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kitasv01\観光戦略課\01 企画チーム\03.各種政策\04.観光人材確保支援事業\R8\01_多様な人材採用手法導入支援事業\01_実施要領､募集要項等\01_起案\"/>
    </mc:Choice>
  </mc:AlternateContent>
  <xr:revisionPtr revIDLastSave="0" documentId="13_ncr:1_{2D1C6A75-B77A-4990-90CF-52E80D87A3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交付申請額計算シート【トラベルワーキング枠】 " sheetId="5" r:id="rId1"/>
    <sheet name="記載例" sheetId="4" r:id="rId2"/>
  </sheets>
  <definedNames>
    <definedName name="_xlnm.Print_Area" localSheetId="1">記載例!$A$1:$L$53</definedName>
    <definedName name="_xlnm.Print_Area" localSheetId="0">'交付申請額計算シート【トラベルワーキング枠】 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J40" i="5" l="1"/>
  <c r="L40" i="5" s="1"/>
  <c r="F31" i="5"/>
  <c r="F30" i="5"/>
  <c r="F38" i="5" s="1"/>
  <c r="F29" i="5"/>
  <c r="F37" i="5" s="1"/>
  <c r="D28" i="5"/>
  <c r="D36" i="5" s="1"/>
  <c r="F36" i="5" s="1"/>
  <c r="F23" i="5"/>
  <c r="J40" i="4"/>
  <c r="L40" i="4" s="1"/>
  <c r="F31" i="4"/>
  <c r="F30" i="4"/>
  <c r="F38" i="4" s="1"/>
  <c r="F29" i="4"/>
  <c r="F37" i="4" s="1"/>
  <c r="D28" i="4"/>
  <c r="D36" i="4" s="1"/>
  <c r="F36" i="4" s="1"/>
  <c r="F28" i="5" l="1"/>
  <c r="F33" i="5" s="1"/>
  <c r="J33" i="5" s="1"/>
  <c r="J28" i="5"/>
  <c r="F28" i="4"/>
  <c r="F33" i="4" s="1"/>
  <c r="J33" i="4" s="1"/>
  <c r="J29" i="4"/>
  <c r="J30" i="4" l="1"/>
  <c r="J29" i="5"/>
</calcChain>
</file>

<file path=xl/sharedStrings.xml><?xml version="1.0" encoding="utf-8"?>
<sst xmlns="http://schemas.openxmlformats.org/spreadsheetml/2006/main" count="195" uniqueCount="62">
  <si>
    <t>宿泊施設名</t>
  </si>
  <si>
    <t>事業者名</t>
    <phoneticPr fontId="1"/>
  </si>
  <si>
    <t>多様な人材採用手法導入支援事業費補助金</t>
    <rPh sb="0" eb="2">
      <t>タヨウ</t>
    </rPh>
    <rPh sb="3" eb="15">
      <t>ジンザイサイヨウシュホウドウニュウシエンジギョウ</t>
    </rPh>
    <rPh sb="15" eb="16">
      <t>ヒ</t>
    </rPh>
    <rPh sb="18" eb="19">
      <t>キン</t>
    </rPh>
    <phoneticPr fontId="1"/>
  </si>
  <si>
    <t>マッチング費</t>
    <rPh sb="5" eb="6">
      <t>ヒ</t>
    </rPh>
    <phoneticPr fontId="1"/>
  </si>
  <si>
    <t>保険加入に係る費用</t>
    <rPh sb="0" eb="2">
      <t>ホケン</t>
    </rPh>
    <rPh sb="2" eb="4">
      <t>カニュウ</t>
    </rPh>
    <rPh sb="5" eb="6">
      <t>カカ</t>
    </rPh>
    <rPh sb="7" eb="9">
      <t>ヒヨウ</t>
    </rPh>
    <phoneticPr fontId="1"/>
  </si>
  <si>
    <t>参加者報酬支払い分代行</t>
    <rPh sb="0" eb="3">
      <t>サンカシャ</t>
    </rPh>
    <rPh sb="3" eb="5">
      <t>ホウシュウ</t>
    </rPh>
    <rPh sb="5" eb="7">
      <t>シハラ</t>
    </rPh>
    <rPh sb="8" eb="9">
      <t>ブン</t>
    </rPh>
    <rPh sb="9" eb="11">
      <t>ダイコウ</t>
    </rPh>
    <phoneticPr fontId="1"/>
  </si>
  <si>
    <t>※JTB旅ホ連補助金控除</t>
    <rPh sb="4" eb="5">
      <t>リョ</t>
    </rPh>
    <rPh sb="6" eb="7">
      <t>レン</t>
    </rPh>
    <rPh sb="7" eb="10">
      <t>ホジョキン</t>
    </rPh>
    <rPh sb="10" eb="12">
      <t>コウジョ</t>
    </rPh>
    <phoneticPr fontId="1"/>
  </si>
  <si>
    <t>旅費（事業者負担分）</t>
    <rPh sb="0" eb="2">
      <t>リョヒ</t>
    </rPh>
    <rPh sb="3" eb="6">
      <t>ジギョウシャ</t>
    </rPh>
    <rPh sb="6" eb="9">
      <t>フタンブン</t>
    </rPh>
    <phoneticPr fontId="1"/>
  </si>
  <si>
    <t>消費税</t>
    <rPh sb="0" eb="3">
      <t>ショウヒゼイ</t>
    </rPh>
    <phoneticPr fontId="1"/>
  </si>
  <si>
    <t>合計金額</t>
    <rPh sb="0" eb="2">
      <t>ゴウケイ</t>
    </rPh>
    <rPh sb="2" eb="4">
      <t>キンガク</t>
    </rPh>
    <phoneticPr fontId="1"/>
  </si>
  <si>
    <t>その他（　　　　　　）</t>
    <rPh sb="2" eb="3">
      <t>タ</t>
    </rPh>
    <phoneticPr fontId="1"/>
  </si>
  <si>
    <t>日</t>
    <rPh sb="0" eb="1">
      <t>ニチ</t>
    </rPh>
    <phoneticPr fontId="1"/>
  </si>
  <si>
    <t>式</t>
    <rPh sb="0" eb="1">
      <t>シキ</t>
    </rPh>
    <phoneticPr fontId="1"/>
  </si>
  <si>
    <t>円</t>
    <rPh sb="0" eb="1">
      <t>エン</t>
    </rPh>
    <phoneticPr fontId="1"/>
  </si>
  <si>
    <t>必要諸経費</t>
    <rPh sb="0" eb="2">
      <t>ヒツヨウ</t>
    </rPh>
    <rPh sb="2" eb="5">
      <t>ショケイヒ</t>
    </rPh>
    <phoneticPr fontId="1"/>
  </si>
  <si>
    <t>日分</t>
    <rPh sb="0" eb="2">
      <t>ニチブン</t>
    </rPh>
    <phoneticPr fontId="1"/>
  </si>
  <si>
    <t>マッチングサービスの
利用に要した経費</t>
    <rPh sb="11" eb="13">
      <t>リヨウ</t>
    </rPh>
    <rPh sb="14" eb="15">
      <t>ヨウ</t>
    </rPh>
    <rPh sb="17" eb="19">
      <t>ケイヒ</t>
    </rPh>
    <phoneticPr fontId="1"/>
  </si>
  <si>
    <t>旅費</t>
    <rPh sb="0" eb="2">
      <t>リョヒ</t>
    </rPh>
    <phoneticPr fontId="1"/>
  </si>
  <si>
    <t>計</t>
    <rPh sb="0" eb="1">
      <t>ケイ</t>
    </rPh>
    <phoneticPr fontId="1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</si>
  <si>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</si>
  <si>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</si>
  <si>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交付申請額</t>
    <rPh sb="0" eb="5">
      <t>コウフシンセイガク</t>
    </rPh>
    <phoneticPr fontId="1"/>
  </si>
  <si>
    <r>
      <rPr>
        <sz val="8"/>
        <color rgb="FF000000"/>
        <rFont val="Segoe UI Symbol"/>
        <family val="3"/>
      </rPr>
      <t>●</t>
    </r>
    <r>
      <rPr>
        <sz val="8"/>
        <color rgb="FF000000"/>
        <rFont val="ＭＳ ゴシック"/>
        <family val="3"/>
        <charset val="128"/>
      </rPr>
      <t>補助対象経費</t>
    </r>
    <rPh sb="1" eb="3">
      <t>ホジョ</t>
    </rPh>
    <rPh sb="3" eb="5">
      <t>タイショウ</t>
    </rPh>
    <rPh sb="5" eb="7">
      <t>ケイヒ</t>
    </rPh>
    <phoneticPr fontId="1"/>
  </si>
  <si>
    <t>●補助対象経費</t>
    <rPh sb="1" eb="3">
      <t>ホジョ</t>
    </rPh>
    <rPh sb="3" eb="5">
      <t>タイショウ</t>
    </rPh>
    <rPh sb="5" eb="7">
      <t>ケイヒ</t>
    </rPh>
    <phoneticPr fontId="1"/>
  </si>
  <si>
    <t>〇補助対象経費</t>
    <rPh sb="1" eb="3">
      <t>ホジョ</t>
    </rPh>
    <rPh sb="3" eb="5">
      <t>タイショウ</t>
    </rPh>
    <rPh sb="5" eb="7">
      <t>ケイヒ</t>
    </rPh>
    <phoneticPr fontId="1"/>
  </si>
  <si>
    <t>　【交付申請額】</t>
    <rPh sb="2" eb="4">
      <t>コウフ</t>
    </rPh>
    <rPh sb="4" eb="7">
      <t>シンセイガク</t>
    </rPh>
    <phoneticPr fontId="1"/>
  </si>
  <si>
    <t>→</t>
    <phoneticPr fontId="1"/>
  </si>
  <si>
    <r>
      <t>※</t>
    </r>
    <r>
      <rPr>
        <b/>
        <u/>
        <sz val="8"/>
        <color rgb="FF000000"/>
        <rFont val="ＭＳ ゴシック"/>
        <family val="3"/>
        <charset val="128"/>
      </rPr>
      <t>黄色セル</t>
    </r>
    <r>
      <rPr>
        <sz val="8"/>
        <color rgb="FF000000"/>
        <rFont val="ＭＳ ゴシック"/>
        <family val="3"/>
        <charset val="128"/>
      </rPr>
      <t>は手打ち入力</t>
    </r>
    <rPh sb="1" eb="3">
      <t>キイロ</t>
    </rPh>
    <rPh sb="6" eb="8">
      <t>テウ</t>
    </rPh>
    <rPh sb="9" eb="11">
      <t>ニュウリョク</t>
    </rPh>
    <phoneticPr fontId="1"/>
  </si>
  <si>
    <t>(働き手1人当たりの上限2万円)</t>
    <rPh sb="1" eb="2">
      <t>ハタラ</t>
    </rPh>
    <rPh sb="3" eb="4">
      <t>テ</t>
    </rPh>
    <rPh sb="5" eb="6">
      <t>ニン</t>
    </rPh>
    <rPh sb="6" eb="7">
      <t>ア</t>
    </rPh>
    <rPh sb="10" eb="12">
      <t>ジョウゲン</t>
    </rPh>
    <rPh sb="13" eb="15">
      <t>マンエン</t>
    </rPh>
    <phoneticPr fontId="1"/>
  </si>
  <si>
    <t>●マッチングサービスの
利用に要した経費</t>
    <rPh sb="12" eb="14">
      <t>リヨウ</t>
    </rPh>
    <rPh sb="15" eb="16">
      <t>ヨウ</t>
    </rPh>
    <rPh sb="18" eb="20">
      <t>ケイヒ</t>
    </rPh>
    <phoneticPr fontId="1"/>
  </si>
  <si>
    <t>〇旅費</t>
    <rPh sb="1" eb="3">
      <t>リョヒ</t>
    </rPh>
    <phoneticPr fontId="1"/>
  </si>
  <si>
    <t>※千円未満切り捨て･自動計算</t>
    <rPh sb="1" eb="6">
      <t>センエンミマンキ</t>
    </rPh>
    <rPh sb="7" eb="8">
      <t>ス</t>
    </rPh>
    <rPh sb="10" eb="12">
      <t>ジドウ</t>
    </rPh>
    <rPh sb="12" eb="14">
      <t>ケイサン</t>
    </rPh>
    <phoneticPr fontId="1"/>
  </si>
  <si>
    <t>▼ 計</t>
    <rPh sb="2" eb="3">
      <t>ケイ</t>
    </rPh>
    <phoneticPr fontId="1"/>
  </si>
  <si>
    <t xml:space="preserve"> 端数処理（千円未満切り捨て）が正しく行われているか</t>
    <phoneticPr fontId="1"/>
  </si>
  <si>
    <t xml:space="preserve"> 補助対象外経費（消費税等）が含まれていないか</t>
    <phoneticPr fontId="1"/>
  </si>
  <si>
    <t xml:space="preserve"> 対象外経費（参加者報酬、旅費等）が計上されていないか</t>
    <rPh sb="7" eb="10">
      <t>サンカシャ</t>
    </rPh>
    <rPh sb="10" eb="12">
      <t>ホウシュウ</t>
    </rPh>
    <rPh sb="13" eb="15">
      <t>リョヒ</t>
    </rPh>
    <phoneticPr fontId="1"/>
  </si>
  <si>
    <t>▲参加者報酬</t>
    <rPh sb="1" eb="3">
      <t>サンカ</t>
    </rPh>
    <rPh sb="3" eb="4">
      <t>シャ</t>
    </rPh>
    <rPh sb="4" eb="6">
      <t>ホウシュウ</t>
    </rPh>
    <phoneticPr fontId="1"/>
  </si>
  <si>
    <t>▲参加者報酬(控除)</t>
    <rPh sb="1" eb="3">
      <t>サンカ</t>
    </rPh>
    <rPh sb="3" eb="4">
      <t>シャ</t>
    </rPh>
    <rPh sb="4" eb="6">
      <t>ホウシュウ</t>
    </rPh>
    <rPh sb="7" eb="9">
      <t>コウジョ</t>
    </rPh>
    <phoneticPr fontId="1"/>
  </si>
  <si>
    <r>
      <t>※</t>
    </r>
    <r>
      <rPr>
        <b/>
        <u/>
        <sz val="8"/>
        <color rgb="FF000000"/>
        <rFont val="ＭＳ ゴシック"/>
        <family val="3"/>
        <charset val="128"/>
      </rPr>
      <t>緑セル</t>
    </r>
    <r>
      <rPr>
        <sz val="8"/>
        <color rgb="FF000000"/>
        <rFont val="ＭＳ ゴシック"/>
        <family val="3"/>
        <charset val="128"/>
      </rPr>
      <t>はすべて自動計算</t>
    </r>
    <rPh sb="1" eb="2">
      <t>ミドリ</t>
    </rPh>
    <rPh sb="8" eb="10">
      <t>ジドウ</t>
    </rPh>
    <rPh sb="10" eb="12">
      <t>ケイサン</t>
    </rPh>
    <phoneticPr fontId="1"/>
  </si>
  <si>
    <t>人</t>
    <rPh sb="0" eb="1">
      <t>ニン</t>
    </rPh>
    <phoneticPr fontId="1"/>
  </si>
  <si>
    <t>従事人数</t>
    <rPh sb="0" eb="2">
      <t>ジュウジ</t>
    </rPh>
    <rPh sb="2" eb="4">
      <t>ニンズウ</t>
    </rPh>
    <phoneticPr fontId="1"/>
  </si>
  <si>
    <t>←自動判定</t>
    <rPh sb="1" eb="3">
      <t>ジドウ</t>
    </rPh>
    <rPh sb="3" eb="5">
      <t>ハンテイ</t>
    </rPh>
    <phoneticPr fontId="1"/>
  </si>
  <si>
    <t>　■マッチングサービスへの支払い額等</t>
    <rPh sb="13" eb="15">
      <t>シハラ</t>
    </rPh>
    <rPh sb="16" eb="17">
      <t>ガク</t>
    </rPh>
    <rPh sb="17" eb="18">
      <t>トウ</t>
    </rPh>
    <phoneticPr fontId="1"/>
  </si>
  <si>
    <t>　　複数枚（複数月分）ある場合は、合計値を記入してください。</t>
    <phoneticPr fontId="1"/>
  </si>
  <si>
    <t>　■交付申請額の算出</t>
    <phoneticPr fontId="1"/>
  </si>
  <si>
    <r>
      <t>　　請求書を参照して、以下の</t>
    </r>
    <r>
      <rPr>
        <b/>
        <u/>
        <sz val="14"/>
        <color theme="1"/>
        <rFont val="ＭＳ ゴシック"/>
        <family val="3"/>
        <charset val="128"/>
      </rPr>
      <t>黄色いセル</t>
    </r>
    <r>
      <rPr>
        <sz val="14"/>
        <color theme="1"/>
        <rFont val="ＭＳ ゴシック"/>
        <family val="3"/>
        <charset val="128"/>
      </rPr>
      <t>に額を入力してください。</t>
    </r>
    <rPh sb="2" eb="5">
      <t>セイキュウショ</t>
    </rPh>
    <rPh sb="6" eb="8">
      <t>サンショウ</t>
    </rPh>
    <rPh sb="11" eb="13">
      <t>イカ</t>
    </rPh>
    <rPh sb="14" eb="16">
      <t>キイロ</t>
    </rPh>
    <rPh sb="20" eb="21">
      <t>ガク</t>
    </rPh>
    <rPh sb="22" eb="24">
      <t>ニュウリョク</t>
    </rPh>
    <phoneticPr fontId="1"/>
  </si>
  <si>
    <r>
      <rPr>
        <b/>
        <u/>
        <sz val="14"/>
        <color theme="5"/>
        <rFont val="ＭＳ ゴシック"/>
        <family val="3"/>
        <charset val="128"/>
      </rPr>
      <t>働き手1人当たり最大5万円</t>
    </r>
    <r>
      <rPr>
        <b/>
        <sz val="14"/>
        <color theme="5"/>
        <rFont val="ＭＳ ゴシック"/>
        <family val="3"/>
        <charset val="128"/>
      </rPr>
      <t xml:space="preserve">
</t>
    </r>
    <r>
      <rPr>
        <b/>
        <u/>
        <sz val="14"/>
        <color theme="5"/>
        <rFont val="ＭＳ ゴシック"/>
        <family val="3"/>
        <charset val="128"/>
      </rPr>
      <t>※1施設当たり最大15万円</t>
    </r>
    <r>
      <rPr>
        <b/>
        <sz val="14"/>
        <color theme="5"/>
        <rFont val="ＭＳ ゴシック"/>
        <family val="3"/>
        <charset val="128"/>
      </rPr>
      <t xml:space="preserve">
の範囲内の合計</t>
    </r>
    <rPh sb="0" eb="1">
      <t>ハタラ</t>
    </rPh>
    <rPh sb="2" eb="3">
      <t>テ</t>
    </rPh>
    <rPh sb="4" eb="5">
      <t>ニン</t>
    </rPh>
    <rPh sb="5" eb="6">
      <t>ア</t>
    </rPh>
    <rPh sb="8" eb="10">
      <t>サイダイ</t>
    </rPh>
    <rPh sb="11" eb="13">
      <t>マンエン</t>
    </rPh>
    <rPh sb="16" eb="18">
      <t>シセツ</t>
    </rPh>
    <rPh sb="18" eb="19">
      <t>ア</t>
    </rPh>
    <rPh sb="21" eb="23">
      <t>サイダイ</t>
    </rPh>
    <rPh sb="25" eb="27">
      <t>マンエン</t>
    </rPh>
    <rPh sb="29" eb="32">
      <t>ハンイナイ</t>
    </rPh>
    <rPh sb="33" eb="35">
      <t>ゴウケイ</t>
    </rPh>
    <phoneticPr fontId="1"/>
  </si>
  <si>
    <t xml:space="preserve"> 申請額は働き手1人当たり上限5万円（1施設当たり上限15万円）の範囲内となっているか</t>
    <rPh sb="1" eb="4">
      <t>シンセイガク</t>
    </rPh>
    <rPh sb="5" eb="6">
      <t>ハタラ</t>
    </rPh>
    <rPh sb="7" eb="8">
      <t>テ</t>
    </rPh>
    <rPh sb="9" eb="10">
      <t>ニン</t>
    </rPh>
    <rPh sb="10" eb="11">
      <t>ア</t>
    </rPh>
    <rPh sb="13" eb="15">
      <t>ジョウゲン</t>
    </rPh>
    <rPh sb="16" eb="18">
      <t>マンエン</t>
    </rPh>
    <rPh sb="20" eb="22">
      <t>シセツ</t>
    </rPh>
    <rPh sb="22" eb="23">
      <t>ア</t>
    </rPh>
    <rPh sb="25" eb="27">
      <t>ジョウゲン</t>
    </rPh>
    <rPh sb="29" eb="31">
      <t>マンエン</t>
    </rPh>
    <rPh sb="33" eb="36">
      <t>ハンイナイ</t>
    </rPh>
    <phoneticPr fontId="1"/>
  </si>
  <si>
    <t>Aさん･･･令和8年7月1日～15日（15日間）
Bさん･･･令和8年7月16日～30日(15日間)</t>
    <rPh sb="6" eb="8">
      <t>レイワ</t>
    </rPh>
    <rPh sb="9" eb="10">
      <t>ネン</t>
    </rPh>
    <rPh sb="11" eb="12">
      <t>ガツ</t>
    </rPh>
    <rPh sb="13" eb="14">
      <t>ニチ</t>
    </rPh>
    <rPh sb="17" eb="18">
      <t>ニチ</t>
    </rPh>
    <rPh sb="21" eb="22">
      <t>ニチ</t>
    </rPh>
    <rPh sb="22" eb="23">
      <t>カン</t>
    </rPh>
    <rPh sb="31" eb="33">
      <t>レイワ</t>
    </rPh>
    <rPh sb="34" eb="35">
      <t>ネン</t>
    </rPh>
    <rPh sb="36" eb="37">
      <t>ガツ</t>
    </rPh>
    <rPh sb="39" eb="40">
      <t>ニチ</t>
    </rPh>
    <rPh sb="43" eb="44">
      <t>ニチ</t>
    </rPh>
    <rPh sb="47" eb="49">
      <t>ニチカン</t>
    </rPh>
    <phoneticPr fontId="1"/>
  </si>
  <si>
    <t>▲参加者報酬(補助対象外)</t>
    <rPh sb="1" eb="4">
      <t>サンカシャ</t>
    </rPh>
    <rPh sb="4" eb="6">
      <t>ホウシュウ</t>
    </rPh>
    <rPh sb="7" eb="9">
      <t>ホジョ</t>
    </rPh>
    <rPh sb="9" eb="12">
      <t>タイショウガイ</t>
    </rPh>
    <phoneticPr fontId="1"/>
  </si>
  <si>
    <t>※従事日数の
内訳</t>
    <rPh sb="1" eb="3">
      <t>ジュウジ</t>
    </rPh>
    <rPh sb="3" eb="5">
      <t>ニッスウ</t>
    </rPh>
    <rPh sb="7" eb="9">
      <t>ウチワケ</t>
    </rPh>
    <phoneticPr fontId="1"/>
  </si>
  <si>
    <t>申請者チェック欄</t>
    <rPh sb="0" eb="3">
      <t>シンセイシャ</t>
    </rPh>
    <phoneticPr fontId="1"/>
  </si>
  <si>
    <t>事務局チェック欄</t>
    <phoneticPr fontId="1"/>
  </si>
  <si>
    <t>株式会社Ａ</t>
    <rPh sb="0" eb="4">
      <t>カブシキガイシャ</t>
    </rPh>
    <phoneticPr fontId="1"/>
  </si>
  <si>
    <t>Ａホテル</t>
    <phoneticPr fontId="1"/>
  </si>
  <si>
    <t>交付申請額計算シート【トラベルワーキング枠】</t>
    <rPh sb="0" eb="2">
      <t>コウフ</t>
    </rPh>
    <rPh sb="2" eb="5">
      <t>シンセイガク</t>
    </rPh>
    <rPh sb="5" eb="7">
      <t>ケイサン</t>
    </rPh>
    <rPh sb="20" eb="21">
      <t>ワク</t>
    </rPh>
    <phoneticPr fontId="1"/>
  </si>
  <si>
    <t>交付申請額計算シート【トラベルワーキング枠】（記載例）</t>
    <rPh sb="0" eb="2">
      <t>コウフ</t>
    </rPh>
    <rPh sb="2" eb="5">
      <t>シンセイガク</t>
    </rPh>
    <rPh sb="5" eb="7">
      <t>ケイサン</t>
    </rPh>
    <rPh sb="20" eb="21">
      <t>ワク</t>
    </rPh>
    <rPh sb="23" eb="26">
      <t>キサイレイ</t>
    </rPh>
    <phoneticPr fontId="1"/>
  </si>
  <si>
    <t>　(要綱様式第３号)収支予算書 【収入の部】</t>
    <rPh sb="2" eb="4">
      <t>ヨウコウ</t>
    </rPh>
    <rPh sb="4" eb="6">
      <t>ヨウシキ</t>
    </rPh>
    <rPh sb="6" eb="7">
      <t>ダイ</t>
    </rPh>
    <rPh sb="8" eb="9">
      <t>ゴウ</t>
    </rPh>
    <rPh sb="10" eb="12">
      <t>シュウシ</t>
    </rPh>
    <rPh sb="12" eb="14">
      <t>ヨサン</t>
    </rPh>
    <rPh sb="14" eb="15">
      <t>ショ</t>
    </rPh>
    <rPh sb="17" eb="19">
      <t>シュウニュウ</t>
    </rPh>
    <rPh sb="20" eb="21">
      <t>ブ</t>
    </rPh>
    <phoneticPr fontId="1"/>
  </si>
  <si>
    <t>　(要綱様式第11号)収支精算書 【収入の部】</t>
    <rPh sb="2" eb="4">
      <t>ヨウコウ</t>
    </rPh>
    <rPh sb="4" eb="6">
      <t>ヨウシキ</t>
    </rPh>
    <rPh sb="6" eb="7">
      <t>ダイ</t>
    </rPh>
    <rPh sb="9" eb="10">
      <t>ゴウ</t>
    </rPh>
    <rPh sb="11" eb="13">
      <t>シュウシ</t>
    </rPh>
    <rPh sb="13" eb="15">
      <t>セイサン</t>
    </rPh>
    <rPh sb="15" eb="16">
      <t>ショ</t>
    </rPh>
    <rPh sb="18" eb="20">
      <t>シュウニュウ</t>
    </rPh>
    <rPh sb="21" eb="22">
      <t>ブ</t>
    </rPh>
    <phoneticPr fontId="1"/>
  </si>
  <si>
    <t>　■交付申請額（本年度予算額）の算出</t>
    <rPh sb="8" eb="11">
      <t>ホンネンド</t>
    </rPh>
    <rPh sb="11" eb="14">
      <t>ヨサンガク</t>
    </rPh>
    <phoneticPr fontId="1"/>
  </si>
  <si>
    <t>　(要綱様式第３号)収支予算書 【支出の部】</t>
    <rPh sb="2" eb="4">
      <t>ヨウコウ</t>
    </rPh>
    <rPh sb="4" eb="6">
      <t>ヨウシキ</t>
    </rPh>
    <rPh sb="6" eb="7">
      <t>ダイ</t>
    </rPh>
    <rPh sb="8" eb="9">
      <t>ゴウ</t>
    </rPh>
    <rPh sb="10" eb="12">
      <t>シュウシ</t>
    </rPh>
    <rPh sb="12" eb="14">
      <t>ヨサン</t>
    </rPh>
    <rPh sb="14" eb="15">
      <t>ショ</t>
    </rPh>
    <rPh sb="17" eb="19">
      <t>シシュツ</t>
    </rPh>
    <rPh sb="20" eb="21">
      <t>ブ</t>
    </rPh>
    <phoneticPr fontId="1"/>
  </si>
  <si>
    <t>　(要綱様式第11号)収支精算書 【支出の部】</t>
    <rPh sb="2" eb="4">
      <t>ヨウコウ</t>
    </rPh>
    <rPh sb="4" eb="6">
      <t>ヨウシキ</t>
    </rPh>
    <rPh sb="6" eb="7">
      <t>ダイ</t>
    </rPh>
    <rPh sb="9" eb="10">
      <t>ゴウ</t>
    </rPh>
    <rPh sb="11" eb="13">
      <t>シュウシ</t>
    </rPh>
    <rPh sb="13" eb="15">
      <t>セイサン</t>
    </rPh>
    <rPh sb="15" eb="16">
      <t>ショ</t>
    </rPh>
    <rPh sb="18" eb="20">
      <t>シシュツ</t>
    </rPh>
    <rPh sb="21" eb="2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</si>
</sst>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#\ \)"/>
    <numFmt numFmtId="177" formatCode="\(#\)"/>
  </numFmts>
  <fonts count="19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rgb="FF000000"/>
      <name val="Segoe UI Symbol"/>
      <family val="3"/>
    </font>
    <font>
      <b/>
      <u/>
      <sz val="8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b/>
      <sz val="14"/>
      <color theme="5"/>
      <name val="ＭＳ ゴシック"/>
      <family val="3"/>
      <charset val="128"/>
    </font>
    <font>
      <b/>
      <u/>
      <sz val="14"/>
      <color theme="5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13" fillId="2" borderId="0" xfId="0" applyNumberFormat="1" applyFont="1" applyFill="1" applyAlignment="1">
      <alignment vertical="center"/>
    </xf>
    <xf numFmtId="0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6" fontId="13" fillId="3" borderId="0" xfId="0" applyNumberFormat="1" applyFont="1" applyFill="1" applyAlignment="1">
      <alignment vertical="center"/>
    </xf>
    <xf numFmtId="0" fontId="9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76" fontId="13" fillId="3" borderId="0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6" fontId="13" fillId="3" borderId="1" xfId="0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176" fontId="13" fillId="2" borderId="12" xfId="0" applyNumberFormat="1" applyFont="1" applyFill="1" applyBorder="1" applyAlignment="1">
      <alignment vertical="center"/>
    </xf>
    <xf numFmtId="176" fontId="13" fillId="2" borderId="13" xfId="0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176" fontId="13" fillId="2" borderId="1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176" fontId="11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177" fontId="13" fillId="2" borderId="0" xfId="0" applyNumberFormat="1" applyFont="1" applyFill="1" applyAlignment="1">
      <alignment horizontal="right" vertical="center"/>
    </xf>
    <xf numFmtId="176" fontId="13" fillId="3" borderId="0" xfId="0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top"/>
    </xf>
    <xf numFmtId="0" fontId="3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3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E9F6-B1FC-44CF-897D-B5B88BE5C352}">
  <sheetPr>
    <outlinePr summaryBelow="0" summaryRight="0"/>
    <pageSetUpPr fitToPage="1"/>
  </sheetPr>
  <dimension ref="A1:M59"/>
  <sheetViews>
    <sheetView tabSelected="1" zoomScale="71" workbookViewId="0">
      <selection activeCell="J20" sqref="J20"/>
    </sheetView>
  </sheetViews>
  <sheetFormatPr defaultColWidth="12.6640625" defaultRowHeight="15.75" customHeight="1" x14ac:dyDescent="0.25"/>
  <cols>
    <col min="1" max="1" width="14.77734375" style="3" customWidth="1"/>
    <col min="2" max="2" width="3.77734375" style="3" customWidth="1"/>
    <col min="3" max="3" width="17" style="3" customWidth="1"/>
    <col min="4" max="4" width="7.21875" style="3" customWidth="1"/>
    <col min="5" max="5" width="5.21875" style="3" customWidth="1"/>
    <col min="6" max="6" width="15.6640625" style="3" customWidth="1"/>
    <col min="7" max="7" width="5" style="3" customWidth="1"/>
    <col min="8" max="8" width="5.77734375" style="3" customWidth="1"/>
    <col min="9" max="9" width="41" style="3" customWidth="1"/>
    <col min="10" max="10" width="19" style="3" customWidth="1"/>
    <col min="11" max="11" width="6.21875" style="3" customWidth="1"/>
    <col min="12" max="12" width="5.33203125" style="3" customWidth="1"/>
    <col min="13" max="16384" width="12.6640625" style="3"/>
  </cols>
  <sheetData>
    <row r="1" spans="1:12" ht="31.2" customHeight="1" x14ac:dyDescent="0.25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31.2" customHeight="1" x14ac:dyDescent="0.25">
      <c r="A2" s="78" t="s">
        <v>55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8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8" customHeight="1" x14ac:dyDescent="0.25"/>
    <row r="5" spans="1:12" ht="27.6" customHeight="1" x14ac:dyDescent="0.25">
      <c r="B5" s="13" t="s">
        <v>1</v>
      </c>
      <c r="C5" s="76"/>
      <c r="D5" s="76"/>
      <c r="E5" s="76"/>
      <c r="F5" s="76"/>
      <c r="G5" s="76"/>
      <c r="H5" s="76"/>
    </row>
    <row r="6" spans="1:12" ht="27.6" customHeight="1" x14ac:dyDescent="0.25">
      <c r="B6" s="13" t="s">
        <v>0</v>
      </c>
      <c r="C6" s="77"/>
      <c r="D6" s="77"/>
      <c r="E6" s="77"/>
      <c r="F6" s="77"/>
      <c r="G6" s="77"/>
      <c r="H6" s="77"/>
    </row>
    <row r="7" spans="1:12" ht="27.6" customHeight="1" x14ac:dyDescent="0.25">
      <c r="B7" s="13" t="s">
        <v>40</v>
      </c>
      <c r="C7" s="15"/>
      <c r="D7" s="14" t="s">
        <v>39</v>
      </c>
      <c r="E7" s="14"/>
      <c r="F7" s="79" t="s">
        <v>50</v>
      </c>
      <c r="G7" s="81"/>
      <c r="H7" s="81"/>
      <c r="I7" s="81"/>
      <c r="J7" s="81"/>
      <c r="K7" s="81"/>
    </row>
    <row r="8" spans="1:12" ht="18" customHeight="1" x14ac:dyDescent="0.25">
      <c r="A8" s="10"/>
      <c r="B8" s="10"/>
      <c r="C8" s="11"/>
      <c r="D8" s="11"/>
      <c r="E8" s="11"/>
      <c r="F8" s="80"/>
      <c r="G8" s="81"/>
      <c r="H8" s="81"/>
      <c r="I8" s="81"/>
      <c r="J8" s="81"/>
      <c r="K8" s="81"/>
    </row>
    <row r="9" spans="1:12" ht="18" customHeight="1" x14ac:dyDescent="0.25">
      <c r="A9" s="10"/>
      <c r="B9" s="10"/>
      <c r="C9" s="11"/>
      <c r="D9" s="11"/>
      <c r="E9" s="11"/>
      <c r="F9" s="80"/>
      <c r="G9" s="81"/>
      <c r="H9" s="81"/>
      <c r="I9" s="81"/>
      <c r="J9" s="81"/>
      <c r="K9" s="81"/>
    </row>
    <row r="10" spans="1:12" ht="18" customHeight="1" x14ac:dyDescent="0.25"/>
    <row r="11" spans="1:12" ht="18.600000000000001" customHeight="1" x14ac:dyDescent="0.25">
      <c r="A11" s="17" t="s">
        <v>42</v>
      </c>
      <c r="B11" s="2"/>
    </row>
    <row r="12" spans="1:12" ht="18.600000000000001" customHeight="1" x14ac:dyDescent="0.25">
      <c r="A12" s="17" t="s">
        <v>45</v>
      </c>
      <c r="B12" s="2"/>
      <c r="C12" s="2"/>
      <c r="D12" s="2"/>
      <c r="F12" s="2"/>
    </row>
    <row r="13" spans="1:12" ht="18.600000000000001" customHeight="1" x14ac:dyDescent="0.25">
      <c r="A13" s="17" t="s">
        <v>43</v>
      </c>
      <c r="B13" s="2"/>
      <c r="C13" s="2"/>
      <c r="D13" s="2"/>
      <c r="F13" s="2"/>
    </row>
    <row r="14" spans="1:12" ht="9" customHeight="1" x14ac:dyDescent="0.25">
      <c r="A14" s="2"/>
      <c r="B14" s="2"/>
      <c r="C14" s="2"/>
      <c r="D14" s="2"/>
      <c r="F14" s="2"/>
    </row>
    <row r="15" spans="1:12" ht="20.399999999999999" customHeight="1" x14ac:dyDescent="0.25">
      <c r="A15" s="2"/>
      <c r="B15" s="2"/>
      <c r="C15" s="13" t="s">
        <v>3</v>
      </c>
      <c r="D15" s="19">
        <v>1</v>
      </c>
      <c r="E15" s="20" t="s">
        <v>12</v>
      </c>
      <c r="F15" s="21">
        <v>0</v>
      </c>
      <c r="G15" s="52" t="s">
        <v>13</v>
      </c>
      <c r="H15" s="5" t="s">
        <v>22</v>
      </c>
    </row>
    <row r="16" spans="1:12" ht="20.399999999999999" customHeight="1" x14ac:dyDescent="0.25">
      <c r="A16" s="2"/>
      <c r="B16" s="2"/>
      <c r="C16" s="13" t="s">
        <v>4</v>
      </c>
      <c r="D16" s="57">
        <v>0</v>
      </c>
      <c r="E16" s="20" t="s">
        <v>11</v>
      </c>
      <c r="F16" s="21">
        <v>0</v>
      </c>
      <c r="G16" s="52" t="s">
        <v>13</v>
      </c>
      <c r="H16" s="5" t="s">
        <v>23</v>
      </c>
    </row>
    <row r="17" spans="1:11" ht="20.399999999999999" customHeight="1" x14ac:dyDescent="0.25">
      <c r="A17" s="2"/>
      <c r="B17" s="2"/>
      <c r="C17" s="13" t="s">
        <v>5</v>
      </c>
      <c r="D17" s="19">
        <v>1</v>
      </c>
      <c r="E17" s="20" t="s">
        <v>12</v>
      </c>
      <c r="F17" s="21">
        <v>0</v>
      </c>
      <c r="G17" s="52" t="s">
        <v>13</v>
      </c>
      <c r="H17" s="5" t="s">
        <v>36</v>
      </c>
    </row>
    <row r="18" spans="1:11" ht="20.399999999999999" customHeight="1" x14ac:dyDescent="0.25">
      <c r="A18" s="2"/>
      <c r="B18" s="2"/>
      <c r="C18" s="18" t="s">
        <v>6</v>
      </c>
      <c r="D18" s="22">
        <v>1</v>
      </c>
      <c r="E18" s="52" t="s">
        <v>12</v>
      </c>
      <c r="F18" s="21">
        <v>0</v>
      </c>
      <c r="G18" s="52" t="s">
        <v>13</v>
      </c>
      <c r="H18" s="5" t="s">
        <v>37</v>
      </c>
    </row>
    <row r="19" spans="1:11" ht="20.399999999999999" customHeight="1" x14ac:dyDescent="0.25">
      <c r="A19" s="2"/>
      <c r="B19" s="2"/>
      <c r="C19" s="18" t="s">
        <v>7</v>
      </c>
      <c r="D19" s="22">
        <v>1</v>
      </c>
      <c r="E19" s="52" t="s">
        <v>12</v>
      </c>
      <c r="F19" s="21">
        <v>0</v>
      </c>
      <c r="G19" s="52" t="s">
        <v>13</v>
      </c>
      <c r="H19" s="5" t="s">
        <v>24</v>
      </c>
    </row>
    <row r="20" spans="1:11" ht="20.399999999999999" customHeight="1" x14ac:dyDescent="0.25">
      <c r="A20" s="2"/>
      <c r="B20" s="2"/>
      <c r="C20" s="18" t="s">
        <v>10</v>
      </c>
      <c r="D20" s="22"/>
      <c r="E20" s="52"/>
      <c r="F20" s="21">
        <v>0</v>
      </c>
      <c r="G20" s="52" t="s">
        <v>13</v>
      </c>
    </row>
    <row r="21" spans="1:11" ht="20.399999999999999" customHeight="1" x14ac:dyDescent="0.25">
      <c r="A21" s="2"/>
      <c r="B21" s="2"/>
      <c r="C21" s="18" t="s">
        <v>8</v>
      </c>
      <c r="D21" s="23"/>
      <c r="E21" s="52"/>
      <c r="F21" s="21">
        <v>0</v>
      </c>
      <c r="G21" s="52" t="s">
        <v>13</v>
      </c>
    </row>
    <row r="22" spans="1:11" ht="20.399999999999999" customHeight="1" x14ac:dyDescent="0.25">
      <c r="A22" s="2"/>
      <c r="B22" s="2"/>
      <c r="C22" s="18"/>
      <c r="D22" s="23"/>
      <c r="E22" s="52"/>
      <c r="F22" s="23"/>
      <c r="G22" s="52"/>
    </row>
    <row r="23" spans="1:11" ht="20.399999999999999" customHeight="1" x14ac:dyDescent="0.25">
      <c r="A23" s="1"/>
      <c r="B23" s="1"/>
      <c r="C23" s="18" t="s">
        <v>9</v>
      </c>
      <c r="D23" s="23"/>
      <c r="E23" s="17"/>
      <c r="F23" s="24">
        <f>F15+F16+F17+F19+F20+F21-F18</f>
        <v>0</v>
      </c>
      <c r="G23" s="52" t="s">
        <v>13</v>
      </c>
    </row>
    <row r="24" spans="1:11" ht="20.399999999999999" customHeight="1" x14ac:dyDescent="0.25">
      <c r="C24" s="4"/>
      <c r="F24" s="6" t="s">
        <v>38</v>
      </c>
    </row>
    <row r="25" spans="1:11" ht="20.399999999999999" customHeight="1" x14ac:dyDescent="0.25">
      <c r="A25" s="17" t="s">
        <v>44</v>
      </c>
      <c r="B25" s="17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20.399999999999999" customHeight="1" x14ac:dyDescent="0.25">
      <c r="A26" s="28" t="s">
        <v>60</v>
      </c>
      <c r="B26" s="25"/>
      <c r="C26" s="26"/>
      <c r="D26" s="26"/>
      <c r="E26" s="26"/>
      <c r="F26" s="26"/>
      <c r="G26" s="27"/>
      <c r="H26" s="23"/>
      <c r="I26" s="28" t="s">
        <v>57</v>
      </c>
      <c r="J26" s="26"/>
      <c r="K26" s="27"/>
    </row>
    <row r="27" spans="1:11" ht="20.399999999999999" customHeight="1" x14ac:dyDescent="0.25">
      <c r="A27" s="66" t="s">
        <v>61</v>
      </c>
      <c r="B27" s="67"/>
      <c r="C27" s="38"/>
      <c r="D27" s="38"/>
      <c r="E27" s="38"/>
      <c r="F27" s="38"/>
      <c r="G27" s="39"/>
      <c r="H27" s="23"/>
      <c r="I27" s="66" t="s">
        <v>58</v>
      </c>
      <c r="J27" s="38"/>
      <c r="K27" s="39"/>
    </row>
    <row r="28" spans="1:11" ht="20.399999999999999" customHeight="1" x14ac:dyDescent="0.25">
      <c r="A28" s="29"/>
      <c r="B28" s="30"/>
      <c r="C28" s="31" t="s">
        <v>14</v>
      </c>
      <c r="D28" s="32">
        <f>D16</f>
        <v>0</v>
      </c>
      <c r="E28" s="33" t="s">
        <v>15</v>
      </c>
      <c r="F28" s="34">
        <f>D28*1000</f>
        <v>0</v>
      </c>
      <c r="G28" s="35" t="s">
        <v>13</v>
      </c>
      <c r="H28" s="23"/>
      <c r="I28" s="36" t="s">
        <v>19</v>
      </c>
      <c r="J28" s="34">
        <f>J40</f>
        <v>0</v>
      </c>
      <c r="K28" s="35" t="s">
        <v>13</v>
      </c>
    </row>
    <row r="29" spans="1:11" ht="36.6" customHeight="1" x14ac:dyDescent="0.25">
      <c r="A29" s="69" t="s">
        <v>29</v>
      </c>
      <c r="B29" s="70"/>
      <c r="C29" s="70"/>
      <c r="D29" s="30">
        <v>1</v>
      </c>
      <c r="E29" s="33" t="s">
        <v>12</v>
      </c>
      <c r="F29" s="34">
        <f>F15+F16</f>
        <v>0</v>
      </c>
      <c r="G29" s="35" t="s">
        <v>13</v>
      </c>
      <c r="H29" s="23"/>
      <c r="I29" s="36" t="s">
        <v>20</v>
      </c>
      <c r="J29" s="58">
        <f>J33-J28</f>
        <v>0</v>
      </c>
      <c r="K29" s="35" t="s">
        <v>13</v>
      </c>
    </row>
    <row r="30" spans="1:11" ht="21" customHeight="1" x14ac:dyDescent="0.25">
      <c r="A30" s="29"/>
      <c r="B30" s="30"/>
      <c r="C30" s="31" t="s">
        <v>30</v>
      </c>
      <c r="D30" s="30">
        <v>1</v>
      </c>
      <c r="E30" s="33" t="s">
        <v>12</v>
      </c>
      <c r="F30" s="34">
        <f>F19</f>
        <v>0</v>
      </c>
      <c r="G30" s="35" t="s">
        <v>13</v>
      </c>
      <c r="H30" s="23"/>
      <c r="I30" s="37"/>
      <c r="J30" s="38"/>
      <c r="K30" s="39"/>
    </row>
    <row r="31" spans="1:11" ht="21" customHeight="1" x14ac:dyDescent="0.25">
      <c r="A31" s="29"/>
      <c r="B31" s="30"/>
      <c r="C31" s="31" t="s">
        <v>49</v>
      </c>
      <c r="D31" s="30">
        <v>1</v>
      </c>
      <c r="E31" s="33" t="s">
        <v>12</v>
      </c>
      <c r="F31" s="34">
        <f>F17-F18</f>
        <v>0</v>
      </c>
      <c r="G31" s="35" t="s">
        <v>13</v>
      </c>
      <c r="H31" s="23"/>
      <c r="I31" s="37"/>
      <c r="J31" s="38"/>
      <c r="K31" s="39"/>
    </row>
    <row r="32" spans="1:11" ht="21" customHeight="1" x14ac:dyDescent="0.25">
      <c r="A32" s="29"/>
      <c r="B32" s="30"/>
      <c r="C32" s="31"/>
      <c r="D32" s="30"/>
      <c r="E32" s="38"/>
      <c r="F32" s="38"/>
      <c r="G32" s="39"/>
      <c r="H32" s="23"/>
      <c r="I32" s="37"/>
      <c r="J32" s="38"/>
      <c r="K32" s="39"/>
    </row>
    <row r="33" spans="1:13" ht="21" customHeight="1" x14ac:dyDescent="0.25">
      <c r="A33" s="40"/>
      <c r="B33" s="41"/>
      <c r="C33" s="42"/>
      <c r="D33" s="15"/>
      <c r="E33" s="43" t="s">
        <v>18</v>
      </c>
      <c r="F33" s="44">
        <f>F28+F29+F30+F31</f>
        <v>0</v>
      </c>
      <c r="G33" s="45" t="s">
        <v>13</v>
      </c>
      <c r="H33" s="23"/>
      <c r="I33" s="46" t="s">
        <v>18</v>
      </c>
      <c r="J33" s="44">
        <f>F33</f>
        <v>0</v>
      </c>
      <c r="K33" s="45" t="s">
        <v>13</v>
      </c>
    </row>
    <row r="34" spans="1:13" ht="21" customHeight="1" x14ac:dyDescent="0.25">
      <c r="A34" s="2"/>
      <c r="B34" s="2"/>
      <c r="C34" s="1"/>
      <c r="D34" s="2"/>
      <c r="F34" s="6" t="s">
        <v>38</v>
      </c>
      <c r="J34" s="6" t="s">
        <v>38</v>
      </c>
    </row>
    <row r="35" spans="1:13" ht="21" customHeight="1" x14ac:dyDescent="0.25">
      <c r="A35" s="17" t="s">
        <v>25</v>
      </c>
      <c r="B35" s="17"/>
      <c r="C35" s="13"/>
      <c r="D35" s="17"/>
      <c r="E35" s="23"/>
      <c r="F35" s="23"/>
      <c r="G35" s="23"/>
      <c r="H35" s="23"/>
      <c r="J35" s="7" t="s">
        <v>27</v>
      </c>
    </row>
    <row r="36" spans="1:13" ht="20.399999999999999" customHeight="1" x14ac:dyDescent="0.25">
      <c r="A36" s="17"/>
      <c r="B36" s="17"/>
      <c r="C36" s="13" t="s">
        <v>14</v>
      </c>
      <c r="D36" s="47">
        <f>D28</f>
        <v>0</v>
      </c>
      <c r="E36" s="52" t="s">
        <v>15</v>
      </c>
      <c r="F36" s="24">
        <f>D36*1000</f>
        <v>0</v>
      </c>
      <c r="G36" s="52" t="s">
        <v>13</v>
      </c>
      <c r="H36" s="52" t="s">
        <v>26</v>
      </c>
      <c r="I36" s="71" t="s">
        <v>46</v>
      </c>
      <c r="J36" s="48">
        <v>0</v>
      </c>
      <c r="K36" s="52" t="s">
        <v>13</v>
      </c>
    </row>
    <row r="37" spans="1:13" ht="36.6" customHeight="1" x14ac:dyDescent="0.25">
      <c r="A37" s="73" t="s">
        <v>16</v>
      </c>
      <c r="B37" s="73"/>
      <c r="C37" s="73"/>
      <c r="D37" s="17">
        <v>1</v>
      </c>
      <c r="E37" s="52" t="s">
        <v>12</v>
      </c>
      <c r="F37" s="24">
        <f>F29</f>
        <v>0</v>
      </c>
      <c r="G37" s="52" t="s">
        <v>13</v>
      </c>
      <c r="H37" s="52" t="s">
        <v>26</v>
      </c>
      <c r="I37" s="72"/>
      <c r="J37" s="49">
        <v>0</v>
      </c>
      <c r="K37" s="52" t="s">
        <v>13</v>
      </c>
    </row>
    <row r="38" spans="1:13" ht="20.399999999999999" customHeight="1" x14ac:dyDescent="0.25">
      <c r="A38" s="17"/>
      <c r="B38" s="17"/>
      <c r="C38" s="13" t="s">
        <v>17</v>
      </c>
      <c r="D38" s="17">
        <v>1</v>
      </c>
      <c r="E38" s="52" t="s">
        <v>12</v>
      </c>
      <c r="F38" s="24">
        <f>F30</f>
        <v>0</v>
      </c>
      <c r="G38" s="52" t="s">
        <v>13</v>
      </c>
      <c r="H38" s="52" t="s">
        <v>26</v>
      </c>
      <c r="I38" s="50" t="s">
        <v>28</v>
      </c>
      <c r="J38" s="51">
        <v>0</v>
      </c>
      <c r="K38" s="52" t="s">
        <v>13</v>
      </c>
    </row>
    <row r="39" spans="1:13" ht="20.399999999999999" customHeight="1" x14ac:dyDescent="0.25">
      <c r="A39" s="2"/>
      <c r="B39" s="2"/>
      <c r="C39" s="1"/>
      <c r="D39" s="2"/>
      <c r="F39" s="6" t="s">
        <v>38</v>
      </c>
      <c r="I39" s="23"/>
      <c r="J39" s="74" t="s">
        <v>32</v>
      </c>
      <c r="K39" s="74"/>
    </row>
    <row r="40" spans="1:13" ht="26.4" customHeight="1" x14ac:dyDescent="0.25">
      <c r="A40" s="2"/>
      <c r="B40" s="2"/>
      <c r="C40" s="1"/>
      <c r="D40" s="2"/>
      <c r="F40" s="6"/>
      <c r="G40" s="8"/>
      <c r="I40" s="53" t="s">
        <v>21</v>
      </c>
      <c r="J40" s="54">
        <f>ROUNDDOWN(SUM(J36:J38),-3)</f>
        <v>0</v>
      </c>
      <c r="K40" s="55" t="s">
        <v>13</v>
      </c>
      <c r="L40" s="8" t="str">
        <f>IF(OR(AND(C7=1,J40&lt;=50000),AND(C7=2,J40&lt;=100000),AND(C7&gt;=3,J40&lt;=150000)),"〇","×")</f>
        <v>×</v>
      </c>
      <c r="M40" s="3" t="s">
        <v>41</v>
      </c>
    </row>
    <row r="41" spans="1:13" ht="20.399999999999999" customHeight="1" x14ac:dyDescent="0.25">
      <c r="A41" s="2"/>
      <c r="D41" s="2"/>
      <c r="J41" s="75" t="s">
        <v>31</v>
      </c>
      <c r="K41" s="75"/>
    </row>
    <row r="42" spans="1:13" ht="20.399999999999999" customHeight="1" x14ac:dyDescent="0.25">
      <c r="A42" s="2"/>
      <c r="B42" s="62"/>
      <c r="C42" s="62"/>
      <c r="D42" s="63"/>
      <c r="E42" s="62"/>
      <c r="F42" s="62"/>
      <c r="G42" s="62"/>
      <c r="H42" s="62"/>
      <c r="I42" s="62"/>
      <c r="J42" s="64"/>
      <c r="K42" s="64"/>
    </row>
    <row r="43" spans="1:13" ht="20.399999999999999" customHeight="1" x14ac:dyDescent="0.25">
      <c r="A43" s="2"/>
      <c r="D43" s="2"/>
      <c r="J43" s="56"/>
      <c r="K43" s="56"/>
    </row>
    <row r="44" spans="1:13" ht="20.399999999999999" customHeight="1" x14ac:dyDescent="0.25">
      <c r="A44" s="2"/>
      <c r="B44" s="61" t="s">
        <v>51</v>
      </c>
      <c r="C44" s="23"/>
      <c r="D44" s="2"/>
      <c r="J44" s="9"/>
      <c r="K44" s="9"/>
    </row>
    <row r="45" spans="1:13" ht="20.399999999999999" customHeight="1" x14ac:dyDescent="0.25">
      <c r="A45" s="2"/>
      <c r="B45" s="59" t="b">
        <v>0</v>
      </c>
      <c r="C45" s="17" t="s">
        <v>47</v>
      </c>
      <c r="D45" s="2"/>
    </row>
    <row r="46" spans="1:13" ht="20.399999999999999" customHeight="1" x14ac:dyDescent="0.25">
      <c r="A46" s="2"/>
      <c r="B46" s="59" t="b">
        <v>0</v>
      </c>
      <c r="C46" s="17" t="s">
        <v>33</v>
      </c>
      <c r="D46" s="2"/>
      <c r="I46" s="5"/>
    </row>
    <row r="47" spans="1:13" ht="20.399999999999999" customHeight="1" x14ac:dyDescent="0.25">
      <c r="A47" s="2"/>
      <c r="B47" s="17"/>
      <c r="C47" s="17"/>
      <c r="D47" s="2"/>
    </row>
    <row r="48" spans="1:13" ht="20.399999999999999" customHeight="1" x14ac:dyDescent="0.25">
      <c r="B48" s="23"/>
      <c r="C48" s="23"/>
    </row>
    <row r="49" spans="2:3" ht="20.399999999999999" customHeight="1" x14ac:dyDescent="0.25">
      <c r="B49" s="61" t="s">
        <v>52</v>
      </c>
      <c r="C49" s="23"/>
    </row>
    <row r="50" spans="2:3" ht="20.399999999999999" customHeight="1" x14ac:dyDescent="0.25">
      <c r="B50" s="60" t="b">
        <v>0</v>
      </c>
      <c r="C50" s="17" t="s">
        <v>34</v>
      </c>
    </row>
    <row r="51" spans="2:3" ht="20.399999999999999" customHeight="1" x14ac:dyDescent="0.25">
      <c r="B51" s="60" t="b">
        <v>0</v>
      </c>
      <c r="C51" s="17" t="s">
        <v>33</v>
      </c>
    </row>
    <row r="52" spans="2:3" ht="20.399999999999999" customHeight="1" x14ac:dyDescent="0.25">
      <c r="B52" s="60" t="b">
        <v>0</v>
      </c>
      <c r="C52" s="17" t="s">
        <v>35</v>
      </c>
    </row>
    <row r="53" spans="2:3" ht="18" customHeight="1" x14ac:dyDescent="0.25"/>
    <row r="54" spans="2:3" ht="18" customHeight="1" x14ac:dyDescent="0.25"/>
    <row r="55" spans="2:3" ht="18" customHeight="1" x14ac:dyDescent="0.25"/>
    <row r="56" spans="2:3" ht="18" customHeight="1" x14ac:dyDescent="0.25"/>
    <row r="57" spans="2:3" ht="18" customHeight="1" x14ac:dyDescent="0.25"/>
    <row r="58" spans="2:3" ht="18" customHeight="1" x14ac:dyDescent="0.25"/>
    <row r="59" spans="2:3" ht="18" customHeight="1" x14ac:dyDescent="0.25"/>
  </sheetData>
  <mergeCells count="11">
    <mergeCell ref="C5:H5"/>
    <mergeCell ref="C6:H6"/>
    <mergeCell ref="A1:L1"/>
    <mergeCell ref="A2:L2"/>
    <mergeCell ref="F7:F9"/>
    <mergeCell ref="G7:K9"/>
    <mergeCell ref="A29:C29"/>
    <mergeCell ref="I36:I37"/>
    <mergeCell ref="A37:C37"/>
    <mergeCell ref="J39:K39"/>
    <mergeCell ref="J41:K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830F-0CF5-4CE2-94C1-21648A3AE7A3}">
  <sheetPr>
    <outlinePr summaryBelow="0" summaryRight="0"/>
    <pageSetUpPr fitToPage="1"/>
  </sheetPr>
  <dimension ref="A1:M59"/>
  <sheetViews>
    <sheetView zoomScale="58" workbookViewId="0">
      <selection activeCell="F19" sqref="F19"/>
    </sheetView>
  </sheetViews>
  <sheetFormatPr defaultColWidth="12.6640625" defaultRowHeight="15.75" customHeight="1" x14ac:dyDescent="0.25"/>
  <cols>
    <col min="1" max="1" width="15.5546875" style="3" customWidth="1"/>
    <col min="2" max="2" width="3.77734375" style="3" customWidth="1"/>
    <col min="3" max="3" width="14.6640625" style="3" customWidth="1"/>
    <col min="4" max="4" width="7.21875" style="3" customWidth="1"/>
    <col min="5" max="5" width="5.21875" style="3" customWidth="1"/>
    <col min="6" max="6" width="16.5546875" style="3" customWidth="1"/>
    <col min="7" max="7" width="5" style="3" customWidth="1"/>
    <col min="8" max="8" width="5.77734375" style="3" customWidth="1"/>
    <col min="9" max="9" width="38.77734375" style="3" customWidth="1"/>
    <col min="10" max="10" width="19" style="3" customWidth="1"/>
    <col min="11" max="11" width="6.21875" style="3" customWidth="1"/>
    <col min="12" max="12" width="5.33203125" style="3" customWidth="1"/>
    <col min="13" max="16384" width="12.6640625" style="3"/>
  </cols>
  <sheetData>
    <row r="1" spans="1:12" ht="31.2" customHeight="1" x14ac:dyDescent="0.25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31.2" customHeight="1" x14ac:dyDescent="0.25">
      <c r="A2" s="78" t="s">
        <v>56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8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8" customHeight="1" x14ac:dyDescent="0.25"/>
    <row r="5" spans="1:12" ht="27.6" customHeight="1" x14ac:dyDescent="0.25">
      <c r="B5" s="13" t="s">
        <v>1</v>
      </c>
      <c r="C5" s="76" t="s">
        <v>53</v>
      </c>
      <c r="D5" s="76"/>
      <c r="E5" s="76"/>
      <c r="F5" s="76"/>
      <c r="G5" s="16"/>
      <c r="H5" s="16"/>
    </row>
    <row r="6" spans="1:12" ht="27.6" customHeight="1" x14ac:dyDescent="0.25">
      <c r="B6" s="13" t="s">
        <v>0</v>
      </c>
      <c r="C6" s="76" t="s">
        <v>54</v>
      </c>
      <c r="D6" s="76"/>
      <c r="E6" s="76"/>
      <c r="F6" s="76"/>
      <c r="G6" s="16"/>
      <c r="H6" s="16"/>
    </row>
    <row r="7" spans="1:12" ht="27.6" customHeight="1" x14ac:dyDescent="0.25">
      <c r="B7" s="13" t="s">
        <v>40</v>
      </c>
      <c r="C7" s="15">
        <v>2</v>
      </c>
      <c r="D7" s="14" t="s">
        <v>39</v>
      </c>
      <c r="E7" s="14"/>
      <c r="F7" s="79" t="s">
        <v>50</v>
      </c>
      <c r="G7" s="81" t="s">
        <v>48</v>
      </c>
      <c r="H7" s="81"/>
      <c r="I7" s="81"/>
      <c r="J7" s="81"/>
      <c r="K7" s="81"/>
    </row>
    <row r="8" spans="1:12" ht="18" customHeight="1" x14ac:dyDescent="0.25">
      <c r="A8" s="10"/>
      <c r="B8" s="10"/>
      <c r="C8" s="11"/>
      <c r="D8" s="11"/>
      <c r="E8" s="11"/>
      <c r="F8" s="80"/>
      <c r="G8" s="81"/>
      <c r="H8" s="81"/>
      <c r="I8" s="81"/>
      <c r="J8" s="81"/>
      <c r="K8" s="81"/>
    </row>
    <row r="9" spans="1:12" ht="18" customHeight="1" x14ac:dyDescent="0.25">
      <c r="A9" s="10"/>
      <c r="B9" s="10"/>
      <c r="C9" s="11"/>
      <c r="D9" s="11"/>
      <c r="E9" s="11"/>
      <c r="F9" s="80"/>
      <c r="G9" s="81"/>
      <c r="H9" s="81"/>
      <c r="I9" s="81"/>
      <c r="J9" s="81"/>
      <c r="K9" s="81"/>
    </row>
    <row r="10" spans="1:12" ht="18" customHeight="1" x14ac:dyDescent="0.25"/>
    <row r="11" spans="1:12" ht="18.600000000000001" customHeight="1" x14ac:dyDescent="0.25">
      <c r="A11" s="17" t="s">
        <v>42</v>
      </c>
      <c r="B11" s="2"/>
    </row>
    <row r="12" spans="1:12" ht="18.600000000000001" customHeight="1" x14ac:dyDescent="0.25">
      <c r="A12" s="17" t="s">
        <v>45</v>
      </c>
      <c r="B12" s="2"/>
      <c r="C12" s="2"/>
      <c r="D12" s="2"/>
      <c r="F12" s="2"/>
    </row>
    <row r="13" spans="1:12" ht="18.600000000000001" customHeight="1" x14ac:dyDescent="0.25">
      <c r="A13" s="17" t="s">
        <v>43</v>
      </c>
      <c r="B13" s="2"/>
      <c r="C13" s="2"/>
      <c r="D13" s="2"/>
      <c r="F13" s="2"/>
    </row>
    <row r="14" spans="1:12" ht="9" customHeight="1" x14ac:dyDescent="0.25">
      <c r="A14" s="2"/>
      <c r="B14" s="2"/>
      <c r="C14" s="2"/>
      <c r="D14" s="2"/>
      <c r="F14" s="2"/>
    </row>
    <row r="15" spans="1:12" ht="20.399999999999999" customHeight="1" x14ac:dyDescent="0.25">
      <c r="A15" s="2"/>
      <c r="B15" s="2"/>
      <c r="C15" s="13" t="s">
        <v>3</v>
      </c>
      <c r="D15" s="19">
        <v>1</v>
      </c>
      <c r="E15" s="20" t="s">
        <v>12</v>
      </c>
      <c r="F15" s="21">
        <v>56870</v>
      </c>
      <c r="G15" s="52" t="s">
        <v>13</v>
      </c>
      <c r="H15" s="5" t="s">
        <v>22</v>
      </c>
    </row>
    <row r="16" spans="1:12" ht="20.399999999999999" customHeight="1" x14ac:dyDescent="0.25">
      <c r="A16" s="2"/>
      <c r="B16" s="2"/>
      <c r="C16" s="13" t="s">
        <v>4</v>
      </c>
      <c r="D16" s="57">
        <v>30</v>
      </c>
      <c r="E16" s="20" t="s">
        <v>11</v>
      </c>
      <c r="F16" s="21">
        <v>10500</v>
      </c>
      <c r="G16" s="52" t="s">
        <v>13</v>
      </c>
      <c r="H16" s="5" t="s">
        <v>23</v>
      </c>
    </row>
    <row r="17" spans="1:11" ht="20.399999999999999" customHeight="1" x14ac:dyDescent="0.25">
      <c r="A17" s="2"/>
      <c r="B17" s="2"/>
      <c r="C17" s="13" t="s">
        <v>5</v>
      </c>
      <c r="D17" s="19">
        <v>1</v>
      </c>
      <c r="E17" s="20" t="s">
        <v>12</v>
      </c>
      <c r="F17" s="21">
        <v>225486</v>
      </c>
      <c r="G17" s="52" t="s">
        <v>13</v>
      </c>
      <c r="H17" s="5" t="s">
        <v>36</v>
      </c>
    </row>
    <row r="18" spans="1:11" ht="20.399999999999999" customHeight="1" x14ac:dyDescent="0.25">
      <c r="A18" s="2"/>
      <c r="B18" s="2"/>
      <c r="C18" s="18" t="s">
        <v>6</v>
      </c>
      <c r="D18" s="22">
        <v>1</v>
      </c>
      <c r="E18" s="52" t="s">
        <v>12</v>
      </c>
      <c r="F18" s="21">
        <v>22549</v>
      </c>
      <c r="G18" s="52" t="s">
        <v>13</v>
      </c>
      <c r="H18" s="5" t="s">
        <v>37</v>
      </c>
    </row>
    <row r="19" spans="1:11" ht="20.399999999999999" customHeight="1" x14ac:dyDescent="0.25">
      <c r="A19" s="2"/>
      <c r="B19" s="2"/>
      <c r="C19" s="18" t="s">
        <v>7</v>
      </c>
      <c r="D19" s="22">
        <v>1</v>
      </c>
      <c r="E19" s="52" t="s">
        <v>12</v>
      </c>
      <c r="F19" s="21">
        <v>0</v>
      </c>
      <c r="G19" s="52" t="s">
        <v>13</v>
      </c>
      <c r="H19" s="5" t="s">
        <v>24</v>
      </c>
    </row>
    <row r="20" spans="1:11" ht="20.399999999999999" customHeight="1" x14ac:dyDescent="0.25">
      <c r="A20" s="2"/>
      <c r="B20" s="2"/>
      <c r="C20" s="18" t="s">
        <v>10</v>
      </c>
      <c r="D20" s="22"/>
      <c r="E20" s="52"/>
      <c r="F20" s="21">
        <v>0</v>
      </c>
      <c r="G20" s="52" t="s">
        <v>13</v>
      </c>
    </row>
    <row r="21" spans="1:11" ht="20.399999999999999" customHeight="1" x14ac:dyDescent="0.25">
      <c r="A21" s="2"/>
      <c r="B21" s="2"/>
      <c r="C21" s="18" t="s">
        <v>8</v>
      </c>
      <c r="D21" s="23"/>
      <c r="E21" s="52"/>
      <c r="F21" s="21">
        <v>4483</v>
      </c>
      <c r="G21" s="52" t="s">
        <v>13</v>
      </c>
    </row>
    <row r="22" spans="1:11" ht="20.399999999999999" customHeight="1" x14ac:dyDescent="0.25">
      <c r="A22" s="2"/>
      <c r="B22" s="2"/>
      <c r="C22" s="18"/>
      <c r="D22" s="23"/>
      <c r="E22" s="52"/>
      <c r="F22" s="23"/>
      <c r="G22" s="52"/>
    </row>
    <row r="23" spans="1:11" ht="20.399999999999999" customHeight="1" x14ac:dyDescent="0.25">
      <c r="A23" s="1"/>
      <c r="B23" s="1"/>
      <c r="C23" s="18" t="s">
        <v>9</v>
      </c>
      <c r="D23" s="23"/>
      <c r="E23" s="17"/>
      <c r="F23" s="24">
        <f>F15+F16+F17+F19+F20+F21-F18</f>
        <v>274790</v>
      </c>
      <c r="G23" s="52" t="s">
        <v>13</v>
      </c>
    </row>
    <row r="24" spans="1:11" ht="20.399999999999999" customHeight="1" x14ac:dyDescent="0.25">
      <c r="C24" s="4"/>
      <c r="F24" s="6" t="s">
        <v>38</v>
      </c>
    </row>
    <row r="25" spans="1:11" ht="20.399999999999999" customHeight="1" x14ac:dyDescent="0.25">
      <c r="A25" s="17" t="s">
        <v>59</v>
      </c>
      <c r="B25" s="17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20.399999999999999" customHeight="1" x14ac:dyDescent="0.25">
      <c r="A26" s="28" t="s">
        <v>60</v>
      </c>
      <c r="B26" s="25"/>
      <c r="C26" s="26"/>
      <c r="D26" s="26"/>
      <c r="E26" s="26"/>
      <c r="F26" s="26"/>
      <c r="G26" s="27"/>
      <c r="H26" s="23"/>
      <c r="I26" s="28" t="s">
        <v>57</v>
      </c>
      <c r="J26" s="26"/>
      <c r="K26" s="27"/>
    </row>
    <row r="27" spans="1:11" ht="20.399999999999999" customHeight="1" x14ac:dyDescent="0.25">
      <c r="A27" s="66" t="s">
        <v>61</v>
      </c>
      <c r="B27" s="67"/>
      <c r="C27" s="38"/>
      <c r="D27" s="38"/>
      <c r="E27" s="38"/>
      <c r="F27" s="38"/>
      <c r="G27" s="39"/>
      <c r="H27" s="23"/>
      <c r="I27" s="66" t="s">
        <v>58</v>
      </c>
      <c r="J27" s="38"/>
      <c r="K27" s="39"/>
    </row>
    <row r="28" spans="1:11" ht="20.399999999999999" customHeight="1" x14ac:dyDescent="0.25">
      <c r="A28" s="29"/>
      <c r="B28" s="30"/>
      <c r="C28" s="31" t="s">
        <v>14</v>
      </c>
      <c r="D28" s="32">
        <f>D16</f>
        <v>30</v>
      </c>
      <c r="E28" s="33" t="s">
        <v>15</v>
      </c>
      <c r="F28" s="34">
        <f>D28*1000</f>
        <v>30000</v>
      </c>
      <c r="G28" s="35" t="s">
        <v>13</v>
      </c>
      <c r="H28" s="23"/>
      <c r="I28" s="65"/>
      <c r="J28" s="68"/>
      <c r="K28" s="35"/>
    </row>
    <row r="29" spans="1:11" ht="36.6" customHeight="1" x14ac:dyDescent="0.25">
      <c r="A29" s="69" t="s">
        <v>29</v>
      </c>
      <c r="B29" s="70"/>
      <c r="C29" s="70"/>
      <c r="D29" s="30">
        <v>1</v>
      </c>
      <c r="E29" s="33" t="s">
        <v>12</v>
      </c>
      <c r="F29" s="34">
        <f>F15+F16</f>
        <v>67370</v>
      </c>
      <c r="G29" s="35" t="s">
        <v>13</v>
      </c>
      <c r="H29" s="23"/>
      <c r="I29" s="36" t="s">
        <v>19</v>
      </c>
      <c r="J29" s="34">
        <f>J40</f>
        <v>97000</v>
      </c>
      <c r="K29" s="35" t="s">
        <v>13</v>
      </c>
    </row>
    <row r="30" spans="1:11" ht="21" customHeight="1" x14ac:dyDescent="0.25">
      <c r="A30" s="29"/>
      <c r="B30" s="30"/>
      <c r="C30" s="31" t="s">
        <v>30</v>
      </c>
      <c r="D30" s="30">
        <v>1</v>
      </c>
      <c r="E30" s="33" t="s">
        <v>12</v>
      </c>
      <c r="F30" s="34">
        <f>F19</f>
        <v>0</v>
      </c>
      <c r="G30" s="35" t="s">
        <v>13</v>
      </c>
      <c r="H30" s="23"/>
      <c r="I30" s="36" t="s">
        <v>20</v>
      </c>
      <c r="J30" s="34">
        <f>J33-J29</f>
        <v>203307</v>
      </c>
      <c r="K30" s="35" t="s">
        <v>13</v>
      </c>
    </row>
    <row r="31" spans="1:11" ht="21" customHeight="1" x14ac:dyDescent="0.25">
      <c r="A31" s="29"/>
      <c r="B31" s="30"/>
      <c r="C31" s="31" t="s">
        <v>49</v>
      </c>
      <c r="D31" s="30">
        <v>1</v>
      </c>
      <c r="E31" s="33" t="s">
        <v>12</v>
      </c>
      <c r="F31" s="34">
        <f>F17-F18</f>
        <v>202937</v>
      </c>
      <c r="G31" s="35" t="s">
        <v>13</v>
      </c>
      <c r="H31" s="23"/>
      <c r="I31" s="37"/>
      <c r="J31" s="38"/>
      <c r="K31" s="39"/>
    </row>
    <row r="32" spans="1:11" ht="21" customHeight="1" x14ac:dyDescent="0.25">
      <c r="A32" s="29"/>
      <c r="B32" s="30"/>
      <c r="C32" s="31"/>
      <c r="D32" s="30"/>
      <c r="E32" s="38"/>
      <c r="F32" s="38"/>
      <c r="G32" s="39"/>
      <c r="H32" s="23"/>
      <c r="I32" s="37"/>
      <c r="J32" s="38"/>
      <c r="K32" s="39"/>
    </row>
    <row r="33" spans="1:13" ht="21" customHeight="1" x14ac:dyDescent="0.25">
      <c r="A33" s="40"/>
      <c r="B33" s="41"/>
      <c r="C33" s="42"/>
      <c r="D33" s="15"/>
      <c r="E33" s="43" t="s">
        <v>18</v>
      </c>
      <c r="F33" s="44">
        <f>F28+F29+F30+F31</f>
        <v>300307</v>
      </c>
      <c r="G33" s="45" t="s">
        <v>13</v>
      </c>
      <c r="H33" s="23"/>
      <c r="I33" s="46" t="s">
        <v>18</v>
      </c>
      <c r="J33" s="44">
        <f>F33</f>
        <v>300307</v>
      </c>
      <c r="K33" s="45" t="s">
        <v>13</v>
      </c>
    </row>
    <row r="34" spans="1:13" ht="21" customHeight="1" x14ac:dyDescent="0.25">
      <c r="A34" s="2"/>
      <c r="B34" s="2"/>
      <c r="C34" s="1"/>
      <c r="D34" s="2"/>
      <c r="F34" s="6" t="s">
        <v>38</v>
      </c>
      <c r="J34" s="6" t="s">
        <v>38</v>
      </c>
    </row>
    <row r="35" spans="1:13" ht="21" customHeight="1" x14ac:dyDescent="0.25">
      <c r="A35" s="17" t="s">
        <v>25</v>
      </c>
      <c r="B35" s="17"/>
      <c r="C35" s="13"/>
      <c r="D35" s="17"/>
      <c r="E35" s="23"/>
      <c r="F35" s="23"/>
      <c r="G35" s="23"/>
      <c r="H35" s="23"/>
      <c r="J35" s="7" t="s">
        <v>27</v>
      </c>
    </row>
    <row r="36" spans="1:13" ht="20.399999999999999" customHeight="1" x14ac:dyDescent="0.25">
      <c r="A36" s="17"/>
      <c r="B36" s="17"/>
      <c r="C36" s="13" t="s">
        <v>14</v>
      </c>
      <c r="D36" s="47">
        <f>D28</f>
        <v>30</v>
      </c>
      <c r="E36" s="52" t="s">
        <v>15</v>
      </c>
      <c r="F36" s="24">
        <f>D36*1000</f>
        <v>30000</v>
      </c>
      <c r="G36" s="52" t="s">
        <v>13</v>
      </c>
      <c r="H36" s="52" t="s">
        <v>26</v>
      </c>
      <c r="I36" s="71" t="s">
        <v>46</v>
      </c>
      <c r="J36" s="48">
        <v>30000</v>
      </c>
      <c r="K36" s="52" t="s">
        <v>13</v>
      </c>
    </row>
    <row r="37" spans="1:13" ht="36.6" customHeight="1" x14ac:dyDescent="0.25">
      <c r="A37" s="73" t="s">
        <v>16</v>
      </c>
      <c r="B37" s="73"/>
      <c r="C37" s="73"/>
      <c r="D37" s="17">
        <v>1</v>
      </c>
      <c r="E37" s="52" t="s">
        <v>12</v>
      </c>
      <c r="F37" s="24">
        <f>F29</f>
        <v>67370</v>
      </c>
      <c r="G37" s="52" t="s">
        <v>13</v>
      </c>
      <c r="H37" s="52" t="s">
        <v>26</v>
      </c>
      <c r="I37" s="72"/>
      <c r="J37" s="49">
        <v>67370</v>
      </c>
      <c r="K37" s="52" t="s">
        <v>13</v>
      </c>
    </row>
    <row r="38" spans="1:13" ht="20.399999999999999" customHeight="1" x14ac:dyDescent="0.25">
      <c r="A38" s="17"/>
      <c r="B38" s="17"/>
      <c r="C38" s="13" t="s">
        <v>17</v>
      </c>
      <c r="D38" s="17">
        <v>1</v>
      </c>
      <c r="E38" s="52" t="s">
        <v>12</v>
      </c>
      <c r="F38" s="24">
        <f>F30</f>
        <v>0</v>
      </c>
      <c r="G38" s="52" t="s">
        <v>13</v>
      </c>
      <c r="H38" s="52" t="s">
        <v>26</v>
      </c>
      <c r="I38" s="50" t="s">
        <v>28</v>
      </c>
      <c r="J38" s="51">
        <v>0</v>
      </c>
      <c r="K38" s="52" t="s">
        <v>13</v>
      </c>
    </row>
    <row r="39" spans="1:13" ht="20.399999999999999" customHeight="1" x14ac:dyDescent="0.25">
      <c r="A39" s="2"/>
      <c r="B39" s="2"/>
      <c r="C39" s="1"/>
      <c r="D39" s="2"/>
      <c r="F39" s="6" t="s">
        <v>38</v>
      </c>
      <c r="I39" s="23"/>
      <c r="J39" s="74" t="s">
        <v>32</v>
      </c>
      <c r="K39" s="74"/>
    </row>
    <row r="40" spans="1:13" ht="26.4" customHeight="1" x14ac:dyDescent="0.25">
      <c r="A40" s="2"/>
      <c r="B40" s="2"/>
      <c r="C40" s="1"/>
      <c r="D40" s="2"/>
      <c r="F40" s="6"/>
      <c r="G40" s="8"/>
      <c r="I40" s="53" t="s">
        <v>21</v>
      </c>
      <c r="J40" s="54">
        <f>ROUNDDOWN(SUM(J36:J38),-3)</f>
        <v>97000</v>
      </c>
      <c r="K40" s="55" t="s">
        <v>13</v>
      </c>
      <c r="L40" s="8" t="str">
        <f>IF(OR(AND(C7=1,J40&lt;=50000),AND(C7=2,J40&lt;=100000),AND(C7&gt;=3,J40&lt;=150000)),"〇","×")</f>
        <v>〇</v>
      </c>
      <c r="M40" s="3" t="s">
        <v>41</v>
      </c>
    </row>
    <row r="41" spans="1:13" ht="20.399999999999999" customHeight="1" x14ac:dyDescent="0.25">
      <c r="A41" s="2"/>
      <c r="D41" s="2"/>
      <c r="J41" s="75" t="s">
        <v>31</v>
      </c>
      <c r="K41" s="75"/>
    </row>
    <row r="42" spans="1:13" ht="20.399999999999999" customHeight="1" x14ac:dyDescent="0.25">
      <c r="A42" s="2"/>
      <c r="B42" s="62"/>
      <c r="C42" s="62"/>
      <c r="D42" s="63"/>
      <c r="E42" s="62"/>
      <c r="F42" s="62"/>
      <c r="G42" s="62"/>
      <c r="H42" s="62"/>
      <c r="I42" s="62"/>
      <c r="J42" s="64"/>
      <c r="K42" s="56"/>
    </row>
    <row r="43" spans="1:13" ht="20.399999999999999" customHeight="1" x14ac:dyDescent="0.25">
      <c r="A43" s="2"/>
      <c r="D43" s="2"/>
      <c r="J43" s="56"/>
      <c r="K43" s="56"/>
    </row>
    <row r="44" spans="1:13" ht="20.399999999999999" customHeight="1" x14ac:dyDescent="0.25">
      <c r="A44" s="2"/>
      <c r="B44" s="61" t="s">
        <v>51</v>
      </c>
      <c r="C44" s="23"/>
      <c r="D44" s="2"/>
      <c r="J44" s="9"/>
      <c r="K44" s="9"/>
    </row>
    <row r="45" spans="1:13" ht="20.399999999999999" customHeight="1" x14ac:dyDescent="0.25">
      <c r="A45" s="2"/>
      <c r="B45" s="59" t="b">
        <v>0</v>
      </c>
      <c r="C45" s="17" t="s">
        <v>47</v>
      </c>
      <c r="D45" s="2"/>
    </row>
    <row r="46" spans="1:13" ht="20.399999999999999" customHeight="1" x14ac:dyDescent="0.25">
      <c r="A46" s="2"/>
      <c r="B46" s="59" t="b">
        <v>0</v>
      </c>
      <c r="C46" s="17" t="s">
        <v>33</v>
      </c>
      <c r="D46" s="2"/>
      <c r="I46" s="5"/>
    </row>
    <row r="47" spans="1:13" ht="20.399999999999999" customHeight="1" x14ac:dyDescent="0.25">
      <c r="A47" s="2"/>
      <c r="B47" s="17"/>
      <c r="C47" s="17"/>
      <c r="D47" s="2"/>
    </row>
    <row r="48" spans="1:13" ht="20.399999999999999" customHeight="1" x14ac:dyDescent="0.25">
      <c r="B48" s="23"/>
      <c r="C48" s="23"/>
    </row>
    <row r="49" spans="2:3" ht="20.399999999999999" customHeight="1" x14ac:dyDescent="0.25">
      <c r="B49" s="61" t="s">
        <v>52</v>
      </c>
      <c r="C49" s="23"/>
    </row>
    <row r="50" spans="2:3" ht="20.399999999999999" customHeight="1" x14ac:dyDescent="0.25">
      <c r="B50" s="60" t="b">
        <v>0</v>
      </c>
      <c r="C50" s="17" t="s">
        <v>34</v>
      </c>
    </row>
    <row r="51" spans="2:3" ht="20.399999999999999" customHeight="1" x14ac:dyDescent="0.25">
      <c r="B51" s="60" t="b">
        <v>0</v>
      </c>
      <c r="C51" s="17" t="s">
        <v>33</v>
      </c>
    </row>
    <row r="52" spans="2:3" ht="20.399999999999999" customHeight="1" x14ac:dyDescent="0.25">
      <c r="B52" s="60" t="b">
        <v>0</v>
      </c>
      <c r="C52" s="17" t="s">
        <v>35</v>
      </c>
    </row>
    <row r="53" spans="2:3" ht="18" customHeight="1" x14ac:dyDescent="0.25"/>
    <row r="54" spans="2:3" ht="18" customHeight="1" x14ac:dyDescent="0.25"/>
    <row r="55" spans="2:3" ht="18" customHeight="1" x14ac:dyDescent="0.25"/>
    <row r="56" spans="2:3" ht="18" customHeight="1" x14ac:dyDescent="0.25"/>
    <row r="57" spans="2:3" ht="18" customHeight="1" x14ac:dyDescent="0.25"/>
    <row r="58" spans="2:3" ht="18" customHeight="1" x14ac:dyDescent="0.25"/>
    <row r="59" spans="2:3" ht="18" customHeight="1" x14ac:dyDescent="0.25"/>
  </sheetData>
  <mergeCells count="11">
    <mergeCell ref="J39:K39"/>
    <mergeCell ref="J41:K41"/>
    <mergeCell ref="G7:K9"/>
    <mergeCell ref="F7:F9"/>
    <mergeCell ref="A1:L1"/>
    <mergeCell ref="A2:L2"/>
    <mergeCell ref="C5:F5"/>
    <mergeCell ref="C6:F6"/>
    <mergeCell ref="A29:C29"/>
    <mergeCell ref="I36:I37"/>
    <mergeCell ref="A37:C3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交付申請額計算シート【トラベルワーキング枠】 </vt:lpstr>
      <vt:lpstr>記載例</vt:lpstr>
      <vt:lpstr>記載例!Print_Area</vt:lpstr>
      <vt:lpstr>'交付申請額計算シート【トラベルワーキング枠】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浅利　真美子</cp:lastModifiedBy>
  <cp:lastPrinted>2026-06-17T01:26:30Z</cp:lastPrinted>
  <dcterms:modified xsi:type="dcterms:W3CDTF">2026-06-17T01:26:31Z</dcterms:modified>
</cp:coreProperties>
</file>