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19AAE232-AEA3-49B0-A585-00A9E8E7F674}" xr6:coauthVersionLast="47" xr6:coauthVersionMax="47" xr10:uidLastSave="{00000000-0000-0000-0000-000000000000}"/>
  <bookViews>
    <workbookView xWindow="-120" yWindow="-16320" windowWidth="29040" windowHeight="15720" tabRatio="855" xr2:uid="{00000000-000D-0000-FFFF-FFFF00000000}"/>
  </bookViews>
  <sheets>
    <sheet name="総括表" sheetId="16" r:id="rId1"/>
    <sheet name="介護テクノロジー等の導入（介護ソフト除く）" sheetId="19" r:id="rId2"/>
    <sheet name="介護テクノロジー等の導入（介護ソフト）" sheetId="21" r:id="rId3"/>
    <sheet name="介護テクノロジーのパッケージ型導入" sheetId="22" r:id="rId4"/>
    <sheet name="導入支援と一体的に行う業務改善" sheetId="18" r:id="rId5"/>
  </sheets>
  <definedNames>
    <definedName name="_xlnm.Print_Area" localSheetId="3">介護テクノロジーのパッケージ型導入!$A$1:$L$41</definedName>
    <definedName name="_xlnm.Print_Area" localSheetId="2">'介護テクノロジー等の導入（介護ソフト）'!$A$1:$J$17</definedName>
    <definedName name="_xlnm.Print_Area" localSheetId="1">'介護テクノロジー等の導入（介護ソフト除く）'!$A$1:$N$24</definedName>
    <definedName name="_xlnm.Print_Area" localSheetId="0">総括表!$A$1:$B$13</definedName>
    <definedName name="_xlnm.Print_Area" localSheetId="4">導入支援と一体的に行う業務改善!$A$1:$I$18</definedName>
    <definedName name="_xlnm.Print_Titles" localSheetId="2">'介護テクノロジー等の導入（介護ソフト）'!$1:$8</definedName>
    <definedName name="_xlnm.Print_Titles" localSheetId="1">'介護テクノロジー等の導入（介護ソフト除く）'!$1:$8</definedName>
    <definedName name="_xlnm.Print_Titles" localSheetId="0">総括表!$1:$6</definedName>
    <definedName name="_xlnm.Print_Titles" localSheetId="4">導入支援と一体的に行う業務改善!$1:$8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8" l="1"/>
  <c r="F9" i="18"/>
  <c r="G9" i="21"/>
  <c r="G4" i="18"/>
  <c r="G3" i="18"/>
  <c r="I4" i="22"/>
  <c r="I3" i="22"/>
  <c r="H4" i="21"/>
  <c r="H3" i="21"/>
  <c r="L4" i="19"/>
  <c r="L3" i="19"/>
  <c r="D26" i="22"/>
  <c r="C26" i="22"/>
  <c r="E25" i="22"/>
  <c r="E26" i="22" s="1"/>
  <c r="F14" i="22"/>
  <c r="E14" i="22"/>
  <c r="G13" i="22"/>
  <c r="H13" i="22" s="1"/>
  <c r="G12" i="22"/>
  <c r="H12" i="22" s="1"/>
  <c r="G11" i="22"/>
  <c r="H11" i="22" s="1"/>
  <c r="G10" i="22"/>
  <c r="H10" i="22" s="1"/>
  <c r="G9" i="22"/>
  <c r="D10" i="21"/>
  <c r="C10" i="21"/>
  <c r="E9" i="21"/>
  <c r="E10" i="21" s="1"/>
  <c r="H11" i="19"/>
  <c r="I11" i="19" s="1"/>
  <c r="J11" i="19" s="1"/>
  <c r="K11" i="19" s="1"/>
  <c r="M11" i="19" l="1"/>
  <c r="N11" i="19" s="1"/>
  <c r="B36" i="22"/>
  <c r="C36" i="22"/>
  <c r="G14" i="22"/>
  <c r="D36" i="22" s="1"/>
  <c r="F25" i="22"/>
  <c r="H9" i="22"/>
  <c r="H14" i="22" s="1"/>
  <c r="F9" i="21"/>
  <c r="F26" i="22" l="1"/>
  <c r="E36" i="22" s="1"/>
  <c r="F10" i="21"/>
  <c r="F36" i="22" l="1"/>
  <c r="H36" i="22" s="1"/>
  <c r="I36" i="22" s="1"/>
  <c r="B9" i="16" s="1"/>
  <c r="I9" i="21"/>
  <c r="G10" i="21"/>
  <c r="I10" i="21" l="1"/>
  <c r="J9" i="21"/>
  <c r="J10" i="21" s="1"/>
  <c r="B8" i="16" s="1"/>
  <c r="G14" i="19" l="1"/>
  <c r="F14" i="19"/>
  <c r="H13" i="19"/>
  <c r="I13" i="19" s="1"/>
  <c r="H12" i="19"/>
  <c r="I12" i="19" s="1"/>
  <c r="H10" i="19"/>
  <c r="I10" i="19" s="1"/>
  <c r="H9" i="19"/>
  <c r="C11" i="18"/>
  <c r="B11" i="18"/>
  <c r="D10" i="18"/>
  <c r="E10" i="18" s="1"/>
  <c r="H10" i="18" s="1"/>
  <c r="I10" i="18" s="1"/>
  <c r="E9" i="18"/>
  <c r="D9" i="18"/>
  <c r="D11" i="18" s="1"/>
  <c r="J10" i="19" l="1"/>
  <c r="J12" i="19"/>
  <c r="J13" i="19"/>
  <c r="K13" i="19" s="1"/>
  <c r="M13" i="19" s="1"/>
  <c r="N13" i="19" s="1"/>
  <c r="H14" i="19"/>
  <c r="I9" i="19"/>
  <c r="J9" i="19" s="1"/>
  <c r="K9" i="19" s="1"/>
  <c r="H9" i="18"/>
  <c r="F11" i="18"/>
  <c r="E11" i="18"/>
  <c r="K12" i="19" l="1"/>
  <c r="M12" i="19" s="1"/>
  <c r="N12" i="19" s="1"/>
  <c r="K10" i="19"/>
  <c r="M10" i="19" s="1"/>
  <c r="N10" i="19" s="1"/>
  <c r="I14" i="19"/>
  <c r="M9" i="19"/>
  <c r="N9" i="19" s="1"/>
  <c r="I9" i="18"/>
  <c r="I11" i="18" s="1"/>
  <c r="B10" i="16" s="1"/>
  <c r="H11" i="18"/>
  <c r="K14" i="19" l="1"/>
  <c r="M14" i="19" l="1"/>
  <c r="N14" i="19"/>
  <c r="B7" i="16" s="1"/>
  <c r="B11" i="16" s="1"/>
</calcChain>
</file>

<file path=xl/sharedStrings.xml><?xml version="1.0" encoding="utf-8"?>
<sst xmlns="http://schemas.openxmlformats.org/spreadsheetml/2006/main" count="236" uniqueCount="112">
  <si>
    <t>注１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</si>
  <si>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（単位：円）</t>
    <rPh sb="1" eb="3">
      <t>タンイ</t>
    </rPh>
    <rPh sb="4" eb="5">
      <t>エン</t>
    </rPh>
    <phoneticPr fontId="1"/>
  </si>
  <si>
    <t>導入支援と一体的に行う業務改善</t>
  </si>
  <si>
    <t>補助所要額
（千円未満
　切り捨て）</t>
    <rPh sb="0" eb="2">
      <t>ホジョ</t>
    </rPh>
    <rPh sb="2" eb="5">
      <t>ショヨウガク</t>
    </rPh>
    <rPh sb="8" eb="10">
      <t>センエン</t>
    </rPh>
    <rPh sb="10" eb="12">
      <t>ミマン</t>
    </rPh>
    <rPh sb="14" eb="15">
      <t>キ</t>
    </rPh>
    <rPh sb="16" eb="17">
      <t>ス</t>
    </rPh>
    <phoneticPr fontId="1"/>
  </si>
  <si>
    <t>補　助　金　所　要　額　調　書</t>
    <rPh sb="0" eb="1">
      <t>タスク</t>
    </rPh>
    <rPh sb="2" eb="3">
      <t>スケ</t>
    </rPh>
    <rPh sb="4" eb="5">
      <t>キン</t>
    </rPh>
    <rPh sb="6" eb="7">
      <t>ショ</t>
    </rPh>
    <rPh sb="8" eb="9">
      <t>ヨウ</t>
    </rPh>
    <rPh sb="10" eb="11">
      <t>ガク</t>
    </rPh>
    <rPh sb="12" eb="13">
      <t>チョウ</t>
    </rPh>
    <rPh sb="14" eb="15">
      <t>ショ</t>
    </rPh>
    <phoneticPr fontId="1"/>
  </si>
  <si>
    <t>事業所名称</t>
    <rPh sb="0" eb="3">
      <t>ジギョウショ</t>
    </rPh>
    <rPh sb="3" eb="5">
      <t>メイショウ</t>
    </rPh>
    <phoneticPr fontId="1"/>
  </si>
  <si>
    <t>補助対象経費の支出予定額</t>
    <rPh sb="0" eb="2">
      <t>ホジョ</t>
    </rPh>
    <rPh sb="2" eb="4">
      <t>タイショウ</t>
    </rPh>
    <rPh sb="4" eb="6">
      <t>ケイヒ</t>
    </rPh>
    <rPh sb="7" eb="9">
      <t>シシュツ</t>
    </rPh>
    <rPh sb="9" eb="12">
      <t>ヨテイガク</t>
    </rPh>
    <phoneticPr fontId="1"/>
  </si>
  <si>
    <t>Ａ</t>
  </si>
  <si>
    <t>Ｅ</t>
  </si>
  <si>
    <t>法人等名称</t>
    <rPh sb="0" eb="2">
      <t>ホウジン</t>
    </rPh>
    <rPh sb="2" eb="3">
      <t>トウ</t>
    </rPh>
    <rPh sb="3" eb="5">
      <t>メイショウ</t>
    </rPh>
    <phoneticPr fontId="1"/>
  </si>
  <si>
    <t>総事業費</t>
    <rPh sb="0" eb="1">
      <t>ソウ</t>
    </rPh>
    <rPh sb="1" eb="4">
      <t>ジギョウヒ</t>
    </rPh>
    <phoneticPr fontId="1"/>
  </si>
  <si>
    <t>収入額</t>
    <rPh sb="0" eb="2">
      <t>シュウニュウ</t>
    </rPh>
    <rPh sb="2" eb="3">
      <t>ガク</t>
    </rPh>
    <phoneticPr fontId="1"/>
  </si>
  <si>
    <t>差引額
（Ａ－Ｂ）</t>
    <rPh sb="0" eb="2">
      <t>サシヒキ</t>
    </rPh>
    <rPh sb="2" eb="3">
      <t>ガク</t>
    </rPh>
    <phoneticPr fontId="1"/>
  </si>
  <si>
    <t>Ｈ</t>
  </si>
  <si>
    <t>Ｄ</t>
  </si>
  <si>
    <t>様式１の別紙１－５（導入支援と一体的に行う業務改善）</t>
    <rPh sb="0" eb="2">
      <t>ヨウシキ</t>
    </rPh>
    <rPh sb="4" eb="6">
      <t>ベッシ</t>
    </rPh>
    <phoneticPr fontId="1"/>
  </si>
  <si>
    <t>補助基準額</t>
    <rPh sb="0" eb="2">
      <t>ホジョ</t>
    </rPh>
    <rPh sb="2" eb="5">
      <t>キジュンガク</t>
    </rPh>
    <phoneticPr fontId="1"/>
  </si>
  <si>
    <t>選定額
（Ｅ、Ｆを比較して少ない金額）</t>
    <rPh sb="0" eb="2">
      <t>センテイ</t>
    </rPh>
    <rPh sb="2" eb="3">
      <t>ガク</t>
    </rPh>
    <rPh sb="9" eb="11">
      <t>ヒカク</t>
    </rPh>
    <rPh sb="13" eb="14">
      <t>スク</t>
    </rPh>
    <rPh sb="16" eb="18">
      <t>キンガク</t>
    </rPh>
    <phoneticPr fontId="1"/>
  </si>
  <si>
    <t>Ｂ</t>
  </si>
  <si>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1"/>
  </si>
  <si>
    <t>Ｃ</t>
  </si>
  <si>
    <t>Ｆ</t>
  </si>
  <si>
    <t>Ｇ</t>
  </si>
  <si>
    <t>合計</t>
    <rPh sb="0" eb="2">
      <t>ゴウケイ</t>
    </rPh>
    <phoneticPr fontId="1"/>
  </si>
  <si>
    <t>　４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</si>
  <si>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業務改善の内容</t>
    <rPh sb="0" eb="2">
      <t>ギョウム</t>
    </rPh>
    <rPh sb="2" eb="4">
      <t>カイゼン</t>
    </rPh>
    <rPh sb="5" eb="7">
      <t>ナイヨウ</t>
    </rPh>
    <phoneticPr fontId="1"/>
  </si>
  <si>
    <t>補助事業</t>
    <rPh sb="0" eb="2">
      <t>ホジョ</t>
    </rPh>
    <rPh sb="2" eb="4">
      <t>ジギョウ</t>
    </rPh>
    <phoneticPr fontId="1"/>
  </si>
  <si>
    <t>様式１の別紙１－１（総括表）</t>
    <rPh sb="0" eb="2">
      <t>ヨウシキ</t>
    </rPh>
    <rPh sb="4" eb="6">
      <t>ベッシ</t>
    </rPh>
    <rPh sb="10" eb="12">
      <t>ソウカツ</t>
    </rPh>
    <rPh sb="12" eb="13">
      <t>ヒョウ</t>
    </rPh>
    <phoneticPr fontId="1"/>
  </si>
  <si>
    <t>介護テクノロジーのパッケージ型導入</t>
    <rPh sb="0" eb="2">
      <t>カイゴ</t>
    </rPh>
    <rPh sb="14" eb="15">
      <t>ガタ</t>
    </rPh>
    <rPh sb="15" eb="17">
      <t>ドウニュウ</t>
    </rPh>
    <phoneticPr fontId="1"/>
  </si>
  <si>
    <t>補助所要額</t>
    <rPh sb="0" eb="2">
      <t>ホジョ</t>
    </rPh>
    <rPh sb="2" eb="5">
      <t>ショヨウガク</t>
    </rPh>
    <phoneticPr fontId="1"/>
  </si>
  <si>
    <t>様式１の別紙１－４（介護テクノロジーのパッケージ型導入）</t>
    <rPh sb="0" eb="2">
      <t>ヨウシキ</t>
    </rPh>
    <rPh sb="4" eb="6">
      <t>ベッシ</t>
    </rPh>
    <rPh sb="10" eb="12">
      <t>カイゴ</t>
    </rPh>
    <rPh sb="24" eb="25">
      <t>ガタ</t>
    </rPh>
    <rPh sb="25" eb="27">
      <t>ドウニュウ</t>
    </rPh>
    <phoneticPr fontId="1"/>
  </si>
  <si>
    <t>小計</t>
    <rPh sb="0" eb="2">
      <t>ショウケイ</t>
    </rPh>
    <phoneticPr fontId="1"/>
  </si>
  <si>
    <t>★</t>
    <phoneticPr fontId="1"/>
  </si>
  <si>
    <t>数量（台）</t>
    <rPh sb="0" eb="2">
      <t>スウリョウ</t>
    </rPh>
    <rPh sb="3" eb="4">
      <t>ダイ</t>
    </rPh>
    <phoneticPr fontId="1"/>
  </si>
  <si>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</si>
  <si>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Ｅ</t>
    <phoneticPr fontId="1"/>
  </si>
  <si>
    <t>Ｆ</t>
    <phoneticPr fontId="1"/>
  </si>
  <si>
    <t>Ｇ</t>
    <phoneticPr fontId="1"/>
  </si>
  <si>
    <t>Ｈ</t>
    <phoneticPr fontId="1"/>
  </si>
  <si>
    <t>選定額
（Ｆ、Ｇを比較して少ない金額）</t>
    <rPh sb="0" eb="2">
      <t>センテイ</t>
    </rPh>
    <rPh sb="2" eb="3">
      <t>ガク</t>
    </rPh>
    <rPh sb="9" eb="11">
      <t>ヒカク</t>
    </rPh>
    <rPh sb="13" eb="14">
      <t>スク</t>
    </rPh>
    <rPh sb="16" eb="18">
      <t>キンガク</t>
    </rPh>
    <phoneticPr fontId="1"/>
  </si>
  <si>
    <t>補助所要額
（Ｈ×★）
（Ｈは千円未満切り捨て）</t>
    <rPh sb="0" eb="2">
      <t>ホジョ</t>
    </rPh>
    <rPh sb="2" eb="5">
      <t>ショヨウガク</t>
    </rPh>
    <rPh sb="15" eb="17">
      <t>センエン</t>
    </rPh>
    <rPh sb="17" eb="19">
      <t>ミマン</t>
    </rPh>
    <rPh sb="19" eb="20">
      <t>キ</t>
    </rPh>
    <rPh sb="21" eb="22">
      <t>ス</t>
    </rPh>
    <phoneticPr fontId="1"/>
  </si>
  <si>
    <t>Ｉ</t>
    <phoneticPr fontId="1"/>
  </si>
  <si>
    <t>　２　「１台当たり単価（Ｅ）｣の欄は、Ｄ欄の金額を★欄の数量で除して得た額となります。ただし、１円未満に端数がある場合は、１円未満を切り捨てた額となります。</t>
    <rPh sb="5" eb="6">
      <t>ダイ</t>
    </rPh>
    <rPh sb="6" eb="7">
      <t>ア</t>
    </rPh>
    <rPh sb="9" eb="11">
      <t>タンカ</t>
    </rPh>
    <rPh sb="16" eb="17">
      <t>ラン</t>
    </rPh>
    <rPh sb="20" eb="21">
      <t>ラン</t>
    </rPh>
    <rPh sb="22" eb="24">
      <t>キンガク</t>
    </rPh>
    <rPh sb="26" eb="27">
      <t>ラン</t>
    </rPh>
    <rPh sb="28" eb="30">
      <t>スウリョウ</t>
    </rPh>
    <rPh sb="31" eb="32">
      <t>ジョ</t>
    </rPh>
    <rPh sb="34" eb="35">
      <t>エ</t>
    </rPh>
    <rPh sb="36" eb="37">
      <t>ガク</t>
    </rPh>
    <rPh sb="48" eb="49">
      <t>エン</t>
    </rPh>
    <rPh sb="49" eb="51">
      <t>ミマン</t>
    </rPh>
    <rPh sb="52" eb="54">
      <t>ハスウ</t>
    </rPh>
    <rPh sb="57" eb="59">
      <t>バアイ</t>
    </rPh>
    <rPh sb="62" eb="63">
      <t>エン</t>
    </rPh>
    <rPh sb="63" eb="65">
      <t>ミマン</t>
    </rPh>
    <rPh sb="66" eb="67">
      <t>キ</t>
    </rPh>
    <rPh sb="68" eb="69">
      <t>ス</t>
    </rPh>
    <rPh sb="71" eb="72">
      <t>ガク</t>
    </rPh>
    <phoneticPr fontId="1"/>
  </si>
  <si>
    <t>　５　「補助所要額（Ｉ）」の欄には、Ｈ欄の金額から千円未満を切り捨てた額に★欄の数量を乗じて得た金額が表示されます。</t>
    <rPh sb="4" eb="6">
      <t>ホジョ</t>
    </rPh>
    <rPh sb="6" eb="8">
      <t>ショヨウ</t>
    </rPh>
    <rPh sb="8" eb="9">
      <t>ガク</t>
    </rPh>
    <rPh sb="14" eb="15">
      <t>ラン</t>
    </rPh>
    <rPh sb="19" eb="20">
      <t>ラン</t>
    </rPh>
    <rPh sb="21" eb="22">
      <t>ガク</t>
    </rPh>
    <rPh sb="24" eb="26">
      <t>センエン</t>
    </rPh>
    <rPh sb="26" eb="28">
      <t>ミマン</t>
    </rPh>
    <rPh sb="29" eb="30">
      <t>キ</t>
    </rPh>
    <rPh sb="31" eb="32">
      <t>ス</t>
    </rPh>
    <rPh sb="34" eb="35">
      <t>ガク</t>
    </rPh>
    <rPh sb="37" eb="38">
      <t>ラン</t>
    </rPh>
    <rPh sb="40" eb="42">
      <t>スウリョウ</t>
    </rPh>
    <rPh sb="42" eb="43">
      <t>ジョウ</t>
    </rPh>
    <rPh sb="45" eb="46">
      <t>エ</t>
    </rPh>
    <rPh sb="47" eb="49">
      <t>キンガク</t>
    </rPh>
    <rPh sb="50" eb="52">
      <t>ヒョウジ</t>
    </rPh>
    <phoneticPr fontId="1"/>
  </si>
  <si>
    <t>　４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</si>
  <si>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３　「補助所要額（Ｈ）」の欄には、選定額が表示されます。ただし、千円未満に端数がある場合は、千円未満を切り捨てた額をとなります。</t>
    <rPh sb="4" eb="6">
      <t>ホジョ</t>
    </rPh>
    <rPh sb="6" eb="8">
      <t>ショヨウ</t>
    </rPh>
    <rPh sb="8" eb="9">
      <t>ガク</t>
    </rPh>
    <rPh sb="14" eb="15">
      <t>ラン</t>
    </rPh>
    <rPh sb="18" eb="20">
      <t>センテイ</t>
    </rPh>
    <rPh sb="20" eb="21">
      <t>ガク</t>
    </rPh>
    <rPh sb="22" eb="24">
      <t>ヒョウジ</t>
    </rPh>
    <phoneticPr fontId="1"/>
  </si>
  <si>
    <t>　２　合計欄が補助金交付申請額と一致していることを必ず確認してください。</t>
    <rPh sb="3" eb="5">
      <t>ゴウケイ</t>
    </rPh>
    <rPh sb="5" eb="6">
      <t>ラン</t>
    </rPh>
    <rPh sb="7" eb="10">
      <t>ホジョキン</t>
    </rPh>
    <rPh sb="10" eb="12">
      <t>コウフ</t>
    </rPh>
    <rPh sb="12" eb="15">
      <t>シンセイガク</t>
    </rPh>
    <rPh sb="16" eb="18">
      <t>イッチ</t>
    </rPh>
    <rPh sb="25" eb="26">
      <t>カナラ</t>
    </rPh>
    <rPh sb="27" eb="29">
      <t>カクニン</t>
    </rPh>
    <phoneticPr fontId="1"/>
  </si>
  <si>
    <t>　４　「補助所要額（Ｈ）」の欄には、選定額が表示されます。ただし、千円未満に端数がある場合は、千円未満を切り捨てた額となります。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1"/>
  </si>
  <si>
    <t>　７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</si>
  <si>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　５　業務改善の内容は、それぞれ１行で記載してください。例「○○コンサルタントによる業務改善支援」、「○○が主催する生産性向上の取組に関する研修会」等</t>
    <rPh sb="3" eb="5">
      <t>ギョウム</t>
    </rPh>
    <rPh sb="5" eb="7">
      <t>カイゼン</t>
    </rPh>
    <rPh sb="8" eb="10">
      <t>ナイヨウ</t>
    </rPh>
    <rPh sb="54" eb="56">
      <t>シュサイ</t>
    </rPh>
    <rPh sb="72" eb="73">
      <t>カイ</t>
    </rPh>
    <rPh sb="74" eb="75">
      <t>トウ</t>
    </rPh>
    <phoneticPr fontId="1"/>
  </si>
  <si>
    <t>　４　合計欄が間違いなく記載されていることを確認してください。</t>
    <rPh sb="3" eb="5">
      <t>ゴウケイ</t>
    </rPh>
    <rPh sb="5" eb="6">
      <t>ラン</t>
    </rPh>
    <rPh sb="12" eb="14">
      <t>キサイ</t>
    </rPh>
    <phoneticPr fontId="1"/>
  </si>
  <si>
    <t>　６　合計欄が間違いなく記載されていることを確認してください。</t>
    <rPh sb="3" eb="5">
      <t>ゴウケイ</t>
    </rPh>
    <rPh sb="5" eb="6">
      <t>ラン</t>
    </rPh>
    <rPh sb="7" eb="9">
      <t>マチガ</t>
    </rPh>
    <rPh sb="22" eb="24">
      <t>カクニン</t>
    </rPh>
    <phoneticPr fontId="1"/>
  </si>
  <si>
    <t>移乗支援</t>
    <rPh sb="0" eb="2">
      <t>イジョウ</t>
    </rPh>
    <rPh sb="2" eb="4">
      <t>シエン</t>
    </rPh>
    <phoneticPr fontId="10"/>
  </si>
  <si>
    <t>移動支援</t>
    <rPh sb="0" eb="2">
      <t>イドウ</t>
    </rPh>
    <rPh sb="2" eb="4">
      <t>シエン</t>
    </rPh>
    <phoneticPr fontId="10"/>
  </si>
  <si>
    <t>排泄支援</t>
    <rPh sb="0" eb="2">
      <t>ハイセツ</t>
    </rPh>
    <rPh sb="2" eb="4">
      <t>シエン</t>
    </rPh>
    <phoneticPr fontId="10"/>
  </si>
  <si>
    <t>見守り・コミュニケーション</t>
    <rPh sb="0" eb="2">
      <t>ミマモ</t>
    </rPh>
    <phoneticPr fontId="10"/>
  </si>
  <si>
    <t>入浴支援</t>
    <rPh sb="0" eb="2">
      <t>ニュウヨク</t>
    </rPh>
    <rPh sb="2" eb="4">
      <t>シエン</t>
    </rPh>
    <phoneticPr fontId="10"/>
  </si>
  <si>
    <t>介護業務支援（介護ソフト除く）</t>
    <rPh sb="0" eb="2">
      <t>カイゴ</t>
    </rPh>
    <rPh sb="2" eb="4">
      <t>ギョウム</t>
    </rPh>
    <rPh sb="4" eb="6">
      <t>シエン</t>
    </rPh>
    <rPh sb="7" eb="9">
      <t>カイゴ</t>
    </rPh>
    <rPh sb="12" eb="13">
      <t>ノゾ</t>
    </rPh>
    <phoneticPr fontId="10"/>
  </si>
  <si>
    <t>機能訓練支援</t>
    <rPh sb="0" eb="2">
      <t>キノウ</t>
    </rPh>
    <rPh sb="2" eb="4">
      <t>クンレン</t>
    </rPh>
    <rPh sb="4" eb="6">
      <t>シエン</t>
    </rPh>
    <phoneticPr fontId="10"/>
  </si>
  <si>
    <t>食事・栄養管理支援</t>
    <rPh sb="0" eb="2">
      <t>ショクジ</t>
    </rPh>
    <rPh sb="3" eb="5">
      <t>エイヨウ</t>
    </rPh>
    <rPh sb="5" eb="7">
      <t>カンリ</t>
    </rPh>
    <rPh sb="7" eb="9">
      <t>シエン</t>
    </rPh>
    <phoneticPr fontId="10"/>
  </si>
  <si>
    <t>認知症生活支援・認知症ケア支援</t>
    <rPh sb="0" eb="3">
      <t>ニンチショウ</t>
    </rPh>
    <rPh sb="3" eb="5">
      <t>セイカツ</t>
    </rPh>
    <rPh sb="5" eb="7">
      <t>シエン</t>
    </rPh>
    <rPh sb="8" eb="11">
      <t>ニンチショウ</t>
    </rPh>
    <rPh sb="13" eb="15">
      <t>シエン</t>
    </rPh>
    <phoneticPr fontId="10"/>
  </si>
  <si>
    <t>その他</t>
    <rPh sb="2" eb="3">
      <t>タ</t>
    </rPh>
    <phoneticPr fontId="10"/>
  </si>
  <si>
    <t>購入</t>
    <rPh sb="0" eb="2">
      <t>コウニュウ</t>
    </rPh>
    <phoneticPr fontId="10"/>
  </si>
  <si>
    <t>リース</t>
    <phoneticPr fontId="10"/>
  </si>
  <si>
    <t>様式１の別紙１－２（介護テクノロジー等の導入（介護ソフト除く））</t>
    <rPh sb="0" eb="2">
      <t>ヨウシキ</t>
    </rPh>
    <rPh sb="4" eb="6">
      <t>ベッシ</t>
    </rPh>
    <rPh sb="10" eb="12">
      <t>カイゴ</t>
    </rPh>
    <rPh sb="18" eb="19">
      <t>トウ</t>
    </rPh>
    <rPh sb="20" eb="22">
      <t>ドウニュウ</t>
    </rPh>
    <rPh sb="23" eb="25">
      <t>カイゴ</t>
    </rPh>
    <rPh sb="28" eb="29">
      <t>ノゾ</t>
    </rPh>
    <phoneticPr fontId="1"/>
  </si>
  <si>
    <t>介護テクノロジー等の内容
（介護ソフト除く）</t>
    <rPh sb="0" eb="2">
      <t>カイゴ</t>
    </rPh>
    <rPh sb="8" eb="9">
      <t>トウ</t>
    </rPh>
    <rPh sb="10" eb="12">
      <t>ナイヨウ</t>
    </rPh>
    <rPh sb="14" eb="16">
      <t>カイゴ</t>
    </rPh>
    <rPh sb="19" eb="20">
      <t>ノゾ</t>
    </rPh>
    <phoneticPr fontId="1"/>
  </si>
  <si>
    <t>介護テクノロジー等の内容
（介護ソフト）</t>
    <rPh sb="0" eb="2">
      <t>カイゴ</t>
    </rPh>
    <rPh sb="8" eb="9">
      <t>トウ</t>
    </rPh>
    <rPh sb="10" eb="12">
      <t>ナイヨウ</t>
    </rPh>
    <rPh sb="14" eb="16">
      <t>カイゴ</t>
    </rPh>
    <phoneticPr fontId="1"/>
  </si>
  <si>
    <t>一括払い</t>
    <rPh sb="0" eb="2">
      <t>イッカツ</t>
    </rPh>
    <rPh sb="2" eb="3">
      <t>ハラ</t>
    </rPh>
    <phoneticPr fontId="10"/>
  </si>
  <si>
    <t>毎月払い</t>
    <rPh sb="0" eb="2">
      <t>マイツキ</t>
    </rPh>
    <rPh sb="2" eb="3">
      <t>ハラ</t>
    </rPh>
    <phoneticPr fontId="10"/>
  </si>
  <si>
    <t>毎年払い</t>
    <rPh sb="0" eb="2">
      <t>マイトシ</t>
    </rPh>
    <rPh sb="2" eb="3">
      <t>ハラ</t>
    </rPh>
    <phoneticPr fontId="10"/>
  </si>
  <si>
    <t>様式１の別紙１－３（介護テクノロジー等の導入（介護ソフト））</t>
    <rPh sb="0" eb="2">
      <t>ヨウシキ</t>
    </rPh>
    <rPh sb="4" eb="6">
      <t>ベッシ</t>
    </rPh>
    <phoneticPr fontId="1"/>
  </si>
  <si>
    <t xml:space="preserve">介護テクノロジー等の導入
（介護ソフト） </t>
    <rPh sb="0" eb="2">
      <t>カイゴ</t>
    </rPh>
    <rPh sb="8" eb="9">
      <t>トウ</t>
    </rPh>
    <rPh sb="10" eb="12">
      <t>ドウニュウ</t>
    </rPh>
    <rPh sb="14" eb="16">
      <t>カイゴ</t>
    </rPh>
    <phoneticPr fontId="1"/>
  </si>
  <si>
    <t>ライセンスの
有効期間
（年）</t>
    <rPh sb="7" eb="9">
      <t>ユウコウ</t>
    </rPh>
    <rPh sb="9" eb="11">
      <t>キカン</t>
    </rPh>
    <rPh sb="13" eb="14">
      <t>ネン</t>
    </rPh>
    <phoneticPr fontId="10"/>
  </si>
  <si>
    <t>　５　「介護テクノロジー等の内容」は、１行で記載してください。例「○○○ソフト一式」等</t>
    <rPh sb="14" eb="16">
      <t>ナイヨウ</t>
    </rPh>
    <rPh sb="42" eb="43">
      <t>トウ</t>
    </rPh>
    <phoneticPr fontId="1"/>
  </si>
  <si>
    <t>　６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</si>
  <si>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６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</si>
  <si>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　7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1"/>
  </si>
  <si>
    <t>１台（式）
当たり単価
（Ｄ／★）</t>
    <rPh sb="1" eb="2">
      <t>ダイ</t>
    </rPh>
    <rPh sb="3" eb="4">
      <t>シキ</t>
    </rPh>
    <rPh sb="6" eb="7">
      <t>ア</t>
    </rPh>
    <rPh sb="9" eb="11">
      <t>タンカ</t>
    </rPh>
    <phoneticPr fontId="1"/>
  </si>
  <si>
    <t>　２　「介護テクノロジー等の内容」は、同一機種の介護テクノロジーを複数台導入する場合は、１行で記載してください。例「見守りセンサー○○１０台」等</t>
    <rPh sb="4" eb="6">
      <t>カイゴ</t>
    </rPh>
    <rPh sb="12" eb="13">
      <t>トウ</t>
    </rPh>
    <rPh sb="14" eb="16">
      <t>ナイヨウ</t>
    </rPh>
    <rPh sb="19" eb="21">
      <t>ドウイツ</t>
    </rPh>
    <rPh sb="21" eb="23">
      <t>キシュ</t>
    </rPh>
    <rPh sb="24" eb="26">
      <t>カイゴ</t>
    </rPh>
    <rPh sb="33" eb="36">
      <t>フクスウダイ</t>
    </rPh>
    <rPh sb="36" eb="38">
      <t>ドウニュウ</t>
    </rPh>
    <rPh sb="40" eb="42">
      <t>バアイ</t>
    </rPh>
    <rPh sb="45" eb="46">
      <t>ギョウ</t>
    </rPh>
    <rPh sb="47" eb="49">
      <t>キサイ</t>
    </rPh>
    <rPh sb="56" eb="57">
      <t>レイ</t>
    </rPh>
    <rPh sb="58" eb="60">
      <t>ミマモ</t>
    </rPh>
    <rPh sb="69" eb="70">
      <t>ダイ</t>
    </rPh>
    <rPh sb="71" eb="72">
      <t>トウ</t>
    </rPh>
    <phoneticPr fontId="1"/>
  </si>
  <si>
    <t>　２　「介護テクノロジー等の内容」は、１行で記載してください。例「○○○ソフト一式」等</t>
    <rPh sb="14" eb="16">
      <t>ナイヨウ</t>
    </rPh>
    <rPh sb="42" eb="43">
      <t>トウ</t>
    </rPh>
    <phoneticPr fontId="1"/>
  </si>
  <si>
    <t>　３　「ライセンスの有効期間」は、介護ソフトを使用するためのライセンスの有効期間を年数で記載してください。買い切り等により、有効期間に定めがない場合は「定めなし」と記載してください。</t>
    <rPh sb="10" eb="12">
      <t>ユウコウ</t>
    </rPh>
    <rPh sb="12" eb="14">
      <t>キカン</t>
    </rPh>
    <rPh sb="17" eb="19">
      <t>カイゴ</t>
    </rPh>
    <rPh sb="23" eb="25">
      <t>シヨウ</t>
    </rPh>
    <rPh sb="36" eb="38">
      <t>ユウコウ</t>
    </rPh>
    <rPh sb="38" eb="40">
      <t>キカン</t>
    </rPh>
    <rPh sb="41" eb="43">
      <t>ネンスウ</t>
    </rPh>
    <rPh sb="44" eb="46">
      <t>キサイ</t>
    </rPh>
    <rPh sb="53" eb="54">
      <t>カ</t>
    </rPh>
    <rPh sb="55" eb="56">
      <t>キ</t>
    </rPh>
    <rPh sb="57" eb="58">
      <t>トウ</t>
    </rPh>
    <rPh sb="62" eb="64">
      <t>ユウコウ</t>
    </rPh>
    <rPh sb="64" eb="66">
      <t>キカン</t>
    </rPh>
    <rPh sb="67" eb="68">
      <t>サダ</t>
    </rPh>
    <rPh sb="72" eb="74">
      <t>バアイ</t>
    </rPh>
    <rPh sb="76" eb="77">
      <t>サダ</t>
    </rPh>
    <rPh sb="82" eb="84">
      <t>キサイ</t>
    </rPh>
    <phoneticPr fontId="10"/>
  </si>
  <si>
    <t>①介護テクノロジー等の内容
（介護ソフト除く）</t>
    <rPh sb="1" eb="3">
      <t>カイゴ</t>
    </rPh>
    <rPh sb="9" eb="10">
      <t>トウ</t>
    </rPh>
    <rPh sb="11" eb="13">
      <t>ナイヨウ</t>
    </rPh>
    <rPh sb="15" eb="17">
      <t>カイゴ</t>
    </rPh>
    <rPh sb="20" eb="21">
      <t>ノゾ</t>
    </rPh>
    <phoneticPr fontId="1"/>
  </si>
  <si>
    <t>②介護テクノロジー等の内容
（介護ソフト）</t>
    <rPh sb="1" eb="3">
      <t>カイゴ</t>
    </rPh>
    <rPh sb="9" eb="10">
      <t>トウ</t>
    </rPh>
    <rPh sb="11" eb="13">
      <t>ナイヨウ</t>
    </rPh>
    <rPh sb="15" eb="17">
      <t>カイゴ</t>
    </rPh>
    <phoneticPr fontId="1"/>
  </si>
  <si>
    <t>①介護テクノロジー等の内容（介護ソフト除く）</t>
    <rPh sb="1" eb="3">
      <t>カイゴ</t>
    </rPh>
    <rPh sb="9" eb="10">
      <t>トウ</t>
    </rPh>
    <rPh sb="11" eb="13">
      <t>ナイヨウ</t>
    </rPh>
    <rPh sb="14" eb="16">
      <t>カイゴ</t>
    </rPh>
    <rPh sb="19" eb="20">
      <t>ノゾ</t>
    </rPh>
    <phoneticPr fontId="10"/>
  </si>
  <si>
    <t>②介護テクノロジー等の内容（介護ソフト）</t>
    <phoneticPr fontId="10"/>
  </si>
  <si>
    <t>③合計</t>
    <rPh sb="1" eb="3">
      <t>ゴウケイ</t>
    </rPh>
    <phoneticPr fontId="10"/>
  </si>
  <si>
    <t>③合計（①＋②）</t>
    <rPh sb="1" eb="3">
      <t>ゴウケイ</t>
    </rPh>
    <phoneticPr fontId="1"/>
  </si>
  <si>
    <t>合計（①＋②）</t>
    <rPh sb="0" eb="2">
      <t>ゴウケイ</t>
    </rPh>
    <phoneticPr fontId="1"/>
  </si>
  <si>
    <t>導入方法</t>
    <rPh sb="0" eb="2">
      <t>ドウニュウ</t>
    </rPh>
    <rPh sb="2" eb="4">
      <t>ホウホウ</t>
    </rPh>
    <phoneticPr fontId="10"/>
  </si>
  <si>
    <t xml:space="preserve">介護テクノロジー等の導入
（介護ソフト除く） </t>
    <rPh sb="0" eb="2">
      <t>カイゴ</t>
    </rPh>
    <rPh sb="8" eb="9">
      <t>トウ</t>
    </rPh>
    <rPh sb="10" eb="12">
      <t>ドウニュウ</t>
    </rPh>
    <rPh sb="19" eb="20">
      <t>ノゾ</t>
    </rPh>
    <phoneticPr fontId="1"/>
  </si>
  <si>
    <t>レンタル</t>
    <phoneticPr fontId="10"/>
  </si>
  <si>
    <t>(選択)</t>
    <rPh sb="1" eb="3">
      <t>センタク</t>
    </rPh>
    <phoneticPr fontId="10"/>
  </si>
  <si>
    <t>TAISコード
(数字11ケタ)</t>
    <rPh sb="9" eb="11">
      <t>スウジ</t>
    </rPh>
    <phoneticPr fontId="10"/>
  </si>
  <si>
    <t>補助率を乗じて得た額
（Ｅ×4/5）</t>
    <rPh sb="0" eb="3">
      <t>ホジョリツ</t>
    </rPh>
    <rPh sb="4" eb="5">
      <t>ジョウ</t>
    </rPh>
    <rPh sb="7" eb="8">
      <t>エ</t>
    </rPh>
    <rPh sb="9" eb="10">
      <t>ガク</t>
    </rPh>
    <phoneticPr fontId="1"/>
  </si>
  <si>
    <t>　３　「補助率を乗じて得た額（Ｆ）」の欄は、Ｅ欄の金額に補助率４／５を乗じて得た額となります。ただし、１円未満に端数がある場合は、１円未満を切り捨てた額をとなります。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</si>
  <si>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補助率を乗じて得た額
（Ｄ×4/5）</t>
    <rPh sb="0" eb="3">
      <t>ホジョリツ</t>
    </rPh>
    <rPh sb="4" eb="5">
      <t>ジョウ</t>
    </rPh>
    <rPh sb="7" eb="8">
      <t>エ</t>
    </rPh>
    <rPh sb="9" eb="10">
      <t>ガク</t>
    </rPh>
    <phoneticPr fontId="1"/>
  </si>
  <si>
    <t>注１　「補助率を乗じて得た額（Ｅ）」の欄は、Ｄ合計欄の金額に補助率４／５を乗じて得た額となります。ただし、１円未満に端数がある場合は、１円未満を切り捨てた額をとなります。</t>
    <rPh sb="0" eb="1">
      <t>チュウ</t>
    </rPh>
    <rPh sb="4" eb="6">
      <t>ホジョ</t>
    </rPh>
    <rPh sb="6" eb="7">
      <t>リツ</t>
    </rPh>
    <rPh sb="8" eb="9">
      <t>ジョウ</t>
    </rPh>
    <rPh sb="11" eb="12">
      <t>エ</t>
    </rPh>
    <rPh sb="13" eb="14">
      <t>ガク</t>
    </rPh>
    <rPh sb="19" eb="20">
      <t>ラン</t>
    </rPh>
    <rPh sb="23" eb="25">
      <t>ゴウケイ</t>
    </rPh>
    <rPh sb="25" eb="26">
      <t>ラン</t>
    </rPh>
    <rPh sb="27" eb="29">
      <t>キンガク</t>
    </rPh>
    <rPh sb="30" eb="33">
      <t>ホジョリツ</t>
    </rPh>
    <rPh sb="37" eb="38">
      <t>ジョウ</t>
    </rPh>
    <rPh sb="40" eb="41">
      <t>エ</t>
    </rPh>
    <rPh sb="42" eb="43">
      <t>ガク</t>
    </rPh>
    <phoneticPr fontId="1"/>
  </si>
  <si>
    <t>　２　「補助率を乗じて得た額（Ｅ）」の欄は、Ｄ欄の金額に補助率４／５を乗じて得た額となります。ただし、１円未満に端数がある場合は、１円未満を切り捨てた額となります。</t>
    <rPh sb="4" eb="6">
      <t>ホジョ</t>
    </rPh>
    <rPh sb="6" eb="7">
      <t>リツ</t>
    </rPh>
    <rPh sb="8" eb="9">
      <t>ジョウ</t>
    </rPh>
    <rPh sb="11" eb="12">
      <t>エ</t>
    </rPh>
    <rPh sb="13" eb="14">
      <t>ガク</t>
    </rPh>
    <rPh sb="19" eb="20">
      <t>ラン</t>
    </rPh>
    <rPh sb="23" eb="24">
      <t>ラン</t>
    </rPh>
    <rPh sb="25" eb="27">
      <t>キンガク</t>
    </rPh>
    <rPh sb="28" eb="31">
      <t>ホジョリツ</t>
    </rPh>
    <rPh sb="35" eb="36">
      <t>ジョウ</t>
    </rPh>
    <rPh sb="38" eb="39">
      <t>エ</t>
    </rPh>
    <rPh sb="40" eb="41">
      <t>ガク</t>
    </rPh>
    <phoneticPr fontId="1"/>
  </si>
  <si>
    <t>　２　「補助基準額（Ｅ）」の欄は、Ｄ欄の金額に補助率４／５を乗じて得た額となります。ただし、１円未満に端数がある場合は、１円未満を切り捨てた額をとなります。</t>
    <rPh sb="4" eb="6">
      <t>ホジョ</t>
    </rPh>
    <rPh sb="6" eb="8">
      <t>キジュン</t>
    </rPh>
    <rPh sb="8" eb="9">
      <t>ガク</t>
    </rPh>
    <rPh sb="14" eb="15">
      <t>ラン</t>
    </rPh>
    <rPh sb="18" eb="19">
      <t>ラン</t>
    </rPh>
    <rPh sb="20" eb="22">
      <t>キンガク</t>
    </rPh>
    <rPh sb="23" eb="26">
      <t>ホジョリツ</t>
    </rPh>
    <rPh sb="30" eb="31">
      <t>ジョウ</t>
    </rPh>
    <rPh sb="33" eb="34">
      <t>エ</t>
    </rPh>
    <rPh sb="35" eb="36">
      <t>ガク</t>
    </rPh>
    <phoneticPr fontId="1"/>
  </si>
  <si>
    <t>　３　「補助基準額（Ｆ）」の欄は、補助金交付要綱別表６に記載の基準額４８万円と内示額を比較して少ない方の額を記載してください。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6" eb="38">
      <t>マンエン</t>
    </rPh>
    <rPh sb="39" eb="42">
      <t>ナイジガク</t>
    </rPh>
    <rPh sb="43" eb="45">
      <t>ヒカク</t>
    </rPh>
    <rPh sb="47" eb="48">
      <t>スク</t>
    </rPh>
    <rPh sb="50" eb="51">
      <t>ホウ</t>
    </rPh>
    <rPh sb="52" eb="53">
      <t>ガク</t>
    </rPh>
    <rPh sb="54" eb="56">
      <t>キサイ</t>
    </rPh>
    <phoneticPr fontId="1"/>
  </si>
  <si>
    <t>　２　「補助基準額（Ｆ）」の欄は、補助金交付要綱別表５に記載の基準額４００万円と内示額を比較して少ない方の額を記載してください。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7" eb="38">
      <t>マン</t>
    </rPh>
    <rPh sb="38" eb="39">
      <t>エン</t>
    </rPh>
    <rPh sb="40" eb="43">
      <t>ナイジガク</t>
    </rPh>
    <rPh sb="44" eb="46">
      <t>ヒカク</t>
    </rPh>
    <rPh sb="48" eb="49">
      <t>スク</t>
    </rPh>
    <rPh sb="51" eb="52">
      <t>ホウ</t>
    </rPh>
    <rPh sb="53" eb="54">
      <t>ガク</t>
    </rPh>
    <rPh sb="55" eb="57">
      <t>キサイ</t>
    </rPh>
    <phoneticPr fontId="1"/>
  </si>
  <si>
    <t>　３　「補助基準額（Ｆ）」の欄は、補助金交付要綱別表４に記載の基準額と内示額を比較して少ない方の額を記載してください。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</si>
  <si>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　４　「補助基準額（Ｇ）」の欄は、補助金交付要綱別表３に記載の基準額と内示額を比較して少ない方の額を記載してください。</t>
    <rPh sb="4" eb="6">
      <t>ホジョ</t>
    </rPh>
    <rPh sb="6" eb="8">
      <t>キジュン</t>
    </rPh>
    <rPh sb="8" eb="9">
      <t>ガク</t>
    </rPh>
    <rPh sb="14" eb="15">
      <t>ラン</t>
    </rPh>
    <rPh sb="17" eb="20">
      <t>ホジョキン</t>
    </rPh>
    <rPh sb="20" eb="22">
      <t>コウフ</t>
    </rPh>
    <rPh sb="22" eb="24">
      <t>ヨウコウ</t>
    </rPh>
    <rPh sb="24" eb="26">
      <t>ベッピョウ</t>
    </rPh>
    <rPh sb="28" eb="30">
      <t>キサイ</t>
    </rPh>
    <rPh sb="31" eb="34">
      <t>キジュンガク</t>
    </rPh>
    <rPh sb="35" eb="38">
      <t>ナイジガク</t>
    </rPh>
    <rPh sb="39" eb="41">
      <t>ヒカク</t>
    </rPh>
    <rPh sb="43" eb="44">
      <t>スク</t>
    </rPh>
    <rPh sb="46" eb="47">
      <t>ホウ</t>
    </rPh>
    <rPh sb="48" eb="49">
      <t>ガク</t>
    </rPh>
    <rPh sb="50" eb="52">
      <t>キサイ</t>
    </rPh>
    <phoneticPr fontId="1"/>
  </si>
  <si>
    <t>　３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</si>
  <si>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４　小計欄が間違いなく記載されていることを確認してください。</t>
    <rPh sb="3" eb="5">
      <t>ショウケイ</t>
    </rPh>
    <rPh sb="5" eb="6">
      <t>ラン</t>
    </rPh>
    <rPh sb="7" eb="9">
      <t>マチガ</t>
    </rPh>
    <rPh sb="12" eb="14">
      <t>キサイ</t>
    </rPh>
    <rPh sb="22" eb="24">
      <t>カクニン</t>
    </rPh>
    <phoneticPr fontId="1"/>
  </si>
  <si>
    <t>　７　「導入方法」は、申請する介護テクノロジーの導入方法を選択してください。</t>
    <rPh sb="4" eb="6">
      <t>ドウニュウ</t>
    </rPh>
    <rPh sb="6" eb="8">
      <t>ホウホウ</t>
    </rPh>
    <rPh sb="11" eb="13">
      <t>シンセイ</t>
    </rPh>
    <rPh sb="15" eb="17">
      <t>カイゴ</t>
    </rPh>
    <rPh sb="24" eb="26">
      <t>ドウニュウ</t>
    </rPh>
    <rPh sb="26" eb="28">
      <t>ホウホウ</t>
    </rPh>
    <rPh sb="29" eb="31">
      <t>センタク</t>
    </rPh>
    <phoneticPr fontId="1"/>
  </si>
  <si>
    <t>　８　「数量（★）」の欄には、介護テクノロジーの導入台数を記載してください。</t>
    <rPh sb="4" eb="6">
      <t>スウリョウ</t>
    </rPh>
    <rPh sb="11" eb="12">
      <t>ラン</t>
    </rPh>
    <rPh sb="15" eb="17">
      <t>カイゴ</t>
    </rPh>
    <rPh sb="24" eb="26">
      <t>ドウニュウ</t>
    </rPh>
    <rPh sb="26" eb="28">
      <t>ダイスウ</t>
    </rPh>
    <rPh sb="29" eb="31">
      <t>キサイ</t>
    </rPh>
    <phoneticPr fontId="1"/>
  </si>
  <si>
    <t>　９　合計欄が間違いなく記載されていることを確認してください。</t>
    <rPh sb="3" eb="5">
      <t>ゴウケイ</t>
    </rPh>
    <rPh sb="5" eb="6">
      <t>ラン</t>
    </rPh>
    <rPh sb="7" eb="9">
      <t>マチガ</t>
    </rPh>
    <rPh sb="12" eb="14">
      <t>キサイ</t>
    </rPh>
    <rPh sb="22" eb="24">
      <t>カクニン</t>
    </rPh>
    <phoneticPr fontId="1"/>
  </si>
  <si>
    <t>　10　灰色に着色しているセルには計算式が入力されているため、入力は不要です。</t>
    <rPh sb="4" eb="6">
      <t>ハイイロ</t>
    </rPh>
    <rPh sb="7" eb="9">
      <t>チャクショク</t>
    </rPh>
    <rPh sb="17" eb="20">
      <t>ケイサンシキ</t>
    </rPh>
    <rPh sb="21" eb="23">
      <t>ニュウリョク</t>
    </rPh>
    <rPh sb="31" eb="33">
      <t>ニュウリョク</t>
    </rPh>
    <rPh sb="34" eb="36">
      <t>フヨウ</t>
    </rPh>
    <phoneticPr fontId="1"/>
  </si>
  <si>
    <t>TAISにおける介護テクノロジーのカテゴリ分類</t>
    <rPh sb="8" eb="10">
      <t>カイゴ</t>
    </rPh>
    <rPh sb="21" eb="23">
      <t>ブンルイ</t>
    </rPh>
    <phoneticPr fontId="10"/>
  </si>
  <si>
    <t>介護テクノロジー外</t>
    <rPh sb="0" eb="2">
      <t>カイゴ</t>
    </rPh>
    <rPh sb="8" eb="9">
      <t>ガイ</t>
    </rPh>
    <phoneticPr fontId="10"/>
  </si>
  <si>
    <t>介護テクノロジー登録外</t>
    <rPh sb="0" eb="2">
      <t>カイゴ</t>
    </rPh>
    <rPh sb="8" eb="10">
      <t>トウロク</t>
    </rPh>
    <rPh sb="10" eb="11">
      <t>ガイ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</si>
</sst>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name val="ＭＳ Ｐゴシック"/>
      <family val="3"/>
    </font>
    <font>
      <sz val="6"/>
      <name val="ＭＳ Ｐゴシック"/>
      <family val="3"/>
    </font>
    <font>
      <sz val="11"/>
      <name val="ＭＳ Ｐゴシック"/>
      <family val="3"/>
    </font>
    <font>
      <sz val="11"/>
      <name val="ＭＳ 明朝"/>
      <family val="1"/>
    </font>
    <font>
      <sz val="12"/>
      <name val="ＭＳ 明朝"/>
      <family val="1"/>
    </font>
    <font>
      <sz val="10"/>
      <name val="ＭＳ 明朝"/>
      <family val="1"/>
    </font>
    <font>
      <sz val="9"/>
      <color rgb="FFFF0000"/>
      <name val="ＭＳ 明朝"/>
      <family val="1"/>
    </font>
    <font>
      <sz val="9"/>
      <name val="ＭＳ 明朝"/>
      <family val="1"/>
    </font>
    <font>
      <u/>
      <sz val="10"/>
      <name val="ＭＳ 明朝"/>
      <family val="1"/>
    </font>
    <font>
      <sz val="9"/>
      <color rgb="FFFF0000"/>
      <name val="ＭＳ 明朝"/>
      <family val="1"/>
      <charset val="128"/>
    </font>
    <font>
      <sz val="6"/>
      <name val="ＭＳ Ｐゴシック"/>
      <family val="3"/>
      <charset val="128"/>
    </font>
    <font>
      <sz val="11"/>
      <name val="ＭＳ 明朝"/>
      <family val="1"/>
      <charset val="128"/>
    </font>
    <font>
      <sz val="10"/>
      <name val="ＭＳ 明朝"/>
      <family val="1"/>
      <charset val="128"/>
    </font>
    <font>
      <u/>
      <sz val="12"/>
      <color rgb="FFFF0000"/>
      <name val="ＭＳ 明朝"/>
      <family val="1"/>
    </font>
    <font>
      <sz val="10"/>
      <color theme="1"/>
      <name val="ＭＳ 明朝"/>
      <family val="1"/>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3998840296639911"/>
        <bgColor indexed="64"/>
      </patternFill>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102">
    <xf numFmtId="0" fontId="0" fillId="0" borderId="0" xfId="0"/>
    <xf numFmtId="38" fontId="3" fillId="0" borderId="0" xfId="1" applyFont="1" applyBorder="1" applyAlignment="1">
      <alignment horizontal="left" vertical="center"/>
    </xf>
    <xf numFmtId="38" fontId="3" fillId="0" borderId="0" xfId="1" applyFont="1" applyBorder="1" applyAlignment="1">
      <alignment horizontal="right"/>
    </xf>
    <xf numFmtId="38" fontId="5" fillId="0" borderId="1" xfId="1" applyFont="1" applyBorder="1" applyAlignment="1">
      <alignment horizontal="center" vertical="center"/>
    </xf>
    <xf numFmtId="38" fontId="3" fillId="0" borderId="1" xfId="1" applyFont="1" applyBorder="1" applyAlignment="1">
      <alignment vertical="center" wrapText="1"/>
    </xf>
    <xf numFmtId="38" fontId="3" fillId="2" borderId="1" xfId="1" applyFont="1" applyFill="1" applyBorder="1" applyAlignment="1">
      <alignment horizontal="center" vertical="center" shrinkToFit="1"/>
    </xf>
    <xf numFmtId="38" fontId="6" fillId="3" borderId="0" xfId="1" applyFont="1" applyFill="1" applyAlignment="1">
      <alignment horizontal="left" vertical="center"/>
    </xf>
    <xf numFmtId="38" fontId="3" fillId="0" borderId="2" xfId="1" applyFont="1" applyBorder="1" applyAlignment="1"/>
    <xf numFmtId="38" fontId="3" fillId="0" borderId="0" xfId="1" applyFont="1" applyBorder="1" applyAlignment="1"/>
    <xf numFmtId="38" fontId="5" fillId="4" borderId="1" xfId="1" applyFont="1" applyFill="1" applyBorder="1" applyAlignment="1">
      <alignment horizontal="center" vertical="center" wrapText="1"/>
    </xf>
    <xf numFmtId="38" fontId="3" fillId="4" borderId="3" xfId="1" applyFont="1" applyFill="1" applyBorder="1" applyAlignment="1">
      <alignment horizontal="center" vertical="center" wrapText="1"/>
    </xf>
    <xf numFmtId="38" fontId="3" fillId="2" borderId="1" xfId="1" applyFont="1" applyFill="1" applyBorder="1" applyAlignment="1">
      <alignment horizontal="right" vertical="center"/>
    </xf>
    <xf numFmtId="38" fontId="5" fillId="3" borderId="0" xfId="1" applyFont="1" applyFill="1" applyAlignment="1">
      <alignment horizontal="left" vertical="center"/>
    </xf>
    <xf numFmtId="38" fontId="3" fillId="0" borderId="0" xfId="1" applyFont="1" applyBorder="1" applyAlignment="1">
      <alignment vertical="center"/>
    </xf>
    <xf numFmtId="38" fontId="8" fillId="0" borderId="0" xfId="1" applyFont="1" applyAlignment="1">
      <alignment horizontal="left" vertical="center"/>
    </xf>
    <xf numFmtId="38" fontId="5" fillId="0" borderId="0" xfId="1" applyFont="1" applyAlignment="1">
      <alignment horizontal="left" vertical="center"/>
    </xf>
    <xf numFmtId="38" fontId="4" fillId="0" borderId="4" xfId="1" applyFont="1" applyBorder="1" applyAlignment="1">
      <alignment horizontal="center" vertical="center"/>
    </xf>
    <xf numFmtId="38" fontId="5" fillId="0" borderId="5" xfId="1" applyFont="1" applyBorder="1" applyAlignment="1">
      <alignment horizontal="center" vertical="center"/>
    </xf>
    <xf numFmtId="38" fontId="3" fillId="0" borderId="3" xfId="1" applyFont="1" applyBorder="1" applyAlignment="1">
      <alignment horizontal="center" vertical="center"/>
    </xf>
    <xf numFmtId="38" fontId="7" fillId="0" borderId="0" xfId="1" applyFont="1" applyBorder="1" applyAlignment="1">
      <alignment vertical="center"/>
    </xf>
    <xf numFmtId="38" fontId="7" fillId="0" borderId="0" xfId="1" applyFont="1" applyAlignment="1">
      <alignment horizontal="left" vertical="center"/>
    </xf>
    <xf numFmtId="38" fontId="5" fillId="0" borderId="5" xfId="1" applyFont="1" applyBorder="1" applyAlignment="1">
      <alignment horizontal="center" vertical="top" wrapText="1"/>
    </xf>
    <xf numFmtId="38" fontId="3" fillId="0" borderId="3" xfId="1" applyFont="1" applyBorder="1" applyAlignment="1">
      <alignment horizontal="center" vertical="center" wrapText="1"/>
    </xf>
    <xf numFmtId="38" fontId="5" fillId="0" borderId="0" xfId="1" applyFont="1" applyBorder="1" applyAlignment="1">
      <alignment vertical="center"/>
    </xf>
    <xf numFmtId="38" fontId="4" fillId="4" borderId="4" xfId="1" applyFont="1" applyFill="1" applyBorder="1" applyAlignment="1">
      <alignment horizontal="center" vertical="center"/>
    </xf>
    <xf numFmtId="38" fontId="5" fillId="4" borderId="5" xfId="1" applyFont="1" applyFill="1" applyBorder="1" applyAlignment="1">
      <alignment horizontal="center" vertical="top" wrapText="1"/>
    </xf>
    <xf numFmtId="38" fontId="8" fillId="4" borderId="4" xfId="1" applyFont="1" applyFill="1" applyBorder="1" applyAlignment="1">
      <alignment horizontal="left" vertical="center"/>
    </xf>
    <xf numFmtId="38" fontId="3" fillId="0" borderId="0" xfId="1" applyFont="1" applyBorder="1" applyAlignment="1">
      <alignment horizontal="center"/>
    </xf>
    <xf numFmtId="38" fontId="5" fillId="0" borderId="4" xfId="1" applyFont="1" applyBorder="1" applyAlignment="1">
      <alignment horizontal="left" vertical="center"/>
    </xf>
    <xf numFmtId="38" fontId="5" fillId="0" borderId="3" xfId="1" applyFont="1" applyBorder="1" applyAlignment="1">
      <alignment horizontal="center" vertical="center" wrapText="1"/>
    </xf>
    <xf numFmtId="38" fontId="3" fillId="2" borderId="6" xfId="1" applyFont="1" applyFill="1" applyBorder="1" applyAlignment="1">
      <alignment horizontal="right" vertical="center"/>
    </xf>
    <xf numFmtId="38" fontId="5" fillId="4" borderId="4" xfId="1" applyFont="1" applyFill="1" applyBorder="1" applyAlignment="1">
      <alignment horizontal="left" vertical="center"/>
    </xf>
    <xf numFmtId="38" fontId="3" fillId="0" borderId="7" xfId="1" applyFont="1" applyBorder="1" applyAlignment="1"/>
    <xf numFmtId="38" fontId="3" fillId="4" borderId="4" xfId="1" applyFont="1" applyFill="1" applyBorder="1" applyAlignment="1">
      <alignment horizontal="center"/>
    </xf>
    <xf numFmtId="38" fontId="5" fillId="0" borderId="0" xfId="1" applyFont="1" applyAlignment="1">
      <alignment vertical="center" shrinkToFit="1"/>
    </xf>
    <xf numFmtId="38" fontId="3" fillId="0" borderId="0" xfId="1" applyFont="1" applyAlignment="1">
      <alignment horizontal="center" vertical="center"/>
    </xf>
    <xf numFmtId="0" fontId="0" fillId="0" borderId="0" xfId="0"/>
    <xf numFmtId="38" fontId="5" fillId="0" borderId="5" xfId="1" applyFont="1" applyBorder="1" applyAlignment="1">
      <alignment horizontal="center" vertical="center" wrapText="1"/>
    </xf>
    <xf numFmtId="38" fontId="3" fillId="5" borderId="3" xfId="1" applyFont="1" applyFill="1" applyBorder="1" applyAlignment="1">
      <alignment horizontal="center" vertical="center" wrapText="1"/>
    </xf>
    <xf numFmtId="38" fontId="5" fillId="5" borderId="4" xfId="1" applyFont="1" applyFill="1" applyBorder="1" applyAlignment="1">
      <alignment horizontal="left" vertical="center"/>
    </xf>
    <xf numFmtId="38" fontId="5" fillId="5" borderId="5" xfId="1" applyFont="1" applyFill="1" applyBorder="1" applyAlignment="1">
      <alignment horizontal="center" vertical="top" wrapText="1"/>
    </xf>
    <xf numFmtId="38" fontId="5" fillId="5" borderId="3" xfId="1" applyFont="1" applyFill="1" applyBorder="1" applyAlignment="1">
      <alignment horizontal="center" vertical="center" wrapText="1"/>
    </xf>
    <xf numFmtId="38" fontId="5" fillId="0" borderId="5" xfId="1" applyFont="1" applyBorder="1" applyAlignment="1">
      <alignment horizontal="center" vertical="top"/>
    </xf>
    <xf numFmtId="38" fontId="3" fillId="2" borderId="9" xfId="1" applyFont="1" applyFill="1" applyBorder="1" applyAlignment="1">
      <alignment horizontal="center" vertical="center" shrinkToFit="1"/>
    </xf>
    <xf numFmtId="38" fontId="3" fillId="2" borderId="10" xfId="1" applyFont="1" applyFill="1" applyBorder="1" applyAlignment="1">
      <alignment horizontal="right" vertical="center"/>
    </xf>
    <xf numFmtId="38" fontId="4" fillId="0" borderId="12" xfId="1" applyFont="1" applyBorder="1" applyAlignment="1">
      <alignment horizontal="center" vertical="center"/>
    </xf>
    <xf numFmtId="38" fontId="4" fillId="5" borderId="13" xfId="1" applyFont="1" applyFill="1" applyBorder="1" applyAlignment="1">
      <alignment horizontal="center" vertical="center"/>
    </xf>
    <xf numFmtId="38" fontId="4" fillId="4" borderId="13" xfId="1" applyFont="1" applyFill="1" applyBorder="1" applyAlignment="1">
      <alignment horizontal="center" vertical="center"/>
    </xf>
    <xf numFmtId="38" fontId="8" fillId="4" borderId="13" xfId="1" applyFont="1" applyFill="1" applyBorder="1" applyAlignment="1">
      <alignment horizontal="left" vertical="center"/>
    </xf>
    <xf numFmtId="38" fontId="5" fillId="4" borderId="13" xfId="1" applyFont="1" applyFill="1" applyBorder="1" applyAlignment="1">
      <alignment horizontal="left" vertical="center"/>
    </xf>
    <xf numFmtId="38" fontId="3" fillId="4" borderId="14" xfId="1" applyFont="1" applyFill="1" applyBorder="1" applyAlignment="1">
      <alignment horizontal="center"/>
    </xf>
    <xf numFmtId="38" fontId="5" fillId="0" borderId="15" xfId="1" applyFont="1" applyBorder="1" applyAlignment="1">
      <alignment horizontal="center" vertical="center" wrapText="1"/>
    </xf>
    <xf numFmtId="38" fontId="5" fillId="4" borderId="16" xfId="1" applyFont="1" applyFill="1" applyBorder="1" applyAlignment="1">
      <alignment horizontal="center" vertical="top" wrapText="1"/>
    </xf>
    <xf numFmtId="38" fontId="3" fillId="0" borderId="17" xfId="1" applyFont="1" applyBorder="1" applyAlignment="1">
      <alignment horizontal="center" vertical="center"/>
    </xf>
    <xf numFmtId="38" fontId="3" fillId="4" borderId="18" xfId="1" applyFont="1" applyFill="1" applyBorder="1" applyAlignment="1">
      <alignment horizontal="center" vertical="center" wrapText="1"/>
    </xf>
    <xf numFmtId="38" fontId="5" fillId="0" borderId="13" xfId="1" applyFont="1" applyFill="1" applyBorder="1" applyAlignment="1">
      <alignment horizontal="left" vertical="center"/>
    </xf>
    <xf numFmtId="38" fontId="5" fillId="0" borderId="5" xfId="1" applyFont="1" applyFill="1" applyBorder="1" applyAlignment="1">
      <alignment horizontal="center" vertical="top" wrapText="1"/>
    </xf>
    <xf numFmtId="38" fontId="5" fillId="0" borderId="3" xfId="1" applyFont="1" applyFill="1" applyBorder="1" applyAlignment="1">
      <alignment horizontal="center" vertical="center" wrapText="1"/>
    </xf>
    <xf numFmtId="38" fontId="3" fillId="4" borderId="3" xfId="1" applyFont="1" applyFill="1" applyBorder="1" applyAlignment="1">
      <alignment horizontal="right" vertical="center" wrapText="1"/>
    </xf>
    <xf numFmtId="38" fontId="3" fillId="0" borderId="3" xfId="1" applyFont="1" applyBorder="1" applyAlignment="1">
      <alignment horizontal="right" vertical="center" wrapText="1"/>
    </xf>
    <xf numFmtId="38" fontId="5" fillId="4" borderId="3" xfId="1" applyFont="1" applyFill="1" applyBorder="1" applyAlignment="1">
      <alignment horizontal="right" vertical="center" wrapText="1"/>
    </xf>
    <xf numFmtId="38" fontId="3" fillId="2" borderId="6" xfId="1" applyFont="1" applyFill="1" applyBorder="1" applyAlignment="1">
      <alignment horizontal="right" vertical="center" shrinkToFit="1"/>
    </xf>
    <xf numFmtId="38" fontId="3" fillId="5" borderId="6" xfId="1" applyFont="1" applyFill="1" applyBorder="1" applyAlignment="1">
      <alignment horizontal="right" vertical="center" wrapText="1"/>
    </xf>
    <xf numFmtId="38" fontId="3" fillId="4" borderId="6" xfId="1" applyFont="1" applyFill="1" applyBorder="1" applyAlignment="1">
      <alignment horizontal="right" vertical="center" wrapText="1"/>
    </xf>
    <xf numFmtId="38" fontId="5" fillId="4" borderId="6" xfId="1" applyFont="1" applyFill="1" applyBorder="1" applyAlignment="1">
      <alignment horizontal="right" vertical="center" wrapText="1"/>
    </xf>
    <xf numFmtId="38" fontId="3" fillId="6" borderId="10" xfId="1" applyFont="1" applyFill="1" applyBorder="1" applyAlignment="1">
      <alignment horizontal="right" vertical="center" wrapText="1"/>
    </xf>
    <xf numFmtId="38" fontId="3" fillId="0" borderId="10" xfId="1" applyFont="1" applyFill="1" applyBorder="1" applyAlignment="1">
      <alignment horizontal="right" vertical="center"/>
    </xf>
    <xf numFmtId="38" fontId="5" fillId="6" borderId="10" xfId="1" applyFont="1" applyFill="1" applyBorder="1" applyAlignment="1">
      <alignment horizontal="right" vertical="center" wrapText="1"/>
    </xf>
    <xf numFmtId="38" fontId="3" fillId="6" borderId="11" xfId="1" applyFont="1" applyFill="1" applyBorder="1" applyAlignment="1">
      <alignment horizontal="right" vertical="center" wrapText="1"/>
    </xf>
    <xf numFmtId="38" fontId="3" fillId="0" borderId="0" xfId="1" applyFont="1" applyAlignment="1">
      <alignment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3" fillId="0" borderId="0" xfId="1" applyFont="1" applyAlignment="1">
      <alignment vertical="center"/>
    </xf>
    <xf numFmtId="38" fontId="4" fillId="0" borderId="0" xfId="1" applyFont="1" applyAlignment="1">
      <alignment horizontal="center" vertical="center"/>
    </xf>
    <xf numFmtId="38" fontId="3" fillId="0" borderId="0" xfId="1" applyFont="1" applyAlignment="1">
      <alignment vertical="center"/>
    </xf>
    <xf numFmtId="38" fontId="3" fillId="0" borderId="0" xfId="1" applyFont="1" applyAlignment="1">
      <alignment vertical="center" shrinkToFit="1"/>
    </xf>
    <xf numFmtId="38" fontId="4" fillId="0" borderId="0" xfId="1" applyFont="1" applyAlignment="1">
      <alignment horizontal="center" vertical="center"/>
    </xf>
    <xf numFmtId="38" fontId="3" fillId="0" borderId="3" xfId="1" applyFont="1" applyBorder="1" applyAlignment="1">
      <alignment vertical="center" wrapText="1"/>
    </xf>
    <xf numFmtId="38" fontId="3" fillId="2" borderId="6" xfId="1" applyFont="1" applyFill="1" applyBorder="1" applyAlignment="1">
      <alignment horizontal="center" vertical="center" shrinkToFit="1"/>
    </xf>
    <xf numFmtId="38" fontId="11" fillId="0" borderId="1" xfId="1" applyFont="1" applyBorder="1" applyAlignment="1">
      <alignment vertical="center" wrapText="1"/>
    </xf>
    <xf numFmtId="38" fontId="3" fillId="4" borderId="8" xfId="1" applyFont="1" applyFill="1" applyBorder="1" applyAlignment="1">
      <alignment horizontal="right" vertical="center" wrapText="1"/>
    </xf>
    <xf numFmtId="38" fontId="5" fillId="4" borderId="8" xfId="1" applyFont="1" applyFill="1" applyBorder="1" applyAlignment="1">
      <alignment horizontal="right" vertical="center" wrapText="1"/>
    </xf>
    <xf numFmtId="38" fontId="4" fillId="0" borderId="0" xfId="1" applyFont="1" applyAlignment="1">
      <alignment vertical="center"/>
    </xf>
    <xf numFmtId="38" fontId="3" fillId="3" borderId="0" xfId="1" applyFont="1" applyFill="1" applyAlignment="1">
      <alignment vertical="center"/>
    </xf>
    <xf numFmtId="38" fontId="12" fillId="0" borderId="3" xfId="1" applyFont="1" applyBorder="1" applyAlignment="1">
      <alignment horizontal="center" vertical="center"/>
    </xf>
    <xf numFmtId="38" fontId="3" fillId="0" borderId="0" xfId="1" applyFont="1" applyAlignment="1">
      <alignment vertical="center"/>
    </xf>
    <xf numFmtId="38" fontId="4" fillId="0" borderId="0" xfId="1" applyFont="1" applyAlignment="1">
      <alignment horizontal="center" vertical="center"/>
    </xf>
    <xf numFmtId="38" fontId="13" fillId="0" borderId="4" xfId="1" applyFont="1" applyBorder="1" applyAlignment="1">
      <alignment horizontal="center" vertical="center"/>
    </xf>
    <xf numFmtId="176" fontId="3" fillId="0" borderId="3" xfId="1" applyNumberFormat="1" applyFont="1" applyBorder="1" applyAlignment="1">
      <alignment horizontal="center" vertical="center" wrapText="1"/>
    </xf>
    <xf numFmtId="38" fontId="3" fillId="0" borderId="0" xfId="1" applyFont="1" applyAlignment="1">
      <alignment vertical="center"/>
    </xf>
    <xf numFmtId="38" fontId="4" fillId="0" borderId="0" xfId="1" applyFont="1" applyAlignment="1">
      <alignment horizontal="center" vertical="center"/>
    </xf>
    <xf numFmtId="38" fontId="14" fillId="0" borderId="5" xfId="1" applyFont="1" applyBorder="1" applyAlignment="1">
      <alignment horizontal="center" vertical="center" wrapText="1"/>
    </xf>
    <xf numFmtId="38" fontId="3" fillId="0" borderId="0" xfId="1" applyFont="1" applyAlignment="1">
      <alignment vertical="center"/>
    </xf>
    <xf numFmtId="38" fontId="4" fillId="0" borderId="0" xfId="1" applyFont="1" applyBorder="1" applyAlignment="1">
      <alignment horizontal="center" vertical="center"/>
    </xf>
    <xf numFmtId="38" fontId="6" fillId="0" borderId="0" xfId="1" applyFont="1" applyAlignment="1">
      <alignment vertical="center" shrinkToFit="1"/>
    </xf>
    <xf numFmtId="38" fontId="9" fillId="0" borderId="0" xfId="1" applyFont="1" applyAlignment="1">
      <alignment vertical="center" shrinkToFit="1"/>
    </xf>
    <xf numFmtId="38" fontId="3" fillId="0" borderId="0" xfId="1" applyFont="1" applyAlignment="1">
      <alignment vertical="center" shrinkToFit="1"/>
    </xf>
    <xf numFmtId="38" fontId="3" fillId="0" borderId="0" xfId="1" applyFont="1" applyAlignment="1">
      <alignment horizontal="left" vertical="center" shrinkToFit="1"/>
    </xf>
    <xf numFmtId="38" fontId="4" fillId="0" borderId="0" xfId="1" applyFont="1" applyAlignment="1">
      <alignment horizontal="center" vertical="center"/>
    </xf>
    <xf numFmtId="38" fontId="7" fillId="0" borderId="0" xfId="1" applyFont="1" applyAlignment="1">
      <alignment vertical="center" shrinkToFit="1"/>
    </xf>
    <xf numFmtId="38" fontId="3" fillId="5" borderId="2" xfId="1" applyFont="1" applyFill="1" applyBorder="1" applyAlignment="1"/>
    <xf numFmtId="38" fontId="3" fillId="5" borderId="19" xfId="1" applyFont="1" applyFill="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285750</xdr:colOff>
      <xdr:row>9</xdr:row>
      <xdr:rowOff>66675</xdr:rowOff>
    </xdr:from>
    <xdr:to>
      <xdr:col>6</xdr:col>
      <xdr:colOff>257175</xdr:colOff>
      <xdr:row>12</xdr:row>
      <xdr:rowOff>180975</xdr:rowOff>
    </xdr:to>
    <xdr:sp macro="" textlink="">
      <xdr:nvSpPr>
        <xdr:cNvPr id="2" name="正方形/長方形 1">
          <a:extLst>
            <a:ext uri="{FF2B5EF4-FFF2-40B4-BE49-F238E27FC236}">
              <a16:creationId xmlns:a16="http://schemas.microsoft.com/office/drawing/2014/main" id="{A7886D32-7082-4C1C-B35C-F557CE63DC17}"/>
            </a:ext>
          </a:extLst>
        </xdr:cNvPr>
        <xdr:cNvSpPr/>
      </xdr:nvSpPr>
      <xdr:spPr>
        <a:xfrm>
          <a:off x="5953125" y="3648075"/>
          <a:ext cx="4200525" cy="1114425"/>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合計４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238124</xdr:colOff>
      <xdr:row>1</xdr:row>
      <xdr:rowOff>25854</xdr:rowOff>
    </xdr:from>
    <xdr:to>
      <xdr:col>24</xdr:col>
      <xdr:colOff>6803</xdr:colOff>
      <xdr:row>13</xdr:row>
      <xdr:rowOff>2722</xdr:rowOff>
    </xdr:to>
    <xdr:sp macro="" textlink="">
      <xdr:nvSpPr>
        <xdr:cNvPr id="2" name="正方形/長方形 1">
          <a:extLst>
            <a:ext uri="{FF2B5EF4-FFF2-40B4-BE49-F238E27FC236}">
              <a16:creationId xmlns:a16="http://schemas.microsoft.com/office/drawing/2014/main" id="{7433FF5F-3FFB-5D5A-D7C0-88708475BD39}"/>
            </a:ext>
          </a:extLst>
        </xdr:cNvPr>
        <xdr:cNvSpPr/>
      </xdr:nvSpPr>
      <xdr:spPr>
        <a:xfrm>
          <a:off x="15840074" y="273504"/>
          <a:ext cx="5426529" cy="4682218"/>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補助上限額（１台（式）あたり）</a:t>
          </a:r>
          <a:endParaRPr kumimoji="1" lang="en-US" altLang="ja-JP" sz="1100">
            <a:solidFill>
              <a:sysClr val="windowText" lastClr="000000"/>
            </a:solidFill>
          </a:endParaRPr>
        </a:p>
        <a:p>
          <a:pPr algn="l"/>
          <a:r>
            <a:rPr kumimoji="1" lang="ja-JP" altLang="en-US" sz="1100">
              <a:solidFill>
                <a:sysClr val="windowText" lastClr="000000"/>
              </a:solidFill>
            </a:rPr>
            <a:t>ＴＡＩＳにおける介護テクノロジーのカテゴリが</a:t>
          </a:r>
          <a:endParaRPr kumimoji="1" lang="en-US" altLang="ja-JP" sz="1100">
            <a:solidFill>
              <a:sysClr val="windowText" lastClr="000000"/>
            </a:solidFill>
          </a:endParaRPr>
        </a:p>
        <a:p>
          <a:pPr algn="l"/>
          <a:r>
            <a:rPr kumimoji="1" lang="ja-JP" altLang="en-US" sz="1100">
              <a:solidFill>
                <a:sysClr val="windowText" lastClr="000000"/>
              </a:solidFill>
            </a:rPr>
            <a:t>移乗支援：</a:t>
          </a:r>
          <a:r>
            <a:rPr kumimoji="1" lang="ja-JP" altLang="en-US" sz="1100">
              <a:solidFill>
                <a:srgbClr val="FF0000"/>
              </a:solidFill>
            </a:rPr>
            <a:t>１００万円</a:t>
          </a:r>
          <a:endParaRPr kumimoji="1" lang="en-US" altLang="ja-JP" sz="1100">
            <a:solidFill>
              <a:srgbClr val="FF0000"/>
            </a:solidFill>
          </a:endParaRPr>
        </a:p>
        <a:p>
          <a:pPr algn="l"/>
          <a:r>
            <a:rPr lang="ja-JP" altLang="en-US" sz="1100" b="0" i="0" u="none" strike="noStrike">
              <a:solidFill>
                <a:sysClr val="windowText" lastClr="000000"/>
              </a:solidFill>
              <a:effectLst/>
              <a:latin typeface="+mn-lt"/>
              <a:ea typeface="+mn-ea"/>
              <a:cs typeface="+mn-cs"/>
            </a:rPr>
            <a:t>入浴支援：</a:t>
          </a:r>
          <a:r>
            <a:rPr lang="ja-JP" altLang="en-US" sz="1100" b="0" i="0" u="none" strike="noStrike">
              <a:solidFill>
                <a:srgbClr val="FF0000"/>
              </a:solidFill>
              <a:effectLst/>
              <a:latin typeface="+mn-lt"/>
              <a:ea typeface="+mn-ea"/>
              <a:cs typeface="+mn-cs"/>
            </a:rPr>
            <a:t>１００万円</a:t>
          </a:r>
          <a:endParaRPr lang="en-US" altLang="ja-JP" sz="1100" b="0" i="0" u="none" strike="noStrike">
            <a:solidFill>
              <a:srgbClr val="FF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移動支援：３０万円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排泄支援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見守り・コミュニケーション</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介護業務支援（介護ソフト、インカム除く）</a:t>
          </a:r>
          <a:r>
            <a:rPr lang="ja-JP" altLang="ja-JP" sz="1100" b="0" i="0">
              <a:solidFill>
                <a:sysClr val="windowText" lastClr="000000"/>
              </a:solidFill>
              <a:effectLst/>
              <a:latin typeface="+mn-lt"/>
              <a:ea typeface="+mn-ea"/>
              <a:cs typeface="+mn-cs"/>
            </a:rPr>
            <a:t>：３０万円</a:t>
          </a:r>
          <a:endParaRPr lang="en-US" altLang="ja-JP" sz="1100" b="0" i="0">
            <a:solidFill>
              <a:sysClr val="windowText" lastClr="000000"/>
            </a:solidFill>
            <a:effectLst/>
            <a:latin typeface="+mn-lt"/>
            <a:ea typeface="+mn-ea"/>
            <a:cs typeface="+mn-cs"/>
          </a:endParaRPr>
        </a:p>
        <a:p>
          <a:pPr algn="l"/>
          <a:r>
            <a:rPr lang="ja-JP" altLang="ja-JP" sz="1100" b="0" i="0">
              <a:solidFill>
                <a:sysClr val="windowText" lastClr="000000"/>
              </a:solidFill>
              <a:effectLst/>
              <a:latin typeface="+mn-lt"/>
              <a:ea typeface="+mn-ea"/>
              <a:cs typeface="+mn-cs"/>
            </a:rPr>
            <a:t>介護業務支援</a:t>
          </a:r>
          <a:r>
            <a:rPr lang="ja-JP" altLang="en-US" sz="1100" b="0" i="0">
              <a:solidFill>
                <a:sysClr val="windowText" lastClr="000000"/>
              </a:solidFill>
              <a:effectLst/>
              <a:latin typeface="+mn-lt"/>
              <a:ea typeface="+mn-ea"/>
              <a:cs typeface="+mn-cs"/>
            </a:rPr>
            <a:t>（インカム）：</a:t>
          </a:r>
          <a:r>
            <a:rPr lang="ja-JP" altLang="en-US" sz="1100" b="0" i="0">
              <a:solidFill>
                <a:srgbClr val="FF0000"/>
              </a:solidFill>
              <a:effectLst/>
              <a:latin typeface="+mn-lt"/>
              <a:ea typeface="+mn-ea"/>
              <a:cs typeface="+mn-cs"/>
            </a:rPr>
            <a:t>１００万円</a:t>
          </a:r>
          <a:endParaRPr lang="en-US" altLang="ja-JP" sz="1100" b="0" i="0" u="none" strike="noStrike">
            <a:solidFill>
              <a:srgbClr val="FF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機能訓練支援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食事・栄養管理支援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認知症生活支援・認知症ケア支援</a:t>
          </a:r>
          <a:r>
            <a:rPr lang="ja-JP" altLang="ja-JP" sz="1100" b="0" i="0">
              <a:solidFill>
                <a:sysClr val="windowText" lastClr="000000"/>
              </a:solidFill>
              <a:effectLst/>
              <a:latin typeface="+mn-lt"/>
              <a:ea typeface="+mn-ea"/>
              <a:cs typeface="+mn-cs"/>
            </a:rPr>
            <a:t>：３０万円</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その他</a:t>
          </a:r>
          <a:r>
            <a:rPr lang="ja-JP" altLang="en-US">
              <a:solidFill>
                <a:sysClr val="windowText" lastClr="000000"/>
              </a:solidFill>
            </a:rPr>
            <a:t> （</a:t>
          </a:r>
          <a:r>
            <a:rPr lang="ja-JP" altLang="ja-JP" sz="1100">
              <a:solidFill>
                <a:sysClr val="windowText" lastClr="000000"/>
              </a:solidFill>
              <a:effectLst/>
              <a:latin typeface="+mn-lt"/>
              <a:ea typeface="+mn-ea"/>
              <a:cs typeface="+mn-cs"/>
            </a:rPr>
            <a:t>バックオフィスソフト</a:t>
          </a:r>
          <a:r>
            <a:rPr lang="ja-JP" altLang="en-US" sz="1100">
              <a:solidFill>
                <a:sysClr val="windowText" lastClr="000000"/>
              </a:solidFill>
              <a:effectLst/>
              <a:latin typeface="+mn-lt"/>
              <a:ea typeface="+mn-ea"/>
              <a:cs typeface="+mn-cs"/>
            </a:rPr>
            <a:t>を除く）</a:t>
          </a:r>
          <a:r>
            <a:rPr lang="ja-JP" altLang="ja-JP" sz="1100" b="0" i="0">
              <a:solidFill>
                <a:sysClr val="windowText" lastClr="000000"/>
              </a:solidFill>
              <a:effectLst/>
              <a:latin typeface="+mn-lt"/>
              <a:ea typeface="+mn-ea"/>
              <a:cs typeface="+mn-cs"/>
            </a:rPr>
            <a:t>：</a:t>
          </a:r>
          <a:r>
            <a:rPr lang="ja-JP" altLang="ja-JP" sz="1100" b="0" i="0">
              <a:solidFill>
                <a:srgbClr val="FF0000"/>
              </a:solidFill>
              <a:effectLst/>
              <a:latin typeface="+mn-lt"/>
              <a:ea typeface="+mn-ea"/>
              <a:cs typeface="+mn-cs"/>
            </a:rPr>
            <a:t>１００万円</a:t>
          </a:r>
          <a:endParaRPr kumimoji="1" lang="en-US" altLang="ja-JP" sz="1100">
            <a:solidFill>
              <a:srgbClr val="FF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「介護テクノロジー等の導入」により、申請できる補助額は、１事業所あたり３００万円までです。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補助額のうち、機器等と一体的に使用するための情報端末（ＰＣ、タブレット端末等）について、１台あたりの補助上限額は１０万円です。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197909</xdr:colOff>
      <xdr:row>9</xdr:row>
      <xdr:rowOff>50095</xdr:rowOff>
    </xdr:from>
    <xdr:to>
      <xdr:col>16</xdr:col>
      <xdr:colOff>588434</xdr:colOff>
      <xdr:row>32</xdr:row>
      <xdr:rowOff>22578</xdr:rowOff>
    </xdr:to>
    <xdr:sp macro="" textlink="">
      <xdr:nvSpPr>
        <xdr:cNvPr id="2" name="正方形/長方形 1">
          <a:extLst>
            <a:ext uri="{FF2B5EF4-FFF2-40B4-BE49-F238E27FC236}">
              <a16:creationId xmlns:a16="http://schemas.microsoft.com/office/drawing/2014/main" id="{CC6EAAA8-4820-48CD-81F0-3F438B31C295}"/>
            </a:ext>
          </a:extLst>
        </xdr:cNvPr>
        <xdr:cNvSpPr/>
      </xdr:nvSpPr>
      <xdr:spPr>
        <a:xfrm>
          <a:off x="10894131" y="3472039"/>
          <a:ext cx="3530247" cy="545465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職員数に応じて必要なライセンス数が変動するなど、職員数により合計金額が変動する契約の場合</a:t>
          </a:r>
          <a:endParaRPr kumimoji="1" lang="en-US" altLang="ja-JP" sz="1100">
            <a:solidFill>
              <a:sysClr val="windowText" lastClr="000000"/>
            </a:solidFill>
          </a:endParaRPr>
        </a:p>
        <a:p>
          <a:r>
            <a:rPr lang="ja-JP" altLang="ja-JP" sz="1100">
              <a:solidFill>
                <a:sysClr val="windowText" lastClr="000000"/>
              </a:solidFill>
              <a:effectLst/>
              <a:latin typeface="+mn-lt"/>
              <a:ea typeface="+mn-ea"/>
              <a:cs typeface="+mn-cs"/>
            </a:rPr>
            <a:t>・　職員数</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１名以上１０名以下</a:t>
          </a:r>
        </a:p>
        <a:p>
          <a:r>
            <a:rPr lang="ja-JP" altLang="ja-JP" sz="1100">
              <a:solidFill>
                <a:sysClr val="windowText" lastClr="000000"/>
              </a:solidFill>
              <a:effectLst/>
              <a:latin typeface="+mn-lt"/>
              <a:ea typeface="+mn-ea"/>
              <a:cs typeface="+mn-cs"/>
            </a:rPr>
            <a:t>　　　１事業所につき１００万円まで</a:t>
          </a:r>
        </a:p>
        <a:p>
          <a:r>
            <a:rPr lang="ja-JP" altLang="ja-JP" sz="1100">
              <a:solidFill>
                <a:sysClr val="windowText" lastClr="000000"/>
              </a:solidFill>
              <a:effectLst/>
              <a:latin typeface="+mn-lt"/>
              <a:ea typeface="+mn-ea"/>
              <a:cs typeface="+mn-cs"/>
            </a:rPr>
            <a:t>・　職員数　１１名以上２０名以下</a:t>
          </a:r>
        </a:p>
        <a:p>
          <a:r>
            <a:rPr lang="ja-JP" altLang="ja-JP" sz="1100">
              <a:solidFill>
                <a:sysClr val="windowText" lastClr="000000"/>
              </a:solidFill>
              <a:effectLst/>
              <a:latin typeface="+mn-lt"/>
              <a:ea typeface="+mn-ea"/>
              <a:cs typeface="+mn-cs"/>
            </a:rPr>
            <a:t>　　　１事業所につき１５０万円まで</a:t>
          </a:r>
        </a:p>
        <a:p>
          <a:r>
            <a:rPr lang="ja-JP" altLang="ja-JP" sz="1100">
              <a:solidFill>
                <a:sysClr val="windowText" lastClr="000000"/>
              </a:solidFill>
              <a:effectLst/>
              <a:latin typeface="+mn-lt"/>
              <a:ea typeface="+mn-ea"/>
              <a:cs typeface="+mn-cs"/>
            </a:rPr>
            <a:t>・　職員数　２１名以上３０名以下</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１事業所につき２００万円まで</a:t>
          </a:r>
        </a:p>
        <a:p>
          <a:r>
            <a:rPr lang="ja-JP" altLang="ja-JP" sz="1100">
              <a:solidFill>
                <a:sysClr val="windowText" lastClr="000000"/>
              </a:solidFill>
              <a:effectLst/>
              <a:latin typeface="+mn-lt"/>
              <a:ea typeface="+mn-ea"/>
              <a:cs typeface="+mn-cs"/>
            </a:rPr>
            <a:t>・　職員数　３１名以上</a:t>
          </a: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上記以外の契約方式の場合</a:t>
          </a:r>
          <a:endParaRPr kumimoji="1" lang="en-US" altLang="ja-JP" sz="1100">
            <a:solidFill>
              <a:sysClr val="windowText" lastClr="000000"/>
            </a:solidFill>
          </a:endParaRPr>
        </a:p>
        <a:p>
          <a:r>
            <a:rPr kumimoji="1" lang="ja-JP" altLang="en-US" sz="1100">
              <a:solidFill>
                <a:sysClr val="windowText" lastClr="000000"/>
              </a:solidFill>
            </a:rPr>
            <a:t>　</a:t>
          </a:r>
          <a:r>
            <a:rPr lang="ja-JP" altLang="ja-JP" sz="1100">
              <a:solidFill>
                <a:sysClr val="windowText" lastClr="000000"/>
              </a:solidFill>
              <a:effectLst/>
              <a:latin typeface="+mn-lt"/>
              <a:ea typeface="+mn-ea"/>
              <a:cs typeface="+mn-cs"/>
            </a:rPr>
            <a:t>１事業所につき２５０万円まで</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合わせて介護ソフトの定着促進支援を実施する場合は基準額に１５万円を加算する。</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rPr>
            <a:t>※</a:t>
          </a:r>
          <a:r>
            <a:rPr lang="ja-JP" altLang="ja-JP" sz="1100">
              <a:solidFill>
                <a:sysClr val="windowText" lastClr="000000"/>
              </a:solidFill>
              <a:effectLst/>
              <a:latin typeface="+mn-lt"/>
              <a:ea typeface="+mn-ea"/>
              <a:cs typeface="+mn-cs"/>
            </a:rPr>
            <a:t>訪問介護事業所等の居宅サービス事業所又は居宅介護支援事業所（介護予防を含む。）であって、令和７年度中に「ケアプランデータ連携システム」により５事業所以上とデータ連携を実施する場合は、基準額に５万円を加算する。</a:t>
          </a:r>
          <a:endParaRPr kumimoji="1" lang="ja-JP" altLang="en-US" sz="1100">
            <a:solidFill>
              <a:sysClr val="windowText" lastClr="000000"/>
            </a:solidFill>
          </a:endParaRPr>
        </a:p>
      </xdr:txBody>
    </xdr:sp>
    <xdr:clientData/>
  </xdr:twoCellAnchor>
  <xdr:twoCellAnchor>
    <xdr:from>
      <xdr:col>10</xdr:col>
      <xdr:colOff>200025</xdr:colOff>
      <xdr:row>0</xdr:row>
      <xdr:rowOff>38099</xdr:rowOff>
    </xdr:from>
    <xdr:to>
      <xdr:col>16</xdr:col>
      <xdr:colOff>590550</xdr:colOff>
      <xdr:row>8</xdr:row>
      <xdr:rowOff>359834</xdr:rowOff>
    </xdr:to>
    <xdr:sp macro="" textlink="">
      <xdr:nvSpPr>
        <xdr:cNvPr id="3" name="正方形/長方形 2">
          <a:extLst>
            <a:ext uri="{FF2B5EF4-FFF2-40B4-BE49-F238E27FC236}">
              <a16:creationId xmlns:a16="http://schemas.microsoft.com/office/drawing/2014/main" id="{E3D1FC14-94F0-43B6-A5F6-F394E71EE06E}"/>
            </a:ext>
          </a:extLst>
        </xdr:cNvPr>
        <xdr:cNvSpPr/>
      </xdr:nvSpPr>
      <xdr:spPr>
        <a:xfrm>
          <a:off x="10896247" y="38099"/>
          <a:ext cx="3530247" cy="3362679"/>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206375</xdr:colOff>
      <xdr:row>0</xdr:row>
      <xdr:rowOff>209550</xdr:rowOff>
    </xdr:from>
    <xdr:to>
      <xdr:col>21</xdr:col>
      <xdr:colOff>9525</xdr:colOff>
      <xdr:row>8</xdr:row>
      <xdr:rowOff>139701</xdr:rowOff>
    </xdr:to>
    <xdr:sp macro="" textlink="">
      <xdr:nvSpPr>
        <xdr:cNvPr id="2" name="正方形/長方形 1">
          <a:extLst>
            <a:ext uri="{FF2B5EF4-FFF2-40B4-BE49-F238E27FC236}">
              <a16:creationId xmlns:a16="http://schemas.microsoft.com/office/drawing/2014/main" id="{8AEE3B73-97D4-4A4D-9C58-AC2A8BC21AB2}"/>
            </a:ext>
          </a:extLst>
        </xdr:cNvPr>
        <xdr:cNvSpPr/>
      </xdr:nvSpPr>
      <xdr:spPr>
        <a:xfrm>
          <a:off x="13693775" y="209550"/>
          <a:ext cx="4546600" cy="2987676"/>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「介護テクノロジーのパッケージ型導入」の定義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「介護業務支援」に該当するテクノロジー</a:t>
          </a:r>
          <a:r>
            <a:rPr lang="ja-JP" altLang="en-US" sz="1100">
              <a:solidFill>
                <a:sysClr val="windowText" lastClr="000000"/>
              </a:solidFill>
              <a:effectLst/>
              <a:latin typeface="+mn-lt"/>
              <a:ea typeface="+mn-ea"/>
              <a:cs typeface="+mn-cs"/>
            </a:rPr>
            <a:t>（介護ソフト含む）</a:t>
          </a:r>
          <a:r>
            <a:rPr lang="ja-JP" altLang="ja-JP" sz="1100">
              <a:solidFill>
                <a:sysClr val="windowText" lastClr="000000"/>
              </a:solidFill>
              <a:effectLst/>
              <a:latin typeface="+mn-lt"/>
              <a:ea typeface="+mn-ea"/>
              <a:cs typeface="+mn-cs"/>
            </a:rPr>
            <a:t>と、そのテクノロジーと連動することで効果が高まると判断できるテクノロジーを導入する場合の経費（通信環境整備にかかる経費を含む。）。</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【例】</a:t>
          </a:r>
        </a:p>
        <a:p>
          <a:r>
            <a:rPr lang="ja-JP" altLang="ja-JP" sz="1100">
              <a:solidFill>
                <a:sysClr val="windowText" lastClr="000000"/>
              </a:solidFill>
              <a:effectLst/>
              <a:latin typeface="+mn-lt"/>
              <a:ea typeface="+mn-ea"/>
              <a:cs typeface="+mn-cs"/>
            </a:rPr>
            <a:t>　・　「介護業務支援」に該当する機器</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＋「見守り・コミュニケーション」に該当する機器</a:t>
          </a:r>
        </a:p>
        <a:p>
          <a:r>
            <a:rPr lang="ja-JP" altLang="ja-JP" sz="1100">
              <a:solidFill>
                <a:sysClr val="windowText" lastClr="000000"/>
              </a:solidFill>
              <a:effectLst/>
              <a:latin typeface="+mn-lt"/>
              <a:ea typeface="+mn-ea"/>
              <a:cs typeface="+mn-cs"/>
            </a:rPr>
            <a:t>　・　「介護業務支援」に該当する複数の機器</a:t>
          </a:r>
        </a:p>
        <a:p>
          <a:r>
            <a:rPr lang="ja-JP" altLang="ja-JP" sz="1100">
              <a:solidFill>
                <a:sysClr val="windowText" lastClr="000000"/>
              </a:solidFill>
              <a:effectLst/>
              <a:latin typeface="+mn-lt"/>
              <a:ea typeface="+mn-ea"/>
              <a:cs typeface="+mn-cs"/>
            </a:rPr>
            <a:t>　・　介護記録ソフト＋介護請求ソフト　等</a:t>
          </a:r>
          <a:endParaRPr kumimoji="1" lang="ja-JP" altLang="en-US" sz="1100">
            <a:solidFill>
              <a:sysClr val="windowText" lastClr="000000"/>
            </a:solidFill>
          </a:endParaRPr>
        </a:p>
      </xdr:txBody>
    </xdr:sp>
    <xdr:clientData/>
  </xdr:twoCellAnchor>
  <xdr:twoCellAnchor>
    <xdr:from>
      <xdr:col>12</xdr:col>
      <xdr:colOff>215900</xdr:colOff>
      <xdr:row>8</xdr:row>
      <xdr:rowOff>228601</xdr:rowOff>
    </xdr:from>
    <xdr:to>
      <xdr:col>19</xdr:col>
      <xdr:colOff>247650</xdr:colOff>
      <xdr:row>12</xdr:row>
      <xdr:rowOff>92076</xdr:rowOff>
    </xdr:to>
    <xdr:sp macro="" textlink="">
      <xdr:nvSpPr>
        <xdr:cNvPr id="3" name="正方形/長方形 2">
          <a:extLst>
            <a:ext uri="{FF2B5EF4-FFF2-40B4-BE49-F238E27FC236}">
              <a16:creationId xmlns:a16="http://schemas.microsoft.com/office/drawing/2014/main" id="{E68C96C8-C568-4886-BCB6-6A2E1BB80D0D}"/>
            </a:ext>
          </a:extLst>
        </xdr:cNvPr>
        <xdr:cNvSpPr/>
      </xdr:nvSpPr>
      <xdr:spPr>
        <a:xfrm>
          <a:off x="13703300" y="3286126"/>
          <a:ext cx="3517900" cy="1387475"/>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「介護テクノロジーのパッケージ型導入」により、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００万円までです。</a:t>
          </a:r>
          <a:endParaRPr kumimoji="1" lang="ja-JP" altLang="en-US" sz="1100">
            <a:solidFill>
              <a:sysClr val="windowText" lastClr="000000"/>
            </a:solidFill>
          </a:endParaRPr>
        </a:p>
      </xdr:txBody>
    </xdr:sp>
    <xdr:clientData/>
  </xdr:twoCellAnchor>
  <xdr:twoCellAnchor>
    <xdr:from>
      <xdr:col>12</xdr:col>
      <xdr:colOff>209550</xdr:colOff>
      <xdr:row>12</xdr:row>
      <xdr:rowOff>180975</xdr:rowOff>
    </xdr:from>
    <xdr:to>
      <xdr:col>20</xdr:col>
      <xdr:colOff>552450</xdr:colOff>
      <xdr:row>22</xdr:row>
      <xdr:rowOff>200026</xdr:rowOff>
    </xdr:to>
    <xdr:sp macro="" textlink="">
      <xdr:nvSpPr>
        <xdr:cNvPr id="4" name="正方形/長方形 3">
          <a:extLst>
            <a:ext uri="{FF2B5EF4-FFF2-40B4-BE49-F238E27FC236}">
              <a16:creationId xmlns:a16="http://schemas.microsoft.com/office/drawing/2014/main" id="{D38FD6E6-5B37-47BA-AB5C-FD824CBF798E}"/>
            </a:ext>
          </a:extLst>
        </xdr:cNvPr>
        <xdr:cNvSpPr/>
      </xdr:nvSpPr>
      <xdr:spPr>
        <a:xfrm>
          <a:off x="13696950" y="4762500"/>
          <a:ext cx="4457700" cy="2743201"/>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介護ソフトの定義</a:t>
          </a:r>
          <a:endParaRPr kumimoji="1" lang="en-US" altLang="ja-JP" sz="1100">
            <a:solidFill>
              <a:sysClr val="windowText" lastClr="000000"/>
            </a:solidFill>
          </a:endParaRPr>
        </a:p>
        <a:p>
          <a:pPr algn="l"/>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介護事業所等の業務を支援するソフトウェアであって、記録業務、情報共有業務（事業所内の情報連携のみならず、居宅サービス計画やサービス利用票等を他事業所と連携する場合を含む。）、請求業務を一気通貫で行うことが可能となっているものであること（転記等の業務が発生しないものであること）とする。</a:t>
          </a:r>
        </a:p>
        <a:p>
          <a:r>
            <a:rPr lang="ja-JP" altLang="ja-JP" sz="1100">
              <a:solidFill>
                <a:sysClr val="windowText" lastClr="000000"/>
              </a:solidFill>
              <a:effectLst/>
              <a:latin typeface="+mn-lt"/>
              <a:ea typeface="+mn-ea"/>
              <a:cs typeface="+mn-cs"/>
            </a:rPr>
            <a:t>　　なお、システム更新の際の移行を迅速に行えるように、介護記録等のデータについては、ＣＳＶファイル、ＪＳＯＮファイル等、変換が容易なデータ形式で出力・入力できる機能を備えていることが望ましい。</a:t>
          </a:r>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209550</xdr:colOff>
      <xdr:row>3</xdr:row>
      <xdr:rowOff>523875</xdr:rowOff>
    </xdr:from>
    <xdr:to>
      <xdr:col>15</xdr:col>
      <xdr:colOff>295275</xdr:colOff>
      <xdr:row>12</xdr:row>
      <xdr:rowOff>28575</xdr:rowOff>
    </xdr:to>
    <xdr:sp macro="" textlink="">
      <xdr:nvSpPr>
        <xdr:cNvPr id="2" name="正方形/長方形 1">
          <a:extLst>
            <a:ext uri="{FF2B5EF4-FFF2-40B4-BE49-F238E27FC236}">
              <a16:creationId xmlns:a16="http://schemas.microsoft.com/office/drawing/2014/main" id="{E7919CAE-6EA1-43D7-A8E0-1600DA8C7E2F}"/>
            </a:ext>
          </a:extLst>
        </xdr:cNvPr>
        <xdr:cNvSpPr/>
      </xdr:nvSpPr>
      <xdr:spPr>
        <a:xfrm>
          <a:off x="10772775" y="1676400"/>
          <a:ext cx="4200525" cy="2743200"/>
        </a:xfrm>
        <a:prstGeom prst="rect">
          <a:avLst/>
        </a:prstGeom>
        <a:solidFill>
          <a:schemeClr val="accent4">
            <a:lumMod val="40000"/>
            <a:lumOff val="60000"/>
          </a:schemeClr>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r>
            <a:rPr kumimoji="1" lang="ja-JP" altLang="en-US" sz="1100">
              <a:solidFill>
                <a:sysClr val="windowText" lastClr="000000"/>
              </a:solidFill>
            </a:rPr>
            <a:t>補助上限額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lang="ja-JP" altLang="en-US" sz="1100">
              <a:solidFill>
                <a:sysClr val="windowText" lastClr="000000"/>
              </a:solidFill>
              <a:effectLst/>
              <a:latin typeface="+mn-lt"/>
              <a:ea typeface="+mn-ea"/>
              <a:cs typeface="+mn-cs"/>
            </a:rPr>
            <a:t>「導入支援と一体的に行う業務改善」により、</a:t>
          </a:r>
          <a:r>
            <a:rPr kumimoji="1" lang="ja-JP" altLang="ja-JP" sz="1100">
              <a:solidFill>
                <a:sysClr val="windowText" lastClr="000000"/>
              </a:solidFill>
              <a:effectLst/>
              <a:latin typeface="+mn-lt"/>
              <a:ea typeface="+mn-ea"/>
              <a:cs typeface="+mn-cs"/>
            </a:rPr>
            <a:t>申請できる補助額は、１事業所あたり</a:t>
          </a:r>
          <a:r>
            <a:rPr kumimoji="1" lang="ja-JP" altLang="en-US" sz="1100">
              <a:solidFill>
                <a:sysClr val="windowText" lastClr="000000"/>
              </a:solidFill>
              <a:effectLst/>
              <a:latin typeface="+mn-lt"/>
              <a:ea typeface="+mn-ea"/>
              <a:cs typeface="+mn-cs"/>
            </a:rPr>
            <a:t>４８</a:t>
          </a:r>
          <a:r>
            <a:rPr kumimoji="1" lang="ja-JP" altLang="ja-JP" sz="1100">
              <a:solidFill>
                <a:sysClr val="windowText" lastClr="000000"/>
              </a:solidFill>
              <a:effectLst/>
              <a:latin typeface="+mn-lt"/>
              <a:ea typeface="+mn-ea"/>
              <a:cs typeface="+mn-cs"/>
            </a:rPr>
            <a:t>万円までです。</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r>
            <a:rPr kumimoji="1" lang="en-US" altLang="ja-JP" sz="1100">
              <a:solidFill>
                <a:sysClr val="windowText" lastClr="000000"/>
              </a:solidFill>
            </a:rPr>
            <a:t>※</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介護テクノロジー等の導入</a:t>
          </a:r>
          <a:r>
            <a:rPr kumimoji="1" lang="ja-JP" altLang="en-US" sz="1100">
              <a:solidFill>
                <a:sysClr val="windowText" lastClr="000000"/>
              </a:solidFill>
              <a:effectLst/>
              <a:latin typeface="+mn-lt"/>
              <a:ea typeface="+mn-ea"/>
              <a:cs typeface="+mn-cs"/>
            </a:rPr>
            <a:t>」又は「介護テクノロジーのパッケージ型導入」の申請を行わない場合、</a:t>
          </a:r>
          <a:r>
            <a:rPr lang="ja-JP" altLang="ja-JP" sz="1100">
              <a:solidFill>
                <a:sysClr val="windowText" lastClr="000000"/>
              </a:solidFill>
              <a:effectLst/>
              <a:latin typeface="+mn-lt"/>
              <a:ea typeface="+mn-ea"/>
              <a:cs typeface="+mn-cs"/>
            </a:rPr>
            <a:t>「導入支援と一体的に行う業務改善」</a:t>
          </a:r>
          <a:r>
            <a:rPr lang="ja-JP" altLang="en-US" sz="1100">
              <a:solidFill>
                <a:sysClr val="windowText" lastClr="000000"/>
              </a:solidFill>
              <a:effectLst/>
              <a:latin typeface="+mn-lt"/>
              <a:ea typeface="+mn-ea"/>
              <a:cs typeface="+mn-cs"/>
            </a:rPr>
            <a:t>による申請はできません。</a:t>
          </a:r>
          <a:endParaRPr lang="en-US" altLang="ja-JP" sz="1100">
            <a:solidFill>
              <a:sysClr val="windowText" lastClr="00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BB99-6781-4C74-AE18-FF4CCC28E893}">
  <sheetPr>
    <pageSetUpPr fitToPage="1"/>
  </sheetPr>
  <dimension ref="A1:J30"/>
  <sheetViews>
    <sheetView showZeros="0" tabSelected="1" view="pageBreakPreview" zoomScaleSheetLayoutView="100" workbookViewId="0">
      <selection activeCell="A34" sqref="A34"/>
    </sheetView>
  </sheetViews>
  <sheetFormatPr defaultRowHeight="13" x14ac:dyDescent="0.2"/>
  <cols>
    <col min="1" max="1" width="38.08984375" style="69" customWidth="1"/>
    <col min="2" max="2" width="36.26953125" style="69" customWidth="1"/>
    <col min="3" max="7" width="13.90625" style="69" customWidth="1"/>
    <col min="8" max="16382" width="9" style="69" bestFit="1" customWidth="1"/>
    <col min="16383" max="16384" width="9" style="69" customWidth="1"/>
  </cols>
  <sheetData>
    <row r="1" spans="1:10" ht="19.5" customHeight="1" x14ac:dyDescent="0.2">
      <c r="A1" s="1" t="s">
        <v>27</v>
      </c>
    </row>
    <row r="2" spans="1:10" ht="29.25" customHeight="1" x14ac:dyDescent="0.2">
      <c r="A2" s="93" t="s">
        <v>4</v>
      </c>
      <c r="B2" s="93"/>
      <c r="C2" s="70"/>
      <c r="D2" s="70"/>
      <c r="E2" s="70"/>
      <c r="F2" s="70"/>
      <c r="G2" s="70"/>
    </row>
    <row r="3" spans="1:10" ht="42" customHeight="1" x14ac:dyDescent="0.2">
      <c r="A3" s="2" t="s">
        <v>9</v>
      </c>
      <c r="B3" s="7"/>
      <c r="C3" s="13"/>
      <c r="D3" s="13"/>
    </row>
    <row r="4" spans="1:10" ht="42" customHeight="1" x14ac:dyDescent="0.2">
      <c r="A4" s="2" t="s">
        <v>5</v>
      </c>
      <c r="B4" s="7"/>
      <c r="C4" s="13"/>
      <c r="D4" s="13"/>
    </row>
    <row r="5" spans="1:10" ht="29.25" customHeight="1" x14ac:dyDescent="0.2">
      <c r="A5" s="71"/>
      <c r="B5" s="2" t="s">
        <v>1</v>
      </c>
      <c r="C5" s="14"/>
      <c r="D5" s="14"/>
      <c r="E5" s="15"/>
      <c r="F5" s="15"/>
    </row>
    <row r="6" spans="1:10" ht="30" customHeight="1" x14ac:dyDescent="0.2">
      <c r="A6" s="3" t="s">
        <v>26</v>
      </c>
      <c r="B6" s="9" t="s">
        <v>29</v>
      </c>
    </row>
    <row r="7" spans="1:10" ht="30" customHeight="1" x14ac:dyDescent="0.2">
      <c r="A7" s="4" t="s">
        <v>89</v>
      </c>
      <c r="B7" s="58">
        <f>'介護テクノロジー等の導入（介護ソフト除く）'!N14</f>
        <v>0</v>
      </c>
    </row>
    <row r="8" spans="1:10" ht="30" customHeight="1" x14ac:dyDescent="0.2">
      <c r="A8" s="79" t="s">
        <v>71</v>
      </c>
      <c r="B8" s="58">
        <f>'介護テクノロジー等の導入（介護ソフト）'!J10</f>
        <v>0</v>
      </c>
    </row>
    <row r="9" spans="1:10" ht="30" customHeight="1" x14ac:dyDescent="0.2">
      <c r="A9" s="4" t="s">
        <v>28</v>
      </c>
      <c r="B9" s="58">
        <f>介護テクノロジーのパッケージ型導入!I36</f>
        <v>0</v>
      </c>
    </row>
    <row r="10" spans="1:10" ht="30" customHeight="1" x14ac:dyDescent="0.2">
      <c r="A10" s="4" t="s">
        <v>2</v>
      </c>
      <c r="B10" s="58">
        <f>導入支援と一体的に行う業務改善!I11</f>
        <v>0</v>
      </c>
    </row>
    <row r="11" spans="1:10" ht="30" customHeight="1" x14ac:dyDescent="0.2">
      <c r="A11" s="5" t="s">
        <v>23</v>
      </c>
      <c r="B11" s="11">
        <f>SUM(B7:B10)</f>
        <v>0</v>
      </c>
    </row>
    <row r="12" spans="1:10" ht="18.75" customHeight="1" x14ac:dyDescent="0.2">
      <c r="A12" s="6" t="s">
        <v>0</v>
      </c>
      <c r="B12" s="12"/>
      <c r="C12" s="12"/>
      <c r="D12" s="12"/>
      <c r="E12" s="12"/>
      <c r="F12" s="12"/>
      <c r="G12" s="12"/>
      <c r="H12" s="15"/>
      <c r="I12" s="15"/>
      <c r="J12" s="15"/>
    </row>
    <row r="13" spans="1:10" ht="18.75" customHeight="1" x14ac:dyDescent="0.2">
      <c r="A13" s="94" t="s">
        <v>46</v>
      </c>
      <c r="B13" s="95"/>
      <c r="C13" s="95"/>
      <c r="D13" s="95"/>
      <c r="E13" s="95"/>
      <c r="F13" s="95"/>
    </row>
    <row r="14" spans="1:10" ht="18.75" customHeight="1" x14ac:dyDescent="0.2">
      <c r="A14" s="96"/>
      <c r="B14" s="96"/>
      <c r="C14" s="96"/>
      <c r="D14" s="96"/>
      <c r="E14" s="96"/>
      <c r="F14" s="96"/>
    </row>
    <row r="15" spans="1:10" ht="18.75" customHeight="1" x14ac:dyDescent="0.2">
      <c r="A15" s="97"/>
      <c r="B15" s="97"/>
      <c r="C15" s="97"/>
      <c r="D15" s="97"/>
      <c r="E15" s="97"/>
      <c r="F15" s="97"/>
    </row>
    <row r="16" spans="1:10" ht="18.75" customHeight="1" x14ac:dyDescent="0.2">
      <c r="A16" s="92"/>
      <c r="B16" s="92"/>
      <c r="C16" s="92"/>
      <c r="D16" s="92"/>
      <c r="E16" s="92"/>
      <c r="F16" s="92"/>
    </row>
    <row r="17" spans="1:7" ht="18.75" customHeight="1" x14ac:dyDescent="0.2">
      <c r="A17" s="92"/>
      <c r="B17" s="92"/>
      <c r="C17" s="92"/>
      <c r="D17" s="92"/>
      <c r="E17" s="92"/>
      <c r="F17" s="92"/>
    </row>
    <row r="18" spans="1:7" ht="18.75" customHeight="1" x14ac:dyDescent="0.2">
      <c r="A18" s="92"/>
      <c r="B18" s="92"/>
      <c r="C18" s="92"/>
      <c r="D18" s="92"/>
      <c r="E18" s="92"/>
      <c r="F18" s="92"/>
    </row>
    <row r="19" spans="1:7" ht="18.75" customHeight="1" x14ac:dyDescent="0.2">
      <c r="A19" s="92"/>
      <c r="B19" s="92"/>
      <c r="C19" s="92"/>
      <c r="D19" s="92"/>
      <c r="E19" s="92"/>
      <c r="F19" s="92"/>
      <c r="G19" s="92"/>
    </row>
    <row r="20" spans="1:7" ht="18.75" customHeight="1" x14ac:dyDescent="0.2">
      <c r="A20" s="92"/>
      <c r="B20" s="92"/>
      <c r="C20" s="92"/>
      <c r="D20" s="92"/>
      <c r="E20" s="92"/>
      <c r="F20" s="92"/>
    </row>
    <row r="21" spans="1:7" ht="18.75" customHeight="1" x14ac:dyDescent="0.2"/>
    <row r="22" spans="1:7" ht="18.75" customHeight="1" x14ac:dyDescent="0.2"/>
    <row r="23" spans="1:7" ht="18.75" customHeight="1" x14ac:dyDescent="0.2"/>
    <row r="24" spans="1:7" ht="18.75" customHeight="1" x14ac:dyDescent="0.2"/>
    <row r="25" spans="1:7" ht="18.75" customHeight="1" x14ac:dyDescent="0.2"/>
    <row r="26" spans="1:7" ht="18.75" customHeight="1" x14ac:dyDescent="0.2"/>
    <row r="27" spans="1:7" ht="18.75" customHeight="1" x14ac:dyDescent="0.2"/>
    <row r="28" spans="1:7" ht="18.75" customHeight="1" x14ac:dyDescent="0.2"/>
    <row r="29" spans="1:7" ht="18.75" customHeight="1" x14ac:dyDescent="0.2"/>
    <row r="30" spans="1:7" ht="18.75" customHeight="1" x14ac:dyDescent="0.2"/>
  </sheetData>
  <mergeCells count="9">
    <mergeCell ref="A18:F18"/>
    <mergeCell ref="A19:G19"/>
    <mergeCell ref="A20:F20"/>
    <mergeCell ref="A2:B2"/>
    <mergeCell ref="A13:F13"/>
    <mergeCell ref="A14:F14"/>
    <mergeCell ref="A15:F15"/>
    <mergeCell ref="A16:F16"/>
    <mergeCell ref="A17:F17"/>
  </mergeCells>
  <phoneticPr fontId="10"/>
  <printOptions horizontalCentered="1"/>
  <pageMargins left="0.39370078740157477" right="0.39370078740157477" top="1.2204724409448819" bottom="1.2204724409448819" header="0.9055118110236221"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EDA7-692F-455F-914E-E43BAB797085}">
  <sheetPr>
    <pageSetUpPr fitToPage="1"/>
  </sheetPr>
  <dimension ref="A1:Q41"/>
  <sheetViews>
    <sheetView showZeros="0" view="pageBreakPreview" topLeftCell="I1" zoomScaleSheetLayoutView="100" workbookViewId="0">
      <selection activeCell="P3" sqref="P1:P1048576"/>
    </sheetView>
  </sheetViews>
  <sheetFormatPr defaultColWidth="9" defaultRowHeight="13" x14ac:dyDescent="0.2"/>
  <cols>
    <col min="1" max="1" width="27.6328125" style="69" customWidth="1"/>
    <col min="2" max="2" width="27.6328125" style="89" customWidth="1"/>
    <col min="3" max="3" width="14.81640625" style="85" customWidth="1"/>
    <col min="4" max="4" width="14" style="72" customWidth="1"/>
    <col min="5" max="14" width="13.90625" style="69" customWidth="1"/>
    <col min="15" max="15" width="9" style="69" bestFit="1" customWidth="1"/>
    <col min="16" max="16" width="9" style="69" hidden="1" customWidth="1"/>
    <col min="17" max="16384" width="9" style="69"/>
  </cols>
  <sheetData>
    <row r="1" spans="1:17" ht="19.5" customHeight="1" x14ac:dyDescent="0.2">
      <c r="A1" s="1" t="s">
        <v>64</v>
      </c>
      <c r="B1" s="1"/>
      <c r="C1" s="1"/>
      <c r="D1" s="1"/>
      <c r="E1" s="1"/>
    </row>
    <row r="2" spans="1:17" ht="29.25" customHeight="1" x14ac:dyDescent="0.2">
      <c r="A2" s="98" t="s">
        <v>4</v>
      </c>
      <c r="B2" s="98"/>
      <c r="C2" s="98"/>
      <c r="D2" s="98"/>
      <c r="E2" s="98"/>
      <c r="F2" s="98"/>
      <c r="G2" s="98"/>
      <c r="H2" s="98"/>
      <c r="I2" s="98"/>
      <c r="J2" s="98"/>
      <c r="K2" s="98"/>
      <c r="L2" s="98"/>
      <c r="M2" s="98"/>
      <c r="N2" s="98"/>
    </row>
    <row r="3" spans="1:17" ht="42" customHeight="1" x14ac:dyDescent="0.2">
      <c r="A3" s="71"/>
      <c r="B3" s="90"/>
      <c r="C3" s="86"/>
      <c r="D3" s="73"/>
      <c r="E3" s="71"/>
      <c r="F3" s="71"/>
      <c r="G3" s="71"/>
      <c r="H3" s="71"/>
      <c r="K3" s="27" t="s">
        <v>9</v>
      </c>
      <c r="L3" s="100">
        <f>総括表!$B$3</f>
        <v>0</v>
      </c>
      <c r="M3" s="100"/>
      <c r="N3" s="100"/>
    </row>
    <row r="4" spans="1:17" ht="42" customHeight="1" x14ac:dyDescent="0.2">
      <c r="A4" s="71"/>
      <c r="B4" s="90"/>
      <c r="C4" s="86"/>
      <c r="D4" s="73"/>
      <c r="E4" s="71"/>
      <c r="F4" s="71"/>
      <c r="G4" s="71"/>
      <c r="H4" s="71"/>
      <c r="K4" s="27" t="s">
        <v>5</v>
      </c>
      <c r="L4" s="101">
        <f>総括表!$B$4</f>
        <v>0</v>
      </c>
      <c r="M4" s="101"/>
      <c r="N4" s="101"/>
      <c r="P4" s="69" t="s">
        <v>62</v>
      </c>
    </row>
    <row r="5" spans="1:17" ht="29.25" customHeight="1" x14ac:dyDescent="0.2">
      <c r="A5" s="71"/>
      <c r="B5" s="90"/>
      <c r="C5" s="86"/>
      <c r="D5" s="73"/>
      <c r="E5" s="71"/>
      <c r="F5" s="71"/>
      <c r="G5" s="71"/>
      <c r="H5" s="71"/>
      <c r="I5" s="14"/>
      <c r="J5" s="14"/>
      <c r="K5" s="14"/>
      <c r="L5" s="15"/>
      <c r="M5" s="15"/>
      <c r="N5" s="32" t="s">
        <v>1</v>
      </c>
      <c r="P5" s="69" t="s">
        <v>63</v>
      </c>
    </row>
    <row r="6" spans="1:17" ht="10" customHeight="1" x14ac:dyDescent="0.2">
      <c r="A6" s="16"/>
      <c r="B6" s="16"/>
      <c r="C6" s="87"/>
      <c r="D6" s="16"/>
      <c r="E6" s="16"/>
      <c r="F6" s="16"/>
      <c r="G6" s="16"/>
      <c r="H6" s="24"/>
      <c r="I6" s="26"/>
      <c r="J6" s="26"/>
      <c r="K6" s="26"/>
      <c r="L6" s="28"/>
      <c r="M6" s="31"/>
      <c r="N6" s="33"/>
      <c r="P6" s="69" t="s">
        <v>90</v>
      </c>
    </row>
    <row r="7" spans="1:17" ht="48" x14ac:dyDescent="0.2">
      <c r="A7" s="37" t="s">
        <v>65</v>
      </c>
      <c r="B7" s="37" t="s">
        <v>109</v>
      </c>
      <c r="C7" s="91" t="s">
        <v>92</v>
      </c>
      <c r="D7" s="21" t="s">
        <v>88</v>
      </c>
      <c r="E7" s="42" t="s">
        <v>33</v>
      </c>
      <c r="F7" s="21" t="s">
        <v>10</v>
      </c>
      <c r="G7" s="21" t="s">
        <v>11</v>
      </c>
      <c r="H7" s="25" t="s">
        <v>12</v>
      </c>
      <c r="I7" s="25" t="s">
        <v>6</v>
      </c>
      <c r="J7" s="25" t="s">
        <v>77</v>
      </c>
      <c r="K7" s="25" t="s">
        <v>93</v>
      </c>
      <c r="L7" s="21" t="s">
        <v>16</v>
      </c>
      <c r="M7" s="25" t="s">
        <v>39</v>
      </c>
      <c r="N7" s="25" t="s">
        <v>40</v>
      </c>
      <c r="P7" s="69" t="s">
        <v>61</v>
      </c>
    </row>
    <row r="8" spans="1:17" ht="20.149999999999999" customHeight="1" x14ac:dyDescent="0.2">
      <c r="A8" s="18"/>
      <c r="B8" s="18" t="s">
        <v>91</v>
      </c>
      <c r="C8" s="18"/>
      <c r="D8" s="84" t="s">
        <v>91</v>
      </c>
      <c r="E8" s="18" t="s">
        <v>32</v>
      </c>
      <c r="F8" s="22" t="s">
        <v>7</v>
      </c>
      <c r="G8" s="22" t="s">
        <v>18</v>
      </c>
      <c r="H8" s="10" t="s">
        <v>20</v>
      </c>
      <c r="I8" s="10" t="s">
        <v>14</v>
      </c>
      <c r="J8" s="10" t="s">
        <v>35</v>
      </c>
      <c r="K8" s="10" t="s">
        <v>36</v>
      </c>
      <c r="L8" s="22" t="s">
        <v>37</v>
      </c>
      <c r="M8" s="10" t="s">
        <v>38</v>
      </c>
      <c r="N8" s="10" t="s">
        <v>41</v>
      </c>
    </row>
    <row r="9" spans="1:17" ht="30" customHeight="1" x14ac:dyDescent="0.2">
      <c r="A9" s="4"/>
      <c r="B9" s="77"/>
      <c r="C9" s="88"/>
      <c r="D9" s="77"/>
      <c r="E9" s="59"/>
      <c r="F9" s="59"/>
      <c r="G9" s="59">
        <v>0</v>
      </c>
      <c r="H9" s="58">
        <f>F9-G9</f>
        <v>0</v>
      </c>
      <c r="I9" s="58">
        <f>H9</f>
        <v>0</v>
      </c>
      <c r="J9" s="58" t="str">
        <f>IFERROR(ROUNDDOWN(I9/E9,0),"")</f>
        <v/>
      </c>
      <c r="K9" s="58" t="str">
        <f>IFERROR(ROUNDDOWN(J9*4/5,0),"")</f>
        <v/>
      </c>
      <c r="L9" s="59"/>
      <c r="M9" s="60">
        <f>MIN(K9,L9)</f>
        <v>0</v>
      </c>
      <c r="N9" s="58">
        <f>ROUNDDOWN(M9,-3)*E9</f>
        <v>0</v>
      </c>
      <c r="P9" s="69" t="s">
        <v>52</v>
      </c>
    </row>
    <row r="10" spans="1:17" ht="30" customHeight="1" x14ac:dyDescent="0.2">
      <c r="A10" s="4"/>
      <c r="B10" s="77"/>
      <c r="C10" s="88"/>
      <c r="D10" s="77"/>
      <c r="E10" s="59"/>
      <c r="F10" s="59"/>
      <c r="G10" s="59"/>
      <c r="H10" s="58">
        <f>F10-G10</f>
        <v>0</v>
      </c>
      <c r="I10" s="58">
        <f>H10</f>
        <v>0</v>
      </c>
      <c r="J10" s="58" t="str">
        <f t="shared" ref="J10:J13" si="0">IFERROR(ROUNDDOWN(I10/E10,0),"")</f>
        <v/>
      </c>
      <c r="K10" s="58" t="str">
        <f>IFERROR(ROUNDDOWN(J10*4/5,0),"")</f>
        <v/>
      </c>
      <c r="L10" s="59"/>
      <c r="M10" s="60">
        <f t="shared" ref="M10:M13" si="1">MIN(K10,L10)</f>
        <v>0</v>
      </c>
      <c r="N10" s="58">
        <f t="shared" ref="N10:N13" si="2">ROUNDDOWN(M10,-3)*E10</f>
        <v>0</v>
      </c>
      <c r="P10" s="69" t="s">
        <v>56</v>
      </c>
    </row>
    <row r="11" spans="1:17" s="72" customFormat="1" ht="30" customHeight="1" x14ac:dyDescent="0.2">
      <c r="A11" s="4"/>
      <c r="B11" s="77"/>
      <c r="C11" s="88"/>
      <c r="D11" s="77"/>
      <c r="E11" s="59"/>
      <c r="F11" s="59"/>
      <c r="G11" s="59"/>
      <c r="H11" s="58">
        <f>F11-G11</f>
        <v>0</v>
      </c>
      <c r="I11" s="58">
        <f>H11</f>
        <v>0</v>
      </c>
      <c r="J11" s="58" t="str">
        <f t="shared" si="0"/>
        <v/>
      </c>
      <c r="K11" s="58" t="str">
        <f>IFERROR(ROUNDDOWN(J11*4/5,0),"")</f>
        <v/>
      </c>
      <c r="L11" s="59"/>
      <c r="M11" s="60">
        <f t="shared" si="1"/>
        <v>0</v>
      </c>
      <c r="N11" s="58">
        <f t="shared" si="2"/>
        <v>0</v>
      </c>
      <c r="P11" s="89" t="s">
        <v>53</v>
      </c>
    </row>
    <row r="12" spans="1:17" ht="30" customHeight="1" x14ac:dyDescent="0.2">
      <c r="A12" s="4"/>
      <c r="B12" s="77"/>
      <c r="C12" s="88"/>
      <c r="D12" s="77"/>
      <c r="E12" s="59"/>
      <c r="F12" s="59"/>
      <c r="G12" s="59"/>
      <c r="H12" s="58">
        <f>F12-G12</f>
        <v>0</v>
      </c>
      <c r="I12" s="58">
        <f>H12</f>
        <v>0</v>
      </c>
      <c r="J12" s="58" t="str">
        <f t="shared" si="0"/>
        <v/>
      </c>
      <c r="K12" s="58" t="str">
        <f>IFERROR(ROUNDDOWN(J12*4/5,0),"")</f>
        <v/>
      </c>
      <c r="L12" s="59"/>
      <c r="M12" s="60">
        <f t="shared" si="1"/>
        <v>0</v>
      </c>
      <c r="N12" s="58">
        <f t="shared" si="2"/>
        <v>0</v>
      </c>
      <c r="P12" s="89" t="s">
        <v>54</v>
      </c>
    </row>
    <row r="13" spans="1:17" ht="30" customHeight="1" x14ac:dyDescent="0.2">
      <c r="A13" s="4"/>
      <c r="B13" s="77"/>
      <c r="C13" s="88"/>
      <c r="D13" s="77"/>
      <c r="E13" s="59"/>
      <c r="F13" s="59"/>
      <c r="G13" s="59"/>
      <c r="H13" s="58">
        <f>F13-G13</f>
        <v>0</v>
      </c>
      <c r="I13" s="58">
        <f>H13</f>
        <v>0</v>
      </c>
      <c r="J13" s="58" t="str">
        <f t="shared" si="0"/>
        <v/>
      </c>
      <c r="K13" s="58" t="str">
        <f>IFERROR(ROUNDDOWN(J13*4/5,0),"")</f>
        <v/>
      </c>
      <c r="L13" s="59"/>
      <c r="M13" s="60">
        <f t="shared" si="1"/>
        <v>0</v>
      </c>
      <c r="N13" s="58">
        <f t="shared" si="2"/>
        <v>0</v>
      </c>
      <c r="P13" s="89" t="s">
        <v>55</v>
      </c>
    </row>
    <row r="14" spans="1:17" ht="30" customHeight="1" x14ac:dyDescent="0.2">
      <c r="A14" s="5" t="s">
        <v>23</v>
      </c>
      <c r="B14" s="78"/>
      <c r="C14" s="78"/>
      <c r="D14" s="78"/>
      <c r="E14" s="61"/>
      <c r="F14" s="11">
        <f>SUM(F9:F13)</f>
        <v>0</v>
      </c>
      <c r="G14" s="11">
        <f>SUM(G9:G13)</f>
        <v>0</v>
      </c>
      <c r="H14" s="11">
        <f>SUM(H9:H13)</f>
        <v>0</v>
      </c>
      <c r="I14" s="11">
        <f>SUM(I9:I13)</f>
        <v>0</v>
      </c>
      <c r="J14" s="30"/>
      <c r="K14" s="11">
        <f>SUM(K9:K13)</f>
        <v>0</v>
      </c>
      <c r="L14" s="30"/>
      <c r="M14" s="11">
        <f>SUM(M9:M13)</f>
        <v>0</v>
      </c>
      <c r="N14" s="11">
        <f>SUM(N9:N13)</f>
        <v>0</v>
      </c>
      <c r="P14" s="23" t="s">
        <v>57</v>
      </c>
    </row>
    <row r="15" spans="1:17" ht="16.5" customHeight="1" x14ac:dyDescent="0.2">
      <c r="A15" s="19" t="s">
        <v>19</v>
      </c>
      <c r="B15" s="19"/>
      <c r="C15" s="19"/>
      <c r="D15" s="19"/>
      <c r="E15" s="19"/>
      <c r="F15" s="23"/>
      <c r="G15" s="23"/>
      <c r="H15" s="23"/>
      <c r="I15" s="23"/>
      <c r="J15" s="23"/>
      <c r="K15" s="23"/>
      <c r="L15" s="23"/>
      <c r="M15" s="23"/>
      <c r="N15" s="23"/>
      <c r="O15" s="23"/>
      <c r="P15" s="23" t="s">
        <v>58</v>
      </c>
      <c r="Q15" s="23"/>
    </row>
    <row r="16" spans="1:17" ht="16.5" customHeight="1" x14ac:dyDescent="0.2">
      <c r="A16" s="19" t="s">
        <v>42</v>
      </c>
      <c r="B16" s="19"/>
      <c r="C16" s="19"/>
      <c r="D16" s="19"/>
      <c r="E16" s="19"/>
      <c r="F16" s="23"/>
      <c r="G16" s="23"/>
      <c r="H16" s="23"/>
      <c r="I16" s="23"/>
      <c r="J16" s="23"/>
      <c r="K16" s="23"/>
      <c r="L16" s="23"/>
      <c r="M16" s="23"/>
      <c r="N16" s="23"/>
      <c r="O16" s="23"/>
      <c r="P16" s="23" t="s">
        <v>59</v>
      </c>
      <c r="Q16" s="23"/>
    </row>
    <row r="17" spans="1:17" ht="18.75" customHeight="1" x14ac:dyDescent="0.2">
      <c r="A17" s="19" t="s">
        <v>94</v>
      </c>
      <c r="B17" s="19"/>
      <c r="C17" s="19"/>
      <c r="D17" s="19"/>
      <c r="E17" s="19"/>
      <c r="F17" s="23"/>
      <c r="G17" s="23"/>
      <c r="H17" s="23"/>
      <c r="I17" s="23"/>
      <c r="J17" s="23"/>
      <c r="K17" s="23"/>
      <c r="L17" s="23"/>
      <c r="M17" s="23"/>
      <c r="N17" s="23"/>
      <c r="O17" s="23"/>
      <c r="P17" s="23" t="s">
        <v>60</v>
      </c>
      <c r="Q17" s="23"/>
    </row>
    <row r="18" spans="1:17" ht="18.75" customHeight="1" x14ac:dyDescent="0.2">
      <c r="A18" s="19" t="s">
        <v>102</v>
      </c>
      <c r="B18" s="19"/>
      <c r="C18" s="19"/>
      <c r="D18" s="19"/>
      <c r="E18" s="19"/>
      <c r="F18" s="23"/>
      <c r="G18" s="23"/>
      <c r="H18" s="23"/>
      <c r="I18" s="23"/>
      <c r="J18" s="23"/>
      <c r="K18" s="23"/>
      <c r="L18" s="23"/>
      <c r="M18" s="23"/>
      <c r="N18" s="23"/>
      <c r="O18" s="23"/>
      <c r="P18" s="34" t="s">
        <v>111</v>
      </c>
      <c r="Q18" s="23"/>
    </row>
    <row r="19" spans="1:17" ht="18.75" customHeight="1" x14ac:dyDescent="0.2">
      <c r="A19" s="19" t="s">
        <v>43</v>
      </c>
      <c r="B19" s="19"/>
      <c r="C19" s="19"/>
      <c r="D19" s="19"/>
      <c r="E19" s="19"/>
      <c r="F19" s="23"/>
      <c r="G19" s="23"/>
      <c r="H19" s="23"/>
      <c r="I19" s="23"/>
      <c r="J19" s="23"/>
      <c r="K19" s="23"/>
      <c r="L19" s="23"/>
      <c r="M19" s="23"/>
      <c r="N19" s="23"/>
      <c r="O19" s="34"/>
      <c r="P19" s="34"/>
      <c r="Q19" s="34"/>
    </row>
    <row r="20" spans="1:17" ht="18.75" customHeight="1" x14ac:dyDescent="0.2">
      <c r="A20" s="19" t="s">
        <v>74</v>
      </c>
      <c r="B20" s="19"/>
      <c r="C20" s="19"/>
      <c r="D20" s="19"/>
      <c r="E20" s="19"/>
      <c r="F20" s="23"/>
      <c r="G20" s="23"/>
      <c r="H20" s="23"/>
      <c r="I20" s="23"/>
      <c r="J20" s="23"/>
      <c r="K20" s="23"/>
      <c r="L20" s="23"/>
      <c r="M20" s="23"/>
      <c r="N20" s="23"/>
      <c r="O20" s="34"/>
      <c r="P20" s="34"/>
      <c r="Q20" s="34"/>
    </row>
    <row r="21" spans="1:17" s="74" customFormat="1" ht="18.75" customHeight="1" x14ac:dyDescent="0.2">
      <c r="A21" s="19" t="s">
        <v>105</v>
      </c>
      <c r="B21" s="19"/>
      <c r="C21" s="19"/>
      <c r="D21" s="19"/>
      <c r="E21" s="19"/>
      <c r="F21" s="23"/>
      <c r="G21" s="23"/>
      <c r="H21" s="23"/>
      <c r="I21" s="23"/>
      <c r="J21" s="23"/>
      <c r="K21" s="23"/>
      <c r="L21" s="23"/>
      <c r="M21" s="23"/>
      <c r="N21" s="23"/>
      <c r="O21" s="34"/>
      <c r="P21" s="34"/>
      <c r="Q21" s="34"/>
    </row>
    <row r="22" spans="1:17" ht="18.75" customHeight="1" x14ac:dyDescent="0.2">
      <c r="A22" s="20" t="s">
        <v>106</v>
      </c>
      <c r="B22" s="20"/>
      <c r="C22" s="20"/>
      <c r="D22" s="20"/>
      <c r="E22" s="20"/>
      <c r="F22" s="15"/>
      <c r="G22" s="15"/>
      <c r="H22" s="15"/>
      <c r="I22" s="15"/>
      <c r="J22" s="15"/>
      <c r="K22" s="15"/>
      <c r="L22" s="15"/>
      <c r="M22" s="15"/>
      <c r="N22" s="15"/>
      <c r="O22" s="15"/>
      <c r="P22" s="15"/>
      <c r="Q22" s="15"/>
    </row>
    <row r="23" spans="1:17" ht="18.75" customHeight="1" x14ac:dyDescent="0.2">
      <c r="A23" s="99" t="s">
        <v>107</v>
      </c>
      <c r="B23" s="99"/>
      <c r="C23" s="99"/>
      <c r="D23" s="99"/>
      <c r="E23" s="99"/>
      <c r="F23" s="99"/>
      <c r="G23" s="99"/>
      <c r="H23" s="99"/>
      <c r="I23" s="99"/>
      <c r="J23" s="99"/>
      <c r="K23" s="99"/>
      <c r="L23" s="99"/>
      <c r="M23" s="99"/>
    </row>
    <row r="24" spans="1:17" ht="18.75" customHeight="1" x14ac:dyDescent="0.2">
      <c r="A24" s="6" t="s">
        <v>108</v>
      </c>
      <c r="B24" s="6"/>
      <c r="C24" s="6"/>
      <c r="D24" s="6"/>
      <c r="E24" s="6"/>
      <c r="F24" s="12"/>
      <c r="G24" s="12"/>
      <c r="H24" s="12"/>
      <c r="I24" s="12"/>
      <c r="J24" s="12"/>
      <c r="K24" s="12"/>
      <c r="L24" s="12"/>
      <c r="M24" s="12"/>
      <c r="N24" s="12"/>
      <c r="O24" s="15"/>
      <c r="P24" s="15"/>
      <c r="Q24" s="15"/>
    </row>
    <row r="25" spans="1:17" ht="18.75" customHeight="1" x14ac:dyDescent="0.2">
      <c r="A25" s="96"/>
      <c r="B25" s="96"/>
      <c r="C25" s="96"/>
      <c r="D25" s="96"/>
      <c r="E25" s="96"/>
      <c r="F25" s="96"/>
      <c r="G25" s="96"/>
      <c r="H25" s="96"/>
      <c r="I25" s="96"/>
      <c r="J25" s="96"/>
      <c r="K25" s="96"/>
      <c r="L25" s="96"/>
      <c r="M25" s="96"/>
    </row>
    <row r="26" spans="1:17" ht="18.75" customHeight="1" x14ac:dyDescent="0.2">
      <c r="A26" s="97"/>
      <c r="B26" s="97"/>
      <c r="C26" s="97"/>
      <c r="D26" s="97"/>
      <c r="E26" s="97"/>
      <c r="F26" s="97"/>
      <c r="G26" s="97"/>
      <c r="H26" s="97"/>
      <c r="I26" s="97"/>
      <c r="J26" s="97"/>
      <c r="K26" s="97"/>
      <c r="L26" s="97"/>
      <c r="M26" s="97"/>
    </row>
    <row r="27" spans="1:17" ht="18.75" customHeight="1" x14ac:dyDescent="0.2">
      <c r="A27" s="92"/>
      <c r="B27" s="92"/>
      <c r="C27" s="92"/>
      <c r="D27" s="92"/>
      <c r="E27" s="92"/>
      <c r="F27" s="92"/>
      <c r="G27" s="92"/>
      <c r="H27" s="92"/>
      <c r="I27" s="92"/>
      <c r="J27" s="92"/>
      <c r="K27" s="92"/>
      <c r="L27" s="92"/>
      <c r="M27" s="92"/>
    </row>
    <row r="28" spans="1:17" ht="18.75" customHeight="1" x14ac:dyDescent="0.2">
      <c r="A28" s="92"/>
      <c r="B28" s="92"/>
      <c r="C28" s="92"/>
      <c r="D28" s="92"/>
      <c r="E28" s="92"/>
      <c r="F28" s="92"/>
      <c r="G28" s="92"/>
      <c r="H28" s="92"/>
      <c r="I28" s="92"/>
      <c r="J28" s="92"/>
      <c r="K28" s="92"/>
      <c r="L28" s="92"/>
      <c r="M28" s="92"/>
    </row>
    <row r="29" spans="1:17" ht="18.75" customHeight="1" x14ac:dyDescent="0.2">
      <c r="A29" s="92"/>
      <c r="B29" s="92"/>
      <c r="C29" s="92"/>
      <c r="D29" s="92"/>
      <c r="E29" s="92"/>
      <c r="F29" s="92"/>
      <c r="G29" s="92"/>
      <c r="H29" s="92"/>
      <c r="I29" s="92"/>
      <c r="J29" s="92"/>
      <c r="K29" s="92"/>
      <c r="L29" s="92"/>
      <c r="M29" s="92"/>
    </row>
    <row r="30" spans="1:17" ht="18.75" customHeight="1" x14ac:dyDescent="0.2">
      <c r="A30" s="92"/>
      <c r="B30" s="92"/>
      <c r="C30" s="92"/>
      <c r="D30" s="92"/>
      <c r="E30" s="92"/>
      <c r="F30" s="92"/>
      <c r="G30" s="92"/>
      <c r="H30" s="92"/>
      <c r="I30" s="92"/>
      <c r="J30" s="92"/>
      <c r="K30" s="92"/>
      <c r="L30" s="92"/>
      <c r="M30" s="92"/>
      <c r="N30" s="92"/>
    </row>
    <row r="31" spans="1:17" ht="18.75" customHeight="1" x14ac:dyDescent="0.2">
      <c r="A31" s="92"/>
      <c r="B31" s="92"/>
      <c r="C31" s="92"/>
      <c r="D31" s="92"/>
      <c r="E31" s="92"/>
      <c r="F31" s="92"/>
      <c r="G31" s="92"/>
      <c r="H31" s="92"/>
      <c r="I31" s="92"/>
      <c r="J31" s="92"/>
      <c r="K31" s="92"/>
      <c r="L31" s="92"/>
      <c r="M31" s="92"/>
    </row>
    <row r="32" spans="1:17"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sheetData>
  <mergeCells count="11">
    <mergeCell ref="A29:M29"/>
    <mergeCell ref="A30:N30"/>
    <mergeCell ref="A31:M31"/>
    <mergeCell ref="A2:N2"/>
    <mergeCell ref="A23:M23"/>
    <mergeCell ref="A25:M25"/>
    <mergeCell ref="A26:M26"/>
    <mergeCell ref="A27:M27"/>
    <mergeCell ref="A28:M28"/>
    <mergeCell ref="L3:N3"/>
    <mergeCell ref="L4:N4"/>
  </mergeCells>
  <phoneticPr fontId="10"/>
  <dataValidations count="2">
    <dataValidation type="list" allowBlank="1" showInputMessage="1" showErrorMessage="1" sqref="D9:D13" xr:uid="{876CC4FB-86A0-4C4A-83E9-B1F4EB362762}">
      <formula1>$P$4:$P$7</formula1>
    </dataValidation>
    <dataValidation type="list" allowBlank="1" showInputMessage="1" showErrorMessage="1" sqref="B9:B13" xr:uid="{E38E09B3-5461-427E-814A-66214A21A636}">
      <formula1>$P$9:$P$19</formula1>
    </dataValidation>
  </dataValidations>
  <printOptions horizontalCentered="1"/>
  <pageMargins left="0.19685039370078741" right="0.19685039370078741" top="0.62992125984251968" bottom="0.43307086614173229" header="0.9055118110236221" footer="0.51181102362204722"/>
  <pageSetup paperSize="9" scale="6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23CC-7D57-4644-B780-5F89EDDA3099}">
  <sheetPr>
    <pageSetUpPr fitToPage="1"/>
  </sheetPr>
  <dimension ref="A1:M35"/>
  <sheetViews>
    <sheetView showZeros="0" view="pageBreakPreview" zoomScale="90" zoomScaleSheetLayoutView="90" workbookViewId="0">
      <selection activeCell="F9" sqref="F9"/>
    </sheetView>
  </sheetViews>
  <sheetFormatPr defaultColWidth="9" defaultRowHeight="13" x14ac:dyDescent="0.2"/>
  <cols>
    <col min="1" max="1" width="27.6328125" style="72" customWidth="1"/>
    <col min="2" max="10" width="13.90625" style="72" customWidth="1"/>
    <col min="11" max="11" width="9" style="72" bestFit="1" customWidth="1"/>
    <col min="12" max="12" width="9" style="72" hidden="1" customWidth="1"/>
    <col min="13" max="16384" width="9" style="72"/>
  </cols>
  <sheetData>
    <row r="1" spans="1:13" ht="19.5" customHeight="1" x14ac:dyDescent="0.2">
      <c r="A1" s="1" t="s">
        <v>70</v>
      </c>
      <c r="B1" s="1"/>
    </row>
    <row r="2" spans="1:13" ht="29.25" customHeight="1" x14ac:dyDescent="0.2">
      <c r="A2" s="98" t="s">
        <v>4</v>
      </c>
      <c r="B2" s="98"/>
      <c r="C2" s="98"/>
      <c r="D2" s="98"/>
      <c r="E2" s="98"/>
      <c r="F2" s="98"/>
      <c r="G2" s="98"/>
      <c r="H2" s="98"/>
      <c r="I2" s="98"/>
      <c r="J2" s="98"/>
    </row>
    <row r="3" spans="1:13" ht="42" customHeight="1" x14ac:dyDescent="0.2">
      <c r="A3" s="73"/>
      <c r="B3" s="73"/>
      <c r="C3" s="73"/>
      <c r="D3" s="73"/>
      <c r="E3" s="73"/>
      <c r="G3" s="27" t="s">
        <v>9</v>
      </c>
      <c r="H3" s="100">
        <f>総括表!$B$3</f>
        <v>0</v>
      </c>
      <c r="I3" s="100"/>
      <c r="J3" s="100"/>
    </row>
    <row r="4" spans="1:13" ht="42" customHeight="1" x14ac:dyDescent="0.2">
      <c r="A4" s="73"/>
      <c r="B4" s="73"/>
      <c r="C4" s="73"/>
      <c r="D4" s="73"/>
      <c r="E4" s="73"/>
      <c r="G4" s="27" t="s">
        <v>5</v>
      </c>
      <c r="H4" s="101">
        <f>総括表!$B$4</f>
        <v>0</v>
      </c>
      <c r="I4" s="101"/>
      <c r="J4" s="101"/>
    </row>
    <row r="5" spans="1:13" ht="29.25" customHeight="1" x14ac:dyDescent="0.2">
      <c r="A5" s="73"/>
      <c r="B5" s="73"/>
      <c r="C5" s="73"/>
      <c r="D5" s="73"/>
      <c r="E5" s="73"/>
      <c r="F5" s="14"/>
      <c r="G5" s="14"/>
      <c r="H5" s="15"/>
      <c r="I5" s="15"/>
      <c r="J5" s="32" t="s">
        <v>1</v>
      </c>
    </row>
    <row r="6" spans="1:13" ht="10" customHeight="1" x14ac:dyDescent="0.2">
      <c r="A6" s="16"/>
      <c r="B6" s="16"/>
      <c r="C6" s="16"/>
      <c r="D6" s="16"/>
      <c r="E6" s="24"/>
      <c r="F6" s="26"/>
      <c r="G6" s="26"/>
      <c r="H6" s="28"/>
      <c r="I6" s="31"/>
      <c r="J6" s="33"/>
    </row>
    <row r="7" spans="1:13" s="35" customFormat="1" ht="48" x14ac:dyDescent="0.2">
      <c r="A7" s="37" t="s">
        <v>66</v>
      </c>
      <c r="B7" s="21" t="s">
        <v>72</v>
      </c>
      <c r="C7" s="21" t="s">
        <v>10</v>
      </c>
      <c r="D7" s="21" t="s">
        <v>11</v>
      </c>
      <c r="E7" s="25" t="s">
        <v>12</v>
      </c>
      <c r="F7" s="25" t="s">
        <v>6</v>
      </c>
      <c r="G7" s="25" t="s">
        <v>95</v>
      </c>
      <c r="H7" s="21" t="s">
        <v>16</v>
      </c>
      <c r="I7" s="25" t="s">
        <v>17</v>
      </c>
      <c r="J7" s="25" t="s">
        <v>3</v>
      </c>
      <c r="K7" s="36"/>
      <c r="L7" s="36"/>
      <c r="M7" s="36"/>
    </row>
    <row r="8" spans="1:13" s="35" customFormat="1" ht="20.149999999999999" customHeight="1" x14ac:dyDescent="0.2">
      <c r="A8" s="18"/>
      <c r="B8" s="18"/>
      <c r="C8" s="22" t="s">
        <v>7</v>
      </c>
      <c r="D8" s="22" t="s">
        <v>18</v>
      </c>
      <c r="E8" s="10" t="s">
        <v>20</v>
      </c>
      <c r="F8" s="10" t="s">
        <v>14</v>
      </c>
      <c r="G8" s="10" t="s">
        <v>8</v>
      </c>
      <c r="H8" s="29" t="s">
        <v>21</v>
      </c>
      <c r="I8" s="10" t="s">
        <v>22</v>
      </c>
      <c r="J8" s="10" t="s">
        <v>13</v>
      </c>
      <c r="K8" s="36"/>
      <c r="L8" s="36"/>
      <c r="M8" s="36"/>
    </row>
    <row r="9" spans="1:13" s="35" customFormat="1" ht="30" customHeight="1" x14ac:dyDescent="0.2">
      <c r="A9" s="4"/>
      <c r="B9" s="77"/>
      <c r="C9" s="59"/>
      <c r="D9" s="59"/>
      <c r="E9" s="58">
        <f>C9-D9</f>
        <v>0</v>
      </c>
      <c r="F9" s="58">
        <f>E9</f>
        <v>0</v>
      </c>
      <c r="G9" s="58">
        <f>ROUNDDOWN(F9*4/5,0)</f>
        <v>0</v>
      </c>
      <c r="H9" s="59"/>
      <c r="I9" s="60">
        <f>MIN(G9,H9)</f>
        <v>0</v>
      </c>
      <c r="J9" s="58">
        <f>ROUNDDOWN(I9,-3)</f>
        <v>0</v>
      </c>
      <c r="K9" s="36"/>
      <c r="L9" s="72" t="s">
        <v>67</v>
      </c>
      <c r="M9" s="36"/>
    </row>
    <row r="10" spans="1:13" ht="30" customHeight="1" x14ac:dyDescent="0.2">
      <c r="A10" s="5" t="s">
        <v>23</v>
      </c>
      <c r="B10" s="5"/>
      <c r="C10" s="11">
        <f>SUM(C9:C9)</f>
        <v>0</v>
      </c>
      <c r="D10" s="11">
        <f>SUM(D9:D9)</f>
        <v>0</v>
      </c>
      <c r="E10" s="11">
        <f>SUM(E9:E9)</f>
        <v>0</v>
      </c>
      <c r="F10" s="11">
        <f>SUM(F9:F9)</f>
        <v>0</v>
      </c>
      <c r="G10" s="11">
        <f>SUM(G9:G9)</f>
        <v>0</v>
      </c>
      <c r="H10" s="30"/>
      <c r="I10" s="11">
        <f>SUM(I9:I9)</f>
        <v>0</v>
      </c>
      <c r="J10" s="11">
        <f>SUM(J9:J9)</f>
        <v>0</v>
      </c>
      <c r="L10" s="72" t="s">
        <v>68</v>
      </c>
    </row>
    <row r="11" spans="1:13" ht="16.5" customHeight="1" x14ac:dyDescent="0.2">
      <c r="A11" s="19" t="s">
        <v>19</v>
      </c>
      <c r="B11" s="19"/>
      <c r="C11" s="23"/>
      <c r="D11" s="23"/>
      <c r="E11" s="23"/>
      <c r="F11" s="23"/>
      <c r="G11" s="23"/>
      <c r="H11" s="23"/>
      <c r="I11" s="23"/>
      <c r="J11" s="23"/>
      <c r="K11" s="23"/>
      <c r="L11" s="23" t="s">
        <v>69</v>
      </c>
      <c r="M11" s="23"/>
    </row>
    <row r="12" spans="1:13" ht="18.75" customHeight="1" x14ac:dyDescent="0.2">
      <c r="A12" s="19" t="s">
        <v>97</v>
      </c>
      <c r="B12" s="19"/>
      <c r="C12" s="23"/>
      <c r="D12" s="23"/>
      <c r="E12" s="23"/>
      <c r="F12" s="23"/>
      <c r="G12" s="23"/>
      <c r="H12" s="23"/>
      <c r="I12" s="23"/>
      <c r="J12" s="23"/>
      <c r="K12" s="23"/>
      <c r="L12" s="23" t="s">
        <v>61</v>
      </c>
      <c r="M12" s="23"/>
    </row>
    <row r="13" spans="1:13" ht="18.75" customHeight="1" x14ac:dyDescent="0.2">
      <c r="A13" s="19" t="s">
        <v>101</v>
      </c>
      <c r="B13" s="19"/>
      <c r="C13" s="23"/>
      <c r="D13" s="23"/>
      <c r="E13" s="23"/>
      <c r="F13" s="23"/>
      <c r="G13" s="23"/>
      <c r="H13" s="23"/>
      <c r="I13" s="23"/>
      <c r="J13" s="23"/>
      <c r="K13" s="23"/>
      <c r="L13" s="23"/>
      <c r="M13" s="23"/>
    </row>
    <row r="14" spans="1:13" ht="18.75" customHeight="1" x14ac:dyDescent="0.2">
      <c r="A14" s="19" t="s">
        <v>47</v>
      </c>
      <c r="B14" s="19"/>
      <c r="C14" s="23"/>
      <c r="D14" s="23"/>
      <c r="E14" s="23"/>
      <c r="F14" s="23"/>
      <c r="G14" s="23"/>
      <c r="H14" s="23"/>
      <c r="I14" s="23"/>
      <c r="J14" s="23"/>
      <c r="K14" s="34"/>
      <c r="L14" s="34"/>
      <c r="M14" s="34"/>
    </row>
    <row r="15" spans="1:13" ht="18.75" customHeight="1" x14ac:dyDescent="0.2">
      <c r="A15" s="20" t="s">
        <v>73</v>
      </c>
      <c r="B15" s="20"/>
      <c r="C15" s="15"/>
      <c r="D15" s="15"/>
      <c r="E15" s="15"/>
      <c r="F15" s="15"/>
      <c r="G15" s="15"/>
      <c r="H15" s="15"/>
      <c r="I15" s="15"/>
      <c r="J15" s="15"/>
      <c r="K15" s="15"/>
      <c r="L15" s="15"/>
      <c r="M15" s="15"/>
    </row>
    <row r="16" spans="1:13" s="74" customFormat="1" ht="18.75" customHeight="1" x14ac:dyDescent="0.2">
      <c r="A16" s="20" t="s">
        <v>75</v>
      </c>
      <c r="B16" s="20"/>
      <c r="C16" s="15"/>
      <c r="D16" s="15"/>
      <c r="E16" s="15"/>
      <c r="F16" s="15"/>
      <c r="G16" s="15"/>
      <c r="H16" s="15"/>
      <c r="I16" s="15"/>
      <c r="J16" s="15"/>
      <c r="K16" s="15"/>
      <c r="L16" s="15"/>
      <c r="M16" s="15"/>
    </row>
    <row r="17" spans="1:13" ht="18.75" customHeight="1" x14ac:dyDescent="0.2">
      <c r="A17" s="6" t="s">
        <v>76</v>
      </c>
      <c r="B17" s="6"/>
      <c r="C17" s="12"/>
      <c r="D17" s="12"/>
      <c r="E17" s="12"/>
      <c r="F17" s="12"/>
      <c r="G17" s="12"/>
      <c r="H17" s="12"/>
      <c r="I17" s="12"/>
      <c r="J17" s="12"/>
      <c r="K17" s="15"/>
      <c r="L17" s="15"/>
      <c r="M17" s="15"/>
    </row>
    <row r="18" spans="1:13" ht="18.75" customHeight="1" x14ac:dyDescent="0.2">
      <c r="A18" s="99"/>
      <c r="B18" s="99"/>
      <c r="C18" s="99"/>
      <c r="D18" s="99"/>
      <c r="E18" s="99"/>
      <c r="F18" s="99"/>
      <c r="G18" s="99"/>
      <c r="H18" s="99"/>
      <c r="I18" s="99"/>
    </row>
    <row r="19" spans="1:13" ht="18.75" customHeight="1" x14ac:dyDescent="0.2">
      <c r="A19" s="96"/>
      <c r="B19" s="96"/>
      <c r="C19" s="96"/>
      <c r="D19" s="96"/>
      <c r="E19" s="96"/>
      <c r="F19" s="96"/>
      <c r="G19" s="96"/>
      <c r="H19" s="96"/>
      <c r="I19" s="96"/>
    </row>
    <row r="20" spans="1:13" ht="18.75" customHeight="1" x14ac:dyDescent="0.2">
      <c r="A20" s="97"/>
      <c r="B20" s="97"/>
      <c r="C20" s="97"/>
      <c r="D20" s="97"/>
      <c r="E20" s="97"/>
      <c r="F20" s="97"/>
      <c r="G20" s="97"/>
      <c r="H20" s="97"/>
      <c r="I20" s="97"/>
    </row>
    <row r="21" spans="1:13" ht="18.75" customHeight="1" x14ac:dyDescent="0.2">
      <c r="A21" s="92"/>
      <c r="B21" s="92"/>
      <c r="C21" s="92"/>
      <c r="D21" s="92"/>
      <c r="E21" s="92"/>
      <c r="F21" s="92"/>
      <c r="G21" s="92"/>
      <c r="H21" s="92"/>
      <c r="I21" s="92"/>
    </row>
    <row r="22" spans="1:13" ht="18.75" customHeight="1" x14ac:dyDescent="0.2">
      <c r="A22" s="92"/>
      <c r="B22" s="92"/>
      <c r="C22" s="92"/>
      <c r="D22" s="92"/>
      <c r="E22" s="92"/>
      <c r="F22" s="92"/>
      <c r="G22" s="92"/>
      <c r="H22" s="92"/>
      <c r="I22" s="92"/>
    </row>
    <row r="23" spans="1:13" ht="18.75" customHeight="1" x14ac:dyDescent="0.2">
      <c r="A23" s="92"/>
      <c r="B23" s="92"/>
      <c r="C23" s="92"/>
      <c r="D23" s="92"/>
      <c r="E23" s="92"/>
      <c r="F23" s="92"/>
      <c r="G23" s="92"/>
      <c r="H23" s="92"/>
      <c r="I23" s="92"/>
    </row>
    <row r="24" spans="1:13" ht="18.75" customHeight="1" x14ac:dyDescent="0.2">
      <c r="A24" s="92"/>
      <c r="B24" s="92"/>
      <c r="C24" s="92"/>
      <c r="D24" s="92"/>
      <c r="E24" s="92"/>
      <c r="F24" s="92"/>
      <c r="G24" s="92"/>
      <c r="H24" s="92"/>
      <c r="I24" s="92"/>
      <c r="J24" s="92"/>
    </row>
    <row r="25" spans="1:13" ht="18.75" customHeight="1" x14ac:dyDescent="0.2">
      <c r="A25" s="92"/>
      <c r="B25" s="92"/>
      <c r="C25" s="92"/>
      <c r="D25" s="92"/>
      <c r="E25" s="92"/>
      <c r="F25" s="92"/>
      <c r="G25" s="92"/>
      <c r="H25" s="92"/>
      <c r="I25" s="92"/>
    </row>
    <row r="26" spans="1:13" ht="18.75" customHeight="1" x14ac:dyDescent="0.2"/>
    <row r="27" spans="1:13" ht="18.75" customHeight="1" x14ac:dyDescent="0.2"/>
    <row r="28" spans="1:13" ht="18.75" customHeight="1" x14ac:dyDescent="0.2"/>
    <row r="29" spans="1:13" ht="18.75" customHeight="1" x14ac:dyDescent="0.2"/>
    <row r="30" spans="1:13" ht="18.75" customHeight="1" x14ac:dyDescent="0.2"/>
    <row r="31" spans="1:13" ht="18.75" customHeight="1" x14ac:dyDescent="0.2"/>
    <row r="32" spans="1:13" ht="18.75" customHeight="1" x14ac:dyDescent="0.2"/>
    <row r="33" ht="18.75" customHeight="1" x14ac:dyDescent="0.2"/>
    <row r="34" ht="18.75" customHeight="1" x14ac:dyDescent="0.2"/>
    <row r="35" ht="18.75" customHeight="1" x14ac:dyDescent="0.2"/>
  </sheetData>
  <mergeCells count="11">
    <mergeCell ref="A23:I23"/>
    <mergeCell ref="A24:J24"/>
    <mergeCell ref="A25:I25"/>
    <mergeCell ref="A2:J2"/>
    <mergeCell ref="A18:I18"/>
    <mergeCell ref="A19:I19"/>
    <mergeCell ref="A20:I20"/>
    <mergeCell ref="A21:I21"/>
    <mergeCell ref="A22:I22"/>
    <mergeCell ref="H3:J3"/>
    <mergeCell ref="H4:J4"/>
  </mergeCells>
  <phoneticPr fontId="10"/>
  <printOptions horizontalCentered="1"/>
  <pageMargins left="0.19685039370078741" right="0.19685039370078741" top="0.62992125984251968" bottom="0.43307086614173229" header="0.9055118110236221" footer="0.51181102362204722"/>
  <pageSetup paperSize="9" scale="9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8AA8-7782-401E-92EB-C9CC371822D0}">
  <sheetPr>
    <pageSetUpPr fitToPage="1"/>
  </sheetPr>
  <dimension ref="A1:P41"/>
  <sheetViews>
    <sheetView showZeros="0" view="pageBreakPreview" zoomScaleSheetLayoutView="100" workbookViewId="0">
      <selection activeCell="H9" sqref="H9"/>
    </sheetView>
  </sheetViews>
  <sheetFormatPr defaultColWidth="9" defaultRowHeight="13" x14ac:dyDescent="0.2"/>
  <cols>
    <col min="1" max="1" width="27.6328125" style="74" customWidth="1"/>
    <col min="2" max="2" width="26.1796875" style="74" customWidth="1"/>
    <col min="3" max="3" width="14" style="74" customWidth="1"/>
    <col min="4" max="13" width="13.90625" style="74" customWidth="1"/>
    <col min="14" max="14" width="9" style="74" bestFit="1" customWidth="1"/>
    <col min="15" max="15" width="9" style="74" hidden="1" customWidth="1"/>
    <col min="16" max="16" width="0" style="74" hidden="1" customWidth="1"/>
    <col min="17" max="16384" width="9" style="74"/>
  </cols>
  <sheetData>
    <row r="1" spans="1:16" ht="19.5" customHeight="1" x14ac:dyDescent="0.2">
      <c r="A1" s="1" t="s">
        <v>30</v>
      </c>
      <c r="B1" s="1"/>
      <c r="C1" s="1"/>
      <c r="D1" s="1"/>
    </row>
    <row r="2" spans="1:16" ht="29.25" customHeight="1" x14ac:dyDescent="0.2">
      <c r="A2" s="98" t="s">
        <v>4</v>
      </c>
      <c r="B2" s="98"/>
      <c r="C2" s="98"/>
      <c r="D2" s="98"/>
      <c r="E2" s="98"/>
      <c r="F2" s="98"/>
      <c r="G2" s="98"/>
      <c r="H2" s="98"/>
      <c r="I2" s="98"/>
      <c r="J2" s="98"/>
      <c r="K2" s="98"/>
      <c r="L2" s="82"/>
      <c r="M2" s="82"/>
    </row>
    <row r="3" spans="1:16" ht="42" customHeight="1" x14ac:dyDescent="0.2">
      <c r="A3" s="76"/>
      <c r="B3" s="76"/>
      <c r="C3" s="76"/>
      <c r="D3" s="76"/>
      <c r="E3" s="76"/>
      <c r="F3" s="76"/>
      <c r="G3" s="76"/>
      <c r="H3" s="27" t="s">
        <v>9</v>
      </c>
      <c r="I3" s="100">
        <f>総括表!$B$3</f>
        <v>0</v>
      </c>
      <c r="J3" s="100"/>
      <c r="K3" s="100"/>
    </row>
    <row r="4" spans="1:16" ht="42" customHeight="1" x14ac:dyDescent="0.2">
      <c r="A4" s="76"/>
      <c r="B4" s="76"/>
      <c r="C4" s="76"/>
      <c r="D4" s="76"/>
      <c r="E4" s="76"/>
      <c r="F4" s="76"/>
      <c r="G4" s="76"/>
      <c r="H4" s="27" t="s">
        <v>5</v>
      </c>
      <c r="I4" s="101">
        <f>総括表!$B$4</f>
        <v>0</v>
      </c>
      <c r="J4" s="101"/>
      <c r="K4" s="101"/>
      <c r="O4" s="74" t="s">
        <v>62</v>
      </c>
    </row>
    <row r="5" spans="1:16" ht="30" customHeight="1" x14ac:dyDescent="0.2">
      <c r="A5" s="82" t="s">
        <v>83</v>
      </c>
      <c r="B5" s="76"/>
      <c r="C5" s="76"/>
      <c r="D5" s="76"/>
      <c r="E5" s="76"/>
      <c r="F5" s="76"/>
      <c r="G5" s="76"/>
      <c r="H5" s="14"/>
      <c r="I5" s="15"/>
      <c r="J5" s="15"/>
      <c r="K5" s="32" t="s">
        <v>1</v>
      </c>
      <c r="O5" s="74" t="s">
        <v>63</v>
      </c>
    </row>
    <row r="6" spans="1:16" ht="10" customHeight="1" x14ac:dyDescent="0.2">
      <c r="A6" s="16"/>
      <c r="B6" s="16"/>
      <c r="C6" s="87"/>
      <c r="D6" s="16"/>
      <c r="E6" s="16"/>
      <c r="F6" s="16"/>
      <c r="G6" s="24"/>
      <c r="H6" s="26"/>
      <c r="I6" s="26"/>
      <c r="J6" s="39"/>
      <c r="K6" s="31"/>
      <c r="L6" s="33"/>
      <c r="P6" s="74" t="s">
        <v>90</v>
      </c>
    </row>
    <row r="7" spans="1:16" ht="48" x14ac:dyDescent="0.2">
      <c r="A7" s="37" t="s">
        <v>81</v>
      </c>
      <c r="B7" s="37" t="s">
        <v>109</v>
      </c>
      <c r="C7" s="91" t="s">
        <v>92</v>
      </c>
      <c r="D7" s="21" t="s">
        <v>88</v>
      </c>
      <c r="E7" s="21" t="s">
        <v>10</v>
      </c>
      <c r="F7" s="21" t="s">
        <v>11</v>
      </c>
      <c r="G7" s="25" t="s">
        <v>12</v>
      </c>
      <c r="H7" s="25" t="s">
        <v>6</v>
      </c>
      <c r="I7" s="25" t="s">
        <v>95</v>
      </c>
      <c r="J7" s="40" t="s">
        <v>16</v>
      </c>
      <c r="K7" s="25" t="s">
        <v>17</v>
      </c>
      <c r="L7" s="25" t="s">
        <v>3</v>
      </c>
      <c r="P7" s="74" t="s">
        <v>61</v>
      </c>
    </row>
    <row r="8" spans="1:16" ht="20.149999999999999" customHeight="1" x14ac:dyDescent="0.2">
      <c r="A8" s="18"/>
      <c r="B8" s="18" t="s">
        <v>91</v>
      </c>
      <c r="C8" s="18"/>
      <c r="D8" s="84" t="s">
        <v>91</v>
      </c>
      <c r="E8" s="22" t="s">
        <v>7</v>
      </c>
      <c r="F8" s="22" t="s">
        <v>18</v>
      </c>
      <c r="G8" s="10" t="s">
        <v>20</v>
      </c>
      <c r="H8" s="10" t="s">
        <v>14</v>
      </c>
      <c r="I8" s="10" t="s">
        <v>8</v>
      </c>
      <c r="J8" s="41" t="s">
        <v>21</v>
      </c>
      <c r="K8" s="10" t="s">
        <v>22</v>
      </c>
      <c r="L8" s="10" t="s">
        <v>13</v>
      </c>
    </row>
    <row r="9" spans="1:16" ht="30" customHeight="1" x14ac:dyDescent="0.2">
      <c r="A9" s="4"/>
      <c r="B9" s="77"/>
      <c r="C9" s="88"/>
      <c r="D9" s="77"/>
      <c r="E9" s="59"/>
      <c r="F9" s="59">
        <v>0</v>
      </c>
      <c r="G9" s="58">
        <f>E9-F9</f>
        <v>0</v>
      </c>
      <c r="H9" s="58">
        <f>G9</f>
        <v>0</v>
      </c>
      <c r="I9" s="63"/>
      <c r="J9" s="63"/>
      <c r="K9" s="64"/>
      <c r="L9" s="63"/>
      <c r="P9" s="74" t="s">
        <v>52</v>
      </c>
    </row>
    <row r="10" spans="1:16" ht="30" customHeight="1" x14ac:dyDescent="0.2">
      <c r="A10" s="4"/>
      <c r="B10" s="77"/>
      <c r="C10" s="88"/>
      <c r="D10" s="77"/>
      <c r="E10" s="59"/>
      <c r="F10" s="59"/>
      <c r="G10" s="58">
        <f>E10-F10</f>
        <v>0</v>
      </c>
      <c r="H10" s="58">
        <f>G10</f>
        <v>0</v>
      </c>
      <c r="I10" s="80"/>
      <c r="J10" s="80"/>
      <c r="K10" s="81"/>
      <c r="L10" s="80"/>
      <c r="P10" s="74" t="s">
        <v>56</v>
      </c>
    </row>
    <row r="11" spans="1:16" ht="30" customHeight="1" x14ac:dyDescent="0.2">
      <c r="A11" s="4"/>
      <c r="B11" s="77"/>
      <c r="C11" s="88"/>
      <c r="D11" s="77"/>
      <c r="E11" s="59"/>
      <c r="F11" s="59"/>
      <c r="G11" s="58">
        <f>E11-F11</f>
        <v>0</v>
      </c>
      <c r="H11" s="58">
        <f>G11</f>
        <v>0</v>
      </c>
      <c r="I11" s="80"/>
      <c r="J11" s="80"/>
      <c r="K11" s="81"/>
      <c r="L11" s="80"/>
      <c r="P11" s="74" t="s">
        <v>53</v>
      </c>
    </row>
    <row r="12" spans="1:16" ht="30" customHeight="1" x14ac:dyDescent="0.2">
      <c r="A12" s="4"/>
      <c r="B12" s="77"/>
      <c r="C12" s="88"/>
      <c r="D12" s="77"/>
      <c r="E12" s="59"/>
      <c r="F12" s="59"/>
      <c r="G12" s="58">
        <f>E12-F12</f>
        <v>0</v>
      </c>
      <c r="H12" s="58">
        <f>G12</f>
        <v>0</v>
      </c>
      <c r="I12" s="80"/>
      <c r="J12" s="80"/>
      <c r="K12" s="81"/>
      <c r="L12" s="80"/>
      <c r="P12" s="74" t="s">
        <v>54</v>
      </c>
    </row>
    <row r="13" spans="1:16" ht="30" customHeight="1" x14ac:dyDescent="0.2">
      <c r="A13" s="4"/>
      <c r="B13" s="77"/>
      <c r="C13" s="88"/>
      <c r="D13" s="77"/>
      <c r="E13" s="59"/>
      <c r="F13" s="59"/>
      <c r="G13" s="58">
        <f>E13-F13</f>
        <v>0</v>
      </c>
      <c r="H13" s="58">
        <f>G13</f>
        <v>0</v>
      </c>
      <c r="I13" s="80"/>
      <c r="J13" s="80"/>
      <c r="K13" s="81"/>
      <c r="L13" s="80"/>
      <c r="P13" s="74" t="s">
        <v>55</v>
      </c>
    </row>
    <row r="14" spans="1:16" ht="30" customHeight="1" x14ac:dyDescent="0.2">
      <c r="A14" s="5" t="s">
        <v>31</v>
      </c>
      <c r="B14" s="78"/>
      <c r="C14" s="78"/>
      <c r="D14" s="78"/>
      <c r="E14" s="11">
        <f>SUM(E9:E13)</f>
        <v>0</v>
      </c>
      <c r="F14" s="11">
        <f>SUM(F9:F13)</f>
        <v>0</v>
      </c>
      <c r="G14" s="11">
        <f>SUM(G9:G13)</f>
        <v>0</v>
      </c>
      <c r="H14" s="11">
        <f>SUM(H9:H13)</f>
        <v>0</v>
      </c>
      <c r="I14" s="30"/>
      <c r="J14" s="30"/>
      <c r="K14" s="30"/>
      <c r="L14" s="30"/>
      <c r="P14" s="74" t="s">
        <v>57</v>
      </c>
    </row>
    <row r="15" spans="1:16" ht="16.5" customHeight="1" x14ac:dyDescent="0.2">
      <c r="A15" s="19" t="s">
        <v>19</v>
      </c>
      <c r="B15" s="19"/>
      <c r="C15" s="19"/>
      <c r="D15" s="19"/>
      <c r="E15" s="23"/>
      <c r="F15" s="23"/>
      <c r="G15" s="23"/>
      <c r="H15" s="23"/>
      <c r="I15" s="23"/>
      <c r="J15" s="23"/>
      <c r="K15" s="23"/>
      <c r="L15" s="23"/>
      <c r="M15" s="23"/>
      <c r="N15" s="23"/>
      <c r="O15" s="23" t="s">
        <v>58</v>
      </c>
      <c r="P15" s="23" t="s">
        <v>58</v>
      </c>
    </row>
    <row r="16" spans="1:16" ht="18.75" customHeight="1" x14ac:dyDescent="0.2">
      <c r="A16" s="19" t="s">
        <v>78</v>
      </c>
      <c r="B16" s="19"/>
      <c r="C16" s="19"/>
      <c r="D16" s="19"/>
      <c r="E16" s="23"/>
      <c r="F16" s="23"/>
      <c r="G16" s="23"/>
      <c r="H16" s="23"/>
      <c r="I16" s="23"/>
      <c r="J16" s="23"/>
      <c r="K16" s="23"/>
      <c r="L16" s="23"/>
      <c r="M16" s="23"/>
      <c r="N16" s="34"/>
      <c r="O16" s="34" t="s">
        <v>59</v>
      </c>
      <c r="P16" s="34" t="s">
        <v>59</v>
      </c>
    </row>
    <row r="17" spans="1:16" ht="18.75" customHeight="1" x14ac:dyDescent="0.2">
      <c r="A17" s="19" t="s">
        <v>103</v>
      </c>
      <c r="B17" s="19"/>
      <c r="C17" s="19"/>
      <c r="D17" s="19"/>
      <c r="E17" s="23"/>
      <c r="F17" s="23"/>
      <c r="G17" s="23"/>
      <c r="H17" s="23"/>
      <c r="I17" s="23"/>
      <c r="J17" s="23"/>
      <c r="K17" s="23"/>
      <c r="L17" s="23"/>
      <c r="M17" s="23"/>
      <c r="N17" s="34"/>
      <c r="O17" s="34" t="s">
        <v>61</v>
      </c>
      <c r="P17" s="34" t="s">
        <v>60</v>
      </c>
    </row>
    <row r="18" spans="1:16" ht="18.75" customHeight="1" x14ac:dyDescent="0.2">
      <c r="A18" s="99" t="s">
        <v>104</v>
      </c>
      <c r="B18" s="99"/>
      <c r="C18" s="99"/>
      <c r="D18" s="99"/>
      <c r="E18" s="99"/>
      <c r="F18" s="99"/>
      <c r="G18" s="99"/>
      <c r="H18" s="99"/>
      <c r="I18" s="99"/>
      <c r="J18" s="99"/>
      <c r="K18" s="99"/>
      <c r="L18" s="99"/>
      <c r="P18" s="74" t="s">
        <v>110</v>
      </c>
    </row>
    <row r="19" spans="1:16" ht="18.75" customHeight="1" x14ac:dyDescent="0.2">
      <c r="A19" s="6" t="s">
        <v>34</v>
      </c>
      <c r="B19" s="6"/>
      <c r="C19" s="6"/>
      <c r="D19" s="6"/>
      <c r="E19" s="12"/>
      <c r="F19" s="12"/>
      <c r="G19" s="12"/>
      <c r="H19" s="12"/>
      <c r="I19" s="12"/>
      <c r="J19" s="12"/>
      <c r="K19" s="12"/>
      <c r="L19" s="12"/>
      <c r="M19" s="12"/>
      <c r="N19" s="15"/>
      <c r="O19" s="15"/>
      <c r="P19" s="15"/>
    </row>
    <row r="20" spans="1:16" ht="18.75" customHeight="1" x14ac:dyDescent="0.2">
      <c r="A20" s="75"/>
      <c r="B20" s="75"/>
      <c r="C20" s="75"/>
      <c r="D20" s="75"/>
      <c r="E20" s="75"/>
      <c r="F20" s="75"/>
      <c r="G20" s="75"/>
      <c r="H20" s="75"/>
      <c r="I20" s="75"/>
      <c r="J20" s="75"/>
      <c r="K20" s="75"/>
      <c r="L20" s="75"/>
    </row>
    <row r="21" spans="1:16" ht="30" customHeight="1" x14ac:dyDescent="0.2">
      <c r="A21" s="82" t="s">
        <v>84</v>
      </c>
      <c r="B21" s="76"/>
      <c r="C21" s="76"/>
      <c r="D21" s="76"/>
      <c r="E21" s="76"/>
      <c r="F21" s="14"/>
      <c r="G21" s="14"/>
      <c r="H21" s="15"/>
      <c r="I21" s="15"/>
      <c r="J21" s="8" t="s">
        <v>1</v>
      </c>
    </row>
    <row r="22" spans="1:16" ht="14" x14ac:dyDescent="0.2">
      <c r="A22" s="16"/>
      <c r="B22" s="16"/>
      <c r="C22" s="16"/>
      <c r="D22" s="16"/>
      <c r="E22" s="24"/>
      <c r="F22" s="26"/>
      <c r="G22" s="26"/>
      <c r="H22" s="39"/>
      <c r="I22" s="31"/>
      <c r="J22" s="33"/>
    </row>
    <row r="23" spans="1:16" ht="48" x14ac:dyDescent="0.2">
      <c r="A23" s="37" t="s">
        <v>82</v>
      </c>
      <c r="B23" s="21" t="s">
        <v>72</v>
      </c>
      <c r="C23" s="21" t="s">
        <v>10</v>
      </c>
      <c r="D23" s="21" t="s">
        <v>11</v>
      </c>
      <c r="E23" s="25" t="s">
        <v>12</v>
      </c>
      <c r="F23" s="25" t="s">
        <v>6</v>
      </c>
      <c r="G23" s="25" t="s">
        <v>95</v>
      </c>
      <c r="H23" s="40" t="s">
        <v>16</v>
      </c>
      <c r="I23" s="25" t="s">
        <v>17</v>
      </c>
      <c r="J23" s="25" t="s">
        <v>3</v>
      </c>
    </row>
    <row r="24" spans="1:16" x14ac:dyDescent="0.2">
      <c r="A24" s="18"/>
      <c r="B24" s="18"/>
      <c r="C24" s="22" t="s">
        <v>7</v>
      </c>
      <c r="D24" s="22" t="s">
        <v>18</v>
      </c>
      <c r="E24" s="10" t="s">
        <v>20</v>
      </c>
      <c r="F24" s="10" t="s">
        <v>14</v>
      </c>
      <c r="G24" s="10" t="s">
        <v>8</v>
      </c>
      <c r="H24" s="41" t="s">
        <v>21</v>
      </c>
      <c r="I24" s="10" t="s">
        <v>22</v>
      </c>
      <c r="J24" s="10" t="s">
        <v>13</v>
      </c>
    </row>
    <row r="25" spans="1:16" ht="30" customHeight="1" x14ac:dyDescent="0.2">
      <c r="A25" s="4"/>
      <c r="B25" s="77"/>
      <c r="C25" s="59"/>
      <c r="D25" s="59"/>
      <c r="E25" s="58">
        <f>C25-D25</f>
        <v>0</v>
      </c>
      <c r="F25" s="58">
        <f>E25</f>
        <v>0</v>
      </c>
      <c r="G25" s="63"/>
      <c r="H25" s="62"/>
      <c r="I25" s="64"/>
      <c r="J25" s="63"/>
    </row>
    <row r="26" spans="1:16" ht="30" customHeight="1" x14ac:dyDescent="0.2">
      <c r="A26" s="5" t="s">
        <v>23</v>
      </c>
      <c r="B26" s="5"/>
      <c r="C26" s="11">
        <f>SUM(C25:C25)</f>
        <v>0</v>
      </c>
      <c r="D26" s="11">
        <f>SUM(D25:D25)</f>
        <v>0</v>
      </c>
      <c r="E26" s="11">
        <f>SUM(E25:E25)</f>
        <v>0</v>
      </c>
      <c r="F26" s="11">
        <f>SUM(F25:F25)</f>
        <v>0</v>
      </c>
      <c r="G26" s="30"/>
      <c r="H26" s="30"/>
      <c r="I26" s="30"/>
      <c r="J26" s="30"/>
    </row>
    <row r="27" spans="1:16" ht="18.75" customHeight="1" x14ac:dyDescent="0.2">
      <c r="A27" s="19" t="s">
        <v>19</v>
      </c>
      <c r="B27" s="19"/>
      <c r="C27" s="23"/>
      <c r="D27" s="23"/>
      <c r="E27" s="23"/>
      <c r="F27" s="23"/>
      <c r="G27" s="23"/>
      <c r="H27" s="23"/>
      <c r="I27" s="23"/>
      <c r="J27" s="23"/>
    </row>
    <row r="28" spans="1:16" ht="18.75" customHeight="1" x14ac:dyDescent="0.2">
      <c r="A28" s="20" t="s">
        <v>79</v>
      </c>
      <c r="B28" s="20"/>
      <c r="C28" s="15"/>
      <c r="D28" s="15"/>
      <c r="E28" s="15"/>
      <c r="F28" s="15"/>
      <c r="G28" s="15"/>
      <c r="H28" s="15"/>
      <c r="I28" s="15"/>
      <c r="J28" s="15"/>
    </row>
    <row r="29" spans="1:16" ht="18.75" customHeight="1" x14ac:dyDescent="0.2">
      <c r="A29" s="20" t="s">
        <v>80</v>
      </c>
      <c r="B29" s="20"/>
      <c r="C29" s="15"/>
      <c r="D29" s="15"/>
      <c r="E29" s="15"/>
      <c r="F29" s="15"/>
      <c r="G29" s="15"/>
      <c r="H29" s="15"/>
      <c r="I29" s="15"/>
      <c r="J29" s="15"/>
    </row>
    <row r="30" spans="1:16" ht="18.75" customHeight="1" x14ac:dyDescent="0.2">
      <c r="A30" s="6" t="s">
        <v>44</v>
      </c>
      <c r="B30" s="6"/>
      <c r="C30" s="12"/>
      <c r="D30" s="12"/>
      <c r="E30" s="12"/>
      <c r="F30" s="12"/>
      <c r="G30" s="12"/>
      <c r="H30" s="12"/>
      <c r="I30" s="12"/>
      <c r="J30" s="12"/>
      <c r="K30" s="83"/>
      <c r="L30" s="83"/>
    </row>
    <row r="31" spans="1:16" ht="18.75" customHeight="1" x14ac:dyDescent="0.2"/>
    <row r="32" spans="1:16" ht="30" customHeight="1" thickBot="1" x14ac:dyDescent="0.25">
      <c r="A32" s="82" t="s">
        <v>85</v>
      </c>
      <c r="B32" s="76"/>
      <c r="C32" s="76"/>
      <c r="D32" s="76"/>
      <c r="E32" s="14"/>
      <c r="F32" s="14"/>
      <c r="G32" s="15"/>
      <c r="H32" s="15"/>
      <c r="I32" s="8" t="s">
        <v>1</v>
      </c>
    </row>
    <row r="33" spans="1:12" ht="14.5" thickTop="1" x14ac:dyDescent="0.2">
      <c r="A33" s="45"/>
      <c r="B33" s="46"/>
      <c r="C33" s="46"/>
      <c r="D33" s="47"/>
      <c r="E33" s="48"/>
      <c r="F33" s="48"/>
      <c r="G33" s="55"/>
      <c r="H33" s="49"/>
      <c r="I33" s="50"/>
    </row>
    <row r="34" spans="1:12" ht="48" x14ac:dyDescent="0.2">
      <c r="A34" s="51" t="s">
        <v>86</v>
      </c>
      <c r="B34" s="40" t="s">
        <v>10</v>
      </c>
      <c r="C34" s="40" t="s">
        <v>11</v>
      </c>
      <c r="D34" s="25" t="s">
        <v>12</v>
      </c>
      <c r="E34" s="25" t="s">
        <v>6</v>
      </c>
      <c r="F34" s="25" t="s">
        <v>95</v>
      </c>
      <c r="G34" s="56" t="s">
        <v>16</v>
      </c>
      <c r="H34" s="25" t="s">
        <v>17</v>
      </c>
      <c r="I34" s="52" t="s">
        <v>3</v>
      </c>
    </row>
    <row r="35" spans="1:12" ht="13.5" thickBot="1" x14ac:dyDescent="0.25">
      <c r="A35" s="53"/>
      <c r="B35" s="38" t="s">
        <v>7</v>
      </c>
      <c r="C35" s="38" t="s">
        <v>18</v>
      </c>
      <c r="D35" s="10" t="s">
        <v>20</v>
      </c>
      <c r="E35" s="10" t="s">
        <v>14</v>
      </c>
      <c r="F35" s="10" t="s">
        <v>8</v>
      </c>
      <c r="G35" s="57" t="s">
        <v>21</v>
      </c>
      <c r="H35" s="10" t="s">
        <v>22</v>
      </c>
      <c r="I35" s="54" t="s">
        <v>13</v>
      </c>
    </row>
    <row r="36" spans="1:12" ht="30" customHeight="1" thickTop="1" thickBot="1" x14ac:dyDescent="0.25">
      <c r="A36" s="43" t="s">
        <v>87</v>
      </c>
      <c r="B36" s="44">
        <f>E14+C26</f>
        <v>0</v>
      </c>
      <c r="C36" s="44">
        <f>F14+D26</f>
        <v>0</v>
      </c>
      <c r="D36" s="44">
        <f>G14+E26</f>
        <v>0</v>
      </c>
      <c r="E36" s="44">
        <f>H14+F26</f>
        <v>0</v>
      </c>
      <c r="F36" s="65">
        <f>ROUNDDOWN(E36*4/5,0)</f>
        <v>0</v>
      </c>
      <c r="G36" s="66"/>
      <c r="H36" s="67">
        <f>MIN(F36,G36)</f>
        <v>0</v>
      </c>
      <c r="I36" s="68">
        <f>ROUNDDOWN(H36,-3)</f>
        <v>0</v>
      </c>
    </row>
    <row r="37" spans="1:12" ht="18.75" customHeight="1" thickTop="1" x14ac:dyDescent="0.2">
      <c r="A37" s="19" t="s">
        <v>96</v>
      </c>
      <c r="B37" s="23"/>
      <c r="C37" s="23"/>
      <c r="D37" s="23"/>
      <c r="E37" s="23"/>
      <c r="F37" s="23"/>
      <c r="G37" s="23"/>
      <c r="H37" s="23"/>
      <c r="I37" s="23"/>
    </row>
    <row r="38" spans="1:12" ht="18.75" customHeight="1" x14ac:dyDescent="0.2">
      <c r="A38" s="19" t="s">
        <v>100</v>
      </c>
      <c r="B38" s="23"/>
      <c r="C38" s="23"/>
      <c r="D38" s="23"/>
      <c r="E38" s="23"/>
      <c r="F38" s="23"/>
      <c r="G38" s="23"/>
      <c r="H38" s="23"/>
      <c r="I38" s="23"/>
    </row>
    <row r="39" spans="1:12" ht="18.75" customHeight="1" x14ac:dyDescent="0.2">
      <c r="A39" s="19" t="s">
        <v>45</v>
      </c>
      <c r="B39" s="23"/>
      <c r="C39" s="23"/>
      <c r="D39" s="23"/>
      <c r="E39" s="23"/>
      <c r="F39" s="23"/>
      <c r="G39" s="23"/>
      <c r="H39" s="23"/>
      <c r="I39" s="23"/>
    </row>
    <row r="40" spans="1:12" ht="18.75" customHeight="1" x14ac:dyDescent="0.2">
      <c r="A40" s="19" t="s">
        <v>50</v>
      </c>
      <c r="B40" s="23"/>
      <c r="C40" s="23"/>
      <c r="D40" s="23"/>
      <c r="E40" s="23"/>
      <c r="F40" s="23"/>
      <c r="G40" s="23"/>
      <c r="H40" s="23"/>
      <c r="I40" s="23"/>
    </row>
    <row r="41" spans="1:12" ht="18.75" customHeight="1" x14ac:dyDescent="0.2">
      <c r="A41" s="6" t="s">
        <v>34</v>
      </c>
      <c r="B41" s="12"/>
      <c r="C41" s="12"/>
      <c r="D41" s="12"/>
      <c r="E41" s="12"/>
      <c r="F41" s="12"/>
      <c r="G41" s="12"/>
      <c r="H41" s="12"/>
      <c r="I41" s="12"/>
      <c r="J41" s="83"/>
      <c r="K41" s="83"/>
      <c r="L41" s="83"/>
    </row>
  </sheetData>
  <mergeCells count="4">
    <mergeCell ref="A2:K2"/>
    <mergeCell ref="A18:L18"/>
    <mergeCell ref="I3:K3"/>
    <mergeCell ref="I4:K4"/>
  </mergeCells>
  <phoneticPr fontId="10"/>
  <dataValidations count="2">
    <dataValidation type="list" allowBlank="1" showInputMessage="1" showErrorMessage="1" sqref="D9:D13" xr:uid="{FFC42D5F-0179-471C-B2D2-DB124CCB6E35}">
      <formula1>$O$4:$O$7</formula1>
    </dataValidation>
    <dataValidation type="list" allowBlank="1" showInputMessage="1" showErrorMessage="1" sqref="B9:B13" xr:uid="{D87DBAE2-AA19-45A6-9A38-76B4AAF4FAFB}">
      <formula1>$P$9:$P$19</formula1>
    </dataValidation>
  </dataValidations>
  <printOptions horizontalCentered="1"/>
  <pageMargins left="0.19685039370078741" right="0.19685039370078741" top="0.62992125984251968" bottom="0.43307086614173229" header="0.9055118110236221" footer="0.51181102362204722"/>
  <pageSetup paperSize="9" scale="76" fitToHeight="0" orientation="landscape" r:id="rId1"/>
  <headerFooter alignWithMargins="0"/>
  <rowBreaks count="1" manualBreakCount="1">
    <brk id="2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E4D9-190E-499C-846E-B85F07B7000A}">
  <sheetPr>
    <pageSetUpPr fitToPage="1"/>
  </sheetPr>
  <dimension ref="A1:L35"/>
  <sheetViews>
    <sheetView showZeros="0" view="pageBreakPreview" zoomScale="80" zoomScaleSheetLayoutView="80" workbookViewId="0">
      <selection activeCell="F11" sqref="F11"/>
    </sheetView>
  </sheetViews>
  <sheetFormatPr defaultColWidth="9" defaultRowHeight="13" x14ac:dyDescent="0.2"/>
  <cols>
    <col min="1" max="1" width="27.6328125" style="69" customWidth="1"/>
    <col min="2" max="9" width="13.90625" style="69" customWidth="1"/>
    <col min="10" max="10" width="9" style="69" bestFit="1" customWidth="1"/>
    <col min="11" max="16384" width="9" style="69"/>
  </cols>
  <sheetData>
    <row r="1" spans="1:12" ht="19.5" customHeight="1" x14ac:dyDescent="0.2">
      <c r="A1" s="1" t="s">
        <v>15</v>
      </c>
    </row>
    <row r="2" spans="1:12" ht="29.25" customHeight="1" x14ac:dyDescent="0.2">
      <c r="A2" s="98" t="s">
        <v>4</v>
      </c>
      <c r="B2" s="98"/>
      <c r="C2" s="98"/>
      <c r="D2" s="98"/>
      <c r="E2" s="98"/>
      <c r="F2" s="98"/>
      <c r="G2" s="98"/>
      <c r="H2" s="98"/>
      <c r="I2" s="98"/>
    </row>
    <row r="3" spans="1:12" ht="42" customHeight="1" x14ac:dyDescent="0.2">
      <c r="A3" s="71"/>
      <c r="B3" s="71"/>
      <c r="C3" s="71"/>
      <c r="D3" s="71"/>
      <c r="F3" s="27" t="s">
        <v>9</v>
      </c>
      <c r="G3" s="100">
        <f>総括表!$B$3</f>
        <v>0</v>
      </c>
      <c r="H3" s="100"/>
      <c r="I3" s="100"/>
    </row>
    <row r="4" spans="1:12" ht="42" customHeight="1" x14ac:dyDescent="0.2">
      <c r="A4" s="71"/>
      <c r="B4" s="71"/>
      <c r="C4" s="71"/>
      <c r="D4" s="71"/>
      <c r="F4" s="27" t="s">
        <v>5</v>
      </c>
      <c r="G4" s="101">
        <f>総括表!$B$4</f>
        <v>0</v>
      </c>
      <c r="H4" s="101"/>
      <c r="I4" s="101"/>
    </row>
    <row r="5" spans="1:12" ht="29.25" customHeight="1" x14ac:dyDescent="0.2">
      <c r="A5" s="71"/>
      <c r="B5" s="71"/>
      <c r="C5" s="71"/>
      <c r="D5" s="71"/>
      <c r="E5" s="14"/>
      <c r="F5" s="14"/>
      <c r="G5" s="15"/>
      <c r="H5" s="15"/>
      <c r="I5" s="32" t="s">
        <v>1</v>
      </c>
    </row>
    <row r="6" spans="1:12" ht="10" customHeight="1" x14ac:dyDescent="0.2">
      <c r="A6" s="16"/>
      <c r="B6" s="16"/>
      <c r="C6" s="16"/>
      <c r="D6" s="24"/>
      <c r="E6" s="26"/>
      <c r="F6" s="26"/>
      <c r="G6" s="28"/>
      <c r="H6" s="31"/>
      <c r="I6" s="33"/>
    </row>
    <row r="7" spans="1:12" s="35" customFormat="1" ht="48" x14ac:dyDescent="0.2">
      <c r="A7" s="17" t="s">
        <v>25</v>
      </c>
      <c r="B7" s="21" t="s">
        <v>10</v>
      </c>
      <c r="C7" s="21" t="s">
        <v>11</v>
      </c>
      <c r="D7" s="25" t="s">
        <v>12</v>
      </c>
      <c r="E7" s="25" t="s">
        <v>6</v>
      </c>
      <c r="F7" s="25" t="s">
        <v>95</v>
      </c>
      <c r="G7" s="21" t="s">
        <v>16</v>
      </c>
      <c r="H7" s="25" t="s">
        <v>17</v>
      </c>
      <c r="I7" s="25" t="s">
        <v>3</v>
      </c>
      <c r="J7" s="36"/>
      <c r="K7" s="36"/>
      <c r="L7" s="36"/>
    </row>
    <row r="8" spans="1:12" s="35" customFormat="1" ht="20.149999999999999" customHeight="1" x14ac:dyDescent="0.2">
      <c r="A8" s="18"/>
      <c r="B8" s="22" t="s">
        <v>7</v>
      </c>
      <c r="C8" s="22" t="s">
        <v>18</v>
      </c>
      <c r="D8" s="10" t="s">
        <v>20</v>
      </c>
      <c r="E8" s="10" t="s">
        <v>14</v>
      </c>
      <c r="F8" s="10" t="s">
        <v>8</v>
      </c>
      <c r="G8" s="29" t="s">
        <v>21</v>
      </c>
      <c r="H8" s="10" t="s">
        <v>22</v>
      </c>
      <c r="I8" s="10" t="s">
        <v>13</v>
      </c>
      <c r="J8" s="36"/>
      <c r="K8" s="36"/>
      <c r="L8" s="36"/>
    </row>
    <row r="9" spans="1:12" s="35" customFormat="1" ht="30" customHeight="1" x14ac:dyDescent="0.2">
      <c r="A9" s="4"/>
      <c r="B9" s="59"/>
      <c r="C9" s="59"/>
      <c r="D9" s="58">
        <f>B9-C9</f>
        <v>0</v>
      </c>
      <c r="E9" s="58">
        <f>D9</f>
        <v>0</v>
      </c>
      <c r="F9" s="58">
        <f>ROUNDDOWN(E9*4/5,0)</f>
        <v>0</v>
      </c>
      <c r="G9" s="59"/>
      <c r="H9" s="60">
        <f>MIN(F9,G9)</f>
        <v>0</v>
      </c>
      <c r="I9" s="58">
        <f>ROUNDDOWN(H9,-3)</f>
        <v>0</v>
      </c>
      <c r="J9" s="36"/>
      <c r="K9" s="36"/>
      <c r="L9" s="36"/>
    </row>
    <row r="10" spans="1:12" s="35" customFormat="1" ht="30" customHeight="1" x14ac:dyDescent="0.2">
      <c r="A10" s="4"/>
      <c r="B10" s="59"/>
      <c r="C10" s="59"/>
      <c r="D10" s="58">
        <f>B10-C10</f>
        <v>0</v>
      </c>
      <c r="E10" s="58">
        <f>D10</f>
        <v>0</v>
      </c>
      <c r="F10" s="58">
        <f>ROUNDDOWN(E10*4/5,0)</f>
        <v>0</v>
      </c>
      <c r="G10" s="59"/>
      <c r="H10" s="60">
        <f>MIN(F10,G10)</f>
        <v>0</v>
      </c>
      <c r="I10" s="58">
        <f>ROUNDDOWN(H10,-3)</f>
        <v>0</v>
      </c>
      <c r="J10" s="36"/>
      <c r="K10" s="36"/>
      <c r="L10" s="36"/>
    </row>
    <row r="11" spans="1:12" ht="30" customHeight="1" x14ac:dyDescent="0.2">
      <c r="A11" s="5" t="s">
        <v>23</v>
      </c>
      <c r="B11" s="11">
        <f>SUM(B9:B10)</f>
        <v>0</v>
      </c>
      <c r="C11" s="11">
        <f>SUM(C9:C10)</f>
        <v>0</v>
      </c>
      <c r="D11" s="11">
        <f>SUM(D9:D10)</f>
        <v>0</v>
      </c>
      <c r="E11" s="11">
        <f>SUM(E9:E10)</f>
        <v>0</v>
      </c>
      <c r="F11" s="11">
        <f>SUM(F9:F10)</f>
        <v>0</v>
      </c>
      <c r="G11" s="30"/>
      <c r="H11" s="11">
        <f>SUM(H9:H10)</f>
        <v>0</v>
      </c>
      <c r="I11" s="11">
        <f>SUM(I9:I10)</f>
        <v>0</v>
      </c>
    </row>
    <row r="12" spans="1:12" ht="16.5" customHeight="1" x14ac:dyDescent="0.2">
      <c r="A12" s="19" t="s">
        <v>19</v>
      </c>
      <c r="B12" s="23"/>
      <c r="C12" s="23"/>
      <c r="D12" s="23"/>
      <c r="E12" s="23"/>
      <c r="F12" s="23"/>
      <c r="G12" s="23"/>
      <c r="H12" s="23"/>
      <c r="I12" s="23"/>
      <c r="J12" s="23"/>
      <c r="K12" s="23"/>
      <c r="L12" s="23"/>
    </row>
    <row r="13" spans="1:12" ht="18.75" customHeight="1" x14ac:dyDescent="0.2">
      <c r="A13" s="19" t="s">
        <v>98</v>
      </c>
      <c r="B13" s="23"/>
      <c r="C13" s="23"/>
      <c r="D13" s="23"/>
      <c r="E13" s="23"/>
      <c r="F13" s="23"/>
      <c r="G13" s="23"/>
      <c r="H13" s="23"/>
      <c r="I13" s="23"/>
      <c r="J13" s="23"/>
      <c r="K13" s="23"/>
      <c r="L13" s="23"/>
    </row>
    <row r="14" spans="1:12" ht="18.75" customHeight="1" x14ac:dyDescent="0.2">
      <c r="A14" s="19" t="s">
        <v>99</v>
      </c>
      <c r="B14" s="23"/>
      <c r="C14" s="23"/>
      <c r="D14" s="23"/>
      <c r="E14" s="23"/>
      <c r="F14" s="23"/>
      <c r="G14" s="23"/>
      <c r="H14" s="23"/>
      <c r="I14" s="23"/>
      <c r="J14" s="23"/>
      <c r="K14" s="23"/>
      <c r="L14" s="23"/>
    </row>
    <row r="15" spans="1:12" ht="18.75" customHeight="1" x14ac:dyDescent="0.2">
      <c r="A15" s="19" t="s">
        <v>24</v>
      </c>
      <c r="B15" s="23"/>
      <c r="C15" s="23"/>
      <c r="D15" s="23"/>
      <c r="E15" s="23"/>
      <c r="F15" s="23"/>
      <c r="G15" s="23"/>
      <c r="H15" s="23"/>
      <c r="I15" s="23"/>
      <c r="J15" s="34"/>
      <c r="K15" s="34"/>
      <c r="L15" s="34"/>
    </row>
    <row r="16" spans="1:12" ht="18.75" customHeight="1" x14ac:dyDescent="0.2">
      <c r="A16" s="20" t="s">
        <v>49</v>
      </c>
      <c r="B16" s="15"/>
      <c r="C16" s="15"/>
      <c r="D16" s="15"/>
      <c r="E16" s="15"/>
      <c r="F16" s="15"/>
      <c r="G16" s="15"/>
      <c r="H16" s="15"/>
      <c r="I16" s="15"/>
      <c r="J16" s="15"/>
      <c r="K16" s="15"/>
      <c r="L16" s="15"/>
    </row>
    <row r="17" spans="1:12" ht="18.75" customHeight="1" x14ac:dyDescent="0.2">
      <c r="A17" s="99" t="s">
        <v>51</v>
      </c>
      <c r="B17" s="99"/>
      <c r="C17" s="99"/>
      <c r="D17" s="99"/>
      <c r="E17" s="99"/>
      <c r="F17" s="99"/>
      <c r="G17" s="99"/>
      <c r="H17" s="99"/>
    </row>
    <row r="18" spans="1:12" ht="18.649999999999999" customHeight="1" x14ac:dyDescent="0.2">
      <c r="A18" s="6" t="s">
        <v>48</v>
      </c>
      <c r="B18" s="12"/>
      <c r="C18" s="12"/>
      <c r="D18" s="12"/>
      <c r="E18" s="12"/>
      <c r="F18" s="12"/>
      <c r="G18" s="12"/>
      <c r="H18" s="12"/>
      <c r="I18" s="12"/>
      <c r="J18" s="15"/>
      <c r="K18" s="15"/>
      <c r="L18" s="15"/>
    </row>
    <row r="19" spans="1:12" ht="18.75" customHeight="1" x14ac:dyDescent="0.2">
      <c r="A19" s="96"/>
      <c r="B19" s="96"/>
      <c r="C19" s="96"/>
      <c r="D19" s="96"/>
      <c r="E19" s="96"/>
      <c r="F19" s="96"/>
      <c r="G19" s="96"/>
      <c r="H19" s="96"/>
    </row>
    <row r="20" spans="1:12" ht="18.75" customHeight="1" x14ac:dyDescent="0.2">
      <c r="A20" s="97"/>
      <c r="B20" s="97"/>
      <c r="C20" s="97"/>
      <c r="D20" s="97"/>
      <c r="E20" s="97"/>
      <c r="F20" s="97"/>
      <c r="G20" s="97"/>
      <c r="H20" s="97"/>
    </row>
    <row r="21" spans="1:12" ht="18.75" customHeight="1" x14ac:dyDescent="0.2">
      <c r="A21" s="92"/>
      <c r="B21" s="92"/>
      <c r="C21" s="92"/>
      <c r="D21" s="92"/>
      <c r="E21" s="92"/>
      <c r="F21" s="92"/>
      <c r="G21" s="92"/>
      <c r="H21" s="92"/>
    </row>
    <row r="22" spans="1:12" ht="18.75" customHeight="1" x14ac:dyDescent="0.2">
      <c r="A22" s="92"/>
      <c r="B22" s="92"/>
      <c r="C22" s="92"/>
      <c r="D22" s="92"/>
      <c r="E22" s="92"/>
      <c r="F22" s="92"/>
      <c r="G22" s="92"/>
      <c r="H22" s="92"/>
    </row>
    <row r="23" spans="1:12" ht="18.75" customHeight="1" x14ac:dyDescent="0.2">
      <c r="A23" s="92"/>
      <c r="B23" s="92"/>
      <c r="C23" s="92"/>
      <c r="D23" s="92"/>
      <c r="E23" s="92"/>
      <c r="F23" s="92"/>
      <c r="G23" s="92"/>
      <c r="H23" s="92"/>
    </row>
    <row r="24" spans="1:12" ht="18.75" customHeight="1" x14ac:dyDescent="0.2">
      <c r="A24" s="92"/>
      <c r="B24" s="92"/>
      <c r="C24" s="92"/>
      <c r="D24" s="92"/>
      <c r="E24" s="92"/>
      <c r="F24" s="92"/>
      <c r="G24" s="92"/>
      <c r="H24" s="92"/>
      <c r="I24" s="92"/>
    </row>
    <row r="25" spans="1:12" ht="18.75" customHeight="1" x14ac:dyDescent="0.2">
      <c r="A25" s="92"/>
      <c r="B25" s="92"/>
      <c r="C25" s="92"/>
      <c r="D25" s="92"/>
      <c r="E25" s="92"/>
      <c r="F25" s="92"/>
      <c r="G25" s="92"/>
      <c r="H25" s="92"/>
    </row>
    <row r="26" spans="1:12" ht="18.75" customHeight="1" x14ac:dyDescent="0.2"/>
    <row r="27" spans="1:12" ht="18.75" customHeight="1" x14ac:dyDescent="0.2"/>
    <row r="28" spans="1:12" ht="18.75" customHeight="1" x14ac:dyDescent="0.2"/>
    <row r="29" spans="1:12" ht="18.75" customHeight="1" x14ac:dyDescent="0.2"/>
    <row r="30" spans="1:12" ht="18.75" customHeight="1" x14ac:dyDescent="0.2"/>
    <row r="31" spans="1:12" ht="18.75" customHeight="1" x14ac:dyDescent="0.2"/>
    <row r="32" spans="1:12" ht="18.75" customHeight="1" x14ac:dyDescent="0.2"/>
    <row r="33" ht="18.75" customHeight="1" x14ac:dyDescent="0.2"/>
    <row r="34" ht="18.75" customHeight="1" x14ac:dyDescent="0.2"/>
    <row r="35" ht="18.75" customHeight="1" x14ac:dyDescent="0.2"/>
  </sheetData>
  <mergeCells count="11">
    <mergeCell ref="A23:H23"/>
    <mergeCell ref="A24:I24"/>
    <mergeCell ref="A25:H25"/>
    <mergeCell ref="A2:I2"/>
    <mergeCell ref="A17:H17"/>
    <mergeCell ref="A19:H19"/>
    <mergeCell ref="A20:H20"/>
    <mergeCell ref="A21:H21"/>
    <mergeCell ref="A22:H22"/>
    <mergeCell ref="G3:I3"/>
    <mergeCell ref="G4:I4"/>
  </mergeCells>
  <phoneticPr fontId="10"/>
  <printOptions horizontalCentered="1"/>
  <pageMargins left="0.19685039370078741" right="0.19685039370078741" top="0.62992125984251968" bottom="0.43307086614173229" header="0.9055118110236221" footer="0.51181102362204722"/>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総括表</vt:lpstr>
      <vt:lpstr>介護テクノロジー等の導入（介護ソフト除く）</vt:lpstr>
      <vt:lpstr>介護テクノロジー等の導入（介護ソフト）</vt:lpstr>
      <vt:lpstr>介護テクノロジーのパッケージ型導入</vt:lpstr>
      <vt:lpstr>導入支援と一体的に行う業務改善</vt:lpstr>
      <vt:lpstr>介護テクノロジーのパッケージ型導入!Print_Area</vt:lpstr>
      <vt:lpstr>'介護テクノロジー等の導入（介護ソフト）'!Print_Area</vt:lpstr>
      <vt:lpstr>'介護テクノロジー等の導入（介護ソフト除く）'!Print_Area</vt:lpstr>
      <vt:lpstr>総括表!Print_Area</vt:lpstr>
      <vt:lpstr>導入支援と一体的に行う業務改善!Print_Area</vt:lpstr>
      <vt:lpstr>'介護テクノロジー等の導入（介護ソフト）'!Print_Titles</vt:lpstr>
      <vt:lpstr>'介護テクノロジー等の導入（介護ソフト除く）'!Print_Titles</vt:lpstr>
      <vt:lpstr>総括表!Print_Titles</vt:lpstr>
      <vt:lpstr>導入支援と一体的に行う業務改善!Print_Titles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2024-08-01T07:55:20Z</dcterms:created>
  <dcterms:modified xsi:type="dcterms:W3CDTF">2026-04-20T04:01:13Z</dcterms:modified>
</cp:coreProperties>
</file>