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0.xml" ContentType="application/vnd.openxmlformats-officedocument.drawing+xml"/>
  <Override PartName="/xl/comments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0.9.1\share\02　木材利用推進班\C-05-73-005■あきた材県内住宅利用促進事業（R8）\02_実施要領\01_当初 (R8.4.1～)\02_事務取扱要領\"/>
    </mc:Choice>
  </mc:AlternateContent>
  <xr:revisionPtr revIDLastSave="0" documentId="13_ncr:1_{FB07B6E0-BFD7-40B7-9274-2D07747739E0}" xr6:coauthVersionLast="47" xr6:coauthVersionMax="47" xr10:uidLastSave="{00000000-0000-0000-0000-000000000000}"/>
  <bookViews>
    <workbookView xWindow="14295" yWindow="0" windowWidth="14625" windowHeight="15600" tabRatio="842" xr2:uid="{00000000-000D-0000-FFFF-FFFF00000000}"/>
  </bookViews>
  <sheets>
    <sheet name="はじめに" sheetId="47" r:id="rId1"/>
    <sheet name="(基本情報)" sheetId="46" r:id="rId2"/>
    <sheet name="様式一覧1～7" sheetId="3" r:id="rId3"/>
    <sheet name="様式1-1 計画量調査(照会)" sheetId="17" r:id="rId4"/>
    <sheet name="様式1-2 計画戸数" sheetId="20" r:id="rId5"/>
    <sheet name="様式2-1 計画量調査(回答)" sheetId="18" r:id="rId6"/>
    <sheet name="様式2-2 計画戸数" sheetId="21" r:id="rId7"/>
    <sheet name="様式3 計画量調査(通知)" sheetId="19" r:id="rId8"/>
    <sheet name="様式4-1 計画申請書" sheetId="1" r:id="rId9"/>
    <sheet name="様式4-2 計画書" sheetId="12" r:id="rId10"/>
    <sheet name="様式4-3 計画戸数" sheetId="4" r:id="rId11"/>
    <sheet name="様式5 計画承認" sheetId="63" r:id="rId12"/>
    <sheet name="様式6-1 変更申請書" sheetId="8" r:id="rId13"/>
    <sheet name="様式6-2 変更計画書" sheetId="9" r:id="rId14"/>
    <sheet name="様式6-3 変更計画戸数" sheetId="2" r:id="rId15"/>
    <sheet name="様式⑦ 変更計画承認" sheetId="10" r:id="rId16"/>
    <sheet name="様式一覧8～12" sheetId="22" r:id="rId17"/>
    <sheet name="様式8-1 補助金交付申請書" sheetId="23" r:id="rId18"/>
    <sheet name="様式8-2 事業計画書" sheetId="24" r:id="rId19"/>
    <sheet name="様式8-3 計画戸数" sheetId="25" r:id="rId20"/>
    <sheet name="様式9 交付決定通知書" sheetId="26" r:id="rId21"/>
    <sheet name="←交付条件" sheetId="27" r:id="rId22"/>
    <sheet name="様式10-1 変更交付申請書" sheetId="28" r:id="rId23"/>
    <sheet name="様式10-2 変更計画書" sheetId="29" r:id="rId24"/>
    <sheet name="様式10-3 変更戸数" sheetId="30" r:id="rId25"/>
    <sheet name="様式11 決定変更書" sheetId="31" r:id="rId26"/>
    <sheet name="様式12-1 実績報告書" sheetId="32" r:id="rId27"/>
    <sheet name="様式12-2 実績書" sheetId="33" r:id="rId28"/>
    <sheet name="様式⑫-3 実績戸数" sheetId="34" r:id="rId29"/>
    <sheet name="様式一覧13～17" sheetId="35" r:id="rId30"/>
    <sheet name="様式13-1 審査依頼書" sheetId="36" r:id="rId31"/>
    <sheet name="様式13-2 納品証明書" sheetId="37" r:id="rId32"/>
    <sheet name="様式13-3 状況写真" sheetId="38" r:id="rId33"/>
    <sheet name="様式14 審査依頼書" sheetId="39" r:id="rId34"/>
    <sheet name="様式15-1 審査結果通知" sheetId="40" r:id="rId35"/>
    <sheet name="様式15-2 審査結果通知" sheetId="48" r:id="rId36"/>
    <sheet name="様式16 審査結果表" sheetId="41" r:id="rId37"/>
    <sheet name="様式17-1 概算払申請書" sheetId="43" r:id="rId38"/>
    <sheet name="様式17-2 請求書" sheetId="44" r:id="rId39"/>
    <sheet name="様式17-3 委任状" sheetId="45" r:id="rId40"/>
  </sheets>
  <definedNames>
    <definedName name="_xlnm._FilterDatabase" localSheetId="31" hidden="1">'様式13-2 納品証明書'!$B$17:$N$46</definedName>
    <definedName name="_xlnm.Print_Area" localSheetId="1">'(基本情報)'!$B$2:$AL$11</definedName>
    <definedName name="_xlnm.Print_Area" localSheetId="21">←交付条件!$A$1:$AD$33</definedName>
    <definedName name="_xlnm.Print_Area" localSheetId="0">はじめに!$B$2:$M$95</definedName>
    <definedName name="_xlnm.Print_Area" localSheetId="22">'様式10-1 変更交付申請書'!$B$1:$AB$43</definedName>
    <definedName name="_xlnm.Print_Area" localSheetId="23">'様式10-2 変更計画書'!$B$1:$AD$31</definedName>
    <definedName name="_xlnm.Print_Area" localSheetId="24">'様式10-3 変更戸数'!$B$1:$M$37</definedName>
    <definedName name="_xlnm.Print_Area" localSheetId="3">'様式1-1 計画量調査(照会)'!$B$1:$AB$41</definedName>
    <definedName name="_xlnm.Print_Area" localSheetId="25">'様式11 決定変更書'!$B$1:$AB$38</definedName>
    <definedName name="_xlnm.Print_Area" localSheetId="4">'様式1-2 計画戸数'!$B$1:$J$37</definedName>
    <definedName name="_xlnm.Print_Area" localSheetId="26">'様式12-1 実績報告書'!$B$1:$AB$42</definedName>
    <definedName name="_xlnm.Print_Area" localSheetId="27">'様式12-2 実績書'!$B$1:$AD$22</definedName>
    <definedName name="_xlnm.Print_Area" localSheetId="30">'様式13-1 審査依頼書'!$B$1:$AI$38</definedName>
    <definedName name="_xlnm.Print_Area" localSheetId="31">'様式13-2 納品証明書'!$B$1:$N$46</definedName>
    <definedName name="_xlnm.Print_Area" localSheetId="32">'様式13-3 状況写真'!$B$1:$AH$33</definedName>
    <definedName name="_xlnm.Print_Area" localSheetId="33">'様式14 審査依頼書'!$B$1:$AB$33</definedName>
    <definedName name="_xlnm.Print_Area" localSheetId="34">'様式15-1 審査結果通知'!$B$1:$AB$41</definedName>
    <definedName name="_xlnm.Print_Area" localSheetId="35">'様式15-2 審査結果通知'!$B$1:$AB$38</definedName>
    <definedName name="_xlnm.Print_Area" localSheetId="36">'様式16 審査結果表'!$A$1:$Z$49</definedName>
    <definedName name="_xlnm.Print_Area" localSheetId="37">'様式17-1 概算払申請書'!$B$1:$AB$47</definedName>
    <definedName name="_xlnm.Print_Area" localSheetId="38">'様式17-2 請求書'!$B$1:$L$31</definedName>
    <definedName name="_xlnm.Print_Area" localSheetId="39">'様式17-3 委任状'!$B$1:$J$40</definedName>
    <definedName name="_xlnm.Print_Area" localSheetId="5">'様式2-1 計画量調査(回答)'!$B$1:$AB$20</definedName>
    <definedName name="_xlnm.Print_Area" localSheetId="6">'様式2-2 計画戸数'!$B$1:$J$37</definedName>
    <definedName name="_xlnm.Print_Area" localSheetId="7">'様式3 計画量調査(通知)'!$B$1:$AB$42</definedName>
    <definedName name="_xlnm.Print_Area" localSheetId="8">'様式4-1 計画申請書'!$B$1:$AB$20</definedName>
    <definedName name="_xlnm.Print_Area" localSheetId="9">'様式4-2 計画書'!$B$1:$AD$22</definedName>
    <definedName name="_xlnm.Print_Area" localSheetId="10">'様式4-3 計画戸数'!$B$1:$J$37</definedName>
    <definedName name="_xlnm.Print_Area" localSheetId="11">'様式5 計画承認'!$B$1:$AB$32</definedName>
    <definedName name="_xlnm.Print_Area" localSheetId="12">'様式6-1 変更申請書'!$B$1:$AB$20</definedName>
    <definedName name="_xlnm.Print_Area" localSheetId="13">'様式6-2 変更計画書'!$B$1:$AD$31</definedName>
    <definedName name="_xlnm.Print_Area" localSheetId="14">'様式6-3 変更計画戸数'!$B$1:$M$37</definedName>
    <definedName name="_xlnm.Print_Area" localSheetId="15">'様式⑦ 変更計画承認'!$B$1:$AB$41</definedName>
    <definedName name="_xlnm.Print_Area" localSheetId="17">'様式8-1 補助金交付申請書'!$B$1:$AB$45</definedName>
    <definedName name="_xlnm.Print_Area" localSheetId="18">'様式8-2 事業計画書'!$B$1:$AD$22</definedName>
    <definedName name="_xlnm.Print_Area" localSheetId="19">'様式8-3 計画戸数'!$B$1:$J$37</definedName>
    <definedName name="_xlnm.Print_Area" localSheetId="20">'様式9 交付決定通知書'!$B$1:$AC$39</definedName>
    <definedName name="_xlnm.Print_Area" localSheetId="28">'様式⑫-3 実績戸数'!$B$1:$J$37</definedName>
    <definedName name="_xlnm.Print_Area" localSheetId="2">'様式一覧1～7'!$A$1:$AA$26</definedName>
    <definedName name="_xlnm.Print_Area" localSheetId="29">'様式一覧13～17'!$A$1:$AB$18</definedName>
    <definedName name="_xlnm.Print_Area" localSheetId="16">'様式一覧8～12'!$A$1:$AA$18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5" l="1"/>
  <c r="K32" i="28"/>
  <c r="V40" i="10"/>
  <c r="V39" i="10"/>
  <c r="V38" i="10"/>
  <c r="P40" i="10"/>
  <c r="P39" i="10"/>
  <c r="P38" i="10"/>
  <c r="V37" i="10"/>
  <c r="P37" i="10"/>
  <c r="R40" i="43"/>
  <c r="P22" i="48"/>
  <c r="P23" i="48"/>
  <c r="P24" i="48"/>
  <c r="P21" i="48"/>
  <c r="P29" i="40"/>
  <c r="P25" i="48" s="1"/>
  <c r="Q26" i="39"/>
  <c r="E7" i="34"/>
  <c r="F7" i="34"/>
  <c r="G7" i="34"/>
  <c r="H7" i="34"/>
  <c r="E8" i="34"/>
  <c r="F8" i="34"/>
  <c r="G8" i="34"/>
  <c r="H8" i="34"/>
  <c r="E9" i="34"/>
  <c r="F9" i="34"/>
  <c r="G9" i="34"/>
  <c r="H9" i="34"/>
  <c r="E10" i="34"/>
  <c r="F10" i="34"/>
  <c r="G10" i="34"/>
  <c r="H10" i="34"/>
  <c r="E11" i="34"/>
  <c r="F11" i="34"/>
  <c r="G11" i="34"/>
  <c r="H11" i="34"/>
  <c r="E12" i="34"/>
  <c r="F12" i="34"/>
  <c r="G12" i="34"/>
  <c r="H12" i="34"/>
  <c r="E13" i="34"/>
  <c r="F13" i="34"/>
  <c r="G13" i="34"/>
  <c r="H13" i="34"/>
  <c r="E14" i="34"/>
  <c r="F14" i="34"/>
  <c r="G14" i="34"/>
  <c r="H14" i="34"/>
  <c r="E15" i="34"/>
  <c r="F15" i="34"/>
  <c r="G15" i="34"/>
  <c r="H15" i="34"/>
  <c r="E16" i="34"/>
  <c r="F16" i="34"/>
  <c r="G16" i="34"/>
  <c r="H16" i="34"/>
  <c r="E17" i="34"/>
  <c r="F17" i="34"/>
  <c r="G17" i="34"/>
  <c r="H17" i="34"/>
  <c r="E18" i="34"/>
  <c r="F18" i="34"/>
  <c r="G18" i="34"/>
  <c r="H18" i="34"/>
  <c r="E19" i="34"/>
  <c r="F19" i="34"/>
  <c r="G19" i="34"/>
  <c r="H19" i="34"/>
  <c r="E20" i="34"/>
  <c r="F20" i="34"/>
  <c r="G20" i="34"/>
  <c r="H20" i="34"/>
  <c r="E21" i="34"/>
  <c r="F21" i="34"/>
  <c r="G21" i="34"/>
  <c r="H21" i="34"/>
  <c r="E22" i="34"/>
  <c r="F22" i="34"/>
  <c r="G22" i="34"/>
  <c r="H22" i="34"/>
  <c r="E23" i="34"/>
  <c r="F23" i="34"/>
  <c r="G23" i="34"/>
  <c r="H23" i="34"/>
  <c r="E24" i="34"/>
  <c r="F24" i="34"/>
  <c r="G24" i="34"/>
  <c r="H24" i="34"/>
  <c r="E25" i="34"/>
  <c r="F25" i="34"/>
  <c r="G25" i="34"/>
  <c r="H25" i="34"/>
  <c r="E26" i="34"/>
  <c r="F26" i="34"/>
  <c r="G26" i="34"/>
  <c r="H26" i="34"/>
  <c r="E27" i="34"/>
  <c r="F27" i="34"/>
  <c r="G27" i="34"/>
  <c r="H27" i="34"/>
  <c r="E28" i="34"/>
  <c r="F28" i="34"/>
  <c r="G28" i="34"/>
  <c r="H28" i="34"/>
  <c r="E29" i="34"/>
  <c r="F29" i="34"/>
  <c r="G29" i="34"/>
  <c r="H29" i="34"/>
  <c r="E30" i="34"/>
  <c r="F30" i="34"/>
  <c r="G30" i="34"/>
  <c r="H30" i="34"/>
  <c r="E31" i="34"/>
  <c r="F31" i="34"/>
  <c r="G31" i="34"/>
  <c r="H31" i="34"/>
  <c r="E32" i="34"/>
  <c r="F32" i="34"/>
  <c r="G32" i="34"/>
  <c r="H32" i="34"/>
  <c r="E33" i="34"/>
  <c r="F33" i="34"/>
  <c r="G33" i="34"/>
  <c r="H33" i="34"/>
  <c r="E34" i="34"/>
  <c r="F34" i="34"/>
  <c r="G34" i="34"/>
  <c r="H34" i="34"/>
  <c r="E35" i="34"/>
  <c r="F35" i="34"/>
  <c r="G35" i="34"/>
  <c r="H35" i="34"/>
  <c r="E36" i="34"/>
  <c r="F36" i="34"/>
  <c r="G36" i="34"/>
  <c r="H36" i="34"/>
  <c r="D10"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W8" i="33"/>
  <c r="M8" i="33"/>
  <c r="M7" i="33"/>
  <c r="J7" i="30"/>
  <c r="K7" i="30"/>
  <c r="L7" i="30"/>
  <c r="M7" i="30"/>
  <c r="J8" i="30"/>
  <c r="K8" i="30"/>
  <c r="L8" i="30"/>
  <c r="M8" i="30"/>
  <c r="J9" i="30"/>
  <c r="K9" i="30"/>
  <c r="L9" i="30"/>
  <c r="M9" i="30"/>
  <c r="J10" i="30"/>
  <c r="K10" i="30"/>
  <c r="L10" i="30"/>
  <c r="M10" i="30"/>
  <c r="J11" i="30"/>
  <c r="K11" i="30"/>
  <c r="L11" i="30"/>
  <c r="M11" i="30"/>
  <c r="J12" i="30"/>
  <c r="K12" i="30"/>
  <c r="L12" i="30"/>
  <c r="M12" i="30"/>
  <c r="J13" i="30"/>
  <c r="K13" i="30"/>
  <c r="L13" i="30"/>
  <c r="M13" i="30"/>
  <c r="J14" i="30"/>
  <c r="K14" i="30"/>
  <c r="L14" i="30"/>
  <c r="M14" i="30"/>
  <c r="J15" i="30"/>
  <c r="K15" i="30"/>
  <c r="L15" i="30"/>
  <c r="M15" i="30"/>
  <c r="J16" i="30"/>
  <c r="K16" i="30"/>
  <c r="L16" i="30"/>
  <c r="M16" i="30"/>
  <c r="J17" i="30"/>
  <c r="K17" i="30"/>
  <c r="L17" i="30"/>
  <c r="M17" i="30"/>
  <c r="J18" i="30"/>
  <c r="K18" i="30"/>
  <c r="L18" i="30"/>
  <c r="M18" i="30"/>
  <c r="J19" i="30"/>
  <c r="K19" i="30"/>
  <c r="L19" i="30"/>
  <c r="M19" i="30"/>
  <c r="J20" i="30"/>
  <c r="K20" i="30"/>
  <c r="L20" i="30"/>
  <c r="M20" i="30"/>
  <c r="J21" i="30"/>
  <c r="K21" i="30"/>
  <c r="L21" i="30"/>
  <c r="M21" i="30"/>
  <c r="J22" i="30"/>
  <c r="K22" i="30"/>
  <c r="L22" i="30"/>
  <c r="M22" i="30"/>
  <c r="J23" i="30"/>
  <c r="K23" i="30"/>
  <c r="L23" i="30"/>
  <c r="M23" i="30"/>
  <c r="J24" i="30"/>
  <c r="K24" i="30"/>
  <c r="L24" i="30"/>
  <c r="M24" i="30"/>
  <c r="J25" i="30"/>
  <c r="K25" i="30"/>
  <c r="L25" i="30"/>
  <c r="M25" i="30"/>
  <c r="J26" i="30"/>
  <c r="K26" i="30"/>
  <c r="L26" i="30"/>
  <c r="M26" i="30"/>
  <c r="J27" i="30"/>
  <c r="K27" i="30"/>
  <c r="L27" i="30"/>
  <c r="M27" i="30"/>
  <c r="J28" i="30"/>
  <c r="K28" i="30"/>
  <c r="L28" i="30"/>
  <c r="M28" i="30"/>
  <c r="J29" i="30"/>
  <c r="K29" i="30"/>
  <c r="L29" i="30"/>
  <c r="M29" i="30"/>
  <c r="J30" i="30"/>
  <c r="K30" i="30"/>
  <c r="L30" i="30"/>
  <c r="M30" i="30"/>
  <c r="J31" i="30"/>
  <c r="K31" i="30"/>
  <c r="L31" i="30"/>
  <c r="M31" i="30"/>
  <c r="J32" i="30"/>
  <c r="K32" i="30"/>
  <c r="L32" i="30"/>
  <c r="M32" i="30"/>
  <c r="J33" i="30"/>
  <c r="K33" i="30"/>
  <c r="L33" i="30"/>
  <c r="M33" i="30"/>
  <c r="J34" i="30"/>
  <c r="K34" i="30"/>
  <c r="L34" i="30"/>
  <c r="M34" i="30"/>
  <c r="J35" i="30"/>
  <c r="K35" i="30"/>
  <c r="L35" i="30"/>
  <c r="M35" i="30"/>
  <c r="J36" i="30"/>
  <c r="K36" i="30"/>
  <c r="L36" i="30"/>
  <c r="M36" i="30"/>
  <c r="G7" i="30"/>
  <c r="H7" i="30"/>
  <c r="G8" i="30"/>
  <c r="H8" i="30"/>
  <c r="G9" i="30"/>
  <c r="H9" i="30"/>
  <c r="G10" i="30"/>
  <c r="H10" i="30"/>
  <c r="G11" i="30"/>
  <c r="H11" i="30"/>
  <c r="G12" i="30"/>
  <c r="H12" i="30"/>
  <c r="G13" i="30"/>
  <c r="H13" i="30"/>
  <c r="G14" i="30"/>
  <c r="H14" i="30"/>
  <c r="G15" i="30"/>
  <c r="H15" i="30"/>
  <c r="G16" i="30"/>
  <c r="H16" i="30"/>
  <c r="G17" i="30"/>
  <c r="H17" i="30"/>
  <c r="G18" i="30"/>
  <c r="H18" i="30"/>
  <c r="G19" i="30"/>
  <c r="H19" i="30"/>
  <c r="G20" i="30"/>
  <c r="H20" i="30"/>
  <c r="G21" i="30"/>
  <c r="H21" i="30"/>
  <c r="G22" i="30"/>
  <c r="H22" i="30"/>
  <c r="G23" i="30"/>
  <c r="H23" i="30"/>
  <c r="G24" i="30"/>
  <c r="H24" i="30"/>
  <c r="G25" i="30"/>
  <c r="H25" i="30"/>
  <c r="G26" i="30"/>
  <c r="H26" i="30"/>
  <c r="G27" i="30"/>
  <c r="H27" i="30"/>
  <c r="G28" i="30"/>
  <c r="H28" i="30"/>
  <c r="G29" i="30"/>
  <c r="H29" i="30"/>
  <c r="G30" i="30"/>
  <c r="H30" i="30"/>
  <c r="G31" i="30"/>
  <c r="H31" i="30"/>
  <c r="G32" i="30"/>
  <c r="H32" i="30"/>
  <c r="G33" i="30"/>
  <c r="H33" i="30"/>
  <c r="G34" i="30"/>
  <c r="H34" i="30"/>
  <c r="G35" i="30"/>
  <c r="H35" i="30"/>
  <c r="G36" i="30"/>
  <c r="H36" i="30"/>
  <c r="W8" i="29"/>
  <c r="M8" i="29"/>
  <c r="M7" i="29"/>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8" i="25"/>
  <c r="I7" i="25"/>
  <c r="C12" i="25"/>
  <c r="M7" i="24"/>
  <c r="N31" i="19"/>
  <c r="I37" i="2"/>
  <c r="M10" i="9" s="1"/>
  <c r="J37" i="2"/>
  <c r="M13" i="9" s="1"/>
  <c r="U13" i="9" s="1"/>
  <c r="K37" i="2"/>
  <c r="M15" i="9" s="1"/>
  <c r="U15" i="9" s="1"/>
  <c r="L37" i="2"/>
  <c r="M17" i="9" s="1"/>
  <c r="U17" i="9" s="1"/>
  <c r="M37" i="2"/>
  <c r="M19" i="29" s="1"/>
  <c r="U19" i="29" s="1"/>
  <c r="C33" i="2"/>
  <c r="C8" i="2"/>
  <c r="G8" i="2"/>
  <c r="H8" i="2"/>
  <c r="E9" i="2"/>
  <c r="F9" i="2"/>
  <c r="G10" i="2"/>
  <c r="H10" i="2"/>
  <c r="E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B29" i="2"/>
  <c r="C29" i="2"/>
  <c r="D29" i="2"/>
  <c r="E29" i="2"/>
  <c r="F29" i="2"/>
  <c r="G29" i="2"/>
  <c r="H29" i="2"/>
  <c r="B30" i="2"/>
  <c r="C30" i="2"/>
  <c r="D30" i="2"/>
  <c r="E30" i="2"/>
  <c r="F30" i="2"/>
  <c r="G30" i="2"/>
  <c r="H30" i="2"/>
  <c r="B31" i="2"/>
  <c r="C31" i="2"/>
  <c r="D31" i="2"/>
  <c r="E31" i="2"/>
  <c r="F31" i="2"/>
  <c r="G31" i="2"/>
  <c r="H31" i="2"/>
  <c r="B32" i="2"/>
  <c r="C32" i="2"/>
  <c r="D32" i="2"/>
  <c r="E32" i="2"/>
  <c r="F32" i="2"/>
  <c r="G32" i="2"/>
  <c r="H32" i="2"/>
  <c r="B33" i="2"/>
  <c r="D33" i="2"/>
  <c r="E33" i="2"/>
  <c r="F33" i="2"/>
  <c r="G33" i="2"/>
  <c r="H33" i="2"/>
  <c r="B34" i="2"/>
  <c r="C34" i="2"/>
  <c r="D34" i="2"/>
  <c r="E34" i="2"/>
  <c r="F34" i="2"/>
  <c r="G34" i="2"/>
  <c r="H34" i="2"/>
  <c r="B35" i="2"/>
  <c r="C35" i="2"/>
  <c r="D35" i="2"/>
  <c r="E35" i="2"/>
  <c r="F35" i="2"/>
  <c r="G35" i="2"/>
  <c r="H35" i="2"/>
  <c r="B36" i="2"/>
  <c r="C36" i="2"/>
  <c r="D36" i="2"/>
  <c r="E36" i="2"/>
  <c r="F36" i="2"/>
  <c r="G36" i="2"/>
  <c r="H36" i="2"/>
  <c r="G7" i="2"/>
  <c r="H7" i="2"/>
  <c r="B37" i="2"/>
  <c r="S11" i="63"/>
  <c r="C8" i="63"/>
  <c r="C7" i="63"/>
  <c r="C6" i="63"/>
  <c r="C8" i="4"/>
  <c r="D8" i="4"/>
  <c r="E8" i="4"/>
  <c r="F8" i="4"/>
  <c r="D8" i="2" s="1"/>
  <c r="F8" i="2"/>
  <c r="C9" i="4"/>
  <c r="D9" i="4"/>
  <c r="E9" i="4"/>
  <c r="F9" i="4"/>
  <c r="G9" i="2"/>
  <c r="H9" i="2"/>
  <c r="C10" i="4"/>
  <c r="D10" i="4"/>
  <c r="E10" i="4"/>
  <c r="F10" i="4"/>
  <c r="E10" i="2"/>
  <c r="F10" i="2"/>
  <c r="B11" i="4"/>
  <c r="C11" i="4"/>
  <c r="D11" i="4"/>
  <c r="E11" i="4"/>
  <c r="F11" i="4"/>
  <c r="D11" i="2" s="1"/>
  <c r="G11" i="2"/>
  <c r="H11" i="2"/>
  <c r="B12" i="4"/>
  <c r="C12" i="4"/>
  <c r="D12" i="4"/>
  <c r="E12" i="4"/>
  <c r="F12" i="4"/>
  <c r="B13" i="4"/>
  <c r="C13" i="4"/>
  <c r="D13" i="4"/>
  <c r="E13" i="4"/>
  <c r="F13" i="4"/>
  <c r="B14" i="4"/>
  <c r="C14" i="4"/>
  <c r="D14" i="4"/>
  <c r="E14" i="4"/>
  <c r="F14" i="4"/>
  <c r="B15" i="4"/>
  <c r="C15" i="4"/>
  <c r="D15" i="4"/>
  <c r="E15" i="4"/>
  <c r="F15" i="4"/>
  <c r="B16" i="4"/>
  <c r="C16" i="4"/>
  <c r="D16" i="4"/>
  <c r="E16" i="4"/>
  <c r="F16" i="4"/>
  <c r="B17" i="4"/>
  <c r="C17" i="4"/>
  <c r="D17" i="4"/>
  <c r="E17" i="4"/>
  <c r="F17" i="4"/>
  <c r="B18" i="4"/>
  <c r="C18" i="4"/>
  <c r="D18" i="4"/>
  <c r="E18" i="4"/>
  <c r="F18" i="4"/>
  <c r="B19" i="4"/>
  <c r="C19" i="4"/>
  <c r="D19" i="4"/>
  <c r="E19" i="4"/>
  <c r="F19" i="4"/>
  <c r="B20" i="4"/>
  <c r="C20" i="4"/>
  <c r="D20" i="4"/>
  <c r="E20" i="4"/>
  <c r="F20" i="4"/>
  <c r="B21" i="4"/>
  <c r="C21" i="4"/>
  <c r="D21" i="4"/>
  <c r="E21" i="4"/>
  <c r="F21" i="4"/>
  <c r="B22" i="4"/>
  <c r="C22" i="4"/>
  <c r="D22" i="4"/>
  <c r="E22" i="4"/>
  <c r="F22" i="4"/>
  <c r="B23" i="4"/>
  <c r="C23" i="4"/>
  <c r="D23" i="4"/>
  <c r="E23" i="4"/>
  <c r="F23" i="4"/>
  <c r="B24" i="4"/>
  <c r="C24" i="4"/>
  <c r="D24" i="4"/>
  <c r="E24" i="4"/>
  <c r="F24" i="4"/>
  <c r="B25" i="4"/>
  <c r="C25" i="4"/>
  <c r="D25" i="4"/>
  <c r="E25" i="4"/>
  <c r="F25" i="4"/>
  <c r="B26" i="4"/>
  <c r="C26" i="4"/>
  <c r="D26" i="4"/>
  <c r="E26" i="4"/>
  <c r="F26" i="4"/>
  <c r="B27" i="4"/>
  <c r="C27" i="4"/>
  <c r="D27" i="4"/>
  <c r="E27" i="4"/>
  <c r="F27" i="4"/>
  <c r="B28" i="4"/>
  <c r="C28" i="4"/>
  <c r="D28" i="4"/>
  <c r="E28" i="4"/>
  <c r="F28" i="4"/>
  <c r="B29" i="4"/>
  <c r="C29" i="4"/>
  <c r="D29" i="4"/>
  <c r="E29" i="4"/>
  <c r="F29" i="4"/>
  <c r="B30" i="4"/>
  <c r="C30" i="4"/>
  <c r="D30" i="4"/>
  <c r="E30" i="4"/>
  <c r="F30" i="4"/>
  <c r="B31" i="4"/>
  <c r="C31" i="4"/>
  <c r="D31" i="4"/>
  <c r="E31" i="4"/>
  <c r="F31" i="4"/>
  <c r="B32" i="4"/>
  <c r="C32" i="4"/>
  <c r="D32" i="4"/>
  <c r="E32" i="4"/>
  <c r="F32" i="4"/>
  <c r="B33" i="4"/>
  <c r="C33" i="4"/>
  <c r="D33" i="4"/>
  <c r="E33" i="4"/>
  <c r="F33" i="4"/>
  <c r="B34" i="4"/>
  <c r="C34" i="4"/>
  <c r="D34" i="4"/>
  <c r="E34" i="4"/>
  <c r="F34" i="4"/>
  <c r="B35" i="4"/>
  <c r="C35" i="4"/>
  <c r="D35" i="4"/>
  <c r="E35" i="4"/>
  <c r="F35" i="4"/>
  <c r="B36" i="4"/>
  <c r="C36" i="4"/>
  <c r="D36" i="4"/>
  <c r="E36" i="4"/>
  <c r="F36" i="4"/>
  <c r="C7" i="4"/>
  <c r="D7" i="4"/>
  <c r="E7" i="4"/>
  <c r="F7" i="4"/>
  <c r="D7" i="2" s="1"/>
  <c r="E7" i="2"/>
  <c r="F7" i="2"/>
  <c r="B7" i="21"/>
  <c r="B7" i="4" s="1"/>
  <c r="B8" i="21"/>
  <c r="B8" i="4" s="1"/>
  <c r="B9" i="21"/>
  <c r="B10" i="21"/>
  <c r="B10" i="4" s="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E37" i="21"/>
  <c r="F37" i="21"/>
  <c r="G37" i="21"/>
  <c r="H37" i="21"/>
  <c r="I37" i="21"/>
  <c r="J37" i="21"/>
  <c r="D37" i="21"/>
  <c r="C37" i="21"/>
  <c r="C37" i="4" s="1"/>
  <c r="H37" i="34" l="1"/>
  <c r="D8" i="34"/>
  <c r="C37" i="2"/>
  <c r="M37" i="30"/>
  <c r="M19" i="9"/>
  <c r="L37" i="30"/>
  <c r="K37" i="30"/>
  <c r="M10" i="29"/>
  <c r="J37" i="30"/>
  <c r="M13" i="29"/>
  <c r="M21" i="29" s="1"/>
  <c r="M15" i="29"/>
  <c r="U15" i="29" s="1"/>
  <c r="M17" i="29"/>
  <c r="U17" i="29" s="1"/>
  <c r="L39" i="10"/>
  <c r="G37" i="34"/>
  <c r="F37" i="34"/>
  <c r="E37" i="34"/>
  <c r="B10" i="2"/>
  <c r="B8" i="2"/>
  <c r="B7" i="2"/>
  <c r="D9" i="34"/>
  <c r="D37" i="4"/>
  <c r="D9" i="2"/>
  <c r="B9" i="4"/>
  <c r="C9" i="2"/>
  <c r="C11" i="2"/>
  <c r="C7" i="2"/>
  <c r="D7" i="34"/>
  <c r="E37" i="4"/>
  <c r="B11" i="2"/>
  <c r="C10" i="2"/>
  <c r="D11" i="34"/>
  <c r="L37" i="10"/>
  <c r="L38" i="10"/>
  <c r="U13" i="29"/>
  <c r="U21" i="29" s="1"/>
  <c r="M27" i="29" s="1"/>
  <c r="AK33" i="31" s="1"/>
  <c r="H37" i="2"/>
  <c r="G37" i="2"/>
  <c r="I37" i="4"/>
  <c r="F11" i="2"/>
  <c r="F37" i="2" s="1"/>
  <c r="H37" i="4"/>
  <c r="E8" i="2"/>
  <c r="E37" i="2" s="1"/>
  <c r="D10" i="2"/>
  <c r="M21" i="9"/>
  <c r="F37" i="4"/>
  <c r="J37" i="4"/>
  <c r="G37" i="4"/>
  <c r="D37" i="2" l="1"/>
  <c r="U19" i="9"/>
  <c r="U21" i="9" s="1"/>
  <c r="M27" i="9" s="1"/>
  <c r="L40" i="10"/>
  <c r="V41" i="10" s="1"/>
  <c r="H40" i="4"/>
  <c r="M12" i="12"/>
  <c r="M12" i="24"/>
  <c r="U12" i="24" s="1"/>
  <c r="I37" i="25"/>
  <c r="M13" i="24"/>
  <c r="U13" i="24" s="1"/>
  <c r="I40" i="4"/>
  <c r="G37" i="30"/>
  <c r="M13" i="12"/>
  <c r="M11" i="12"/>
  <c r="U11" i="12" s="1"/>
  <c r="G40" i="4"/>
  <c r="M11" i="24"/>
  <c r="M14" i="24"/>
  <c r="U14" i="24" s="1"/>
  <c r="M14" i="12"/>
  <c r="H37" i="30"/>
  <c r="J40" i="4"/>
  <c r="J37" i="25"/>
  <c r="B9" i="2"/>
  <c r="M9" i="12"/>
  <c r="M9" i="24"/>
  <c r="M29" i="29"/>
  <c r="M31" i="29" s="1"/>
  <c r="M29" i="9"/>
  <c r="M31" i="9" s="1"/>
  <c r="V28" i="63" l="1"/>
  <c r="V29" i="10" s="1"/>
  <c r="P28" i="63"/>
  <c r="P29" i="10" s="1"/>
  <c r="P41" i="10"/>
  <c r="M16" i="9"/>
  <c r="U16" i="9" s="1"/>
  <c r="M13" i="33"/>
  <c r="U13" i="33" s="1"/>
  <c r="M16" i="29"/>
  <c r="U16" i="29" s="1"/>
  <c r="L30" i="63"/>
  <c r="U13" i="12"/>
  <c r="L31" i="63"/>
  <c r="M18" i="29"/>
  <c r="U18" i="29" s="1"/>
  <c r="M18" i="9"/>
  <c r="U18" i="9" s="1"/>
  <c r="M14" i="33"/>
  <c r="U14" i="33" s="1"/>
  <c r="U14" i="12"/>
  <c r="M15" i="12"/>
  <c r="U11" i="24"/>
  <c r="U15" i="24" s="1"/>
  <c r="M15" i="24"/>
  <c r="M12" i="33"/>
  <c r="U12" i="33" s="1"/>
  <c r="M14" i="9"/>
  <c r="U14" i="9" s="1"/>
  <c r="M14" i="29"/>
  <c r="U14" i="29" s="1"/>
  <c r="L29" i="63"/>
  <c r="U12" i="12"/>
  <c r="U15" i="12" s="1"/>
  <c r="M20" i="12" s="1"/>
  <c r="M21" i="12" s="1"/>
  <c r="M22" i="12" s="1"/>
  <c r="M11" i="33"/>
  <c r="M12" i="9"/>
  <c r="M12" i="29"/>
  <c r="L28" i="63"/>
  <c r="M9" i="33"/>
  <c r="M9" i="29"/>
  <c r="M20" i="24" l="1"/>
  <c r="M21" i="24" s="1"/>
  <c r="M22" i="24" s="1"/>
  <c r="K30" i="23"/>
  <c r="V30" i="63"/>
  <c r="V31" i="10" s="1"/>
  <c r="P30" i="63"/>
  <c r="P31" i="10" s="1"/>
  <c r="P29" i="63"/>
  <c r="P30" i="10" s="1"/>
  <c r="V29" i="63"/>
  <c r="V30" i="10" s="1"/>
  <c r="V31" i="63"/>
  <c r="V32" i="10" s="1"/>
  <c r="P31" i="63"/>
  <c r="P32" i="10" s="1"/>
  <c r="U12" i="29"/>
  <c r="U20" i="29" s="1"/>
  <c r="M26" i="29" s="1"/>
  <c r="M20" i="29"/>
  <c r="M20" i="9"/>
  <c r="U12" i="9"/>
  <c r="U20" i="9" s="1"/>
  <c r="M26" i="9" s="1"/>
  <c r="M28" i="9" s="1"/>
  <c r="M30" i="9" s="1"/>
  <c r="M15" i="33"/>
  <c r="U11" i="33"/>
  <c r="L30" i="10"/>
  <c r="L32" i="10"/>
  <c r="U15" i="33"/>
  <c r="M20" i="33" s="1"/>
  <c r="M21" i="33" s="1"/>
  <c r="M22" i="33" s="1"/>
  <c r="L31" i="10"/>
  <c r="L29" i="10"/>
  <c r="L32" i="63"/>
  <c r="S37" i="48"/>
  <c r="S38" i="48"/>
  <c r="S39" i="40"/>
  <c r="J35" i="37"/>
  <c r="J44" i="37"/>
  <c r="J43" i="37"/>
  <c r="J42" i="37"/>
  <c r="J41" i="37"/>
  <c r="J40" i="37"/>
  <c r="J39" i="37"/>
  <c r="J38" i="37"/>
  <c r="J37" i="37"/>
  <c r="J36" i="37"/>
  <c r="J34" i="37"/>
  <c r="J33" i="37"/>
  <c r="C8" i="36"/>
  <c r="C7" i="36"/>
  <c r="C6" i="36"/>
  <c r="B17" i="48"/>
  <c r="C6" i="48"/>
  <c r="C8" i="40"/>
  <c r="C7" i="40"/>
  <c r="C6" i="40"/>
  <c r="Q10" i="48"/>
  <c r="Q9" i="48"/>
  <c r="V3" i="48"/>
  <c r="V2" i="48"/>
  <c r="J20" i="37"/>
  <c r="V32" i="63" l="1"/>
  <c r="P32" i="63"/>
  <c r="J27" i="26" s="1"/>
  <c r="P33" i="10"/>
  <c r="V33" i="10"/>
  <c r="AF33" i="31"/>
  <c r="M28" i="29"/>
  <c r="M30" i="29" s="1"/>
  <c r="S36" i="48"/>
  <c r="Q12" i="31"/>
  <c r="Q12" i="26"/>
  <c r="S11" i="10"/>
  <c r="F36" i="30"/>
  <c r="E36" i="30"/>
  <c r="D36" i="30"/>
  <c r="C36" i="30"/>
  <c r="F35" i="30"/>
  <c r="E35" i="30"/>
  <c r="D35" i="30"/>
  <c r="C35" i="30"/>
  <c r="F34" i="30"/>
  <c r="E34" i="30"/>
  <c r="D34" i="30"/>
  <c r="C34" i="30"/>
  <c r="F33" i="30"/>
  <c r="E33" i="30"/>
  <c r="D33" i="30"/>
  <c r="C33" i="30"/>
  <c r="F32" i="30"/>
  <c r="E32" i="30"/>
  <c r="D32" i="30"/>
  <c r="C32" i="30"/>
  <c r="F31" i="30"/>
  <c r="E31" i="30"/>
  <c r="D31" i="30"/>
  <c r="C31" i="30"/>
  <c r="F30" i="30"/>
  <c r="E30" i="30"/>
  <c r="D30" i="30"/>
  <c r="C30" i="30"/>
  <c r="F29" i="30"/>
  <c r="E29" i="30"/>
  <c r="D29" i="30"/>
  <c r="C29" i="30"/>
  <c r="F28" i="30"/>
  <c r="E28" i="30"/>
  <c r="D28" i="30"/>
  <c r="C28" i="30"/>
  <c r="F27" i="30"/>
  <c r="E27" i="30"/>
  <c r="D27" i="30"/>
  <c r="C27" i="30"/>
  <c r="F26" i="30"/>
  <c r="E26" i="30"/>
  <c r="D26" i="30"/>
  <c r="C26" i="30"/>
  <c r="F25" i="30"/>
  <c r="E25" i="30"/>
  <c r="D25" i="30"/>
  <c r="C25" i="30"/>
  <c r="B25" i="30"/>
  <c r="F24" i="30"/>
  <c r="E24" i="30"/>
  <c r="D24" i="30"/>
  <c r="C24" i="30"/>
  <c r="F23" i="30"/>
  <c r="E23" i="30"/>
  <c r="D23" i="30"/>
  <c r="C23" i="30"/>
  <c r="F22" i="30"/>
  <c r="E22" i="30"/>
  <c r="D22" i="30"/>
  <c r="C22" i="30"/>
  <c r="F21" i="30"/>
  <c r="E21" i="30"/>
  <c r="D21" i="30"/>
  <c r="C21" i="30"/>
  <c r="F20" i="30"/>
  <c r="E20" i="30"/>
  <c r="D20" i="30"/>
  <c r="C20" i="30"/>
  <c r="F19" i="30"/>
  <c r="E19" i="30"/>
  <c r="D19" i="30"/>
  <c r="C19" i="30"/>
  <c r="F18" i="30"/>
  <c r="E18" i="30"/>
  <c r="D18" i="30"/>
  <c r="C18" i="30"/>
  <c r="F17" i="30"/>
  <c r="E17" i="30"/>
  <c r="D17" i="30"/>
  <c r="C17" i="30"/>
  <c r="F16" i="30"/>
  <c r="E16" i="30"/>
  <c r="D16" i="30"/>
  <c r="C16" i="30"/>
  <c r="F15" i="30"/>
  <c r="E15" i="30"/>
  <c r="D15" i="30"/>
  <c r="C15" i="30"/>
  <c r="F14" i="30"/>
  <c r="E14" i="30"/>
  <c r="D14" i="30"/>
  <c r="C14" i="30"/>
  <c r="F13" i="30"/>
  <c r="E13" i="30"/>
  <c r="D13" i="30"/>
  <c r="C13" i="30"/>
  <c r="F12" i="30"/>
  <c r="E12" i="30"/>
  <c r="D12" i="30"/>
  <c r="C12" i="30"/>
  <c r="F11" i="30"/>
  <c r="E11" i="30"/>
  <c r="D11" i="30"/>
  <c r="C11" i="30"/>
  <c r="F10" i="30"/>
  <c r="E10" i="30"/>
  <c r="D10" i="30"/>
  <c r="C10" i="30"/>
  <c r="F9" i="30"/>
  <c r="E9" i="30"/>
  <c r="D9" i="30"/>
  <c r="C9" i="30"/>
  <c r="F8" i="30"/>
  <c r="E8" i="30"/>
  <c r="D8" i="30"/>
  <c r="C8" i="30"/>
  <c r="F7" i="30"/>
  <c r="E7" i="30"/>
  <c r="D7" i="30"/>
  <c r="C7" i="30"/>
  <c r="H36" i="25"/>
  <c r="G36" i="25"/>
  <c r="F36" i="25"/>
  <c r="E36" i="25"/>
  <c r="D36" i="25"/>
  <c r="C36" i="25"/>
  <c r="H35" i="25"/>
  <c r="G35" i="25"/>
  <c r="F35" i="25"/>
  <c r="E35" i="25"/>
  <c r="D35" i="25"/>
  <c r="C35" i="25"/>
  <c r="H34" i="25"/>
  <c r="G34" i="25"/>
  <c r="F34" i="25"/>
  <c r="E34" i="25"/>
  <c r="D34" i="25"/>
  <c r="C34" i="25"/>
  <c r="H33" i="25"/>
  <c r="G33" i="25"/>
  <c r="F33" i="25"/>
  <c r="E33" i="25"/>
  <c r="D33" i="25"/>
  <c r="C33" i="25"/>
  <c r="H32" i="25"/>
  <c r="G32" i="25"/>
  <c r="F32" i="25"/>
  <c r="E32" i="25"/>
  <c r="D32" i="25"/>
  <c r="C32" i="25"/>
  <c r="H31" i="25"/>
  <c r="G31" i="25"/>
  <c r="F31" i="25"/>
  <c r="E31" i="25"/>
  <c r="D31" i="25"/>
  <c r="C31" i="25"/>
  <c r="H30" i="25"/>
  <c r="G30" i="25"/>
  <c r="F30" i="25"/>
  <c r="E30" i="25"/>
  <c r="D30" i="25"/>
  <c r="C30" i="25"/>
  <c r="H29" i="25"/>
  <c r="G29" i="25"/>
  <c r="F29" i="25"/>
  <c r="E29" i="25"/>
  <c r="D29" i="25"/>
  <c r="C29" i="25"/>
  <c r="H28" i="25"/>
  <c r="G28" i="25"/>
  <c r="F28" i="25"/>
  <c r="E28" i="25"/>
  <c r="D28" i="25"/>
  <c r="C28" i="25"/>
  <c r="H27" i="25"/>
  <c r="G27" i="25"/>
  <c r="F27" i="25"/>
  <c r="E27" i="25"/>
  <c r="D27" i="25"/>
  <c r="C27" i="25"/>
  <c r="H26" i="25"/>
  <c r="G26" i="25"/>
  <c r="F26" i="25"/>
  <c r="E26" i="25"/>
  <c r="D26" i="25"/>
  <c r="C26" i="25"/>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B16" i="25"/>
  <c r="H15" i="25"/>
  <c r="G15" i="25"/>
  <c r="F15" i="25"/>
  <c r="E15" i="25"/>
  <c r="D15" i="25"/>
  <c r="C15" i="25"/>
  <c r="H14" i="25"/>
  <c r="G14" i="25"/>
  <c r="F14" i="25"/>
  <c r="E14" i="25"/>
  <c r="D14" i="25"/>
  <c r="C14" i="25"/>
  <c r="H13" i="25"/>
  <c r="G13" i="25"/>
  <c r="F13" i="25"/>
  <c r="E13" i="25"/>
  <c r="D13" i="25"/>
  <c r="C13" i="25"/>
  <c r="H12" i="25"/>
  <c r="G12" i="25"/>
  <c r="F12" i="25"/>
  <c r="E12" i="25"/>
  <c r="D12" i="25"/>
  <c r="H11" i="25"/>
  <c r="G11" i="25"/>
  <c r="F11" i="25"/>
  <c r="E11" i="25"/>
  <c r="D11" i="25"/>
  <c r="C11" i="25"/>
  <c r="H10" i="25"/>
  <c r="G10" i="25"/>
  <c r="F10" i="25"/>
  <c r="E10" i="25"/>
  <c r="D10" i="25"/>
  <c r="C10" i="25"/>
  <c r="H9" i="25"/>
  <c r="G9" i="25"/>
  <c r="F9" i="25"/>
  <c r="E9" i="25"/>
  <c r="D9" i="25"/>
  <c r="C9" i="25"/>
  <c r="H8" i="25"/>
  <c r="G8" i="25"/>
  <c r="F8" i="25"/>
  <c r="E8" i="25"/>
  <c r="D8" i="25"/>
  <c r="C8" i="25"/>
  <c r="H7" i="25"/>
  <c r="G7" i="25"/>
  <c r="F7" i="25"/>
  <c r="E7" i="25"/>
  <c r="D7" i="25"/>
  <c r="C7" i="25"/>
  <c r="B9" i="25"/>
  <c r="B10" i="30"/>
  <c r="B12" i="25"/>
  <c r="B14" i="25"/>
  <c r="B15" i="30"/>
  <c r="B17" i="30"/>
  <c r="B19" i="25"/>
  <c r="B20" i="30"/>
  <c r="B21" i="25"/>
  <c r="B22" i="30"/>
  <c r="B24" i="25"/>
  <c r="B26" i="25"/>
  <c r="B27" i="30"/>
  <c r="B29" i="30"/>
  <c r="B31" i="25"/>
  <c r="B32" i="30"/>
  <c r="B33" i="25"/>
  <c r="B34" i="30"/>
  <c r="B36" i="25"/>
  <c r="B8" i="30"/>
  <c r="B7" i="30"/>
  <c r="I40" i="41"/>
  <c r="K20" i="26" l="1"/>
  <c r="K29" i="28" s="1"/>
  <c r="U27" i="26"/>
  <c r="B11" i="25"/>
  <c r="B23" i="30"/>
  <c r="B17" i="25"/>
  <c r="B29" i="25"/>
  <c r="B12" i="30"/>
  <c r="B35" i="25"/>
  <c r="B18" i="30"/>
  <c r="B18" i="25"/>
  <c r="B24" i="30"/>
  <c r="B13" i="30"/>
  <c r="B30" i="25"/>
  <c r="B30" i="30"/>
  <c r="B11" i="30"/>
  <c r="B36" i="30"/>
  <c r="B23" i="25"/>
  <c r="F37" i="30"/>
  <c r="B35" i="30"/>
  <c r="B28" i="30"/>
  <c r="B25" i="25"/>
  <c r="B16" i="30"/>
  <c r="B8" i="25"/>
  <c r="B20" i="25"/>
  <c r="B32" i="25"/>
  <c r="D37" i="25"/>
  <c r="B9" i="30"/>
  <c r="B21" i="30"/>
  <c r="B33" i="30"/>
  <c r="B13" i="25"/>
  <c r="B15" i="25"/>
  <c r="B27" i="25"/>
  <c r="E37" i="25"/>
  <c r="B14" i="30"/>
  <c r="B26" i="30"/>
  <c r="B10" i="25"/>
  <c r="B22" i="25"/>
  <c r="B34" i="25"/>
  <c r="H37" i="25"/>
  <c r="B19" i="30"/>
  <c r="B31" i="30"/>
  <c r="B28" i="25"/>
  <c r="F37" i="25"/>
  <c r="E37" i="30"/>
  <c r="G37" i="25"/>
  <c r="D37" i="30"/>
  <c r="B7" i="25"/>
  <c r="Y29" i="26"/>
  <c r="Q29" i="26"/>
  <c r="M7" i="9"/>
  <c r="M7" i="12"/>
  <c r="C6" i="44" l="1"/>
  <c r="C6" i="43"/>
  <c r="C6" i="39"/>
  <c r="C6" i="32"/>
  <c r="C6" i="28"/>
  <c r="C6" i="23"/>
  <c r="C6" i="8"/>
  <c r="C6" i="1"/>
  <c r="G10" i="44" l="1"/>
  <c r="Q11" i="43"/>
  <c r="Q10" i="43"/>
  <c r="Q9" i="43"/>
  <c r="Q8" i="43"/>
  <c r="Q10" i="39"/>
  <c r="Q9" i="32"/>
  <c r="Q9" i="28"/>
  <c r="Q8" i="23"/>
  <c r="Q9" i="8"/>
  <c r="Q9" i="1"/>
  <c r="Q9" i="18"/>
  <c r="G11" i="44"/>
  <c r="Q12" i="39"/>
  <c r="Q11" i="39"/>
  <c r="Q11" i="32"/>
  <c r="Q10" i="32"/>
  <c r="Q12" i="28"/>
  <c r="Q11" i="28"/>
  <c r="Q10" i="28"/>
  <c r="Q11" i="23"/>
  <c r="Q10" i="23"/>
  <c r="Q9" i="23"/>
  <c r="Q11" i="8"/>
  <c r="Q10" i="8"/>
  <c r="Q11" i="1"/>
  <c r="Q10" i="1"/>
  <c r="C9" i="31"/>
  <c r="C8" i="31"/>
  <c r="C7" i="31"/>
  <c r="C6" i="31"/>
  <c r="C9" i="26"/>
  <c r="C8" i="26"/>
  <c r="C7" i="26"/>
  <c r="C6" i="26"/>
  <c r="C8" i="10"/>
  <c r="C7" i="10"/>
  <c r="C6" i="10"/>
  <c r="C8" i="19"/>
  <c r="C7" i="19"/>
  <c r="C6" i="19"/>
  <c r="Q11" i="18"/>
  <c r="Q10" i="18"/>
  <c r="C6" i="17"/>
  <c r="C7" i="17"/>
  <c r="C8" i="17"/>
  <c r="E23" i="45"/>
  <c r="E21" i="45"/>
  <c r="E19" i="45"/>
  <c r="E17" i="45"/>
  <c r="G12" i="44" l="1"/>
  <c r="G9" i="44"/>
  <c r="G8" i="44"/>
  <c r="W8" i="9"/>
  <c r="M8" i="9"/>
  <c r="B8" i="34"/>
  <c r="B7" i="34"/>
  <c r="H38" i="37"/>
  <c r="H39" i="37"/>
  <c r="H40" i="37"/>
  <c r="H26" i="37"/>
  <c r="J26" i="37" s="1"/>
  <c r="H27" i="37"/>
  <c r="J27" i="37" s="1"/>
  <c r="X6" i="38"/>
  <c r="Y1" i="38"/>
  <c r="L32" i="37"/>
  <c r="H21" i="37"/>
  <c r="J21" i="37" s="1"/>
  <c r="H22" i="37"/>
  <c r="J22" i="37" s="1"/>
  <c r="H23" i="37"/>
  <c r="J23" i="37" s="1"/>
  <c r="H24" i="37"/>
  <c r="J24" i="37" s="1"/>
  <c r="H25" i="37"/>
  <c r="J25" i="37" s="1"/>
  <c r="H28" i="37"/>
  <c r="J28" i="37" s="1"/>
  <c r="H29" i="37"/>
  <c r="J29" i="37" s="1"/>
  <c r="H30" i="37"/>
  <c r="J30" i="37" s="1"/>
  <c r="H31" i="37"/>
  <c r="J31" i="37" s="1"/>
  <c r="C6" i="37"/>
  <c r="C5" i="37"/>
  <c r="L1" i="37"/>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7" i="30"/>
  <c r="H20" i="37" l="1"/>
  <c r="K32" i="37" s="1"/>
  <c r="H33" i="37"/>
  <c r="H34" i="37"/>
  <c r="H35" i="37"/>
  <c r="H36" i="37"/>
  <c r="H37" i="37"/>
  <c r="H41" i="37"/>
  <c r="H42" i="37"/>
  <c r="H43" i="37"/>
  <c r="H44" i="37"/>
  <c r="K45" i="37"/>
  <c r="K31" i="36" s="1"/>
  <c r="L45" i="37"/>
  <c r="Q31" i="36" s="1"/>
  <c r="M45" i="37"/>
  <c r="M46" i="37" l="1"/>
  <c r="W31" i="36"/>
  <c r="W32" i="36" s="1"/>
  <c r="Q30" i="36"/>
  <c r="Q32" i="36" s="1"/>
  <c r="K30" i="36"/>
  <c r="J32" i="37"/>
  <c r="J45" i="37"/>
  <c r="K46" i="37"/>
  <c r="L46" i="37"/>
  <c r="I37" i="34"/>
  <c r="Q46" i="37" l="1"/>
  <c r="AC31" i="36"/>
  <c r="AC30" i="36"/>
  <c r="K32" i="36"/>
  <c r="J46" i="37"/>
  <c r="P46" i="37" s="1"/>
  <c r="R46" i="37" l="1"/>
  <c r="AC32" i="36"/>
  <c r="I37" i="30"/>
  <c r="F16" i="44" l="1"/>
  <c r="F21" i="44"/>
  <c r="AN33" i="31" l="1"/>
  <c r="AL33" i="31" s="1"/>
  <c r="AO33" i="31" l="1"/>
  <c r="D37" i="34" l="1"/>
  <c r="B9" i="34"/>
  <c r="B33" i="34"/>
  <c r="B11" i="34"/>
  <c r="B16" i="34"/>
  <c r="B26" i="34"/>
  <c r="B12" i="34"/>
  <c r="B22" i="34"/>
  <c r="B24" i="34"/>
  <c r="B31" i="34"/>
  <c r="B10" i="34"/>
  <c r="B28" i="34"/>
  <c r="B32" i="34"/>
  <c r="B23" i="34"/>
  <c r="B25" i="34"/>
  <c r="B13" i="34"/>
  <c r="B21" i="34"/>
  <c r="B29" i="34"/>
  <c r="B17" i="34"/>
  <c r="B27" i="34"/>
  <c r="B30" i="34"/>
  <c r="B20" i="34"/>
  <c r="B35" i="34"/>
  <c r="B14" i="34"/>
  <c r="B34" i="34"/>
  <c r="B15" i="34"/>
  <c r="B18" i="34"/>
  <c r="B36" i="34"/>
  <c r="B19" i="34"/>
  <c r="C34" i="34"/>
  <c r="C18" i="34"/>
  <c r="C26" i="34"/>
  <c r="C8" i="34"/>
  <c r="C19" i="34"/>
  <c r="C23" i="34"/>
  <c r="C30" i="34"/>
  <c r="C15" i="34"/>
  <c r="C33" i="34"/>
  <c r="C10" i="34"/>
  <c r="C11" i="34"/>
  <c r="C35" i="34"/>
  <c r="C31" i="34"/>
  <c r="C28" i="34"/>
  <c r="C7" i="34"/>
  <c r="C14" i="34"/>
  <c r="C29" i="34"/>
  <c r="C21" i="34"/>
  <c r="C36" i="34"/>
  <c r="C32" i="34"/>
  <c r="C12" i="34"/>
  <c r="C9" i="34"/>
  <c r="C25" i="34"/>
  <c r="C16" i="34"/>
  <c r="C24" i="34"/>
  <c r="C27" i="34"/>
  <c r="C22" i="34"/>
  <c r="C17" i="34"/>
  <c r="C37" i="34"/>
  <c r="C13" i="34"/>
  <c r="C20" i="34"/>
  <c r="M9" i="9" l="1"/>
  <c r="J29" i="26" l="1"/>
  <c r="AI33" i="31" l="1"/>
  <c r="AG33" i="31" s="1"/>
  <c r="U29" i="26"/>
  <c r="AJ33" i="31" l="1"/>
  <c r="B37" i="25" l="1"/>
  <c r="B37" i="21"/>
  <c r="B37" i="34" s="1"/>
  <c r="C37" i="30"/>
  <c r="C3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C59" authorId="0" shapeId="0" xr:uid="{C827E488-DB6B-48F9-8662-CC50E73D0C28}">
      <text>
        <r>
          <rPr>
            <sz val="9"/>
            <color indexed="81"/>
            <rFont val="Meiryo UI"/>
            <family val="3"/>
            <charset val="128"/>
          </rPr>
          <t xml:space="preserve">・補助対象が1戸の場合
・補助対象が複数戸であっても、最後の住宅が完成した後、補助金をまとめて受領することを希望する場合
</t>
        </r>
        <r>
          <rPr>
            <u/>
            <sz val="9"/>
            <color indexed="81"/>
            <rFont val="Meiryo UI"/>
            <family val="3"/>
            <charset val="128"/>
          </rPr>
          <t>※お互いに書類のやりとりの手間が減るので、精算払をおすすめします。</t>
        </r>
      </text>
    </comment>
    <comment ref="C67" authorId="0" shapeId="0" xr:uid="{B4CDE947-FB62-465E-8801-D9C523C9BD1D}">
      <text>
        <r>
          <rPr>
            <sz val="9"/>
            <color indexed="81"/>
            <rFont val="Meiryo UI"/>
            <family val="3"/>
            <charset val="128"/>
          </rPr>
          <t>補助対象が複数戸で、住宅が完成した都度、補助金の受領を希望する場合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M4" authorId="0" shapeId="0" xr:uid="{9D572380-6975-4B71-A6E6-555FD355DDC4}">
      <text>
        <r>
          <rPr>
            <sz val="9"/>
            <color indexed="81"/>
            <rFont val="Meiryo UI"/>
            <family val="3"/>
            <charset val="128"/>
          </rPr>
          <t>職名は正しく入力してください。
　代表取締役　○○ ○○
　代表取締役社長 □□ □□
　代表　◇◇ ◇◇</t>
        </r>
      </text>
    </comment>
    <comment ref="M5" authorId="0" shapeId="0" xr:uid="{73A240EF-03E7-4B0D-922A-A30C2AFF6C83}">
      <text>
        <r>
          <rPr>
            <sz val="9"/>
            <color indexed="81"/>
            <rFont val="Meiryo UI"/>
            <family val="3"/>
            <charset val="128"/>
          </rPr>
          <t>名称は正しく入力してください。
　株式会社 ○○○○
　○○○○ 株式会社
　有限会社 □□□□</t>
        </r>
      </text>
    </comment>
    <comment ref="M6" authorId="0" shapeId="0" xr:uid="{76C049A4-48C0-48A9-88C2-EFD02DDC9C57}">
      <text>
        <r>
          <rPr>
            <sz val="9"/>
            <color indexed="81"/>
            <rFont val="Meiryo UI"/>
            <family val="3"/>
            <charset val="128"/>
          </rPr>
          <t>「秋田県」の入力は不要です。
(県外の場合は都道府県名から)</t>
        </r>
      </text>
    </comment>
    <comment ref="M7" authorId="0" shapeId="0" xr:uid="{1829A731-72F2-426D-891F-8DF2FF444974}">
      <text>
        <r>
          <rPr>
            <sz val="9"/>
            <color indexed="81"/>
            <rFont val="Meiryo UI"/>
            <family val="3"/>
            <charset val="128"/>
          </rPr>
          <t>半角数字で市外局番から入力してください。</t>
        </r>
      </text>
    </comment>
    <comment ref="M10" authorId="0" shapeId="0" xr:uid="{95C83D16-63EB-406D-8CCF-4090B403FB0C}">
      <text>
        <r>
          <rPr>
            <sz val="9"/>
            <color indexed="81"/>
            <rFont val="Meiryo UI"/>
            <family val="3"/>
            <charset val="128"/>
          </rPr>
          <t>通常枠：該当する地域振興局を選択
チャレンジ枠：秋田県知事を選択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L24" authorId="0" shapeId="0" xr:uid="{4FA30132-CA2A-4BCC-863C-09D66338CCB6}">
      <text>
        <r>
          <rPr>
            <sz val="9"/>
            <color indexed="81"/>
            <rFont val="Meiryo UI"/>
            <family val="3"/>
            <charset val="128"/>
          </rPr>
          <t>コンマや円の入力は不要</t>
        </r>
      </text>
    </comment>
    <comment ref="L26" authorId="0" shapeId="0" xr:uid="{E401091F-DEB8-40B6-8936-FB92A00F6E9A}">
      <text>
        <r>
          <rPr>
            <sz val="9"/>
            <color indexed="81"/>
            <rFont val="Meiryo UI"/>
            <family val="3"/>
            <charset val="128"/>
          </rPr>
          <t>コンマや円の入力は不要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B19" authorId="0" shapeId="0" xr:uid="{D10CAD37-3B52-4E1F-B64C-709AF361F677}">
      <text>
        <r>
          <rPr>
            <sz val="9"/>
            <color indexed="81"/>
            <rFont val="ＭＳ Ｐゴシック"/>
            <family val="3"/>
            <charset val="128"/>
          </rPr>
          <t>最終の通知を行う場合、なお書き部分を以下のとおり変更
↓
なお、この後は知事又は地域振興局長あてに実績報告書(様式12-1～3)を提出してください。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G6" authorId="0" shapeId="0" xr:uid="{10B41D3C-5E9D-479E-A639-03FAC8BA975B}">
      <text>
        <r>
          <rPr>
            <sz val="10"/>
            <color indexed="81"/>
            <rFont val="Meiryo UI"/>
            <family val="3"/>
            <charset val="128"/>
          </rPr>
          <t>補助対象期間(住宅の完成年月日)より前、もしくは後の日付を入力すると自動で着色されますので、日付を確認してください。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田口　昌樹</author>
  </authors>
  <commentList>
    <comment ref="K28" authorId="0" shapeId="0" xr:uid="{33ADC056-032F-43CA-BE76-EB921C9B8ABC}">
      <text>
        <r>
          <rPr>
            <sz val="9"/>
            <color indexed="81"/>
            <rFont val="Meiryo UI"/>
            <family val="3"/>
            <charset val="128"/>
          </rPr>
          <t>コンマや円の入力は不要</t>
        </r>
      </text>
    </comment>
    <comment ref="K30" authorId="0" shapeId="0" xr:uid="{9031655C-B49F-4F15-8461-A89FCC3E6450}">
      <text>
        <r>
          <rPr>
            <sz val="9"/>
            <color indexed="81"/>
            <rFont val="Meiryo UI"/>
            <family val="3"/>
            <charset val="128"/>
          </rPr>
          <t>コンマや円の入力は不要</t>
        </r>
      </text>
    </comment>
    <comment ref="K32" authorId="0" shapeId="0" xr:uid="{A75FA143-727C-4311-8653-2207415CBB43}">
      <text>
        <r>
          <rPr>
            <sz val="9"/>
            <color indexed="81"/>
            <rFont val="Meiryo UI"/>
            <family val="3"/>
            <charset val="128"/>
          </rPr>
          <t>コンマや円の入力は不要</t>
        </r>
      </text>
    </comment>
  </commentList>
</comments>
</file>

<file path=xl/sharedStrings.xml><?xml version="1.0" encoding="utf-8"?>
<sst xmlns="http://schemas.openxmlformats.org/spreadsheetml/2006/main" count="1076" uniqueCount="551">
  <si>
    <t>事業費</t>
    <rPh sb="0" eb="2">
      <t>ジギョウ</t>
    </rPh>
    <rPh sb="2" eb="3">
      <t>ヒ</t>
    </rPh>
    <phoneticPr fontId="3"/>
  </si>
  <si>
    <t>事業者名</t>
    <rPh sb="0" eb="4">
      <t>ジギョウシャメイ</t>
    </rPh>
    <phoneticPr fontId="3"/>
  </si>
  <si>
    <t>円</t>
    <rPh sb="0" eb="1">
      <t>エン</t>
    </rPh>
    <phoneticPr fontId="3"/>
  </si>
  <si>
    <t>戸</t>
    <rPh sb="0" eb="1">
      <t>コ</t>
    </rPh>
    <phoneticPr fontId="3"/>
  </si>
  <si>
    <t>合計</t>
    <rPh sb="0" eb="2">
      <t>ゴウケイ</t>
    </rPh>
    <phoneticPr fontId="3"/>
  </si>
  <si>
    <t>計</t>
    <rPh sb="0" eb="1">
      <t>ケイ</t>
    </rPh>
    <phoneticPr fontId="3"/>
  </si>
  <si>
    <t>全住宅建築戸数</t>
    <rPh sb="0" eb="1">
      <t>ゼン</t>
    </rPh>
    <rPh sb="1" eb="3">
      <t>ジュウタク</t>
    </rPh>
    <rPh sb="3" eb="5">
      <t>ケンチク</t>
    </rPh>
    <rPh sb="5" eb="7">
      <t>コスウ</t>
    </rPh>
    <phoneticPr fontId="3"/>
  </si>
  <si>
    <t>グループ等の名称</t>
    <rPh sb="4" eb="5">
      <t>トウ</t>
    </rPh>
    <rPh sb="6" eb="8">
      <t>メイショウ</t>
    </rPh>
    <phoneticPr fontId="3"/>
  </si>
  <si>
    <t>:</t>
  </si>
  <si>
    <t>～</t>
  </si>
  <si>
    <t>前年度実績</t>
    <rPh sb="0" eb="3">
      <t>ゼンネンド</t>
    </rPh>
    <rPh sb="3" eb="5">
      <t>ジッセキ</t>
    </rPh>
    <phoneticPr fontId="3"/>
  </si>
  <si>
    <t>③</t>
  </si>
  <si>
    <t>全戸数</t>
    <rPh sb="0" eb="1">
      <t>ゼン</t>
    </rPh>
    <rPh sb="1" eb="3">
      <t>コスウ</t>
    </rPh>
    <phoneticPr fontId="3"/>
  </si>
  <si>
    <t>区分</t>
    <rPh sb="0" eb="2">
      <t>クブン</t>
    </rPh>
    <phoneticPr fontId="3"/>
  </si>
  <si>
    <t>備　　考</t>
    <rPh sb="0" eb="1">
      <t>ソナエ</t>
    </rPh>
    <rPh sb="3" eb="4">
      <t>コウ</t>
    </rPh>
    <phoneticPr fontId="3"/>
  </si>
  <si>
    <t>１　事業内容</t>
    <rPh sb="2" eb="4">
      <t>ジギョウ</t>
    </rPh>
    <rPh sb="4" eb="6">
      <t>ナイヨウ</t>
    </rPh>
    <phoneticPr fontId="3"/>
  </si>
  <si>
    <t>小計</t>
    <rPh sb="0" eb="2">
      <t>ショウケイ</t>
    </rPh>
    <phoneticPr fontId="3"/>
  </si>
  <si>
    <t>その他</t>
    <rPh sb="2" eb="3">
      <t>タ</t>
    </rPh>
    <phoneticPr fontId="3"/>
  </si>
  <si>
    <t>代表者職氏名</t>
    <rPh sb="0" eb="2">
      <t>だいひょう</t>
    </rPh>
    <rPh sb="2" eb="3">
      <t>しゃ</t>
    </rPh>
    <rPh sb="3" eb="4">
      <t>しょく</t>
    </rPh>
    <rPh sb="4" eb="6">
      <t>しめい</t>
    </rPh>
    <phoneticPr fontId="1" type="Hiragana"/>
  </si>
  <si>
    <t>番号</t>
    <rPh sb="0" eb="2">
      <t>バンゴウ</t>
    </rPh>
    <phoneticPr fontId="3"/>
  </si>
  <si>
    <t>今年度計画</t>
    <rPh sb="0" eb="3">
      <t>コンネンド</t>
    </rPh>
    <rPh sb="3" eb="5">
      <t>ケイカク</t>
    </rPh>
    <phoneticPr fontId="3"/>
  </si>
  <si>
    <t>変更前</t>
    <rPh sb="0" eb="2">
      <t>ヘンコウ</t>
    </rPh>
    <rPh sb="2" eb="3">
      <t>マエ</t>
    </rPh>
    <phoneticPr fontId="3"/>
  </si>
  <si>
    <t>変更後</t>
    <rPh sb="0" eb="2">
      <t>ヘンコウ</t>
    </rPh>
    <rPh sb="2" eb="3">
      <t>ゴ</t>
    </rPh>
    <phoneticPr fontId="3"/>
  </si>
  <si>
    <t>上段：変更前　下段：変更後</t>
    <rPh sb="0" eb="2">
      <t>ジョウダン</t>
    </rPh>
    <rPh sb="3" eb="6">
      <t>ヘンコウマエ</t>
    </rPh>
    <rPh sb="7" eb="9">
      <t>ゲダン</t>
    </rPh>
    <rPh sb="10" eb="12">
      <t>ヘンコウ</t>
    </rPh>
    <rPh sb="12" eb="13">
      <t>ゴ</t>
    </rPh>
    <phoneticPr fontId="3"/>
  </si>
  <si>
    <t>事業内容</t>
    <rPh sb="0" eb="2">
      <t>ジギョウ</t>
    </rPh>
    <rPh sb="2" eb="4">
      <t>ナイヨウ</t>
    </rPh>
    <phoneticPr fontId="3"/>
  </si>
  <si>
    <t>数量</t>
    <rPh sb="0" eb="2">
      <t>スウリョウ</t>
    </rPh>
    <phoneticPr fontId="3"/>
  </si>
  <si>
    <t>補助金　</t>
    <rPh sb="0" eb="3">
      <t>ホジョキン</t>
    </rPh>
    <phoneticPr fontId="3"/>
  </si>
  <si>
    <t>①</t>
  </si>
  <si>
    <t>②</t>
  </si>
  <si>
    <t>④</t>
  </si>
  <si>
    <t>【当初】</t>
    <rPh sb="1" eb="3">
      <t>トウショ</t>
    </rPh>
    <phoneticPr fontId="3"/>
  </si>
  <si>
    <t>【変更】</t>
    <rPh sb="1" eb="3">
      <t>ヘンコウ</t>
    </rPh>
    <phoneticPr fontId="3"/>
  </si>
  <si>
    <t>新築木造住宅の計画</t>
    <rPh sb="0" eb="2">
      <t>シンチク</t>
    </rPh>
    <rPh sb="2" eb="4">
      <t>モクゾウ</t>
    </rPh>
    <rPh sb="4" eb="6">
      <t>ジュウタク</t>
    </rPh>
    <rPh sb="7" eb="9">
      <t>ケイカク</t>
    </rPh>
    <phoneticPr fontId="3"/>
  </si>
  <si>
    <t>様式一覧表</t>
    <rPh sb="0" eb="2">
      <t>ようしき</t>
    </rPh>
    <rPh sb="2" eb="4">
      <t>いちらん</t>
    </rPh>
    <rPh sb="4" eb="5">
      <t>ひょう</t>
    </rPh>
    <phoneticPr fontId="1" type="Hiragana"/>
  </si>
  <si>
    <t>⑤</t>
    <phoneticPr fontId="1" type="Hiragana"/>
  </si>
  <si>
    <t>⑥</t>
    <phoneticPr fontId="1" type="Hiragana"/>
  </si>
  <si>
    <t>⑦</t>
    <phoneticPr fontId="1" type="Hiragana"/>
  </si>
  <si>
    <t>①</t>
    <phoneticPr fontId="1" type="Hiragana"/>
  </si>
  <si>
    <t>②</t>
    <phoneticPr fontId="1" type="Hiragana"/>
  </si>
  <si>
    <t>③</t>
    <phoneticPr fontId="1" type="Hiragana"/>
  </si>
  <si>
    <t>④</t>
    <phoneticPr fontId="1" type="Hiragana"/>
  </si>
  <si>
    <t>秋田県農林水産部長</t>
    <rPh sb="0" eb="3">
      <t>アキタケン</t>
    </rPh>
    <rPh sb="3" eb="5">
      <t>ノウリン</t>
    </rPh>
    <rPh sb="5" eb="7">
      <t>スイサン</t>
    </rPh>
    <rPh sb="7" eb="9">
      <t>ブチョウ</t>
    </rPh>
    <phoneticPr fontId="6"/>
  </si>
  <si>
    <t>⑫</t>
    <phoneticPr fontId="1" type="Hiragana"/>
  </si>
  <si>
    <t>⑪</t>
    <phoneticPr fontId="1" type="Hiragana"/>
  </si>
  <si>
    <t>⑩</t>
    <phoneticPr fontId="1" type="Hiragana"/>
  </si>
  <si>
    <t>⑨</t>
    <phoneticPr fontId="1" type="Hiragana"/>
  </si>
  <si>
    <t>⑧</t>
    <phoneticPr fontId="1" type="Hiragana"/>
  </si>
  <si>
    <t>　６．補助事業の実施計画</t>
    <rPh sb="3" eb="5">
      <t>ホジョ</t>
    </rPh>
    <rPh sb="5" eb="7">
      <t>ジギョウ</t>
    </rPh>
    <rPh sb="8" eb="10">
      <t>ジッシ</t>
    </rPh>
    <rPh sb="10" eb="12">
      <t>ケイカク</t>
    </rPh>
    <phoneticPr fontId="3"/>
  </si>
  <si>
    <t>　５．補助事業の実施期間</t>
    <rPh sb="3" eb="5">
      <t>ホジョ</t>
    </rPh>
    <rPh sb="5" eb="7">
      <t>ジギョウ</t>
    </rPh>
    <rPh sb="8" eb="10">
      <t>ジッシ</t>
    </rPh>
    <rPh sb="10" eb="12">
      <t>キカン</t>
    </rPh>
    <phoneticPr fontId="3"/>
  </si>
  <si>
    <t>　４．補助金申請額</t>
    <rPh sb="3" eb="6">
      <t>ホジョキン</t>
    </rPh>
    <rPh sb="6" eb="9">
      <t>シンセイガク</t>
    </rPh>
    <phoneticPr fontId="3"/>
  </si>
  <si>
    <t>　３．補助事業等の種類</t>
    <rPh sb="3" eb="5">
      <t>ホジョ</t>
    </rPh>
    <rPh sb="5" eb="7">
      <t>ジギョウ</t>
    </rPh>
    <rPh sb="7" eb="8">
      <t>トウ</t>
    </rPh>
    <rPh sb="9" eb="11">
      <t>シュルイ</t>
    </rPh>
    <phoneticPr fontId="3"/>
  </si>
  <si>
    <t>優先的に利用する「ウッドファースト」に取り組む。</t>
    <rPh sb="0" eb="3">
      <t>ユウセンテキ</t>
    </rPh>
    <rPh sb="4" eb="6">
      <t>リヨウ</t>
    </rPh>
    <rPh sb="19" eb="20">
      <t>ト</t>
    </rPh>
    <rPh sb="21" eb="22">
      <t>ク</t>
    </rPh>
    <phoneticPr fontId="3"/>
  </si>
  <si>
    <t>　県内住宅における県産材利用を促進するため、地域の木材を</t>
    <rPh sb="1" eb="3">
      <t>ケンナイ</t>
    </rPh>
    <rPh sb="3" eb="5">
      <t>ジュウタク</t>
    </rPh>
    <rPh sb="9" eb="12">
      <t>ケンサンザイ</t>
    </rPh>
    <rPh sb="12" eb="14">
      <t>リヨウ</t>
    </rPh>
    <rPh sb="15" eb="17">
      <t>ソクシン</t>
    </rPh>
    <rPh sb="22" eb="24">
      <t>チイキ</t>
    </rPh>
    <rPh sb="25" eb="27">
      <t>モクザイ</t>
    </rPh>
    <phoneticPr fontId="3"/>
  </si>
  <si>
    <t>　２．補助金の使用目的</t>
    <rPh sb="3" eb="5">
      <t>ホジョ</t>
    </rPh>
    <rPh sb="5" eb="6">
      <t>キン</t>
    </rPh>
    <rPh sb="7" eb="9">
      <t>シヨウ</t>
    </rPh>
    <rPh sb="9" eb="11">
      <t>モクテキ</t>
    </rPh>
    <phoneticPr fontId="3"/>
  </si>
  <si>
    <t>　</t>
  </si>
  <si>
    <t>　１．補助金等の名称</t>
    <rPh sb="3" eb="6">
      <t>ホジョキン</t>
    </rPh>
    <rPh sb="6" eb="7">
      <t>トウ</t>
    </rPh>
    <rPh sb="8" eb="10">
      <t>メイショウ</t>
    </rPh>
    <phoneticPr fontId="3"/>
  </si>
  <si>
    <t>補助金の交付について（申請）</t>
    <rPh sb="0" eb="3">
      <t>ホジョキン</t>
    </rPh>
    <rPh sb="4" eb="6">
      <t>コウフ</t>
    </rPh>
    <rPh sb="11" eb="13">
      <t>シンセイ</t>
    </rPh>
    <phoneticPr fontId="3"/>
  </si>
  <si>
    <t>㊞</t>
  </si>
  <si>
    <t>　（別紙）</t>
    <rPh sb="2" eb="4">
      <t>べっし</t>
    </rPh>
    <phoneticPr fontId="1" type="Hiragana"/>
  </si>
  <si>
    <t>　３．交付条件</t>
    <rPh sb="3" eb="5">
      <t>こうふ</t>
    </rPh>
    <rPh sb="5" eb="7">
      <t>じょうけん</t>
    </rPh>
    <phoneticPr fontId="1" type="Hiragana"/>
  </si>
  <si>
    <t>ファースト」の取組に対して支援する。</t>
    <phoneticPr fontId="1" type="Hiragana"/>
  </si>
  <si>
    <t>　県内住宅における県産材利用を促進するため、地域の木材を優先的に利用する「ウッド</t>
    <phoneticPr fontId="1" type="Hiragana"/>
  </si>
  <si>
    <t>　２．補助事業の目的</t>
    <rPh sb="3" eb="5">
      <t>ほじょ</t>
    </rPh>
    <rPh sb="5" eb="7">
      <t>じぎょう</t>
    </rPh>
    <rPh sb="8" eb="10">
      <t>もくてき</t>
    </rPh>
    <phoneticPr fontId="1" type="Hiragana"/>
  </si>
  <si>
    <t>計</t>
    <rPh sb="0" eb="1">
      <t>けい</t>
    </rPh>
    <phoneticPr fontId="1" type="Hiragana"/>
  </si>
  <si>
    <t>円</t>
    <rPh sb="0" eb="1">
      <t>えん</t>
    </rPh>
    <phoneticPr fontId="1" type="Hiragana"/>
  </si>
  <si>
    <t>県費</t>
    <rPh sb="0" eb="1">
      <t>けん</t>
    </rPh>
    <rPh sb="1" eb="2">
      <t>ひ</t>
    </rPh>
    <phoneticPr fontId="1" type="Hiragana"/>
  </si>
  <si>
    <t>国庫</t>
    <rPh sb="0" eb="2">
      <t>こっこ</t>
    </rPh>
    <phoneticPr fontId="1" type="Hiragana"/>
  </si>
  <si>
    <t>自己負担</t>
    <rPh sb="0" eb="2">
      <t>じこ</t>
    </rPh>
    <rPh sb="2" eb="4">
      <t>ふたん</t>
    </rPh>
    <phoneticPr fontId="1" type="Hiragana"/>
  </si>
  <si>
    <t>交付決定額</t>
    <rPh sb="0" eb="2">
      <t>こうふ</t>
    </rPh>
    <rPh sb="2" eb="4">
      <t>けってい</t>
    </rPh>
    <rPh sb="4" eb="5">
      <t>がく</t>
    </rPh>
    <phoneticPr fontId="1" type="Hiragana"/>
  </si>
  <si>
    <t>事業費総額</t>
    <rPh sb="0" eb="3">
      <t>じぎょうひ</t>
    </rPh>
    <rPh sb="3" eb="5">
      <t>そうがく</t>
    </rPh>
    <phoneticPr fontId="1" type="Hiragana"/>
  </si>
  <si>
    <t>補助対象事項</t>
    <rPh sb="0" eb="2">
      <t>ほじょ</t>
    </rPh>
    <rPh sb="2" eb="4">
      <t>たいしょう</t>
    </rPh>
    <rPh sb="4" eb="6">
      <t>じこう</t>
    </rPh>
    <phoneticPr fontId="1" type="Hiragana"/>
  </si>
  <si>
    <t>交付決定額の内訳</t>
    <rPh sb="0" eb="2">
      <t>こうふ</t>
    </rPh>
    <rPh sb="2" eb="4">
      <t>けってい</t>
    </rPh>
    <rPh sb="4" eb="5">
      <t>がく</t>
    </rPh>
    <rPh sb="6" eb="8">
      <t>うちわけ</t>
    </rPh>
    <phoneticPr fontId="1" type="Hiragana"/>
  </si>
  <si>
    <t>　１．交付決定額</t>
    <rPh sb="3" eb="5">
      <t>こうふ</t>
    </rPh>
    <rPh sb="5" eb="7">
      <t>けってい</t>
    </rPh>
    <rPh sb="7" eb="8">
      <t>がく</t>
    </rPh>
    <phoneticPr fontId="1" type="Hiragana"/>
  </si>
  <si>
    <t>様式　第６号の８</t>
    <rPh sb="0" eb="2">
      <t>ようしき</t>
    </rPh>
    <rPh sb="3" eb="4">
      <t>だい</t>
    </rPh>
    <rPh sb="5" eb="6">
      <t>ごう</t>
    </rPh>
    <phoneticPr fontId="1" type="Hiragana"/>
  </si>
  <si>
    <t>　５．変更を受けたい理由</t>
    <rPh sb="3" eb="5">
      <t>ヘンコウ</t>
    </rPh>
    <rPh sb="6" eb="7">
      <t>ウ</t>
    </rPh>
    <rPh sb="10" eb="12">
      <t>リユウ</t>
    </rPh>
    <phoneticPr fontId="3"/>
  </si>
  <si>
    <t>　４．補助金変更申請額</t>
    <rPh sb="3" eb="6">
      <t>ホジョキン</t>
    </rPh>
    <rPh sb="6" eb="8">
      <t>ヘンコウ</t>
    </rPh>
    <rPh sb="8" eb="10">
      <t>シンセイ</t>
    </rPh>
    <rPh sb="10" eb="11">
      <t>ガク</t>
    </rPh>
    <phoneticPr fontId="3"/>
  </si>
  <si>
    <t>　３．補助金の決定額</t>
    <rPh sb="3" eb="6">
      <t>ホジョキン</t>
    </rPh>
    <rPh sb="7" eb="9">
      <t>ケッテイ</t>
    </rPh>
    <rPh sb="9" eb="10">
      <t>ガク</t>
    </rPh>
    <phoneticPr fontId="3"/>
  </si>
  <si>
    <t>　２．補助事業等の種類</t>
    <rPh sb="3" eb="5">
      <t>ホジョ</t>
    </rPh>
    <rPh sb="5" eb="7">
      <t>ジギョウ</t>
    </rPh>
    <rPh sb="7" eb="8">
      <t>トウ</t>
    </rPh>
    <rPh sb="9" eb="11">
      <t>シュルイ</t>
    </rPh>
    <phoneticPr fontId="3"/>
  </si>
  <si>
    <t>交付条件変更の承認について（申請）</t>
    <rPh sb="0" eb="2">
      <t>コウフ</t>
    </rPh>
    <rPh sb="2" eb="4">
      <t>ジョウケン</t>
    </rPh>
    <rPh sb="4" eb="6">
      <t>ヘンコウ</t>
    </rPh>
    <rPh sb="7" eb="9">
      <t>ショウニン</t>
    </rPh>
    <rPh sb="14" eb="16">
      <t>シンセイ</t>
    </rPh>
    <phoneticPr fontId="3"/>
  </si>
  <si>
    <t>県</t>
    <rPh sb="0" eb="1">
      <t>ケン</t>
    </rPh>
    <phoneticPr fontId="3"/>
  </si>
  <si>
    <t>国庫</t>
    <rPh sb="0" eb="2">
      <t>コッコ</t>
    </rPh>
    <phoneticPr fontId="3"/>
  </si>
  <si>
    <t>自己
負担</t>
    <rPh sb="0" eb="2">
      <t>ジコ</t>
    </rPh>
    <rPh sb="3" eb="5">
      <t>フタン</t>
    </rPh>
    <phoneticPr fontId="3"/>
  </si>
  <si>
    <t>内訳</t>
    <rPh sb="0" eb="2">
      <t>ウチワケ</t>
    </rPh>
    <phoneticPr fontId="3"/>
  </si>
  <si>
    <t>補助金</t>
    <rPh sb="0" eb="3">
      <t>ホジョキン</t>
    </rPh>
    <phoneticPr fontId="3"/>
  </si>
  <si>
    <t>事業費</t>
    <rPh sb="0" eb="3">
      <t>ジギョウヒ</t>
    </rPh>
    <phoneticPr fontId="3"/>
  </si>
  <si>
    <t>項目</t>
    <rPh sb="0" eb="2">
      <t>コウモク</t>
    </rPh>
    <phoneticPr fontId="3"/>
  </si>
  <si>
    <t>変　更　後</t>
    <rPh sb="0" eb="1">
      <t>ヘン</t>
    </rPh>
    <rPh sb="2" eb="3">
      <t>コウ</t>
    </rPh>
    <rPh sb="4" eb="5">
      <t>ゴ</t>
    </rPh>
    <phoneticPr fontId="3"/>
  </si>
  <si>
    <t>変　更　前</t>
    <rPh sb="0" eb="1">
      <t>ヘン</t>
    </rPh>
    <rPh sb="2" eb="3">
      <t>コウ</t>
    </rPh>
    <rPh sb="4" eb="5">
      <t>マエ</t>
    </rPh>
    <phoneticPr fontId="3"/>
  </si>
  <si>
    <t>　５．交付決定額</t>
    <rPh sb="3" eb="5">
      <t>コウフ</t>
    </rPh>
    <rPh sb="5" eb="7">
      <t>ケッテイ</t>
    </rPh>
    <rPh sb="7" eb="8">
      <t>ガク</t>
    </rPh>
    <phoneticPr fontId="3"/>
  </si>
  <si>
    <t>なし</t>
  </si>
  <si>
    <t>　４．変更による新たな条件</t>
    <rPh sb="3" eb="5">
      <t>ヘンコウ</t>
    </rPh>
    <rPh sb="8" eb="9">
      <t>アラ</t>
    </rPh>
    <rPh sb="11" eb="13">
      <t>ジョウケン</t>
    </rPh>
    <phoneticPr fontId="3"/>
  </si>
  <si>
    <t>事業計画の変更による</t>
    <rPh sb="0" eb="2">
      <t>じぎょう</t>
    </rPh>
    <rPh sb="2" eb="4">
      <t>けいかく</t>
    </rPh>
    <rPh sb="5" eb="7">
      <t>へんこう</t>
    </rPh>
    <phoneticPr fontId="1" type="Hiragana"/>
  </si>
  <si>
    <t>　３．変更の理由</t>
    <rPh sb="3" eb="5">
      <t>ヘンコウ</t>
    </rPh>
    <rPh sb="6" eb="8">
      <t>リユウ</t>
    </rPh>
    <phoneticPr fontId="3"/>
  </si>
  <si>
    <t>事業費及び補助金</t>
    <rPh sb="0" eb="3">
      <t>じぎょうひ</t>
    </rPh>
    <rPh sb="3" eb="4">
      <t>およ</t>
    </rPh>
    <rPh sb="5" eb="8">
      <t>ほじょきん</t>
    </rPh>
    <phoneticPr fontId="1" type="Hiragana"/>
  </si>
  <si>
    <t>　２．変更の範囲</t>
    <rPh sb="3" eb="5">
      <t>ヘンコウ</t>
    </rPh>
    <rPh sb="6" eb="8">
      <t>ハンイ</t>
    </rPh>
    <phoneticPr fontId="3"/>
  </si>
  <si>
    <t>　１．変更する事項</t>
    <rPh sb="3" eb="5">
      <t>ヘンコウ</t>
    </rPh>
    <rPh sb="7" eb="9">
      <t>ジコウ</t>
    </rPh>
    <phoneticPr fontId="3"/>
  </si>
  <si>
    <t>令和　　年　　月　　日</t>
    <rPh sb="0" eb="2">
      <t>れいわ</t>
    </rPh>
    <rPh sb="4" eb="5">
      <t>ねん</t>
    </rPh>
    <rPh sb="7" eb="8">
      <t>がつ</t>
    </rPh>
    <rPh sb="10" eb="11">
      <t>にち</t>
    </rPh>
    <phoneticPr fontId="1" type="Hiragana"/>
  </si>
  <si>
    <t>　４．補助金の実績額</t>
    <rPh sb="3" eb="6">
      <t>ホジョキン</t>
    </rPh>
    <rPh sb="7" eb="9">
      <t>ジッセキ</t>
    </rPh>
    <rPh sb="9" eb="10">
      <t>ガク</t>
    </rPh>
    <phoneticPr fontId="3"/>
  </si>
  <si>
    <t>　秋田県財務規則第２５５条の規定に基づき、補助事業の実績を次のとおり報告します。</t>
    <rPh sb="1" eb="4">
      <t>あきたけん</t>
    </rPh>
    <rPh sb="4" eb="6">
      <t>ざいむ</t>
    </rPh>
    <rPh sb="6" eb="8">
      <t>きそく</t>
    </rPh>
    <rPh sb="8" eb="9">
      <t>だい</t>
    </rPh>
    <rPh sb="12" eb="13">
      <t>じょう</t>
    </rPh>
    <rPh sb="14" eb="16">
      <t>きてい</t>
    </rPh>
    <rPh sb="17" eb="18">
      <t>もと</t>
    </rPh>
    <rPh sb="21" eb="23">
      <t>ほじょ</t>
    </rPh>
    <rPh sb="23" eb="25">
      <t>じぎょう</t>
    </rPh>
    <rPh sb="26" eb="28">
      <t>じっせき</t>
    </rPh>
    <rPh sb="29" eb="30">
      <t>つぎ</t>
    </rPh>
    <rPh sb="34" eb="36">
      <t>ほうこく</t>
    </rPh>
    <phoneticPr fontId="1" type="Hiragana"/>
  </si>
  <si>
    <t>補助事業の実績について（報告）</t>
    <rPh sb="0" eb="2">
      <t>ホジョ</t>
    </rPh>
    <rPh sb="2" eb="4">
      <t>ジギョウ</t>
    </rPh>
    <rPh sb="5" eb="7">
      <t>ジッセキ</t>
    </rPh>
    <rPh sb="12" eb="14">
      <t>ホウコク</t>
    </rPh>
    <phoneticPr fontId="3"/>
  </si>
  <si>
    <t>㎥</t>
  </si>
  <si>
    <t>今年度実績</t>
    <rPh sb="0" eb="3">
      <t>コンネンド</t>
    </rPh>
    <rPh sb="3" eb="5">
      <t>ジッセキ</t>
    </rPh>
    <phoneticPr fontId="3"/>
  </si>
  <si>
    <t>備考</t>
    <rPh sb="0" eb="2">
      <t>ビコウ</t>
    </rPh>
    <phoneticPr fontId="3"/>
  </si>
  <si>
    <t>新築木造住宅の実績</t>
    <rPh sb="0" eb="2">
      <t>シンチク</t>
    </rPh>
    <rPh sb="2" eb="4">
      <t>モクゾウ</t>
    </rPh>
    <rPh sb="4" eb="6">
      <t>ジュウタク</t>
    </rPh>
    <rPh sb="7" eb="9">
      <t>ジッセキ</t>
    </rPh>
    <phoneticPr fontId="3"/>
  </si>
  <si>
    <t>⑰</t>
    <phoneticPr fontId="1" type="Hiragana"/>
  </si>
  <si>
    <t>⑯</t>
    <phoneticPr fontId="1" type="Hiragana"/>
  </si>
  <si>
    <t>⑮</t>
    <phoneticPr fontId="1" type="Hiragana"/>
  </si>
  <si>
    <t>⑭</t>
    <phoneticPr fontId="1" type="Hiragana"/>
  </si>
  <si>
    <t>⑬</t>
    <phoneticPr fontId="1" type="Hiragana"/>
  </si>
  <si>
    <t>添付資料</t>
    <rPh sb="0" eb="2">
      <t>テンプ</t>
    </rPh>
    <rPh sb="2" eb="4">
      <t>シリョウ</t>
    </rPh>
    <phoneticPr fontId="3"/>
  </si>
  <si>
    <t>．</t>
  </si>
  <si>
    <t>上記以外</t>
    <rPh sb="0" eb="2">
      <t>ジョウキ</t>
    </rPh>
    <rPh sb="2" eb="4">
      <t>イガイ</t>
    </rPh>
    <phoneticPr fontId="3"/>
  </si>
  <si>
    <t>主要構造材</t>
    <rPh sb="0" eb="2">
      <t>シュヨウ</t>
    </rPh>
    <rPh sb="2" eb="5">
      <t>コウゾウザイ</t>
    </rPh>
    <phoneticPr fontId="3"/>
  </si>
  <si>
    <t>乾燥秋田スギ認証品</t>
    <rPh sb="0" eb="2">
      <t>カンソウ</t>
    </rPh>
    <rPh sb="2" eb="4">
      <t>アキタ</t>
    </rPh>
    <rPh sb="6" eb="8">
      <t>ニンショウ</t>
    </rPh>
    <rPh sb="8" eb="9">
      <t>ヒン</t>
    </rPh>
    <phoneticPr fontId="3"/>
  </si>
  <si>
    <t>ＪＡＳ認定品</t>
    <rPh sb="3" eb="5">
      <t>ニンテイ</t>
    </rPh>
    <rPh sb="5" eb="6">
      <t>ヒン</t>
    </rPh>
    <phoneticPr fontId="3"/>
  </si>
  <si>
    <t>５</t>
  </si>
  <si>
    <t>㎡</t>
  </si>
  <si>
    <t>：</t>
  </si>
  <si>
    <t>延べ床面積</t>
    <rPh sb="0" eb="1">
      <t>ノ</t>
    </rPh>
    <rPh sb="2" eb="5">
      <t>ユカメンセキ</t>
    </rPh>
    <phoneticPr fontId="3"/>
  </si>
  <si>
    <t>４</t>
  </si>
  <si>
    <t>完成年月日</t>
    <rPh sb="0" eb="2">
      <t>カンセイ</t>
    </rPh>
    <rPh sb="2" eb="5">
      <t>ネンガッピ</t>
    </rPh>
    <phoneticPr fontId="3"/>
  </si>
  <si>
    <t>３</t>
  </si>
  <si>
    <t>建築場所</t>
    <rPh sb="0" eb="2">
      <t>ケンチク</t>
    </rPh>
    <rPh sb="2" eb="4">
      <t>バショ</t>
    </rPh>
    <phoneticPr fontId="3"/>
  </si>
  <si>
    <t>２</t>
  </si>
  <si>
    <t>長屋建住宅</t>
    <rPh sb="0" eb="2">
      <t>ながや</t>
    </rPh>
    <rPh sb="2" eb="3">
      <t>だ</t>
    </rPh>
    <rPh sb="3" eb="5">
      <t>じゅうたく</t>
    </rPh>
    <phoneticPr fontId="1" type="Hiragana"/>
  </si>
  <si>
    <t>住宅兼店舗</t>
    <rPh sb="0" eb="2">
      <t>ジュウタク</t>
    </rPh>
    <rPh sb="2" eb="3">
      <t>ケン</t>
    </rPh>
    <rPh sb="3" eb="5">
      <t>テンポ</t>
    </rPh>
    <phoneticPr fontId="3"/>
  </si>
  <si>
    <t>戸建建売・貸家住宅</t>
    <rPh sb="0" eb="2">
      <t>コダテ</t>
    </rPh>
    <rPh sb="2" eb="4">
      <t>タテウリ</t>
    </rPh>
    <rPh sb="5" eb="6">
      <t>カ</t>
    </rPh>
    <rPh sb="6" eb="7">
      <t>イエ</t>
    </rPh>
    <rPh sb="7" eb="9">
      <t>ジュウタク</t>
    </rPh>
    <phoneticPr fontId="3"/>
  </si>
  <si>
    <t>戸建注文住宅</t>
    <rPh sb="0" eb="2">
      <t>コダテ</t>
    </rPh>
    <rPh sb="2" eb="4">
      <t>チュウモン</t>
    </rPh>
    <rPh sb="4" eb="6">
      <t>ジュウタク</t>
    </rPh>
    <phoneticPr fontId="3"/>
  </si>
  <si>
    <t>対象区分</t>
    <rPh sb="0" eb="2">
      <t>タイショウ</t>
    </rPh>
    <rPh sb="2" eb="4">
      <t>クブン</t>
    </rPh>
    <phoneticPr fontId="3"/>
  </si>
  <si>
    <t>１</t>
  </si>
  <si>
    <t>代表者職氏名</t>
    <rPh sb="0" eb="3">
      <t>ダイヒョウシャ</t>
    </rPh>
    <rPh sb="3" eb="4">
      <t>ショク</t>
    </rPh>
    <rPh sb="4" eb="6">
      <t>シメイ</t>
    </rPh>
    <phoneticPr fontId="3"/>
  </si>
  <si>
    <t>事務委託
団体使用欄</t>
  </si>
  <si>
    <t>管柱</t>
    <rPh sb="0" eb="1">
      <t>クダ</t>
    </rPh>
    <rPh sb="1" eb="2">
      <t>ハシラ</t>
    </rPh>
    <phoneticPr fontId="3"/>
  </si>
  <si>
    <t>通し柱</t>
    <rPh sb="0" eb="1">
      <t>トオ</t>
    </rPh>
    <rPh sb="2" eb="3">
      <t>ハシラ</t>
    </rPh>
    <phoneticPr fontId="3"/>
  </si>
  <si>
    <t>←梁、桁、胴差しを分けることが難しい場合、こちらを選択</t>
    <rPh sb="1" eb="2">
      <t>はり</t>
    </rPh>
    <rPh sb="3" eb="4">
      <t>けた</t>
    </rPh>
    <rPh sb="5" eb="7">
      <t>どうざ</t>
    </rPh>
    <rPh sb="9" eb="10">
      <t>わ</t>
    </rPh>
    <rPh sb="15" eb="16">
      <t>むずか</t>
    </rPh>
    <rPh sb="18" eb="20">
      <t>ばあい</t>
    </rPh>
    <rPh sb="25" eb="27">
      <t>せんたく</t>
    </rPh>
    <phoneticPr fontId="1" type="Hiragana"/>
  </si>
  <si>
    <t>梁・桁・胴差し</t>
    <rPh sb="0" eb="1">
      <t>はり</t>
    </rPh>
    <rPh sb="2" eb="3">
      <t>けた</t>
    </rPh>
    <rPh sb="4" eb="6">
      <t>どうざ</t>
    </rPh>
    <phoneticPr fontId="1" type="Hiragana"/>
  </si>
  <si>
    <t>胴差し</t>
    <rPh sb="0" eb="1">
      <t>ドウ</t>
    </rPh>
    <rPh sb="1" eb="2">
      <t>サ</t>
    </rPh>
    <phoneticPr fontId="3"/>
  </si>
  <si>
    <t>桁</t>
    <rPh sb="0" eb="1">
      <t>ケタ</t>
    </rPh>
    <phoneticPr fontId="3"/>
  </si>
  <si>
    <t>梁</t>
    <rPh sb="0" eb="1">
      <t>ハリ</t>
    </rPh>
    <phoneticPr fontId="3"/>
  </si>
  <si>
    <t>（梁・桁・胴差し・通し柱、管柱）</t>
    <rPh sb="1" eb="2">
      <t>はり</t>
    </rPh>
    <rPh sb="3" eb="4">
      <t>けた</t>
    </rPh>
    <rPh sb="5" eb="6">
      <t>どう</t>
    </rPh>
    <rPh sb="6" eb="7">
      <t>さ</t>
    </rPh>
    <phoneticPr fontId="1" type="Hiragana"/>
  </si>
  <si>
    <t>（mm)</t>
  </si>
  <si>
    <t>(mm）</t>
  </si>
  <si>
    <t>（mm）</t>
  </si>
  <si>
    <t>乾燥秋田
スギ認証品</t>
    <rPh sb="0" eb="2">
      <t>かんそう</t>
    </rPh>
    <rPh sb="2" eb="4">
      <t>あきた</t>
    </rPh>
    <rPh sb="7" eb="9">
      <t>にんしょう</t>
    </rPh>
    <rPh sb="9" eb="10">
      <t>しな</t>
    </rPh>
    <phoneticPr fontId="1" type="Hiragana"/>
  </si>
  <si>
    <t>ＪＡＳ
認定品</t>
    <rPh sb="4" eb="6">
      <t>にんてい</t>
    </rPh>
    <rPh sb="6" eb="7">
      <t>しな</t>
    </rPh>
    <phoneticPr fontId="1" type="Hiragana"/>
  </si>
  <si>
    <t>（m3）</t>
  </si>
  <si>
    <t>（本）</t>
    <rPh sb="1" eb="2">
      <t>ほん</t>
    </rPh>
    <phoneticPr fontId="1" type="Hiragana"/>
  </si>
  <si>
    <t>幅</t>
    <rPh sb="0" eb="1">
      <t>ハバ</t>
    </rPh>
    <phoneticPr fontId="3"/>
  </si>
  <si>
    <t>厚さ</t>
    <rPh sb="0" eb="1">
      <t>アツ</t>
    </rPh>
    <phoneticPr fontId="3"/>
  </si>
  <si>
    <t>長さ</t>
    <rPh sb="0" eb="1">
      <t>ナガ</t>
    </rPh>
    <phoneticPr fontId="3"/>
  </si>
  <si>
    <t>製造元</t>
    <rPh sb="0" eb="3">
      <t>セイゾウモト</t>
    </rPh>
    <phoneticPr fontId="3"/>
  </si>
  <si>
    <t>認証材等</t>
    <rPh sb="0" eb="2">
      <t>ニンショウ</t>
    </rPh>
    <rPh sb="2" eb="3">
      <t>ザイ</t>
    </rPh>
    <rPh sb="3" eb="4">
      <t>ナド</t>
    </rPh>
    <phoneticPr fontId="3"/>
  </si>
  <si>
    <t>材積</t>
    <rPh sb="0" eb="2">
      <t>ザイセキ</t>
    </rPh>
    <phoneticPr fontId="3"/>
  </si>
  <si>
    <t>単材積</t>
    <rPh sb="0" eb="1">
      <t>タン</t>
    </rPh>
    <rPh sb="1" eb="3">
      <t>ザイセキ</t>
    </rPh>
    <phoneticPr fontId="3"/>
  </si>
  <si>
    <t>寸法</t>
    <rPh sb="0" eb="2">
      <t>スンポウ</t>
    </rPh>
    <phoneticPr fontId="3"/>
  </si>
  <si>
    <t>部材名</t>
    <rPh sb="0" eb="2">
      <t>ブザイ</t>
    </rPh>
    <rPh sb="2" eb="3">
      <t>メイ</t>
    </rPh>
    <phoneticPr fontId="3"/>
  </si>
  <si>
    <t>　県産材製品として納品した木材は、次の製品であることを証明します。</t>
    <rPh sb="1" eb="4">
      <t>けんさんざい</t>
    </rPh>
    <rPh sb="4" eb="6">
      <t>せいひん</t>
    </rPh>
    <rPh sb="9" eb="11">
      <t>のうひん</t>
    </rPh>
    <rPh sb="13" eb="15">
      <t>もくざい</t>
    </rPh>
    <rPh sb="17" eb="18">
      <t>つぎ</t>
    </rPh>
    <rPh sb="19" eb="21">
      <t>せいひん</t>
    </rPh>
    <rPh sb="27" eb="29">
      <t>しょうめい</t>
    </rPh>
    <phoneticPr fontId="1" type="Hiragana"/>
  </si>
  <si>
    <t>県産材製品納品証明書</t>
    <rPh sb="0" eb="3">
      <t>けんさんざい</t>
    </rPh>
    <rPh sb="3" eb="5">
      <t>せいひん</t>
    </rPh>
    <rPh sb="5" eb="7">
      <t>のうひん</t>
    </rPh>
    <rPh sb="7" eb="10">
      <t>しょうめいしょ</t>
    </rPh>
    <phoneticPr fontId="1" type="Hiragana"/>
  </si>
  <si>
    <t>電話番号</t>
    <rPh sb="0" eb="2">
      <t>でんわ</t>
    </rPh>
    <rPh sb="2" eb="4">
      <t>ばんごう</t>
    </rPh>
    <phoneticPr fontId="1" type="Hiragana"/>
  </si>
  <si>
    <t>　様</t>
    <rPh sb="1" eb="2">
      <t>さま</t>
    </rPh>
    <phoneticPr fontId="1" type="Hiragana"/>
  </si>
  <si>
    <t>事務委託
団体使用欄</t>
    <rPh sb="0" eb="2">
      <t>じむ</t>
    </rPh>
    <rPh sb="2" eb="4">
      <t>いたく</t>
    </rPh>
    <rPh sb="5" eb="7">
      <t>だんたい</t>
    </rPh>
    <rPh sb="7" eb="9">
      <t>しよう</t>
    </rPh>
    <rPh sb="9" eb="10">
      <t>らん</t>
    </rPh>
    <phoneticPr fontId="1" type="Hiragana"/>
  </si>
  <si>
    <t>　・</t>
  </si>
  <si>
    <t>【注】</t>
    <rPh sb="1" eb="2">
      <t>チュウ</t>
    </rPh>
    <phoneticPr fontId="3"/>
  </si>
  <si>
    <t>外観（全景）の写真をなるべく使うこと。</t>
    <rPh sb="0" eb="2">
      <t>がいかん</t>
    </rPh>
    <rPh sb="3" eb="5">
      <t>ぜんけい</t>
    </rPh>
    <rPh sb="7" eb="9">
      <t>しゃしん</t>
    </rPh>
    <rPh sb="14" eb="15">
      <t>つか</t>
    </rPh>
    <phoneticPr fontId="1" type="Hiragana"/>
  </si>
  <si>
    <t>●住宅が完成していることがわかる写真</t>
    <rPh sb="1" eb="3">
      <t>じゅうたく</t>
    </rPh>
    <rPh sb="4" eb="6">
      <t>かんせい</t>
    </rPh>
    <rPh sb="16" eb="18">
      <t>しゃしん</t>
    </rPh>
    <phoneticPr fontId="1" type="Hiragana"/>
  </si>
  <si>
    <t xml:space="preserve">写真２
</t>
    <rPh sb="0" eb="2">
      <t>シャシン</t>
    </rPh>
    <phoneticPr fontId="3"/>
  </si>
  <si>
    <t>●県産材を使用している部分の証拠写真</t>
    <rPh sb="1" eb="4">
      <t>けんさんざい</t>
    </rPh>
    <rPh sb="5" eb="7">
      <t>しよう</t>
    </rPh>
    <rPh sb="11" eb="13">
      <t>ぶぶん</t>
    </rPh>
    <rPh sb="14" eb="16">
      <t>しょうこ</t>
    </rPh>
    <rPh sb="16" eb="18">
      <t>しゃしん</t>
    </rPh>
    <phoneticPr fontId="1" type="Hiragana"/>
  </si>
  <si>
    <t>写真１</t>
    <rPh sb="0" eb="2">
      <t>シャシン</t>
    </rPh>
    <phoneticPr fontId="3"/>
  </si>
  <si>
    <t>状　況　写　真</t>
    <rPh sb="0" eb="1">
      <t>ジョウ</t>
    </rPh>
    <rPh sb="2" eb="3">
      <t>キョウ</t>
    </rPh>
    <rPh sb="4" eb="5">
      <t>シャ</t>
    </rPh>
    <rPh sb="6" eb="7">
      <t>マコト</t>
    </rPh>
    <phoneticPr fontId="3"/>
  </si>
  <si>
    <t>２　添付書類</t>
    <rPh sb="2" eb="4">
      <t>テンプ</t>
    </rPh>
    <rPh sb="4" eb="6">
      <t>ショルイ</t>
    </rPh>
    <phoneticPr fontId="3"/>
  </si>
  <si>
    <t>　次のとおり、事業対象となる住宅が完成しましたので、関係書類を提出します。</t>
    <rPh sb="1" eb="2">
      <t>ツギ</t>
    </rPh>
    <rPh sb="7" eb="9">
      <t>ジギョウ</t>
    </rPh>
    <rPh sb="9" eb="11">
      <t>タイショウ</t>
    </rPh>
    <rPh sb="14" eb="16">
      <t>ジュウタク</t>
    </rPh>
    <rPh sb="17" eb="19">
      <t>カンセイ</t>
    </rPh>
    <rPh sb="26" eb="28">
      <t>カンケイ</t>
    </rPh>
    <rPh sb="28" eb="30">
      <t>ショルイ</t>
    </rPh>
    <rPh sb="31" eb="33">
      <t>テイシュツ</t>
    </rPh>
    <phoneticPr fontId="3"/>
  </si>
  <si>
    <t>（事務委託団体経由）</t>
    <rPh sb="1" eb="3">
      <t>じむ</t>
    </rPh>
    <rPh sb="3" eb="5">
      <t>いたく</t>
    </rPh>
    <rPh sb="5" eb="7">
      <t>だんたい</t>
    </rPh>
    <rPh sb="7" eb="9">
      <t>けいゆ</t>
    </rPh>
    <phoneticPr fontId="1" type="Hiragana"/>
  </si>
  <si>
    <t>【担当】</t>
    <rPh sb="1" eb="3">
      <t>タントウ</t>
    </rPh>
    <phoneticPr fontId="3"/>
  </si>
  <si>
    <t>長屋建住宅</t>
    <rPh sb="0" eb="2">
      <t>ナガヤ</t>
    </rPh>
    <rPh sb="2" eb="3">
      <t>タ</t>
    </rPh>
    <rPh sb="3" eb="5">
      <t>ジュウタク</t>
    </rPh>
    <phoneticPr fontId="3"/>
  </si>
  <si>
    <t>戸建建売・貸家</t>
    <rPh sb="0" eb="2">
      <t>コダ</t>
    </rPh>
    <rPh sb="2" eb="4">
      <t>タテウリ</t>
    </rPh>
    <rPh sb="5" eb="7">
      <t>カシヤ</t>
    </rPh>
    <phoneticPr fontId="3"/>
  </si>
  <si>
    <t>ポイント交付申請書チェック項目</t>
    <rPh sb="4" eb="6">
      <t>コウフ</t>
    </rPh>
    <rPh sb="6" eb="8">
      <t>シンセイ</t>
    </rPh>
    <rPh sb="8" eb="9">
      <t>ショ</t>
    </rPh>
    <rPh sb="13" eb="15">
      <t>コウモク</t>
    </rPh>
    <phoneticPr fontId="3"/>
  </si>
  <si>
    <t>提出書類の確認チェック項目</t>
    <rPh sb="0" eb="2">
      <t>テイシュツ</t>
    </rPh>
    <rPh sb="2" eb="4">
      <t>ショルイ</t>
    </rPh>
    <rPh sb="5" eb="7">
      <t>カクニン</t>
    </rPh>
    <rPh sb="11" eb="13">
      <t>コウモク</t>
    </rPh>
    <phoneticPr fontId="3"/>
  </si>
  <si>
    <t>戸建注文</t>
    <rPh sb="0" eb="2">
      <t>コダ</t>
    </rPh>
    <rPh sb="2" eb="4">
      <t>チュウモン</t>
    </rPh>
    <phoneticPr fontId="3"/>
  </si>
  <si>
    <t>…</t>
    <phoneticPr fontId="3"/>
  </si>
  <si>
    <t>適否</t>
    <rPh sb="0" eb="2">
      <t>テキヒ</t>
    </rPh>
    <phoneticPr fontId="3"/>
  </si>
  <si>
    <t>担当者職氏名</t>
    <rPh sb="0" eb="2">
      <t>タントウ</t>
    </rPh>
    <rPh sb="2" eb="3">
      <t>シャ</t>
    </rPh>
    <rPh sb="3" eb="4">
      <t>ショク</t>
    </rPh>
    <rPh sb="4" eb="6">
      <t>シメイ</t>
    </rPh>
    <phoneticPr fontId="3"/>
  </si>
  <si>
    <t>実施年月日</t>
    <rPh sb="0" eb="2">
      <t>ジッシ</t>
    </rPh>
    <rPh sb="2" eb="5">
      <t>ネンガッピ</t>
    </rPh>
    <phoneticPr fontId="3"/>
  </si>
  <si>
    <t>備考</t>
    <rPh sb="0" eb="1">
      <t>ソナエ</t>
    </rPh>
    <rPh sb="1" eb="2">
      <t>コウ</t>
    </rPh>
    <phoneticPr fontId="3"/>
  </si>
  <si>
    <t>⑦</t>
  </si>
  <si>
    <t>⑥</t>
  </si>
  <si>
    <t>⑤</t>
  </si>
  <si>
    <t>（㎥）</t>
  </si>
  <si>
    <t>（㎡）</t>
  </si>
  <si>
    <t>県産材利用量</t>
    <rPh sb="0" eb="2">
      <t>ケンサン</t>
    </rPh>
    <rPh sb="2" eb="3">
      <t>ザイ</t>
    </rPh>
    <rPh sb="3" eb="6">
      <t>リヨウリョウ</t>
    </rPh>
    <phoneticPr fontId="3"/>
  </si>
  <si>
    <t>延べ面積</t>
    <rPh sb="0" eb="1">
      <t>ノ</t>
    </rPh>
    <rPh sb="2" eb="4">
      <t>メンセキ</t>
    </rPh>
    <phoneticPr fontId="3"/>
  </si>
  <si>
    <t>グループ等名称</t>
    <rPh sb="4" eb="5">
      <t>トウ</t>
    </rPh>
    <rPh sb="5" eb="7">
      <t>メイショウ</t>
    </rPh>
    <phoneticPr fontId="3"/>
  </si>
  <si>
    <t>確認審査結果</t>
    <rPh sb="0" eb="2">
      <t>カクニン</t>
    </rPh>
    <rPh sb="2" eb="4">
      <t>シンサ</t>
    </rPh>
    <rPh sb="4" eb="6">
      <t>ケッカ</t>
    </rPh>
    <phoneticPr fontId="3"/>
  </si>
  <si>
    <t>補助金交付申請書（様式㉑～㉓）の内容チェック</t>
    <rPh sb="0" eb="3">
      <t>ホジョキン</t>
    </rPh>
    <rPh sb="3" eb="5">
      <t>コウフ</t>
    </rPh>
    <rPh sb="7" eb="8">
      <t>ショ</t>
    </rPh>
    <rPh sb="9" eb="11">
      <t>ヨウシキ</t>
    </rPh>
    <rPh sb="16" eb="18">
      <t>ナイヨウ</t>
    </rPh>
    <phoneticPr fontId="3"/>
  </si>
  <si>
    <t>提出書類のチェック</t>
    <rPh sb="0" eb="2">
      <t>テイシュツ</t>
    </rPh>
    <rPh sb="2" eb="4">
      <t>ショルイ</t>
    </rPh>
    <phoneticPr fontId="3"/>
  </si>
  <si>
    <t>対象物件</t>
    <rPh sb="0" eb="1">
      <t>タイ</t>
    </rPh>
    <rPh sb="1" eb="2">
      <t>ゾウ</t>
    </rPh>
    <rPh sb="2" eb="3">
      <t>モノ</t>
    </rPh>
    <rPh sb="3" eb="4">
      <t>ケン</t>
    </rPh>
    <phoneticPr fontId="3"/>
  </si>
  <si>
    <t>申請者</t>
    <rPh sb="0" eb="2">
      <t>シンセイ</t>
    </rPh>
    <rPh sb="2" eb="3">
      <t>シャ</t>
    </rPh>
    <phoneticPr fontId="3"/>
  </si>
  <si>
    <t>整理
番号</t>
    <rPh sb="0" eb="2">
      <t>セイリ</t>
    </rPh>
    <rPh sb="3" eb="4">
      <t>バン</t>
    </rPh>
    <rPh sb="4" eb="5">
      <t>ゴウ</t>
    </rPh>
    <phoneticPr fontId="3"/>
  </si>
  <si>
    <t>事業の円滑な推進のため</t>
    <rPh sb="0" eb="2">
      <t>じぎょう</t>
    </rPh>
    <rPh sb="3" eb="5">
      <t>えんかつ</t>
    </rPh>
    <rPh sb="6" eb="8">
      <t>すいしん</t>
    </rPh>
    <phoneticPr fontId="1" type="Hiragana"/>
  </si>
  <si>
    <t>補助金の概算払について（申請）</t>
    <rPh sb="0" eb="3">
      <t>ホジョキン</t>
    </rPh>
    <rPh sb="4" eb="6">
      <t>ガイサン</t>
    </rPh>
    <rPh sb="6" eb="7">
      <t>ハライ</t>
    </rPh>
    <rPh sb="12" eb="14">
      <t>シンセイ</t>
    </rPh>
    <phoneticPr fontId="3"/>
  </si>
  <si>
    <t>※　債権者押印は廃止とし、摘要欄に以下を記載すること
　・　本件の責任者及び担当者の会社住所・所属・職氏名・電話番号及びメールアドレス
　・　確認のため、県担当課から当該電話番号・メールアドレスへ連絡する場合があります</t>
    <rPh sb="2" eb="5">
      <t>さいけんしゃ</t>
    </rPh>
    <rPh sb="5" eb="7">
      <t>おういん</t>
    </rPh>
    <rPh sb="8" eb="10">
      <t>はいし</t>
    </rPh>
    <rPh sb="30" eb="32">
      <t>ほんけん</t>
    </rPh>
    <rPh sb="33" eb="36">
      <t>せきにんしゃ</t>
    </rPh>
    <rPh sb="36" eb="37">
      <t>およ</t>
    </rPh>
    <rPh sb="38" eb="41">
      <t>たんとうしゃ</t>
    </rPh>
    <rPh sb="42" eb="44">
      <t>かいしゃ</t>
    </rPh>
    <rPh sb="44" eb="46">
      <t>じゅうしょ</t>
    </rPh>
    <rPh sb="47" eb="49">
      <t>しょぞく</t>
    </rPh>
    <rPh sb="50" eb="51">
      <t>しょく</t>
    </rPh>
    <rPh sb="51" eb="53">
      <t>しめい</t>
    </rPh>
    <rPh sb="54" eb="56">
      <t>でんわ</t>
    </rPh>
    <rPh sb="58" eb="59">
      <t>およ</t>
    </rPh>
    <rPh sb="71" eb="73">
      <t>かくにん</t>
    </rPh>
    <rPh sb="77" eb="78">
      <t>けん</t>
    </rPh>
    <rPh sb="78" eb="81">
      <t>たんとうか</t>
    </rPh>
    <rPh sb="83" eb="85">
      <t>とうがい</t>
    </rPh>
    <rPh sb="85" eb="87">
      <t>でんわ</t>
    </rPh>
    <rPh sb="87" eb="89">
      <t>ばんごう</t>
    </rPh>
    <rPh sb="98" eb="100">
      <t>れんらく</t>
    </rPh>
    <rPh sb="102" eb="104">
      <t>ばあい</t>
    </rPh>
    <phoneticPr fontId="1" type="Hiragana"/>
  </si>
  <si>
    <t>　摘　要</t>
    <rPh sb="1" eb="2">
      <t>ツム</t>
    </rPh>
    <rPh sb="3" eb="4">
      <t>ヨウ</t>
    </rPh>
    <phoneticPr fontId="3"/>
  </si>
  <si>
    <t>支店　</t>
    <rPh sb="0" eb="2">
      <t>シテン</t>
    </rPh>
    <phoneticPr fontId="3"/>
  </si>
  <si>
    <t>銀行　</t>
    <rPh sb="0" eb="2">
      <t>ギンコウ</t>
    </rPh>
    <phoneticPr fontId="3"/>
  </si>
  <si>
    <t>隔地払の支払場所</t>
    <rPh sb="0" eb="2">
      <t>カクチ</t>
    </rPh>
    <rPh sb="2" eb="3">
      <t>ハラ</t>
    </rPh>
    <rPh sb="4" eb="6">
      <t>シハラ</t>
    </rPh>
    <rPh sb="6" eb="8">
      <t>バショ</t>
    </rPh>
    <phoneticPr fontId="3"/>
  </si>
  <si>
    <t>口座名義人
※カタカナで記載</t>
    <rPh sb="0" eb="2">
      <t>コウザ</t>
    </rPh>
    <rPh sb="2" eb="4">
      <t>メイギ</t>
    </rPh>
    <rPh sb="4" eb="5">
      <t>ニン</t>
    </rPh>
    <rPh sb="12" eb="14">
      <t>キサイ</t>
    </rPh>
    <phoneticPr fontId="3"/>
  </si>
  <si>
    <t>当
普
別</t>
    <rPh sb="0" eb="1">
      <t>トウ</t>
    </rPh>
    <rPh sb="2" eb="3">
      <t>フ</t>
    </rPh>
    <rPh sb="4" eb="5">
      <t>ベツ</t>
    </rPh>
    <phoneticPr fontId="3"/>
  </si>
  <si>
    <t>口座振替払の
振込銀行及び
口座番号</t>
    <rPh sb="0" eb="2">
      <t>コウザ</t>
    </rPh>
    <rPh sb="2" eb="4">
      <t>フリカエ</t>
    </rPh>
    <rPh sb="4" eb="5">
      <t>ハラ</t>
    </rPh>
    <rPh sb="7" eb="8">
      <t>フ</t>
    </rPh>
    <rPh sb="8" eb="9">
      <t>コ</t>
    </rPh>
    <rPh sb="9" eb="11">
      <t>ギンコウ</t>
    </rPh>
    <rPh sb="11" eb="12">
      <t>オヨ</t>
    </rPh>
    <rPh sb="14" eb="16">
      <t>コウザ</t>
    </rPh>
    <rPh sb="16" eb="18">
      <t>バンゴウ</t>
    </rPh>
    <phoneticPr fontId="3"/>
  </si>
  <si>
    <t>支払方法</t>
    <rPh sb="0" eb="2">
      <t>シハラ</t>
    </rPh>
    <rPh sb="2" eb="4">
      <t>ホウホウ</t>
    </rPh>
    <phoneticPr fontId="3"/>
  </si>
  <si>
    <t>　経費の内訳</t>
    <rPh sb="1" eb="3">
      <t>ケイヒ</t>
    </rPh>
    <rPh sb="4" eb="6">
      <t>ウチワケ</t>
    </rPh>
    <phoneticPr fontId="3"/>
  </si>
  <si>
    <t>￥</t>
  </si>
  <si>
    <t>今後請求額</t>
    <rPh sb="0" eb="2">
      <t>コンゴ</t>
    </rPh>
    <rPh sb="2" eb="4">
      <t>セイキュウ</t>
    </rPh>
    <rPh sb="4" eb="5">
      <t>ガク</t>
    </rPh>
    <phoneticPr fontId="3"/>
  </si>
  <si>
    <t>今回請求額</t>
    <rPh sb="0" eb="2">
      <t>コンカイ</t>
    </rPh>
    <rPh sb="2" eb="4">
      <t>セイキュウ</t>
    </rPh>
    <rPh sb="4" eb="5">
      <t>ガク</t>
    </rPh>
    <phoneticPr fontId="3"/>
  </si>
  <si>
    <t>前回受領額</t>
    <rPh sb="0" eb="2">
      <t>ゼンカイ</t>
    </rPh>
    <rPh sb="2" eb="4">
      <t>ジュリョウ</t>
    </rPh>
    <rPh sb="4" eb="5">
      <t>ガク</t>
    </rPh>
    <phoneticPr fontId="3"/>
  </si>
  <si>
    <t>契約（指令）金額</t>
    <rPh sb="0" eb="2">
      <t>ケイヤク</t>
    </rPh>
    <rPh sb="3" eb="5">
      <t>シレイ</t>
    </rPh>
    <rPh sb="6" eb="8">
      <t>キンガク</t>
    </rPh>
    <phoneticPr fontId="3"/>
  </si>
  <si>
    <t>請　求　金　額</t>
    <rPh sb="0" eb="1">
      <t>ショウ</t>
    </rPh>
    <rPh sb="2" eb="3">
      <t>モトム</t>
    </rPh>
    <rPh sb="4" eb="5">
      <t>キン</t>
    </rPh>
    <rPh sb="6" eb="7">
      <t>ガク</t>
    </rPh>
    <phoneticPr fontId="3"/>
  </si>
  <si>
    <t>　　次のとおり請求します。</t>
    <rPh sb="2" eb="3">
      <t>ツギ</t>
    </rPh>
    <rPh sb="7" eb="9">
      <t>セイキュウ</t>
    </rPh>
    <phoneticPr fontId="3"/>
  </si>
  <si>
    <t>債権者</t>
    <rPh sb="0" eb="2">
      <t>サイケン</t>
    </rPh>
    <rPh sb="2" eb="3">
      <t>シャ</t>
    </rPh>
    <phoneticPr fontId="3"/>
  </si>
  <si>
    <t>令和　　年　　月　　日　　</t>
    <rPh sb="0" eb="2">
      <t>レイワ</t>
    </rPh>
    <rPh sb="4" eb="5">
      <t>ネン</t>
    </rPh>
    <rPh sb="7" eb="8">
      <t>ガツ</t>
    </rPh>
    <rPh sb="10" eb="11">
      <t>ニチ</t>
    </rPh>
    <phoneticPr fontId="3"/>
  </si>
  <si>
    <t>受任者</t>
    <rPh sb="0" eb="2">
      <t>じゅにん</t>
    </rPh>
    <rPh sb="2" eb="3">
      <t>しゃ</t>
    </rPh>
    <phoneticPr fontId="1" type="Hiragana"/>
  </si>
  <si>
    <t>委任者</t>
    <rPh sb="0" eb="2">
      <t>いにん</t>
    </rPh>
    <rPh sb="2" eb="3">
      <t>しゃ</t>
    </rPh>
    <phoneticPr fontId="1" type="Hiragana"/>
  </si>
  <si>
    <t>委　任　状</t>
    <rPh sb="0" eb="1">
      <t>イ</t>
    </rPh>
    <rPh sb="2" eb="3">
      <t>ニン</t>
    </rPh>
    <rPh sb="4" eb="5">
      <t>ジョウ</t>
    </rPh>
    <phoneticPr fontId="3"/>
  </si>
  <si>
    <t>代表者名</t>
    <rPh sb="2" eb="3">
      <t>シャ</t>
    </rPh>
    <rPh sb="3" eb="4">
      <t>メイ</t>
    </rPh>
    <phoneticPr fontId="3"/>
  </si>
  <si>
    <t>代表者所属先</t>
    <rPh sb="0" eb="3">
      <t>ダイヒョウシャ</t>
    </rPh>
    <rPh sb="3" eb="5">
      <t>ショゾク</t>
    </rPh>
    <rPh sb="5" eb="6">
      <t>サキ</t>
    </rPh>
    <phoneticPr fontId="3"/>
  </si>
  <si>
    <t>代表者所在地</t>
  </si>
  <si>
    <t>代表者電話番号</t>
    <rPh sb="0" eb="3">
      <t>ダイヒョウシャ</t>
    </rPh>
    <rPh sb="3" eb="5">
      <t>デンワ</t>
    </rPh>
    <rPh sb="5" eb="7">
      <t>バンゴウ</t>
    </rPh>
    <phoneticPr fontId="3"/>
  </si>
  <si>
    <t>工務店等名称</t>
    <rPh sb="0" eb="3">
      <t>コウムテン</t>
    </rPh>
    <rPh sb="3" eb="4">
      <t>トウ</t>
    </rPh>
    <rPh sb="4" eb="6">
      <t>メイショウ</t>
    </rPh>
    <phoneticPr fontId="3"/>
  </si>
  <si>
    <t>様邸</t>
    <rPh sb="0" eb="1">
      <t>サマ</t>
    </rPh>
    <rPh sb="1" eb="2">
      <t>テイ</t>
    </rPh>
    <phoneticPr fontId="6"/>
  </si>
  <si>
    <t>(</t>
    <phoneticPr fontId="6"/>
  </si>
  <si>
    <t>(リスト) 消さない</t>
    <rPh sb="6" eb="7">
      <t>ケ</t>
    </rPh>
    <phoneticPr fontId="6"/>
  </si>
  <si>
    <t>　代表者職氏名</t>
    <rPh sb="1" eb="3">
      <t>ダイヒョウ</t>
    </rPh>
    <rPh sb="3" eb="4">
      <t>シャ</t>
    </rPh>
    <rPh sb="4" eb="5">
      <t>ショク</t>
    </rPh>
    <rPh sb="5" eb="7">
      <t>シメイ</t>
    </rPh>
    <phoneticPr fontId="3"/>
  </si>
  <si>
    <t>～</t>
    <phoneticPr fontId="6"/>
  </si>
  <si>
    <r>
      <t>請</t>
    </r>
    <r>
      <rPr>
        <sz val="12"/>
        <rFont val="ＭＳ 明朝"/>
        <family val="1"/>
        <charset val="128"/>
      </rPr>
      <t xml:space="preserve">　　求　　書　( 概算払 </t>
    </r>
    <r>
      <rPr>
        <strike/>
        <sz val="12"/>
        <rFont val="ＭＳ 明朝"/>
        <family val="1"/>
        <charset val="128"/>
      </rPr>
      <t xml:space="preserve">・ 前金払 </t>
    </r>
    <r>
      <rPr>
        <sz val="12"/>
        <rFont val="ＭＳ 明朝"/>
        <family val="1"/>
        <charset val="128"/>
      </rPr>
      <t>)</t>
    </r>
    <rPh sb="0" eb="1">
      <t>ショウ</t>
    </rPh>
    <rPh sb="3" eb="4">
      <t>モトム</t>
    </rPh>
    <rPh sb="6" eb="7">
      <t>ショ</t>
    </rPh>
    <rPh sb="10" eb="12">
      <t>ガイサン</t>
    </rPh>
    <rPh sb="12" eb="13">
      <t>ハラ</t>
    </rPh>
    <rPh sb="16" eb="18">
      <t>マエキン</t>
    </rPh>
    <rPh sb="18" eb="19">
      <t>ハラ</t>
    </rPh>
    <phoneticPr fontId="3"/>
  </si>
  <si>
    <t>○○銀行　　○○支店</t>
    <rPh sb="2" eb="4">
      <t>ぎんこう</t>
    </rPh>
    <rPh sb="8" eb="10">
      <t>してん</t>
    </rPh>
    <phoneticPr fontId="1" type="Hiragana"/>
  </si>
  <si>
    <t>口座振替払・　隔地払　・その他(　　　　　)</t>
    <rPh sb="0" eb="2">
      <t>コウザ</t>
    </rPh>
    <rPh sb="2" eb="4">
      <t>フリカエ</t>
    </rPh>
    <rPh sb="4" eb="5">
      <t>ハラ</t>
    </rPh>
    <phoneticPr fontId="3"/>
  </si>
  <si>
    <t>本件の責任者：○○市○○字○○1-1　○○の会事務局　(株)○○ ○○部 部長 ○○ ○○
　　　　　　　TEL：000-000-0000　E-mail：○○@xxx.co.jp
本件の担当者：○○市○○字○○1-1　○○の会事務局　(株)○○ ○○課 主任 ○○ ○○
　　　　　　　TEL：000-000-0000　E-mail：○○@xxx.co.jp</t>
    <phoneticPr fontId="6"/>
  </si>
  <si>
    <t>注意点</t>
    <rPh sb="0" eb="2">
      <t>ちゅうい</t>
    </rPh>
    <rPh sb="2" eb="3">
      <t>てん</t>
    </rPh>
    <phoneticPr fontId="1" type="Hiragana"/>
  </si>
  <si>
    <t>・構造材及び下地材に県産材を利用している状況が分かる写真を添付してください。</t>
    <phoneticPr fontId="6"/>
  </si>
  <si>
    <t>・認証材等を利用した場合で、ラベル等が確認できる場合はその写真を添付してください。</t>
    <phoneticPr fontId="6"/>
  </si>
  <si>
    <t>各工務店→グループ</t>
    <rPh sb="0" eb="1">
      <t>かく</t>
    </rPh>
    <rPh sb="1" eb="4">
      <t>こうむてん</t>
    </rPh>
    <phoneticPr fontId="1" type="Hiragana"/>
  </si>
  <si>
    <t xml:space="preserve"> ← プルダウンメニューから選択</t>
    <rPh sb="14" eb="16">
      <t>センタク</t>
    </rPh>
    <phoneticPr fontId="6"/>
  </si>
  <si>
    <t>○○が○○したことによる</t>
    <phoneticPr fontId="6"/>
  </si>
  <si>
    <t>(単位：円)</t>
    <rPh sb="1" eb="3">
      <t>タンイ</t>
    </rPh>
    <rPh sb="4" eb="5">
      <t>エン</t>
    </rPh>
    <phoneticPr fontId="3"/>
  </si>
  <si>
    <t>工務店グループ等名称</t>
  </si>
  <si>
    <t>代表者職氏名</t>
  </si>
  <si>
    <t>電話番号</t>
  </si>
  <si>
    <t>はじめに</t>
    <phoneticPr fontId="6"/>
  </si>
  <si>
    <t>１．事業計画申請 ～ 補助金交付申請について</t>
    <rPh sb="2" eb="6">
      <t>ジギョウケイカク</t>
    </rPh>
    <rPh sb="6" eb="8">
      <t>シンセイ</t>
    </rPh>
    <rPh sb="11" eb="14">
      <t>ホジョキン</t>
    </rPh>
    <rPh sb="14" eb="16">
      <t>コウフ</t>
    </rPh>
    <rPh sb="16" eb="18">
      <t>シンセイ</t>
    </rPh>
    <phoneticPr fontId="6"/>
  </si>
  <si>
    <t>(全て水色セル(＝入力不要)になっているワークシートもありますが、内容を確認してください)</t>
    <rPh sb="1" eb="2">
      <t>スベ</t>
    </rPh>
    <rPh sb="3" eb="5">
      <t>ミズイロ</t>
    </rPh>
    <rPh sb="9" eb="11">
      <t>ニュウリョク</t>
    </rPh>
    <rPh sb="11" eb="13">
      <t>フヨウ</t>
    </rPh>
    <rPh sb="33" eb="35">
      <t>ナイヨウ</t>
    </rPh>
    <rPh sb="36" eb="38">
      <t>カクニン</t>
    </rPh>
    <phoneticPr fontId="6"/>
  </si>
  <si>
    <t>・(基本情報)</t>
    <rPh sb="2" eb="6">
      <t>キホンジョウホウ</t>
    </rPh>
    <phoneticPr fontId="6"/>
  </si>
  <si>
    <t>２．事業計画変更申請について　※変更がある場合のみ</t>
    <rPh sb="2" eb="6">
      <t>ジギョウケイカク</t>
    </rPh>
    <rPh sb="6" eb="8">
      <t>ヘンコウ</t>
    </rPh>
    <rPh sb="8" eb="10">
      <t>シンセイ</t>
    </rPh>
    <rPh sb="16" eb="18">
      <t>ヘンコウ</t>
    </rPh>
    <rPh sb="21" eb="23">
      <t>バアイ</t>
    </rPh>
    <phoneticPr fontId="6"/>
  </si>
  <si>
    <t>３．住宅が完成したら</t>
    <rPh sb="2" eb="4">
      <t>ジュウタク</t>
    </rPh>
    <rPh sb="5" eb="7">
      <t>カンセイ</t>
    </rPh>
    <phoneticPr fontId="6"/>
  </si>
  <si>
    <t>1) 精算払</t>
    <rPh sb="3" eb="6">
      <t>セイサンバライ</t>
    </rPh>
    <phoneticPr fontId="6"/>
  </si>
  <si>
    <t>2) 概算払</t>
    <rPh sb="3" eb="6">
      <t>ガイサンバラ</t>
    </rPh>
    <phoneticPr fontId="6"/>
  </si>
  <si>
    <t>※概算払を選択した場合、最終の請求時は以下の書類が必要です。</t>
    <rPh sb="1" eb="4">
      <t>ガイサンバライ</t>
    </rPh>
    <rPh sb="5" eb="7">
      <t>センタク</t>
    </rPh>
    <rPh sb="9" eb="11">
      <t>バアイ</t>
    </rPh>
    <rPh sb="12" eb="14">
      <t>サイシュウ</t>
    </rPh>
    <rPh sb="15" eb="17">
      <t>セイキュウ</t>
    </rPh>
    <rPh sb="17" eb="18">
      <t>ジ</t>
    </rPh>
    <rPh sb="19" eb="21">
      <t>イカ</t>
    </rPh>
    <rPh sb="22" eb="24">
      <t>ショルイ</t>
    </rPh>
    <rPh sb="25" eb="27">
      <t>ヒツヨウ</t>
    </rPh>
    <phoneticPr fontId="6"/>
  </si>
  <si>
    <t>〒010-8570　秋田市山王四丁目1-1</t>
    <rPh sb="10" eb="13">
      <t>アキタシ</t>
    </rPh>
    <rPh sb="13" eb="15">
      <t>サンノウ</t>
    </rPh>
    <rPh sb="15" eb="18">
      <t>ヨンチョウメ</t>
    </rPh>
    <phoneticPr fontId="6"/>
  </si>
  <si>
    <t>秋田県農林水産部 林業木材産業課 木材利用推進チーム</t>
    <rPh sb="0" eb="3">
      <t>アキタケン</t>
    </rPh>
    <rPh sb="3" eb="5">
      <t>ノウリン</t>
    </rPh>
    <rPh sb="5" eb="7">
      <t>スイサン</t>
    </rPh>
    <rPh sb="7" eb="8">
      <t>ブ</t>
    </rPh>
    <rPh sb="9" eb="16">
      <t>リ</t>
    </rPh>
    <rPh sb="17" eb="26">
      <t>モ</t>
    </rPh>
    <phoneticPr fontId="6"/>
  </si>
  <si>
    <t>〒010-0003　秋田市東通二丁目7-35</t>
    <rPh sb="10" eb="13">
      <t>アキタシ</t>
    </rPh>
    <rPh sb="13" eb="14">
      <t>アズマ</t>
    </rPh>
    <rPh sb="14" eb="15">
      <t>ドオリ</t>
    </rPh>
    <rPh sb="15" eb="16">
      <t>フタ</t>
    </rPh>
    <rPh sb="16" eb="18">
      <t>チョウメ</t>
    </rPh>
    <phoneticPr fontId="6"/>
  </si>
  <si>
    <t>秋田県木材産業協同組合連合会</t>
    <rPh sb="0" eb="3">
      <t>アキタケン</t>
    </rPh>
    <rPh sb="3" eb="7">
      <t>モクザイサンギョウ</t>
    </rPh>
    <rPh sb="7" eb="11">
      <t>キョウドウクミアイ</t>
    </rPh>
    <rPh sb="11" eb="14">
      <t>レンゴウカイ</t>
    </rPh>
    <phoneticPr fontId="6"/>
  </si>
  <si>
    <t>主任　嵯峨 直人</t>
    <rPh sb="0" eb="2">
      <t>シュニン</t>
    </rPh>
    <rPh sb="3" eb="5">
      <t>サガ</t>
    </rPh>
    <rPh sb="6" eb="8">
      <t>ナオト</t>
    </rPh>
    <phoneticPr fontId="6"/>
  </si>
  <si>
    <t>mail：AEL03072@nifty.com</t>
    <phoneticPr fontId="6"/>
  </si>
  <si>
    <t>代表工務店等名称</t>
    <rPh sb="0" eb="2">
      <t>ダイヒョウ</t>
    </rPh>
    <rPh sb="2" eb="5">
      <t>コウムテン</t>
    </rPh>
    <phoneticPr fontId="6"/>
  </si>
  <si>
    <t>工務店グループ等所在地</t>
    <rPh sb="0" eb="3">
      <t>コウムテン</t>
    </rPh>
    <rPh sb="7" eb="8">
      <t>トウ</t>
    </rPh>
    <rPh sb="8" eb="11">
      <t>ショザイチ</t>
    </rPh>
    <phoneticPr fontId="6"/>
  </si>
  <si>
    <t>文書番号</t>
    <rPh sb="0" eb="4">
      <t>ぶんしょばんごう</t>
    </rPh>
    <phoneticPr fontId="1" type="Hiragana"/>
  </si>
  <si>
    <t>１　工務店グループ等について</t>
    <rPh sb="2" eb="5">
      <t>コウムテン</t>
    </rPh>
    <rPh sb="9" eb="10">
      <t>トウ</t>
    </rPh>
    <phoneticPr fontId="3"/>
  </si>
  <si>
    <t>令和　年　月　日</t>
    <phoneticPr fontId="6"/>
  </si>
  <si>
    <t>配分戸数：</t>
    <rPh sb="0" eb="2">
      <t>ハイブン</t>
    </rPh>
    <rPh sb="2" eb="4">
      <t>コスウ</t>
    </rPh>
    <phoneticPr fontId="6"/>
  </si>
  <si>
    <t>　なお、割当については次のとおりですので、秋田県林業関係補助金交付要綱第３の(２)に基づき、交付条件変更承認申請書を令和　　年　　月　　日までに提出してください。</t>
    <rPh sb="42" eb="43">
      <t>モト</t>
    </rPh>
    <phoneticPr fontId="3"/>
  </si>
  <si>
    <t>(別紙)</t>
    <rPh sb="1" eb="3">
      <t>ベッシ</t>
    </rPh>
    <phoneticPr fontId="3"/>
  </si>
  <si>
    <t>文書番号</t>
    <rPh sb="0" eb="4">
      <t>ブンショバンゴウ</t>
    </rPh>
    <phoneticPr fontId="3"/>
  </si>
  <si>
    <t>　令和　　年　　月　　日付けで申請のあった補助金の交付について、次のとおり交付することに決定したので、秋田県財務規則第２５０条の規定により、通知します。</t>
    <rPh sb="12" eb="13">
      <t>ツ</t>
    </rPh>
    <rPh sb="15" eb="17">
      <t>シンセイ</t>
    </rPh>
    <rPh sb="21" eb="24">
      <t>ホジョキン</t>
    </rPh>
    <rPh sb="25" eb="27">
      <t>コウフ</t>
    </rPh>
    <rPh sb="32" eb="33">
      <t>ツギ</t>
    </rPh>
    <rPh sb="37" eb="39">
      <t>コウフ</t>
    </rPh>
    <phoneticPr fontId="3"/>
  </si>
  <si>
    <t>　令和　　年　　月　　日付け指令　　－　　　　で交付の決定を受けた補助金の交付条件等について、次のとおり変更したいので、承認されるよう申請します。</t>
    <rPh sb="1" eb="3">
      <t>レイワ</t>
    </rPh>
    <rPh sb="5" eb="6">
      <t>ネン</t>
    </rPh>
    <rPh sb="8" eb="9">
      <t>ガツ</t>
    </rPh>
    <rPh sb="11" eb="12">
      <t>ニチ</t>
    </rPh>
    <rPh sb="12" eb="13">
      <t>ツ</t>
    </rPh>
    <rPh sb="14" eb="16">
      <t>シレイ</t>
    </rPh>
    <rPh sb="24" eb="26">
      <t>コウフ</t>
    </rPh>
    <rPh sb="27" eb="29">
      <t>ケッテイ</t>
    </rPh>
    <rPh sb="30" eb="31">
      <t>ウ</t>
    </rPh>
    <rPh sb="33" eb="36">
      <t>ホジョキン</t>
    </rPh>
    <rPh sb="37" eb="39">
      <t>コウフ</t>
    </rPh>
    <rPh sb="39" eb="41">
      <t>ジョウケン</t>
    </rPh>
    <rPh sb="41" eb="42">
      <t>トウ</t>
    </rPh>
    <phoneticPr fontId="3"/>
  </si>
  <si>
    <t>　令和　　年　　月　　日付け指令　　－　　　　をもって通知した補助金交付決定を次のとおり変更することに決定したので、秋田県財務規則第２５２条の規定により通知します。</t>
    <rPh sb="12" eb="13">
      <t>ツ</t>
    </rPh>
    <rPh sb="14" eb="16">
      <t>シレイ</t>
    </rPh>
    <rPh sb="27" eb="29">
      <t>ツウチ</t>
    </rPh>
    <rPh sb="31" eb="34">
      <t>ホジョキン</t>
    </rPh>
    <rPh sb="34" eb="36">
      <t>コウフ</t>
    </rPh>
    <rPh sb="36" eb="38">
      <t>ケッテイ</t>
    </rPh>
    <rPh sb="39" eb="40">
      <t>ツギ</t>
    </rPh>
    <phoneticPr fontId="3"/>
  </si>
  <si>
    <t>指令　　－</t>
    <rPh sb="0" eb="2">
      <t>しれい</t>
    </rPh>
    <phoneticPr fontId="1" type="Hiragana"/>
  </si>
  <si>
    <t>(別紙)</t>
    <rPh sb="1" eb="3">
      <t>べっし</t>
    </rPh>
    <phoneticPr fontId="1" type="Hiragana"/>
  </si>
  <si>
    <t>工務店等所在地</t>
    <rPh sb="0" eb="3">
      <t>コウムテン</t>
    </rPh>
    <rPh sb="3" eb="4">
      <t>トウ</t>
    </rPh>
    <rPh sb="4" eb="7">
      <t>ショザイチ</t>
    </rPh>
    <phoneticPr fontId="3"/>
  </si>
  <si>
    <t>木材販売者名称</t>
    <rPh sb="0" eb="2">
      <t>もくざい</t>
    </rPh>
    <rPh sb="2" eb="4">
      <t>はんばい</t>
    </rPh>
    <rPh sb="4" eb="5">
      <t>しゃ</t>
    </rPh>
    <rPh sb="5" eb="7">
      <t>めいしょう</t>
    </rPh>
    <phoneticPr fontId="1" type="Hiragana"/>
  </si>
  <si>
    <t>木材販売者所在地</t>
    <rPh sb="0" eb="2">
      <t>モクザイ</t>
    </rPh>
    <rPh sb="2" eb="4">
      <t>ハンバイ</t>
    </rPh>
    <rPh sb="4" eb="5">
      <t>シャ</t>
    </rPh>
    <rPh sb="5" eb="8">
      <t>ショザイチ</t>
    </rPh>
    <phoneticPr fontId="3"/>
  </si>
  <si>
    <t>(４) 工事請負契約書(写)</t>
    <rPh sb="3" eb="5">
      <t>ウケオイ</t>
    </rPh>
    <rPh sb="5" eb="8">
      <t>ケイヤクショ</t>
    </rPh>
    <rPh sb="9" eb="10">
      <t>ウツ</t>
    </rPh>
    <phoneticPr fontId="3"/>
  </si>
  <si>
    <t>(５) 検査済証(写)</t>
    <rPh sb="3" eb="4">
      <t>ズ</t>
    </rPh>
    <rPh sb="4" eb="5">
      <t>ショウ</t>
    </rPh>
    <rPh sb="6" eb="7">
      <t>ウツ</t>
    </rPh>
    <phoneticPr fontId="3"/>
  </si>
  <si>
    <t>事務委託団体名称</t>
    <rPh sb="0" eb="4">
      <t>ジムイタク</t>
    </rPh>
    <rPh sb="4" eb="6">
      <t>ダンタイ</t>
    </rPh>
    <rPh sb="6" eb="8">
      <t>メイショウ</t>
    </rPh>
    <phoneticPr fontId="3"/>
  </si>
  <si>
    <t>　令和　　年　　月　　日付け指令　　－　　　　により補助金の交付の決定を受けましたが、補助金の交付の決定の内容及び補助の条件に従い事業を完全に遂行しますから、補助金の概算払を受けたく申請します。</t>
    <rPh sb="1" eb="3">
      <t>レイワ</t>
    </rPh>
    <rPh sb="5" eb="6">
      <t>ネン</t>
    </rPh>
    <rPh sb="8" eb="9">
      <t>ガツ</t>
    </rPh>
    <rPh sb="11" eb="12">
      <t>ニチ</t>
    </rPh>
    <rPh sb="12" eb="13">
      <t>ツ</t>
    </rPh>
    <rPh sb="14" eb="16">
      <t>シレイ</t>
    </rPh>
    <rPh sb="26" eb="29">
      <t>ホジョキン</t>
    </rPh>
    <rPh sb="30" eb="32">
      <t>コウフ</t>
    </rPh>
    <rPh sb="33" eb="35">
      <t>ケッテイ</t>
    </rPh>
    <rPh sb="36" eb="37">
      <t>ウ</t>
    </rPh>
    <phoneticPr fontId="3"/>
  </si>
  <si>
    <t>(令和　　年　　月　　日付け指令　　－　　　　による補助金)</t>
    <rPh sb="1" eb="3">
      <t>レイワ</t>
    </rPh>
    <rPh sb="5" eb="6">
      <t>ネン</t>
    </rPh>
    <rPh sb="8" eb="9">
      <t>ガツ</t>
    </rPh>
    <rPh sb="11" eb="12">
      <t>ニチ</t>
    </rPh>
    <rPh sb="12" eb="13">
      <t>ツ</t>
    </rPh>
    <rPh sb="14" eb="16">
      <t>シレイ</t>
    </rPh>
    <rPh sb="26" eb="29">
      <t>ホジョキン</t>
    </rPh>
    <phoneticPr fontId="3"/>
  </si>
  <si>
    <t>秋田県会計管理者 (出納員)</t>
    <rPh sb="0" eb="3">
      <t>アキタケン</t>
    </rPh>
    <rPh sb="3" eb="5">
      <t>カイケイ</t>
    </rPh>
    <rPh sb="5" eb="8">
      <t>カンリシャ</t>
    </rPh>
    <rPh sb="10" eb="11">
      <t>オサメ</t>
    </rPh>
    <rPh sb="11" eb="12">
      <t>イン</t>
    </rPh>
    <phoneticPr fontId="6"/>
  </si>
  <si>
    <t>秋田県知事 (地方公所の長)</t>
    <rPh sb="0" eb="5">
      <t>アキタケンチジ</t>
    </rPh>
    <rPh sb="7" eb="11">
      <t>チホウコウショ</t>
    </rPh>
    <rPh sb="12" eb="13">
      <t>チョウ</t>
    </rPh>
    <phoneticPr fontId="6"/>
  </si>
  <si>
    <t>代表工務店等名称</t>
    <rPh sb="0" eb="2">
      <t>だいひょう</t>
    </rPh>
    <rPh sb="2" eb="5">
      <t>こうむてん</t>
    </rPh>
    <rPh sb="5" eb="6">
      <t>とう</t>
    </rPh>
    <rPh sb="6" eb="8">
      <t>めいしょう</t>
    </rPh>
    <phoneticPr fontId="1" type="Hiragana"/>
  </si>
  <si>
    <t>代表工務店等所在地</t>
    <rPh sb="0" eb="6">
      <t>だいひょうこうむてんとう</t>
    </rPh>
    <rPh sb="6" eb="9">
      <t>しょざいち</t>
    </rPh>
    <phoneticPr fontId="1" type="Hiragana"/>
  </si>
  <si>
    <t>最寄りの地域振興局 森づくり推進課 林業振興チーム</t>
    <rPh sb="0" eb="2">
      <t>モヨ</t>
    </rPh>
    <rPh sb="4" eb="9">
      <t>t</t>
    </rPh>
    <rPh sb="10" eb="17">
      <t>モ</t>
    </rPh>
    <rPh sb="18" eb="22">
      <t>リンギョウシンコウ</t>
    </rPh>
    <phoneticPr fontId="6"/>
  </si>
  <si>
    <t>・実施主体による入力や確認が必要なワークシートは、タブがピンク色に着色されているワークシートで、</t>
    <rPh sb="1" eb="5">
      <t>ジッシシュタイ</t>
    </rPh>
    <rPh sb="8" eb="10">
      <t>ニュウリョク</t>
    </rPh>
    <rPh sb="11" eb="13">
      <t>カクニン</t>
    </rPh>
    <rPh sb="14" eb="16">
      <t>ヒツヨウ</t>
    </rPh>
    <rPh sb="31" eb="32">
      <t>イロ</t>
    </rPh>
    <rPh sb="33" eb="35">
      <t>チャクショク</t>
    </rPh>
    <phoneticPr fontId="6"/>
  </si>
  <si>
    <t>　このうち、黄色セルに入力してください。 (水色セルはリンクや計算式が入っているため、入力しないでください)</t>
    <rPh sb="3" eb="4">
      <t>ウチ</t>
    </rPh>
    <rPh sb="5" eb="7">
      <t>キイロ</t>
    </rPh>
    <rPh sb="10" eb="12">
      <t>ニュウリョク</t>
    </rPh>
    <rPh sb="35" eb="36">
      <t>ハイ</t>
    </rPh>
    <phoneticPr fontId="6"/>
  </si>
  <si>
    <t>計画量調査について (照会)</t>
    <rPh sb="0" eb="2">
      <t>ケイカク</t>
    </rPh>
    <rPh sb="2" eb="3">
      <t>リョウ</t>
    </rPh>
    <rPh sb="3" eb="5">
      <t>チョウサ</t>
    </rPh>
    <rPh sb="11" eb="13">
      <t>ショウカイ</t>
    </rPh>
    <phoneticPr fontId="3"/>
  </si>
  <si>
    <t>計画量調査について (回答)</t>
    <rPh sb="0" eb="2">
      <t>ケイカク</t>
    </rPh>
    <rPh sb="2" eb="3">
      <t>リョウ</t>
    </rPh>
    <rPh sb="3" eb="5">
      <t>チョウサ</t>
    </rPh>
    <rPh sb="11" eb="13">
      <t>カイトウ</t>
    </rPh>
    <phoneticPr fontId="3"/>
  </si>
  <si>
    <t>計画書の承認について (申請)</t>
    <rPh sb="0" eb="3">
      <t>ケイカクショ</t>
    </rPh>
    <rPh sb="4" eb="6">
      <t>ショウニン</t>
    </rPh>
    <rPh sb="12" eb="14">
      <t>シンセイ</t>
    </rPh>
    <phoneticPr fontId="3"/>
  </si>
  <si>
    <t>計画書の承認について (通知)</t>
    <rPh sb="0" eb="3">
      <t>ケイカクショ</t>
    </rPh>
    <rPh sb="4" eb="6">
      <t>ショウニン</t>
    </rPh>
    <rPh sb="12" eb="14">
      <t>ツウチ</t>
    </rPh>
    <phoneticPr fontId="3"/>
  </si>
  <si>
    <t>変更計画書の承認について (申請)</t>
    <rPh sb="0" eb="2">
      <t>ヘンコウ</t>
    </rPh>
    <rPh sb="2" eb="5">
      <t>ケイカクショ</t>
    </rPh>
    <rPh sb="6" eb="8">
      <t>ショウニン</t>
    </rPh>
    <rPh sb="14" eb="16">
      <t>シンセイ</t>
    </rPh>
    <phoneticPr fontId="3"/>
  </si>
  <si>
    <t>変更計画書の承認について (通知)</t>
    <rPh sb="0" eb="2">
      <t>ヘンコウ</t>
    </rPh>
    <rPh sb="2" eb="5">
      <t>ケイカクショ</t>
    </rPh>
    <rPh sb="6" eb="8">
      <t>ショウニン</t>
    </rPh>
    <rPh sb="14" eb="16">
      <t>ツウチ</t>
    </rPh>
    <phoneticPr fontId="3"/>
  </si>
  <si>
    <t>２　手続きを行う地域振興局等について</t>
    <rPh sb="2" eb="4">
      <t>テツヅ</t>
    </rPh>
    <rPh sb="6" eb="7">
      <t>オコナ</t>
    </rPh>
    <rPh sb="8" eb="13">
      <t>t</t>
    </rPh>
    <rPh sb="13" eb="14">
      <t>トウ</t>
    </rPh>
    <phoneticPr fontId="3"/>
  </si>
  <si>
    <t>により調査表を提出してください。</t>
    <phoneticPr fontId="6"/>
  </si>
  <si>
    <t>により調査表を提出します。</t>
    <rPh sb="3" eb="5">
      <t>チョウサ</t>
    </rPh>
    <rPh sb="5" eb="6">
      <t>ヒョウ</t>
    </rPh>
    <rPh sb="7" eb="9">
      <t>テイシュツ</t>
    </rPh>
    <phoneticPr fontId="3"/>
  </si>
  <si>
    <t>より計画書を提出します。</t>
    <rPh sb="2" eb="5">
      <t>ケイカクショ</t>
    </rPh>
    <rPh sb="6" eb="8">
      <t>テイシュツ</t>
    </rPh>
    <phoneticPr fontId="3"/>
  </si>
  <si>
    <t>秋田県知事</t>
  </si>
  <si>
    <t>補助対象期間(住宅の完成年月日)</t>
    <rPh sb="0" eb="2">
      <t>ホジョ</t>
    </rPh>
    <rPh sb="2" eb="4">
      <t>タイショウ</t>
    </rPh>
    <rPh sb="4" eb="6">
      <t>キカン</t>
    </rPh>
    <rPh sb="7" eb="9">
      <t>ジュウタク</t>
    </rPh>
    <rPh sb="10" eb="12">
      <t>カンセイ</t>
    </rPh>
    <rPh sb="12" eb="15">
      <t>ネンガッピ</t>
    </rPh>
    <phoneticPr fontId="3"/>
  </si>
  <si>
    <t>【本件責任者及び担当者並びに連絡先】</t>
    <phoneticPr fontId="6"/>
  </si>
  <si>
    <t>＜連絡先(共通)＞ 電話：018-860-XXXX　メールアドレス：XXXX＠XXXX.co.jp</t>
    <phoneticPr fontId="6"/>
  </si>
  <si>
    <t>＜本件担当者＞ 秋田市山王四丁目○－○ 株式会社○○ 総務課 係長 ××××</t>
    <phoneticPr fontId="6"/>
  </si>
  <si>
    <t>＜本件責任者＞ 秋田市山王四丁目○－○ 株式会社○○ 総務課 課長 ××××</t>
    <phoneticPr fontId="6"/>
  </si>
  <si>
    <t>２　事業収支</t>
    <rPh sb="2" eb="4">
      <t>ジギョウ</t>
    </rPh>
    <rPh sb="4" eb="6">
      <t>シュウシ</t>
    </rPh>
    <phoneticPr fontId="3"/>
  </si>
  <si>
    <t>差引</t>
    <rPh sb="0" eb="2">
      <t>サシヒキ</t>
    </rPh>
    <phoneticPr fontId="3"/>
  </si>
  <si>
    <t>金　額</t>
    <rPh sb="0" eb="1">
      <t>コン</t>
    </rPh>
    <rPh sb="2" eb="3">
      <t>ガク</t>
    </rPh>
    <phoneticPr fontId="3"/>
  </si>
  <si>
    <t>支出 (事業費)</t>
    <rPh sb="0" eb="2">
      <t>シシュツ</t>
    </rPh>
    <rPh sb="4" eb="7">
      <t>ジギョウヒ</t>
    </rPh>
    <phoneticPr fontId="3"/>
  </si>
  <si>
    <t>補助申請戸数及び補助金額</t>
    <rPh sb="0" eb="2">
      <t>ホジョ</t>
    </rPh>
    <rPh sb="2" eb="4">
      <t>シンセイ</t>
    </rPh>
    <rPh sb="4" eb="6">
      <t>コスウ</t>
    </rPh>
    <rPh sb="6" eb="7">
      <t>オヨ</t>
    </rPh>
    <rPh sb="8" eb="12">
      <t>ホジョキンガク</t>
    </rPh>
    <phoneticPr fontId="3"/>
  </si>
  <si>
    <t>６</t>
    <phoneticPr fontId="6"/>
  </si>
  <si>
    <t>①建築場所 (県内か？検査済証と一致しているか？)</t>
    <rPh sb="1" eb="3">
      <t>ケンチク</t>
    </rPh>
    <rPh sb="3" eb="5">
      <t>バショ</t>
    </rPh>
    <rPh sb="7" eb="9">
      <t>ケンナイ</t>
    </rPh>
    <rPh sb="11" eb="13">
      <t>ケンサ</t>
    </rPh>
    <rPh sb="13" eb="14">
      <t>ズ</t>
    </rPh>
    <rPh sb="14" eb="15">
      <t>ショウ</t>
    </rPh>
    <rPh sb="16" eb="18">
      <t>イッチ</t>
    </rPh>
    <phoneticPr fontId="3"/>
  </si>
  <si>
    <t>②完成年月日 (補助対象期間内か？)</t>
    <rPh sb="1" eb="3">
      <t>カンセイ</t>
    </rPh>
    <rPh sb="3" eb="6">
      <t>ネンガッピ</t>
    </rPh>
    <rPh sb="8" eb="10">
      <t>ホジョ</t>
    </rPh>
    <rPh sb="10" eb="12">
      <t>タイショウ</t>
    </rPh>
    <rPh sb="12" eb="14">
      <t>キカン</t>
    </rPh>
    <rPh sb="14" eb="15">
      <t>ナイ</t>
    </rPh>
    <phoneticPr fontId="3"/>
  </si>
  <si>
    <t>③主要構造材 (ＪＡＳ認定品等を利用しているか？)</t>
    <rPh sb="1" eb="3">
      <t>シュヨウ</t>
    </rPh>
    <rPh sb="3" eb="6">
      <t>コウゾウザイ</t>
    </rPh>
    <rPh sb="11" eb="13">
      <t>ニンテイ</t>
    </rPh>
    <rPh sb="13" eb="14">
      <t>ヒン</t>
    </rPh>
    <rPh sb="14" eb="15">
      <t>トウ</t>
    </rPh>
    <rPh sb="16" eb="18">
      <t>リヨウ</t>
    </rPh>
    <phoneticPr fontId="3"/>
  </si>
  <si>
    <t>④利用内訳 (納品証明書と相違ないか？)</t>
    <rPh sb="1" eb="3">
      <t>リヨウ</t>
    </rPh>
    <rPh sb="3" eb="5">
      <t>ウチワケ</t>
    </rPh>
    <rPh sb="7" eb="9">
      <t>ノウヒン</t>
    </rPh>
    <rPh sb="9" eb="12">
      <t>ショウメイショ</t>
    </rPh>
    <rPh sb="13" eb="15">
      <t>ソウイ</t>
    </rPh>
    <phoneticPr fontId="3"/>
  </si>
  <si>
    <t>⑥納品証明書 (製造元は県内工場か？)</t>
    <rPh sb="1" eb="3">
      <t>ノウヒン</t>
    </rPh>
    <rPh sb="3" eb="6">
      <t>ショウメイショ</t>
    </rPh>
    <rPh sb="8" eb="10">
      <t>セイゾウ</t>
    </rPh>
    <rPh sb="10" eb="11">
      <t>モト</t>
    </rPh>
    <rPh sb="12" eb="14">
      <t>ケンナイ</t>
    </rPh>
    <rPh sb="14" eb="16">
      <t>コウジョウ</t>
    </rPh>
    <phoneticPr fontId="3"/>
  </si>
  <si>
    <t>⑦状況写真 (実施状況等が確認できるか？適当か？)</t>
    <rPh sb="1" eb="3">
      <t>ジョウキョウ</t>
    </rPh>
    <rPh sb="3" eb="5">
      <t>シャシン</t>
    </rPh>
    <rPh sb="7" eb="9">
      <t>ジッシ</t>
    </rPh>
    <rPh sb="9" eb="11">
      <t>ジョウキョウ</t>
    </rPh>
    <rPh sb="11" eb="12">
      <t>トウ</t>
    </rPh>
    <rPh sb="13" eb="15">
      <t>カクニン</t>
    </rPh>
    <rPh sb="20" eb="22">
      <t>テキトウ</t>
    </rPh>
    <phoneticPr fontId="3"/>
  </si>
  <si>
    <t>申請
年月日</t>
    <rPh sb="0" eb="2">
      <t>シンセイ</t>
    </rPh>
    <rPh sb="3" eb="6">
      <t>ネンガッピ</t>
    </rPh>
    <phoneticPr fontId="3"/>
  </si>
  <si>
    <t>検査済証の
発行年月日</t>
    <rPh sb="0" eb="4">
      <t>ケンサズミショウ</t>
    </rPh>
    <rPh sb="6" eb="11">
      <t>ハッコウネンガッピ</t>
    </rPh>
    <phoneticPr fontId="3"/>
  </si>
  <si>
    <t>審査依頼書の審査結果について（通知）</t>
    <rPh sb="0" eb="5">
      <t>シンサイライショ</t>
    </rPh>
    <rPh sb="6" eb="8">
      <t>シンサ</t>
    </rPh>
    <rPh sb="8" eb="10">
      <t>ケッカ</t>
    </rPh>
    <rPh sb="15" eb="17">
      <t>ツウチ</t>
    </rPh>
    <phoneticPr fontId="3"/>
  </si>
  <si>
    <t>グループ→知事又は局長</t>
    <rPh sb="5" eb="7">
      <t>ちじ</t>
    </rPh>
    <rPh sb="7" eb="8">
      <t>また</t>
    </rPh>
    <rPh sb="9" eb="11">
      <t>きょくちょう</t>
    </rPh>
    <phoneticPr fontId="1" type="Hiragana"/>
  </si>
  <si>
    <t>知事又は局長→グループ</t>
  </si>
  <si>
    <t>グループ→知事又は局長</t>
    <rPh sb="5" eb="8">
      <t>ちじまた</t>
    </rPh>
    <rPh sb="9" eb="11">
      <t>きょくちょう</t>
    </rPh>
    <phoneticPr fontId="1" type="Hiragana"/>
  </si>
  <si>
    <t>グループ→知事又は局長</t>
    <phoneticPr fontId="1" type="Hiragana"/>
  </si>
  <si>
    <t>電話番号</t>
    <rPh sb="0" eb="4">
      <t>デンワバンゴウ</t>
    </rPh>
    <phoneticPr fontId="3"/>
  </si>
  <si>
    <t>様式②-2</t>
    <rPh sb="0" eb="2">
      <t>ヨウシキ</t>
    </rPh>
    <phoneticPr fontId="3"/>
  </si>
  <si>
    <t xml:space="preserve"> (着色されていないワークシートは、県庁及び地域振興局で入力します)</t>
    <rPh sb="2" eb="4">
      <t>チャクショク</t>
    </rPh>
    <rPh sb="18" eb="20">
      <t>ケンチョウ</t>
    </rPh>
    <rPh sb="20" eb="21">
      <t>オヨ</t>
    </rPh>
    <rPh sb="22" eb="27">
      <t>t</t>
    </rPh>
    <rPh sb="28" eb="30">
      <t>ニュウリョク</t>
    </rPh>
    <phoneticPr fontId="6"/>
  </si>
  <si>
    <t>１．補助金等の名称</t>
    <rPh sb="2" eb="5">
      <t>ホジョキン</t>
    </rPh>
    <rPh sb="5" eb="6">
      <t>トウ</t>
    </rPh>
    <rPh sb="7" eb="9">
      <t>メイショウ</t>
    </rPh>
    <phoneticPr fontId="3"/>
  </si>
  <si>
    <t>２．補助事業等の種類</t>
    <rPh sb="2" eb="4">
      <t>ホジョ</t>
    </rPh>
    <rPh sb="4" eb="6">
      <t>ジギョウ</t>
    </rPh>
    <rPh sb="6" eb="7">
      <t>トウ</t>
    </rPh>
    <rPh sb="8" eb="10">
      <t>シュルイ</t>
    </rPh>
    <phoneticPr fontId="3"/>
  </si>
  <si>
    <t>３．事業完了予定年月日</t>
    <rPh sb="2" eb="4">
      <t>ジギョウ</t>
    </rPh>
    <rPh sb="4" eb="6">
      <t>カンリョウ</t>
    </rPh>
    <rPh sb="6" eb="8">
      <t>ヨテイ</t>
    </rPh>
    <rPh sb="8" eb="11">
      <t>ネンガッピ</t>
    </rPh>
    <phoneticPr fontId="3"/>
  </si>
  <si>
    <t>４．補助金の決定額</t>
    <rPh sb="2" eb="5">
      <t>ホジョキン</t>
    </rPh>
    <rPh sb="6" eb="8">
      <t>ケッテイ</t>
    </rPh>
    <rPh sb="8" eb="9">
      <t>ガク</t>
    </rPh>
    <phoneticPr fontId="3"/>
  </si>
  <si>
    <t>５．既受領額</t>
    <rPh sb="2" eb="3">
      <t>キ</t>
    </rPh>
    <rPh sb="3" eb="5">
      <t>ジュリョウ</t>
    </rPh>
    <rPh sb="5" eb="6">
      <t>ガク</t>
    </rPh>
    <phoneticPr fontId="3"/>
  </si>
  <si>
    <t>６．今回請求額</t>
    <rPh sb="2" eb="4">
      <t>こんかい</t>
    </rPh>
    <rPh sb="4" eb="7">
      <t>せいきゅうがく</t>
    </rPh>
    <phoneticPr fontId="1" type="Hiragana"/>
  </si>
  <si>
    <t>７．概算払申請理由</t>
    <rPh sb="2" eb="4">
      <t>がいさん</t>
    </rPh>
    <rPh sb="4" eb="5">
      <t>はらい</t>
    </rPh>
    <rPh sb="5" eb="7">
      <t>しんせい</t>
    </rPh>
    <rPh sb="7" eb="9">
      <t>りゆう</t>
    </rPh>
    <phoneticPr fontId="1" type="Hiragana"/>
  </si>
  <si>
    <t>８．請求内訳</t>
    <rPh sb="2" eb="4">
      <t>せいきゅう</t>
    </rPh>
    <rPh sb="4" eb="6">
      <t>うちわけ</t>
    </rPh>
    <phoneticPr fontId="1" type="Hiragana"/>
  </si>
  <si>
    <t>(事業計画関係)</t>
    <rPh sb="1" eb="3">
      <t>じぎょう</t>
    </rPh>
    <rPh sb="3" eb="5">
      <t>けいかく</t>
    </rPh>
    <rPh sb="5" eb="7">
      <t>かんけい</t>
    </rPh>
    <phoneticPr fontId="1" type="Hiragana"/>
  </si>
  <si>
    <t>(当初計画時提出)</t>
    <rPh sb="1" eb="3">
      <t>とうしょ</t>
    </rPh>
    <rPh sb="3" eb="5">
      <t>けいかく</t>
    </rPh>
    <rPh sb="5" eb="6">
      <t>じ</t>
    </rPh>
    <rPh sb="6" eb="8">
      <t>ていしゅつ</t>
    </rPh>
    <phoneticPr fontId="1" type="Hiragana"/>
  </si>
  <si>
    <t>(計画変更時提出)</t>
    <rPh sb="1" eb="3">
      <t>けいかく</t>
    </rPh>
    <rPh sb="3" eb="6">
      <t>へんこうじ</t>
    </rPh>
    <rPh sb="6" eb="8">
      <t>ていしゅつ</t>
    </rPh>
    <phoneticPr fontId="1" type="Hiragana"/>
  </si>
  <si>
    <t>　令和　　年　　月　　日付けで提出のあった計画書について、内容を審査したところ適当と認められますので、同事業事務取扱要領第３の３に基づき、承認します。</t>
    <rPh sb="12" eb="13">
      <t>ツ</t>
    </rPh>
    <rPh sb="15" eb="17">
      <t>テイシュツ</t>
    </rPh>
    <phoneticPr fontId="3"/>
  </si>
  <si>
    <t>　計画書の変更を行いたいので、同事業事務取扱要領第３の４に基づき変更計画書を提出し</t>
    <rPh sb="1" eb="4">
      <t>ケイカクショ</t>
    </rPh>
    <rPh sb="5" eb="7">
      <t>ヘンコウ</t>
    </rPh>
    <rPh sb="8" eb="9">
      <t>オコナ</t>
    </rPh>
    <rPh sb="15" eb="16">
      <t>ドウ</t>
    </rPh>
    <rPh sb="16" eb="18">
      <t>ジギョウ</t>
    </rPh>
    <rPh sb="18" eb="20">
      <t>ジム</t>
    </rPh>
    <phoneticPr fontId="3"/>
  </si>
  <si>
    <t>ます。</t>
    <phoneticPr fontId="1" type="Hiragana"/>
  </si>
  <si>
    <t>　令和　　年　　月　　日付けで提出がありました変更計画書について、内容を審査したところ適当と認められますので、同事業事務取扱要領第３の４に基づき承認します。</t>
    <rPh sb="12" eb="13">
      <t>ツ</t>
    </rPh>
    <rPh sb="15" eb="17">
      <t>テイシュツ</t>
    </rPh>
    <rPh sb="58" eb="62">
      <t>ジムトリアツカイ</t>
    </rPh>
    <phoneticPr fontId="3"/>
  </si>
  <si>
    <t>(公印省略)</t>
    <rPh sb="1" eb="3">
      <t>コウイン</t>
    </rPh>
    <rPh sb="3" eb="5">
      <t>ショウリャク</t>
    </rPh>
    <phoneticPr fontId="6"/>
  </si>
  <si>
    <t>(公印省略)</t>
    <rPh sb="1" eb="3">
      <t>こういん</t>
    </rPh>
    <rPh sb="3" eb="5">
      <t>しょうりゃく</t>
    </rPh>
    <phoneticPr fontId="1" type="Hiragana"/>
  </si>
  <si>
    <t>(少数点以下第２位まで記入)</t>
    <rPh sb="3" eb="4">
      <t>テン</t>
    </rPh>
    <rPh sb="4" eb="6">
      <t>イカ</t>
    </rPh>
    <rPh sb="8" eb="9">
      <t>イ</t>
    </rPh>
    <rPh sb="11" eb="13">
      <t>キニュウ</t>
    </rPh>
    <phoneticPr fontId="3"/>
  </si>
  <si>
    <t xml:space="preserve">(３) 工事請負契約書(写) </t>
    <rPh sb="4" eb="6">
      <t>コウジ</t>
    </rPh>
    <rPh sb="6" eb="8">
      <t>ウケオイ</t>
    </rPh>
    <rPh sb="8" eb="10">
      <t>ケイヤク</t>
    </rPh>
    <rPh sb="10" eb="11">
      <t>ショ</t>
    </rPh>
    <phoneticPr fontId="3"/>
  </si>
  <si>
    <t xml:space="preserve">(４) 検査済証(写) </t>
    <rPh sb="4" eb="6">
      <t>ケンサ</t>
    </rPh>
    <rPh sb="6" eb="7">
      <t>ズ</t>
    </rPh>
    <rPh sb="7" eb="8">
      <t>ショウ</t>
    </rPh>
    <phoneticPr fontId="3"/>
  </si>
  <si>
    <t>材積計</t>
    <rPh sb="0" eb="2">
      <t>ザイセキ</t>
    </rPh>
    <rPh sb="2" eb="3">
      <t>ケイ</t>
    </rPh>
    <phoneticPr fontId="6"/>
  </si>
  <si>
    <t>認証材等計</t>
    <rPh sb="0" eb="3">
      <t>ニンショウザイ</t>
    </rPh>
    <rPh sb="3" eb="4">
      <t>トウ</t>
    </rPh>
    <rPh sb="4" eb="5">
      <t>ケイ</t>
    </rPh>
    <phoneticPr fontId="6"/>
  </si>
  <si>
    <t>チェック</t>
    <phoneticPr fontId="6"/>
  </si>
  <si>
    <t>補助金の交付について (申請)</t>
    <rPh sb="0" eb="3">
      <t>ほじょきん</t>
    </rPh>
    <rPh sb="4" eb="6">
      <t>こうふ</t>
    </rPh>
    <rPh sb="12" eb="14">
      <t>しんせい</t>
    </rPh>
    <phoneticPr fontId="1" type="Hiragana"/>
  </si>
  <si>
    <t>補助金の交付決定について (通知)</t>
    <rPh sb="0" eb="3">
      <t>ほじょきん</t>
    </rPh>
    <rPh sb="4" eb="6">
      <t>こうふ</t>
    </rPh>
    <rPh sb="6" eb="8">
      <t>けってい</t>
    </rPh>
    <rPh sb="14" eb="16">
      <t>つうち</t>
    </rPh>
    <phoneticPr fontId="1" type="Hiragana"/>
  </si>
  <si>
    <t>交付条件変更の承認について (申請)</t>
    <rPh sb="0" eb="2">
      <t>こうふ</t>
    </rPh>
    <rPh sb="2" eb="4">
      <t>じょうけん</t>
    </rPh>
    <rPh sb="4" eb="6">
      <t>へんこう</t>
    </rPh>
    <rPh sb="7" eb="9">
      <t>しょうにん</t>
    </rPh>
    <rPh sb="15" eb="17">
      <t>しんせい</t>
    </rPh>
    <phoneticPr fontId="1" type="Hiragana"/>
  </si>
  <si>
    <t>補助金の交付決定変更について (通知)</t>
    <rPh sb="0" eb="3">
      <t>ほじょきん</t>
    </rPh>
    <rPh sb="4" eb="6">
      <t>こうふ</t>
    </rPh>
    <rPh sb="6" eb="8">
      <t>けってい</t>
    </rPh>
    <rPh sb="8" eb="10">
      <t>へんこう</t>
    </rPh>
    <rPh sb="16" eb="18">
      <t>つうち</t>
    </rPh>
    <phoneticPr fontId="1" type="Hiragana"/>
  </si>
  <si>
    <t>補助事業の実績について (報告)</t>
    <rPh sb="0" eb="2">
      <t>ほじょ</t>
    </rPh>
    <rPh sb="2" eb="4">
      <t>じぎょう</t>
    </rPh>
    <rPh sb="5" eb="7">
      <t>じっせき</t>
    </rPh>
    <rPh sb="13" eb="15">
      <t>ほうこく</t>
    </rPh>
    <phoneticPr fontId="1" type="Hiragana"/>
  </si>
  <si>
    <t>(補助金関係)</t>
    <rPh sb="1" eb="4">
      <t>ほじょきん</t>
    </rPh>
    <rPh sb="4" eb="6">
      <t>かんけい</t>
    </rPh>
    <phoneticPr fontId="1" type="Hiragana"/>
  </si>
  <si>
    <t>審査依頼書の審査結果について (通知)</t>
    <rPh sb="0" eb="2">
      <t>しんさ</t>
    </rPh>
    <rPh sb="2" eb="5">
      <t>いらいしょ</t>
    </rPh>
    <rPh sb="6" eb="8">
      <t>しんさ</t>
    </rPh>
    <rPh sb="8" eb="10">
      <t>けっか</t>
    </rPh>
    <rPh sb="16" eb="18">
      <t>つうち</t>
    </rPh>
    <phoneticPr fontId="1" type="Hiragana"/>
  </si>
  <si>
    <t>補助金の概算払について (申請)</t>
    <rPh sb="0" eb="3">
      <t>ほじょきん</t>
    </rPh>
    <rPh sb="4" eb="6">
      <t>がいさん</t>
    </rPh>
    <rPh sb="6" eb="7">
      <t>はらい</t>
    </rPh>
    <rPh sb="13" eb="15">
      <t>しんせい</t>
    </rPh>
    <phoneticPr fontId="1" type="Hiragana"/>
  </si>
  <si>
    <t>(支払関係)</t>
    <rPh sb="1" eb="3">
      <t>しはら</t>
    </rPh>
    <rPh sb="3" eb="5">
      <t>かんけい</t>
    </rPh>
    <phoneticPr fontId="1" type="Hiragana"/>
  </si>
  <si>
    <t>事務委託団体→グループ及び知事又は局長</t>
    <rPh sb="0" eb="4">
      <t>ジムイタク</t>
    </rPh>
    <rPh sb="4" eb="6">
      <t>ダンタイ</t>
    </rPh>
    <rPh sb="11" eb="12">
      <t>オヨ</t>
    </rPh>
    <rPh sb="13" eb="15">
      <t>チジ</t>
    </rPh>
    <rPh sb="15" eb="16">
      <t>マタ</t>
    </rPh>
    <rPh sb="17" eb="19">
      <t>キョクチョウ</t>
    </rPh>
    <phoneticPr fontId="6"/>
  </si>
  <si>
    <t>１　審査依頼戸数</t>
    <rPh sb="2" eb="4">
      <t>シンサ</t>
    </rPh>
    <rPh sb="4" eb="6">
      <t>イライ</t>
    </rPh>
    <rPh sb="6" eb="8">
      <t>コスウ</t>
    </rPh>
    <phoneticPr fontId="3"/>
  </si>
  <si>
    <r>
      <t>補助条件の審査</t>
    </r>
    <r>
      <rPr>
        <sz val="11"/>
        <rFont val="ＭＳ 明朝"/>
        <family val="1"/>
        <charset val="128"/>
      </rPr>
      <t>について（依頼）</t>
    </r>
    <rPh sb="0" eb="4">
      <t>ホジョジョウケン</t>
    </rPh>
    <rPh sb="5" eb="7">
      <t>シンサ</t>
    </rPh>
    <phoneticPr fontId="3"/>
  </si>
  <si>
    <t>審査結果表</t>
    <rPh sb="0" eb="2">
      <t>シンサ</t>
    </rPh>
    <rPh sb="2" eb="4">
      <t>ケッカ</t>
    </rPh>
    <rPh sb="4" eb="5">
      <t>ヒョウ</t>
    </rPh>
    <phoneticPr fontId="3"/>
  </si>
  <si>
    <t>審査結果表</t>
    <rPh sb="0" eb="2">
      <t>しんさ</t>
    </rPh>
    <rPh sb="2" eb="4">
      <t>けっか</t>
    </rPh>
    <rPh sb="4" eb="5">
      <t>ひょう</t>
    </rPh>
    <phoneticPr fontId="1" type="Hiragana"/>
  </si>
  <si>
    <t>１　審査戸数</t>
    <rPh sb="2" eb="4">
      <t>シンサ</t>
    </rPh>
    <rPh sb="4" eb="6">
      <t>コスウ</t>
    </rPh>
    <phoneticPr fontId="3"/>
  </si>
  <si>
    <t>※事務委託団体</t>
    <rPh sb="1" eb="7">
      <t>ジムイタクダンタイ</t>
    </rPh>
    <phoneticPr fontId="6"/>
  </si>
  <si>
    <t>地域振興局長等名称</t>
    <rPh sb="0" eb="5">
      <t>t</t>
    </rPh>
    <rPh sb="5" eb="6">
      <t>チョウ</t>
    </rPh>
    <rPh sb="6" eb="7">
      <t>トウ</t>
    </rPh>
    <rPh sb="7" eb="9">
      <t>メイショウ</t>
    </rPh>
    <phoneticPr fontId="3"/>
  </si>
  <si>
    <t>知事氏名</t>
    <rPh sb="0" eb="2">
      <t>チジ</t>
    </rPh>
    <rPh sb="2" eb="4">
      <t>シメイ</t>
    </rPh>
    <phoneticPr fontId="3"/>
  </si>
  <si>
    <t>補助条件の審査について (依頼)</t>
    <rPh sb="0" eb="2">
      <t>ほじょ</t>
    </rPh>
    <rPh sb="2" eb="4">
      <t>じょうけん</t>
    </rPh>
    <rPh sb="5" eb="7">
      <t>しんさ</t>
    </rPh>
    <rPh sb="13" eb="15">
      <t>いらい</t>
    </rPh>
    <phoneticPr fontId="1" type="Hiragana"/>
  </si>
  <si>
    <t>次のワークシートに必要事項を入力のうえ、電子データをメール送信してください。</t>
    <rPh sb="0" eb="1">
      <t>ツギ</t>
    </rPh>
    <rPh sb="9" eb="13">
      <t>ヒツヨウジコウ</t>
    </rPh>
    <rPh sb="14" eb="16">
      <t>ニュウリョク</t>
    </rPh>
    <rPh sb="20" eb="22">
      <t>デンシ</t>
    </rPh>
    <rPh sb="29" eb="31">
      <t>ソウシン</t>
    </rPh>
    <phoneticPr fontId="6"/>
  </si>
  <si>
    <t>承認を受けた事業計画を変更する必要がある場合、次のワークシートに必要事項を入力のうえ、電子データをメール送信してください。</t>
    <rPh sb="0" eb="2">
      <t>ショウニン</t>
    </rPh>
    <rPh sb="3" eb="4">
      <t>ウ</t>
    </rPh>
    <rPh sb="6" eb="10">
      <t>ジギョウケイカク</t>
    </rPh>
    <rPh sb="11" eb="13">
      <t>ヘンコウ</t>
    </rPh>
    <rPh sb="15" eb="17">
      <t>ヒツヨウ</t>
    </rPh>
    <rPh sb="20" eb="22">
      <t>バアイ</t>
    </rPh>
    <rPh sb="23" eb="24">
      <t>ツギ</t>
    </rPh>
    <rPh sb="32" eb="36">
      <t>ヒツヨウジコウ</t>
    </rPh>
    <rPh sb="37" eb="39">
      <t>ニュウリョク</t>
    </rPh>
    <rPh sb="43" eb="45">
      <t>デンシ</t>
    </rPh>
    <rPh sb="52" eb="54">
      <t>ソウシン</t>
    </rPh>
    <phoneticPr fontId="6"/>
  </si>
  <si>
    <t>承認を受けた住宅が完成した場合、次のワークシートに必要事項を入力してください。</t>
    <rPh sb="0" eb="2">
      <t>ショウニン</t>
    </rPh>
    <rPh sb="3" eb="4">
      <t>ウ</t>
    </rPh>
    <rPh sb="6" eb="8">
      <t>ジュウタク</t>
    </rPh>
    <rPh sb="9" eb="11">
      <t>カンセイ</t>
    </rPh>
    <rPh sb="13" eb="15">
      <t>バアイ</t>
    </rPh>
    <rPh sb="16" eb="17">
      <t>ツギ</t>
    </rPh>
    <rPh sb="25" eb="29">
      <t>ヒツヨウジコウ</t>
    </rPh>
    <rPh sb="30" eb="32">
      <t>ニュウリョク</t>
    </rPh>
    <phoneticPr fontId="6"/>
  </si>
  <si>
    <t>事務委託団体からの審査結果通知後、補助金の支払いを受ける場合、次のワークシートに必要事項を入力のうえ、電子データをメール送信してください。</t>
    <rPh sb="0" eb="6">
      <t>ジムイタクダンタイ</t>
    </rPh>
    <rPh sb="9" eb="11">
      <t>シンサ</t>
    </rPh>
    <rPh sb="11" eb="13">
      <t>ケッカ</t>
    </rPh>
    <rPh sb="13" eb="15">
      <t>ツウチ</t>
    </rPh>
    <rPh sb="15" eb="16">
      <t>ゴ</t>
    </rPh>
    <rPh sb="17" eb="20">
      <t>ホジョキン</t>
    </rPh>
    <rPh sb="21" eb="23">
      <t>シハラ</t>
    </rPh>
    <rPh sb="25" eb="26">
      <t>ウ</t>
    </rPh>
    <rPh sb="28" eb="30">
      <t>バアイ</t>
    </rPh>
    <rPh sb="31" eb="32">
      <t>ツギ</t>
    </rPh>
    <rPh sb="40" eb="44">
      <t>ヒツヨウジコウ</t>
    </rPh>
    <rPh sb="45" eb="47">
      <t>ニュウリョク</t>
    </rPh>
    <rPh sb="51" eb="53">
      <t>デンシ</t>
    </rPh>
    <rPh sb="60" eb="62">
      <t>ソウシン</t>
    </rPh>
    <phoneticPr fontId="6"/>
  </si>
  <si>
    <t>電子データ一式を、事務委託団体(秋田県木材産業協同組合連合会(県木連)にメール送信し、審査を受けてください。</t>
    <rPh sb="0" eb="2">
      <t>デンシ</t>
    </rPh>
    <rPh sb="5" eb="7">
      <t>イッシキ</t>
    </rPh>
    <rPh sb="9" eb="15">
      <t>ジムイタクダンタイ</t>
    </rPh>
    <rPh sb="16" eb="19">
      <t>アキタケン</t>
    </rPh>
    <rPh sb="19" eb="21">
      <t>モクザイ</t>
    </rPh>
    <rPh sb="21" eb="23">
      <t>サンギョウ</t>
    </rPh>
    <rPh sb="23" eb="30">
      <t>キョウドウクミアイレンゴウカイ</t>
    </rPh>
    <rPh sb="31" eb="32">
      <t>ケン</t>
    </rPh>
    <rPh sb="32" eb="34">
      <t>モクレン</t>
    </rPh>
    <rPh sb="39" eb="41">
      <t>ソウシン</t>
    </rPh>
    <rPh sb="43" eb="45">
      <t>シンサ</t>
    </rPh>
    <rPh sb="46" eb="47">
      <t>ウ</t>
    </rPh>
    <phoneticPr fontId="6"/>
  </si>
  <si>
    <t>※住宅1戸につき上記の5点が必要です。</t>
    <rPh sb="1" eb="3">
      <t>ジュウタク</t>
    </rPh>
    <rPh sb="4" eb="5">
      <t>コ</t>
    </rPh>
    <rPh sb="8" eb="10">
      <t>ジョウキ</t>
    </rPh>
    <rPh sb="12" eb="13">
      <t>テン</t>
    </rPh>
    <rPh sb="14" eb="16">
      <t>ヒツヨウ</t>
    </rPh>
    <phoneticPr fontId="6"/>
  </si>
  <si>
    <t>※ 電子データの送信先、原本の送付先、問い合わせ先</t>
    <rPh sb="2" eb="4">
      <t>デンシ</t>
    </rPh>
    <rPh sb="8" eb="11">
      <t>ソウシンサキ</t>
    </rPh>
    <rPh sb="12" eb="14">
      <t>ゲンポン</t>
    </rPh>
    <rPh sb="15" eb="17">
      <t>ソウフ</t>
    </rPh>
    <rPh sb="17" eb="18">
      <t>サキ</t>
    </rPh>
    <rPh sb="19" eb="20">
      <t>ト</t>
    </rPh>
    <rPh sb="21" eb="22">
      <t>ア</t>
    </rPh>
    <rPh sb="24" eb="25">
      <t>サキ</t>
    </rPh>
    <phoneticPr fontId="6"/>
  </si>
  <si>
    <t>「要押印」とあるものは、原本を提出(郵送等)してください。</t>
    <rPh sb="1" eb="2">
      <t>ヨウ</t>
    </rPh>
    <rPh sb="2" eb="4">
      <t>オウイン</t>
    </rPh>
    <rPh sb="12" eb="14">
      <t>ゲンポン</t>
    </rPh>
    <rPh sb="15" eb="17">
      <t>テイシュツ</t>
    </rPh>
    <rPh sb="18" eb="20">
      <t>ユウソウ</t>
    </rPh>
    <rPh sb="20" eb="21">
      <t>トウ</t>
    </rPh>
    <phoneticPr fontId="6"/>
  </si>
  <si>
    <t>戸数</t>
    <rPh sb="0" eb="2">
      <t>コスウ</t>
    </rPh>
    <phoneticPr fontId="3"/>
  </si>
  <si>
    <t>計</t>
    <rPh sb="0" eb="1">
      <t>ケイ</t>
    </rPh>
    <phoneticPr fontId="6"/>
  </si>
  <si>
    <t>収入 (県補助金)</t>
    <rPh sb="0" eb="2">
      <t>シュウニュウ</t>
    </rPh>
    <rPh sb="4" eb="5">
      <t>ケン</t>
    </rPh>
    <rPh sb="5" eb="8">
      <t>ホジョキン</t>
    </rPh>
    <phoneticPr fontId="3"/>
  </si>
  <si>
    <t>計画配分について (通知)</t>
    <rPh sb="0" eb="2">
      <t>ケイカク</t>
    </rPh>
    <rPh sb="2" eb="4">
      <t>ハイブン</t>
    </rPh>
    <rPh sb="10" eb="12">
      <t>ツウチ</t>
    </rPh>
    <phoneticPr fontId="3"/>
  </si>
  <si>
    <t>により配分を通知します。</t>
    <rPh sb="3" eb="5">
      <t>ハイブン</t>
    </rPh>
    <rPh sb="6" eb="8">
      <t>ツウチ</t>
    </rPh>
    <phoneticPr fontId="3"/>
  </si>
  <si>
    <t>　つきましては、配分を基に同事業事務取扱要領第３の２の事業計画書を知事又は地域振興</t>
    <rPh sb="8" eb="10">
      <t>ハイブン</t>
    </rPh>
    <rPh sb="11" eb="12">
      <t>モト</t>
    </rPh>
    <rPh sb="13" eb="14">
      <t>ドウ</t>
    </rPh>
    <rPh sb="14" eb="16">
      <t>ジギョウ</t>
    </rPh>
    <rPh sb="16" eb="18">
      <t>ジム</t>
    </rPh>
    <rPh sb="18" eb="20">
      <t>トリアツカイ</t>
    </rPh>
    <rPh sb="20" eb="22">
      <t>ヨウリョウ</t>
    </rPh>
    <rPh sb="22" eb="23">
      <t>ダイ</t>
    </rPh>
    <rPh sb="27" eb="29">
      <t>ジギョウ</t>
    </rPh>
    <rPh sb="29" eb="32">
      <t>ケイカクショ</t>
    </rPh>
    <rPh sb="33" eb="36">
      <t>チジマタ</t>
    </rPh>
    <rPh sb="37" eb="39">
      <t>チイキ</t>
    </rPh>
    <rPh sb="39" eb="41">
      <t>シンコウ</t>
    </rPh>
    <phoneticPr fontId="6"/>
  </si>
  <si>
    <t>局長に提出してください。</t>
    <phoneticPr fontId="6"/>
  </si>
  <si>
    <t>-</t>
    <phoneticPr fontId="6"/>
  </si>
  <si>
    <r>
      <t>・工事請負契約書(写)　</t>
    </r>
    <r>
      <rPr>
        <sz val="10"/>
        <color rgb="FFFF0000"/>
        <rFont val="Meiryo UI"/>
        <family val="3"/>
        <charset val="128"/>
      </rPr>
      <t>※PDFデータ。 建売・貸家の場合は不要</t>
    </r>
    <rPh sb="1" eb="3">
      <t>コウジ</t>
    </rPh>
    <rPh sb="3" eb="5">
      <t>ウケオイ</t>
    </rPh>
    <rPh sb="5" eb="8">
      <t>ケイヤクショ</t>
    </rPh>
    <rPh sb="8" eb="11">
      <t>ウツシ</t>
    </rPh>
    <rPh sb="21" eb="23">
      <t>タテウリ</t>
    </rPh>
    <rPh sb="24" eb="26">
      <t>カシヤ</t>
    </rPh>
    <rPh sb="27" eb="29">
      <t>バアイ</t>
    </rPh>
    <rPh sb="30" eb="32">
      <t>フヨウ</t>
    </rPh>
    <phoneticPr fontId="6"/>
  </si>
  <si>
    <r>
      <t>・検査済証(写)　</t>
    </r>
    <r>
      <rPr>
        <sz val="10"/>
        <color rgb="FFFF0000"/>
        <rFont val="Meiryo UI"/>
        <family val="3"/>
        <charset val="128"/>
      </rPr>
      <t>※PDFデータ。 工事種別が「増築」の場合は新築部分の面積が分かる配置図等を添付</t>
    </r>
    <rPh sb="1" eb="5">
      <t>ケンサズミショウ</t>
    </rPh>
    <rPh sb="5" eb="8">
      <t>ウツシ</t>
    </rPh>
    <rPh sb="18" eb="20">
      <t>コウジ</t>
    </rPh>
    <rPh sb="20" eb="22">
      <t>シュベツ</t>
    </rPh>
    <rPh sb="24" eb="26">
      <t>ゾウチク</t>
    </rPh>
    <rPh sb="28" eb="30">
      <t>バアイ</t>
    </rPh>
    <rPh sb="31" eb="33">
      <t>シンチク</t>
    </rPh>
    <rPh sb="33" eb="35">
      <t>ブブン</t>
    </rPh>
    <rPh sb="36" eb="38">
      <t>メンセキ</t>
    </rPh>
    <rPh sb="39" eb="40">
      <t>ワ</t>
    </rPh>
    <rPh sb="42" eb="45">
      <t>ハイチズ</t>
    </rPh>
    <rPh sb="45" eb="46">
      <t>トウ</t>
    </rPh>
    <rPh sb="47" eb="49">
      <t>テンプ</t>
    </rPh>
    <phoneticPr fontId="6"/>
  </si>
  <si>
    <t>技師　木村 大地</t>
    <rPh sb="0" eb="2">
      <t>ギシ</t>
    </rPh>
    <rPh sb="3" eb="5">
      <t>キムラ</t>
    </rPh>
    <rPh sb="6" eb="8">
      <t>ダイチ</t>
    </rPh>
    <phoneticPr fontId="6"/>
  </si>
  <si>
    <t>mail：kimura-daichi@pref.akita.lg.jp</t>
    <phoneticPr fontId="6"/>
  </si>
  <si>
    <t>(工務店グループ)</t>
    <rPh sb="1" eb="4">
      <t>コウムテン</t>
    </rPh>
    <phoneticPr fontId="6"/>
  </si>
  <si>
    <t>(単独工務店)</t>
    <rPh sb="1" eb="3">
      <t>タンドク</t>
    </rPh>
    <rPh sb="3" eb="6">
      <t>コウムテン</t>
    </rPh>
    <phoneticPr fontId="6"/>
  </si>
  <si>
    <t>※ 「様式13-1 審査依頼書」等の提出先、問い合わせ先</t>
    <rPh sb="3" eb="5">
      <t>ヨウシキ</t>
    </rPh>
    <rPh sb="10" eb="15">
      <t>シンサイライショ</t>
    </rPh>
    <rPh sb="16" eb="17">
      <t>トウ</t>
    </rPh>
    <rPh sb="18" eb="20">
      <t>テイシュツ</t>
    </rPh>
    <rPh sb="20" eb="21">
      <t>サキ</t>
    </rPh>
    <rPh sb="22" eb="23">
      <t>ト</t>
    </rPh>
    <rPh sb="24" eb="25">
      <t>ア</t>
    </rPh>
    <rPh sb="27" eb="28">
      <t>サキ</t>
    </rPh>
    <phoneticPr fontId="6"/>
  </si>
  <si>
    <t>・様式4-1　事業計画申請書</t>
    <rPh sb="1" eb="3">
      <t>ヨウシキ</t>
    </rPh>
    <rPh sb="7" eb="9">
      <t>ジギョウ</t>
    </rPh>
    <rPh sb="9" eb="11">
      <t>ケイカク</t>
    </rPh>
    <rPh sb="11" eb="14">
      <t>シンセイショ</t>
    </rPh>
    <phoneticPr fontId="6"/>
  </si>
  <si>
    <t>・様式4-2　事業計画書</t>
    <rPh sb="1" eb="3">
      <t>ヨウシキ</t>
    </rPh>
    <rPh sb="7" eb="9">
      <t>ジギョウ</t>
    </rPh>
    <rPh sb="9" eb="12">
      <t>ケイカクショ</t>
    </rPh>
    <phoneticPr fontId="6"/>
  </si>
  <si>
    <t>・様式4-3　計画戸数</t>
    <rPh sb="1" eb="3">
      <t>ヨウシキ</t>
    </rPh>
    <rPh sb="7" eb="9">
      <t>ケイカク</t>
    </rPh>
    <rPh sb="9" eb="11">
      <t>コスウ</t>
    </rPh>
    <phoneticPr fontId="6"/>
  </si>
  <si>
    <t>4．補助金の支払いを受ける場合</t>
    <rPh sb="2" eb="5">
      <t>ホジョキン</t>
    </rPh>
    <rPh sb="6" eb="8">
      <t>シハラ</t>
    </rPh>
    <rPh sb="10" eb="11">
      <t>ウ</t>
    </rPh>
    <rPh sb="13" eb="15">
      <t>バアイ</t>
    </rPh>
    <phoneticPr fontId="6"/>
  </si>
  <si>
    <t>・様式8-1　補助金交付申請書</t>
    <rPh sb="1" eb="3">
      <t>ヨウシキ</t>
    </rPh>
    <rPh sb="7" eb="15">
      <t>ホ</t>
    </rPh>
    <phoneticPr fontId="6"/>
  </si>
  <si>
    <t>・様式8-2　事業計画書</t>
    <rPh sb="1" eb="3">
      <t>ヨウシキ</t>
    </rPh>
    <rPh sb="7" eb="9">
      <t>ジギョウ</t>
    </rPh>
    <rPh sb="9" eb="12">
      <t>ケイカクショ</t>
    </rPh>
    <phoneticPr fontId="6"/>
  </si>
  <si>
    <t>・様式8-3　計画戸数</t>
  </si>
  <si>
    <t>・様式8-4　収支予算書</t>
    <rPh sb="1" eb="3">
      <t>ヨウシキ</t>
    </rPh>
    <rPh sb="7" eb="9">
      <t>シュウシ</t>
    </rPh>
    <rPh sb="9" eb="12">
      <t>ヨサンショ</t>
    </rPh>
    <phoneticPr fontId="6"/>
  </si>
  <si>
    <t>TEL：018-860-1915</t>
  </si>
  <si>
    <t>TEL：018-837-8091</t>
  </si>
  <si>
    <r>
      <t>・様式17-2　請求書　</t>
    </r>
    <r>
      <rPr>
        <sz val="10"/>
        <color rgb="FFFF0000"/>
        <rFont val="Meiryo UI"/>
        <family val="3"/>
        <charset val="128"/>
      </rPr>
      <t>※補助金を受け取る口座情報を入力　(金融機関名、口座種別、口座番号、口座名義人)</t>
    </r>
    <rPh sb="13" eb="16">
      <t>ホジョキン</t>
    </rPh>
    <rPh sb="17" eb="18">
      <t>ウ</t>
    </rPh>
    <rPh sb="19" eb="20">
      <t>ト</t>
    </rPh>
    <rPh sb="21" eb="25">
      <t>コウザジョウホウ</t>
    </rPh>
    <rPh sb="26" eb="28">
      <t>ニュウリョク</t>
    </rPh>
    <rPh sb="30" eb="35">
      <t>キンユウキカンメイ</t>
    </rPh>
    <rPh sb="36" eb="38">
      <t>コウザ</t>
    </rPh>
    <rPh sb="38" eb="40">
      <t>シュベツ</t>
    </rPh>
    <rPh sb="41" eb="45">
      <t>コウザバンゴウ</t>
    </rPh>
    <rPh sb="46" eb="48">
      <t>コウザ</t>
    </rPh>
    <rPh sb="48" eb="51">
      <t>メイギニン</t>
    </rPh>
    <phoneticPr fontId="6"/>
  </si>
  <si>
    <t>・様式6-1　変更申請書</t>
  </si>
  <si>
    <t>・様式6-2　変更事業計画書</t>
    <rPh sb="1" eb="3">
      <t>ヨウシキ</t>
    </rPh>
    <rPh sb="7" eb="9">
      <t>ヘンコウ</t>
    </rPh>
    <rPh sb="9" eb="11">
      <t>ジギョウ</t>
    </rPh>
    <rPh sb="11" eb="14">
      <t>ケイカクショ</t>
    </rPh>
    <phoneticPr fontId="6"/>
  </si>
  <si>
    <t>・様式6-3　変更計画戸数</t>
    <rPh sb="1" eb="3">
      <t>ヨウシキ</t>
    </rPh>
    <rPh sb="7" eb="9">
      <t>ヘンコウ</t>
    </rPh>
    <rPh sb="9" eb="11">
      <t>ケイカク</t>
    </rPh>
    <rPh sb="11" eb="13">
      <t>コスウ</t>
    </rPh>
    <phoneticPr fontId="6"/>
  </si>
  <si>
    <t>・様式10-1　変更交付申請書</t>
  </si>
  <si>
    <t>・様式10-2　変更計画書</t>
  </si>
  <si>
    <t>・様式10-3　変更計画書</t>
    <rPh sb="1" eb="3">
      <t>ヨウシキ</t>
    </rPh>
    <rPh sb="8" eb="10">
      <t>ヘンコウ</t>
    </rPh>
    <rPh sb="10" eb="13">
      <t>ケイカクショ</t>
    </rPh>
    <phoneticPr fontId="6"/>
  </si>
  <si>
    <t>・様式10-4　収支予算書</t>
    <rPh sb="1" eb="3">
      <t>ヨウシキ</t>
    </rPh>
    <rPh sb="8" eb="10">
      <t>シュウシ</t>
    </rPh>
    <rPh sb="10" eb="13">
      <t>ヨサンショ</t>
    </rPh>
    <phoneticPr fontId="6"/>
  </si>
  <si>
    <t>・様式13-1　審査依頼書</t>
    <rPh sb="8" eb="13">
      <t>シンサイライショ</t>
    </rPh>
    <phoneticPr fontId="6"/>
  </si>
  <si>
    <t>・様式13-2　納品証明書　※木材販売者の証明印がある証明書の写し(PDFデータ)を提出</t>
    <rPh sb="1" eb="3">
      <t>ヨウシキ</t>
    </rPh>
    <rPh sb="8" eb="10">
      <t>ノウヒン</t>
    </rPh>
    <rPh sb="10" eb="13">
      <t>ショウメイショ</t>
    </rPh>
    <rPh sb="15" eb="20">
      <t>モクザイハンバイシャ</t>
    </rPh>
    <rPh sb="21" eb="23">
      <t>ショウメイ</t>
    </rPh>
    <rPh sb="23" eb="24">
      <t>イン</t>
    </rPh>
    <rPh sb="27" eb="30">
      <t>ショウメイショ</t>
    </rPh>
    <rPh sb="31" eb="32">
      <t>ウツ</t>
    </rPh>
    <rPh sb="42" eb="44">
      <t>テイシュツ</t>
    </rPh>
    <phoneticPr fontId="6"/>
  </si>
  <si>
    <t>・様式13-3　状況写真</t>
    <rPh sb="1" eb="3">
      <t>ヨウシキ</t>
    </rPh>
    <rPh sb="8" eb="10">
      <t>ジョウキョウ</t>
    </rPh>
    <rPh sb="10" eb="12">
      <t>シャシン</t>
    </rPh>
    <phoneticPr fontId="6"/>
  </si>
  <si>
    <t>・様式12-1　実績報告書</t>
  </si>
  <si>
    <t>・様式12-2　事業実績書</t>
    <rPh sb="1" eb="3">
      <t>ヨウシキ</t>
    </rPh>
    <rPh sb="8" eb="10">
      <t>ジギョウ</t>
    </rPh>
    <rPh sb="10" eb="12">
      <t>ジッセキ</t>
    </rPh>
    <rPh sb="12" eb="13">
      <t>ショ</t>
    </rPh>
    <phoneticPr fontId="6"/>
  </si>
  <si>
    <t>・様式12-3　戸数実績</t>
  </si>
  <si>
    <t>・様式12-4　収支精算書</t>
    <rPh sb="1" eb="3">
      <t>ヨウシキ</t>
    </rPh>
    <rPh sb="8" eb="10">
      <t>シュウシ</t>
    </rPh>
    <rPh sb="10" eb="12">
      <t>セイサン</t>
    </rPh>
    <rPh sb="12" eb="13">
      <t>ショ</t>
    </rPh>
    <phoneticPr fontId="6"/>
  </si>
  <si>
    <t>・様式17-2　請求書</t>
    <rPh sb="1" eb="3">
      <t>ヨウシキ</t>
    </rPh>
    <rPh sb="8" eb="11">
      <t>セイキュウショ</t>
    </rPh>
    <phoneticPr fontId="6"/>
  </si>
  <si>
    <t>・【要押印】 様式17-3 委任状　※グループ名義の口座が存在せず、代表工務店等名義の口座で受け取る場合に必要です</t>
    <rPh sb="2" eb="3">
      <t>ヨウ</t>
    </rPh>
    <rPh sb="3" eb="5">
      <t>オウイン</t>
    </rPh>
    <rPh sb="7" eb="9">
      <t>ヨウシキ</t>
    </rPh>
    <rPh sb="14" eb="17">
      <t>イニンジョウ</t>
    </rPh>
    <rPh sb="23" eb="25">
      <t>メイギ</t>
    </rPh>
    <rPh sb="26" eb="28">
      <t>コウザ</t>
    </rPh>
    <rPh sb="29" eb="31">
      <t>ソンザイ</t>
    </rPh>
    <rPh sb="34" eb="36">
      <t>ダイヒョウ</t>
    </rPh>
    <rPh sb="36" eb="39">
      <t>コウムテン</t>
    </rPh>
    <rPh sb="39" eb="41">
      <t>メイギ</t>
    </rPh>
    <rPh sb="43" eb="45">
      <t>コウザ</t>
    </rPh>
    <rPh sb="46" eb="47">
      <t>ウ</t>
    </rPh>
    <rPh sb="48" eb="49">
      <t>ト</t>
    </rPh>
    <rPh sb="50" eb="52">
      <t>バアイ</t>
    </rPh>
    <rPh sb="53" eb="55">
      <t>ヒツヨウ</t>
    </rPh>
    <phoneticPr fontId="6"/>
  </si>
  <si>
    <t>・様式17-1　概算払申請書</t>
  </si>
  <si>
    <t>新築</t>
    <rPh sb="0" eb="2">
      <t>シンチク</t>
    </rPh>
    <phoneticPr fontId="3"/>
  </si>
  <si>
    <t>リフォーム</t>
    <phoneticPr fontId="3"/>
  </si>
  <si>
    <t>20㎥以上</t>
    <rPh sb="3" eb="5">
      <t>イジョウ</t>
    </rPh>
    <phoneticPr fontId="3"/>
  </si>
  <si>
    <t>10㎥以上</t>
    <rPh sb="3" eb="5">
      <t>イジョウ</t>
    </rPh>
    <phoneticPr fontId="3"/>
  </si>
  <si>
    <t>15㎥以上</t>
    <rPh sb="3" eb="5">
      <t>イジョウ</t>
    </rPh>
    <phoneticPr fontId="3"/>
  </si>
  <si>
    <t>事業
申請戸数</t>
    <rPh sb="0" eb="2">
      <t>ジギョウ</t>
    </rPh>
    <rPh sb="3" eb="5">
      <t>シンセイ</t>
    </rPh>
    <rPh sb="5" eb="7">
      <t>コスウ</t>
    </rPh>
    <phoneticPr fontId="3"/>
  </si>
  <si>
    <t>(単位：戸)</t>
    <rPh sb="1" eb="3">
      <t>タンイ</t>
    </rPh>
    <rPh sb="4" eb="5">
      <t>コ</t>
    </rPh>
    <phoneticPr fontId="6"/>
  </si>
  <si>
    <t>部長→グループ等</t>
    <rPh sb="0" eb="2">
      <t>ぶちょう</t>
    </rPh>
    <phoneticPr fontId="1" type="Hiragana"/>
  </si>
  <si>
    <t>グループ等→部長</t>
    <rPh sb="6" eb="8">
      <t>ぶちょう</t>
    </rPh>
    <phoneticPr fontId="1" type="Hiragana"/>
  </si>
  <si>
    <t>グループ等→知事又は局長</t>
    <rPh sb="6" eb="8">
      <t>ちじ</t>
    </rPh>
    <rPh sb="8" eb="9">
      <t>また</t>
    </rPh>
    <rPh sb="10" eb="12">
      <t>きょくちょう</t>
    </rPh>
    <phoneticPr fontId="1" type="Hiragana"/>
  </si>
  <si>
    <t>知事又は局長→グループ等</t>
    <rPh sb="0" eb="3">
      <t>ちじまた</t>
    </rPh>
    <rPh sb="4" eb="6">
      <t>きょくちょう</t>
    </rPh>
    <phoneticPr fontId="1" type="Hiragana"/>
  </si>
  <si>
    <t>グループ等→知事又は局長</t>
    <rPh sb="6" eb="9">
      <t>ちじまた</t>
    </rPh>
    <rPh sb="10" eb="12">
      <t>きょくちょう</t>
    </rPh>
    <phoneticPr fontId="1" type="Hiragana"/>
  </si>
  <si>
    <t>新築 20㎥以上</t>
    <rPh sb="0" eb="2">
      <t>シンチク</t>
    </rPh>
    <rPh sb="6" eb="8">
      <t>イジョウ</t>
    </rPh>
    <phoneticPr fontId="3"/>
  </si>
  <si>
    <t>新築 15㎥以上</t>
    <rPh sb="0" eb="2">
      <t>シンチク</t>
    </rPh>
    <rPh sb="6" eb="8">
      <t>イジョウ</t>
    </rPh>
    <phoneticPr fontId="3"/>
  </si>
  <si>
    <t>新築 10㎥以上</t>
    <rPh sb="0" eb="2">
      <t>シンチク</t>
    </rPh>
    <rPh sb="6" eb="8">
      <t>イジョウ</t>
    </rPh>
    <phoneticPr fontId="3"/>
  </si>
  <si>
    <t>リフォーム 10㎥以上</t>
    <rPh sb="9" eb="11">
      <t>イジョウ</t>
    </rPh>
    <phoneticPr fontId="3"/>
  </si>
  <si>
    <t>新築 20㎥以上</t>
    <rPh sb="0" eb="2">
      <t>しんちく</t>
    </rPh>
    <rPh sb="5" eb="8">
      <t>りっぽうめーとるいじょう</t>
    </rPh>
    <phoneticPr fontId="1" type="Hiragana"/>
  </si>
  <si>
    <t>新築 15㎥以上</t>
    <rPh sb="0" eb="2">
      <t>しんちく</t>
    </rPh>
    <rPh sb="5" eb="8">
      <t>りっぽうめーとるいじょう</t>
    </rPh>
    <phoneticPr fontId="1" type="Hiragana"/>
  </si>
  <si>
    <t>新築 10㎥以上</t>
    <rPh sb="0" eb="2">
      <t>しんちく</t>
    </rPh>
    <rPh sb="5" eb="8">
      <t>りっぽうめーとるいじょう</t>
    </rPh>
    <phoneticPr fontId="1" type="Hiragana"/>
  </si>
  <si>
    <t>リフォーム 10㎥以上</t>
    <rPh sb="8" eb="11">
      <t>りっぽうめーとるいじょう</t>
    </rPh>
    <phoneticPr fontId="1" type="Hiragana"/>
  </si>
  <si>
    <t>新築 20㎥以上</t>
    <rPh sb="0" eb="2">
      <t>シンチク</t>
    </rPh>
    <rPh sb="5" eb="8">
      <t>リッポウメートルイジョウ</t>
    </rPh>
    <phoneticPr fontId="6"/>
  </si>
  <si>
    <t>新築 15㎥以上</t>
    <rPh sb="0" eb="2">
      <t>シンチク</t>
    </rPh>
    <rPh sb="5" eb="8">
      <t>リッポウメートルイジョウ</t>
    </rPh>
    <phoneticPr fontId="6"/>
  </si>
  <si>
    <t>新築 10㎥以上</t>
    <rPh sb="0" eb="2">
      <t>シンチク</t>
    </rPh>
    <rPh sb="5" eb="8">
      <t>リッポウメートルイジョウ</t>
    </rPh>
    <phoneticPr fontId="6"/>
  </si>
  <si>
    <t>リフォーム 10㎥以上</t>
    <rPh sb="8" eb="11">
      <t>リッポウメートルイジョウ</t>
    </rPh>
    <phoneticPr fontId="6"/>
  </si>
  <si>
    <t>戸数チェック (様式３との一致)</t>
    <rPh sb="0" eb="2">
      <t>コスウ</t>
    </rPh>
    <rPh sb="8" eb="10">
      <t>ヨウシキ</t>
    </rPh>
    <rPh sb="13" eb="15">
      <t>イッチ</t>
    </rPh>
    <phoneticPr fontId="3"/>
  </si>
  <si>
    <t>県産材
利用量</t>
    <rPh sb="0" eb="3">
      <t>ケンサンザイ</t>
    </rPh>
    <rPh sb="4" eb="7">
      <t>リヨウリョウ</t>
    </rPh>
    <phoneticPr fontId="3"/>
  </si>
  <si>
    <t>(単位：戸・㎥)</t>
    <rPh sb="1" eb="3">
      <t>タンイ</t>
    </rPh>
    <rPh sb="4" eb="5">
      <t>コ</t>
    </rPh>
    <phoneticPr fontId="6"/>
  </si>
  <si>
    <t>②完成</t>
  </si>
  <si>
    <t>①構造材、下地材、造作材</t>
    <rPh sb="9" eb="12">
      <t>ゾウサクザイ</t>
    </rPh>
    <phoneticPr fontId="6"/>
  </si>
  <si>
    <t>様式13-2（納品証明書）とつじつまが合う写真とすること</t>
    <rPh sb="0" eb="2">
      <t>ようしき</t>
    </rPh>
    <rPh sb="7" eb="9">
      <t>のうひん</t>
    </rPh>
    <rPh sb="9" eb="12">
      <t>しょうめいしょ</t>
    </rPh>
    <rPh sb="19" eb="20">
      <t>あ</t>
    </rPh>
    <rPh sb="21" eb="23">
      <t>しゃしん</t>
    </rPh>
    <phoneticPr fontId="1" type="Hiragana"/>
  </si>
  <si>
    <t>(新築の場合)</t>
    <rPh sb="1" eb="3">
      <t>シンチク</t>
    </rPh>
    <rPh sb="4" eb="6">
      <t>バアイ</t>
    </rPh>
    <phoneticPr fontId="6"/>
  </si>
  <si>
    <t>(リフォームの場合)</t>
    <rPh sb="7" eb="9">
      <t>バアイ</t>
    </rPh>
    <phoneticPr fontId="6"/>
  </si>
  <si>
    <t>①工事前の写真</t>
    <rPh sb="1" eb="4">
      <t>コウジマエ</t>
    </rPh>
    <rPh sb="5" eb="7">
      <t>シャシン</t>
    </rPh>
    <phoneticPr fontId="6"/>
  </si>
  <si>
    <t>②工事後の写真</t>
    <rPh sb="1" eb="3">
      <t>コウジ</t>
    </rPh>
    <rPh sb="3" eb="4">
      <t>ゴ</t>
    </rPh>
    <rPh sb="5" eb="7">
      <t>シャシン</t>
    </rPh>
    <phoneticPr fontId="6"/>
  </si>
  <si>
    <t>④工事請負契約書(写)</t>
    <rPh sb="1" eb="3">
      <t>コウジ</t>
    </rPh>
    <rPh sb="3" eb="5">
      <t>ウケオイ</t>
    </rPh>
    <rPh sb="5" eb="8">
      <t>ケイヤクショ</t>
    </rPh>
    <rPh sb="9" eb="10">
      <t>ウツ</t>
    </rPh>
    <phoneticPr fontId="3"/>
  </si>
  <si>
    <t>⑤検査済証(写)</t>
    <rPh sb="1" eb="3">
      <t>ケンサ</t>
    </rPh>
    <rPh sb="3" eb="4">
      <t>ズ</t>
    </rPh>
    <rPh sb="4" eb="5">
      <t>ショウ</t>
    </rPh>
    <rPh sb="6" eb="7">
      <t>ウツ</t>
    </rPh>
    <phoneticPr fontId="3"/>
  </si>
  <si>
    <t>新築(20㎥以上)</t>
    <rPh sb="0" eb="2">
      <t>シンチク</t>
    </rPh>
    <rPh sb="5" eb="8">
      <t>リッポウメートルイジョウ</t>
    </rPh>
    <phoneticPr fontId="3"/>
  </si>
  <si>
    <t>※新築の場合、いずれかを選択</t>
    <rPh sb="1" eb="3">
      <t>シンチク</t>
    </rPh>
    <rPh sb="4" eb="6">
      <t>バアイ</t>
    </rPh>
    <rPh sb="12" eb="14">
      <t>センタク</t>
    </rPh>
    <phoneticPr fontId="6"/>
  </si>
  <si>
    <t>新築(15㎥以上)</t>
    <rPh sb="0" eb="2">
      <t>シンチク</t>
    </rPh>
    <rPh sb="5" eb="8">
      <t>リッポウメートルイジョウ</t>
    </rPh>
    <phoneticPr fontId="3"/>
  </si>
  <si>
    <t>新築(10㎥以上)</t>
    <rPh sb="0" eb="2">
      <t>シンチク</t>
    </rPh>
    <rPh sb="5" eb="8">
      <t>リッポウメートルイジョウ</t>
    </rPh>
    <phoneticPr fontId="3"/>
  </si>
  <si>
    <t>リフォーム(10㎥以上)</t>
    <rPh sb="8" eb="11">
      <t>リッポウメートルイジョウ</t>
    </rPh>
    <phoneticPr fontId="3"/>
  </si>
  <si>
    <t>　造作材の使用状況</t>
    <rPh sb="1" eb="4">
      <t>ゾウサクザイ</t>
    </rPh>
    <rPh sb="5" eb="7">
      <t>シヨウ</t>
    </rPh>
    <rPh sb="7" eb="9">
      <t>ジョウキョウ</t>
    </rPh>
    <phoneticPr fontId="6"/>
  </si>
  <si>
    <t>　が分かる写真</t>
    <rPh sb="2" eb="3">
      <t>ワ</t>
    </rPh>
    <rPh sb="5" eb="7">
      <t>シャシン</t>
    </rPh>
    <phoneticPr fontId="6"/>
  </si>
  <si>
    <r>
      <t>様式</t>
    </r>
    <r>
      <rPr>
        <sz val="11"/>
        <rFont val="ＭＳ 明朝"/>
        <family val="1"/>
        <charset val="128"/>
      </rPr>
      <t>17</t>
    </r>
    <r>
      <rPr>
        <sz val="11"/>
        <rFont val="ＭＳ 明朝"/>
        <family val="1"/>
      </rPr>
      <t>-3</t>
    </r>
    <rPh sb="0" eb="2">
      <t>ようしき</t>
    </rPh>
    <phoneticPr fontId="1" type="Hiragana"/>
  </si>
  <si>
    <r>
      <t>様式</t>
    </r>
    <r>
      <rPr>
        <sz val="11"/>
        <rFont val="ＭＳ 明朝"/>
        <family val="1"/>
        <charset val="128"/>
      </rPr>
      <t>17</t>
    </r>
    <r>
      <rPr>
        <sz val="11"/>
        <rFont val="ＭＳ 明朝"/>
        <family val="1"/>
      </rPr>
      <t>-2</t>
    </r>
    <rPh sb="0" eb="2">
      <t>ようしき</t>
    </rPh>
    <phoneticPr fontId="1" type="Hiragana"/>
  </si>
  <si>
    <t>あきた材県内住宅利用促進事業費補助金として</t>
    <rPh sb="3" eb="4">
      <t>ザイ</t>
    </rPh>
    <rPh sb="4" eb="6">
      <t>ケンナイ</t>
    </rPh>
    <rPh sb="6" eb="8">
      <t>ジュウタク</t>
    </rPh>
    <rPh sb="12" eb="15">
      <t>ジギョウヒ</t>
    </rPh>
    <rPh sb="15" eb="18">
      <t>ホジョキン</t>
    </rPh>
    <phoneticPr fontId="3"/>
  </si>
  <si>
    <r>
      <t>様式</t>
    </r>
    <r>
      <rPr>
        <sz val="11"/>
        <rFont val="ＭＳ 明朝"/>
        <family val="1"/>
        <charset val="128"/>
      </rPr>
      <t>17</t>
    </r>
    <r>
      <rPr>
        <sz val="11"/>
        <rFont val="ＭＳ 明朝"/>
        <family val="1"/>
      </rPr>
      <t>-1</t>
    </r>
    <rPh sb="0" eb="2">
      <t>ヨウシキ</t>
    </rPh>
    <phoneticPr fontId="3"/>
  </si>
  <si>
    <t>あきた材県内住宅利用促進事業費補助金</t>
    <rPh sb="3" eb="4">
      <t>ザイ</t>
    </rPh>
    <rPh sb="4" eb="6">
      <t>ケンナイ</t>
    </rPh>
    <rPh sb="6" eb="8">
      <t>ジュウタク</t>
    </rPh>
    <rPh sb="12" eb="15">
      <t>ジギョウヒ</t>
    </rPh>
    <rPh sb="15" eb="18">
      <t>ホジョキン</t>
    </rPh>
    <phoneticPr fontId="3"/>
  </si>
  <si>
    <t>あきた材県内住宅利用促進事業</t>
    <phoneticPr fontId="6"/>
  </si>
  <si>
    <r>
      <t>※様式</t>
    </r>
    <r>
      <rPr>
        <sz val="10"/>
        <rFont val="ＭＳ 明朝"/>
        <family val="1"/>
        <charset val="128"/>
      </rPr>
      <t>15-1の写しを添付すること。</t>
    </r>
    <rPh sb="1" eb="3">
      <t>ヨウシキ</t>
    </rPh>
    <rPh sb="8" eb="9">
      <t>ウツ</t>
    </rPh>
    <rPh sb="11" eb="13">
      <t>テンプ</t>
    </rPh>
    <phoneticPr fontId="6"/>
  </si>
  <si>
    <r>
      <t>様式</t>
    </r>
    <r>
      <rPr>
        <sz val="12"/>
        <rFont val="ＭＳ 明朝"/>
        <family val="1"/>
        <charset val="128"/>
      </rPr>
      <t>16</t>
    </r>
    <rPh sb="0" eb="2">
      <t>ヨウシキ</t>
    </rPh>
    <phoneticPr fontId="3"/>
  </si>
  <si>
    <r>
      <t>工務店等</t>
    </r>
    <r>
      <rPr>
        <sz val="11"/>
        <rFont val="ＭＳ 明朝"/>
        <family val="1"/>
      </rPr>
      <t>名称
(施主名)</t>
    </r>
    <rPh sb="0" eb="3">
      <t>コウムテン</t>
    </rPh>
    <rPh sb="3" eb="4">
      <t>トウ</t>
    </rPh>
    <rPh sb="4" eb="6">
      <t>メイショウ</t>
    </rPh>
    <rPh sb="8" eb="11">
      <t>セシュメイ</t>
    </rPh>
    <phoneticPr fontId="3"/>
  </si>
  <si>
    <r>
      <t>①審査依頼書 (様式</t>
    </r>
    <r>
      <rPr>
        <sz val="11"/>
        <rFont val="ＭＳ 明朝"/>
        <family val="1"/>
        <charset val="128"/>
      </rPr>
      <t>13</t>
    </r>
    <r>
      <rPr>
        <sz val="11"/>
        <rFont val="ＭＳ 明朝"/>
        <family val="1"/>
      </rPr>
      <t>-1)</t>
    </r>
    <rPh sb="1" eb="3">
      <t>シンサ</t>
    </rPh>
    <rPh sb="3" eb="6">
      <t>イライショ</t>
    </rPh>
    <rPh sb="8" eb="10">
      <t>ヨウシキ</t>
    </rPh>
    <phoneticPr fontId="3"/>
  </si>
  <si>
    <r>
      <t>②納品証明書 (様式</t>
    </r>
    <r>
      <rPr>
        <sz val="11"/>
        <rFont val="ＭＳ 明朝"/>
        <family val="1"/>
        <charset val="128"/>
      </rPr>
      <t>13</t>
    </r>
    <r>
      <rPr>
        <sz val="11"/>
        <rFont val="ＭＳ 明朝"/>
        <family val="1"/>
      </rPr>
      <t>-2)</t>
    </r>
    <rPh sb="1" eb="3">
      <t>ノウヒン</t>
    </rPh>
    <rPh sb="3" eb="6">
      <t>ショウメイショ</t>
    </rPh>
    <rPh sb="8" eb="10">
      <t>ヨウシキ</t>
    </rPh>
    <phoneticPr fontId="3"/>
  </si>
  <si>
    <r>
      <t>③状況写真 (様式</t>
    </r>
    <r>
      <rPr>
        <sz val="11"/>
        <rFont val="ＭＳ 明朝"/>
        <family val="1"/>
        <charset val="128"/>
      </rPr>
      <t>13</t>
    </r>
    <r>
      <rPr>
        <sz val="11"/>
        <rFont val="ＭＳ 明朝"/>
        <family val="1"/>
      </rPr>
      <t>-3)</t>
    </r>
    <rPh sb="1" eb="3">
      <t>ジョウキョウ</t>
    </rPh>
    <rPh sb="3" eb="5">
      <t>シャシン</t>
    </rPh>
    <rPh sb="7" eb="9">
      <t>ヨウシキ</t>
    </rPh>
    <phoneticPr fontId="3"/>
  </si>
  <si>
    <r>
      <t>⑤県産材利用</t>
    </r>
    <r>
      <rPr>
        <sz val="11"/>
        <rFont val="ＭＳ 明朝"/>
        <family val="1"/>
        <charset val="128"/>
      </rPr>
      <t>量</t>
    </r>
    <r>
      <rPr>
        <sz val="11"/>
        <rFont val="ＭＳ 明朝"/>
        <family val="1"/>
      </rPr>
      <t xml:space="preserve"> (要件を満たしているか？)</t>
    </r>
    <rPh sb="1" eb="4">
      <t>ケンサンザイ</t>
    </rPh>
    <rPh sb="4" eb="6">
      <t>リヨウ</t>
    </rPh>
    <rPh sb="6" eb="7">
      <t>リョウ</t>
    </rPh>
    <rPh sb="9" eb="11">
      <t>ヨウケン</t>
    </rPh>
    <rPh sb="12" eb="13">
      <t>ミ</t>
    </rPh>
    <phoneticPr fontId="3"/>
  </si>
  <si>
    <r>
      <t>様式</t>
    </r>
    <r>
      <rPr>
        <sz val="11"/>
        <rFont val="ＭＳ 明朝"/>
        <family val="1"/>
        <charset val="128"/>
      </rPr>
      <t>15</t>
    </r>
    <r>
      <rPr>
        <sz val="11"/>
        <rFont val="ＭＳ 明朝"/>
        <family val="1"/>
      </rPr>
      <t>-2</t>
    </r>
    <rPh sb="0" eb="2">
      <t>ヨウシキ</t>
    </rPh>
    <phoneticPr fontId="3"/>
  </si>
  <si>
    <r>
      <t>(１) 実施主体あて審査結果通知 (様式</t>
    </r>
    <r>
      <rPr>
        <sz val="11"/>
        <rFont val="ＭＳ 明朝"/>
        <family val="1"/>
        <charset val="128"/>
      </rPr>
      <t>15</t>
    </r>
    <r>
      <rPr>
        <sz val="11"/>
        <rFont val="ＭＳ 明朝"/>
        <family val="1"/>
      </rPr>
      <t>-1)</t>
    </r>
    <rPh sb="4" eb="8">
      <t>ジッシシュタイ</t>
    </rPh>
    <rPh sb="10" eb="12">
      <t>シンサ</t>
    </rPh>
    <rPh sb="12" eb="14">
      <t>ケッカ</t>
    </rPh>
    <rPh sb="14" eb="16">
      <t>ツウチ</t>
    </rPh>
    <rPh sb="18" eb="20">
      <t>ヨウシキ</t>
    </rPh>
    <phoneticPr fontId="3"/>
  </si>
  <si>
    <r>
      <t>(２) 審査結果表 (様式</t>
    </r>
    <r>
      <rPr>
        <sz val="11"/>
        <rFont val="ＭＳ 明朝"/>
        <family val="1"/>
        <charset val="128"/>
      </rPr>
      <t>16</t>
    </r>
    <r>
      <rPr>
        <sz val="11"/>
        <rFont val="ＭＳ 明朝"/>
        <family val="1"/>
      </rPr>
      <t>)</t>
    </r>
    <rPh sb="4" eb="9">
      <t>シンサケッカヒョウ</t>
    </rPh>
    <rPh sb="11" eb="13">
      <t>ヨウシキ</t>
    </rPh>
    <phoneticPr fontId="3"/>
  </si>
  <si>
    <r>
      <t>様式</t>
    </r>
    <r>
      <rPr>
        <sz val="11"/>
        <rFont val="ＭＳ 明朝"/>
        <family val="1"/>
        <charset val="128"/>
      </rPr>
      <t>15</t>
    </r>
    <r>
      <rPr>
        <sz val="11"/>
        <rFont val="ＭＳ 明朝"/>
        <family val="1"/>
      </rPr>
      <t>-1</t>
    </r>
    <rPh sb="0" eb="2">
      <t>ヨウシキ</t>
    </rPh>
    <phoneticPr fontId="3"/>
  </si>
  <si>
    <r>
      <t>　令和　　年　　月　　日付けで提出がありました審査依頼書の内容を、別添のとおり審査しましたので通知します。
　なお、必要に応じて、知事</t>
    </r>
    <r>
      <rPr>
        <sz val="11"/>
        <rFont val="ＭＳ 明朝"/>
        <family val="1"/>
        <charset val="128"/>
      </rPr>
      <t>又は</t>
    </r>
    <r>
      <rPr>
        <sz val="11"/>
        <rFont val="ＭＳ 明朝"/>
        <family val="1"/>
      </rPr>
      <t>地域振興局長あてに概算払申請書(様式</t>
    </r>
    <r>
      <rPr>
        <sz val="11"/>
        <rFont val="ＭＳ 明朝"/>
        <family val="1"/>
        <charset val="128"/>
      </rPr>
      <t>17</t>
    </r>
    <r>
      <rPr>
        <sz val="11"/>
        <rFont val="ＭＳ 明朝"/>
        <family val="1"/>
      </rPr>
      <t>-1)及び請求書(様式</t>
    </r>
    <r>
      <rPr>
        <sz val="11"/>
        <rFont val="ＭＳ 明朝"/>
        <family val="1"/>
        <charset val="128"/>
      </rPr>
      <t>17</t>
    </r>
    <r>
      <rPr>
        <sz val="11"/>
        <rFont val="ＭＳ 明朝"/>
        <family val="1"/>
      </rPr>
      <t>-2)を提出してください。</t>
    </r>
    <rPh sb="1" eb="3">
      <t>レイワ</t>
    </rPh>
    <rPh sb="5" eb="6">
      <t>ネン</t>
    </rPh>
    <rPh sb="8" eb="9">
      <t>ガツ</t>
    </rPh>
    <rPh sb="11" eb="12">
      <t>ニチ</t>
    </rPh>
    <rPh sb="12" eb="13">
      <t>ツ</t>
    </rPh>
    <rPh sb="23" eb="28">
      <t>シンサイライショ</t>
    </rPh>
    <rPh sb="47" eb="49">
      <t>ツウチ</t>
    </rPh>
    <rPh sb="58" eb="60">
      <t>ヒツヨウ</t>
    </rPh>
    <rPh sb="61" eb="62">
      <t>オウ</t>
    </rPh>
    <rPh sb="65" eb="67">
      <t>チジ</t>
    </rPh>
    <rPh sb="67" eb="68">
      <t>マタ</t>
    </rPh>
    <rPh sb="69" eb="74">
      <t>t</t>
    </rPh>
    <rPh sb="74" eb="75">
      <t>チョウ</t>
    </rPh>
    <rPh sb="78" eb="81">
      <t>ガイサンバライ</t>
    </rPh>
    <rPh sb="81" eb="84">
      <t>シンセイショ</t>
    </rPh>
    <rPh sb="85" eb="87">
      <t>ヨウシキ</t>
    </rPh>
    <rPh sb="92" eb="93">
      <t>オヨ</t>
    </rPh>
    <rPh sb="94" eb="97">
      <t>セイキュウショ</t>
    </rPh>
    <rPh sb="106" eb="108">
      <t>テイシュツ</t>
    </rPh>
    <phoneticPr fontId="3"/>
  </si>
  <si>
    <r>
      <t>(１) 審査結果表 (様式</t>
    </r>
    <r>
      <rPr>
        <sz val="11"/>
        <rFont val="ＭＳ 明朝"/>
        <family val="1"/>
        <charset val="128"/>
      </rPr>
      <t>16</t>
    </r>
    <r>
      <rPr>
        <sz val="11"/>
        <rFont val="ＭＳ 明朝"/>
        <family val="1"/>
      </rPr>
      <t>)</t>
    </r>
    <rPh sb="4" eb="9">
      <t>シンサケッカヒョウ</t>
    </rPh>
    <rPh sb="11" eb="13">
      <t>ヨウシキ</t>
    </rPh>
    <phoneticPr fontId="3"/>
  </si>
  <si>
    <r>
      <t>様式</t>
    </r>
    <r>
      <rPr>
        <sz val="11"/>
        <rFont val="ＭＳ 明朝"/>
        <family val="1"/>
        <charset val="128"/>
      </rPr>
      <t>14</t>
    </r>
    <rPh sb="0" eb="2">
      <t>ヨウシキ</t>
    </rPh>
    <phoneticPr fontId="3"/>
  </si>
  <si>
    <r>
      <t>(１) あきた材県内住宅</t>
    </r>
    <r>
      <rPr>
        <sz val="11"/>
        <rFont val="ＭＳ 明朝"/>
        <family val="1"/>
        <charset val="128"/>
      </rPr>
      <t>利用促進</t>
    </r>
    <r>
      <rPr>
        <sz val="11"/>
        <rFont val="ＭＳ 明朝"/>
        <family val="1"/>
      </rPr>
      <t>事業費補助金 審査依頼書(写) (様式</t>
    </r>
    <r>
      <rPr>
        <sz val="11"/>
        <rFont val="ＭＳ 明朝"/>
        <family val="1"/>
        <charset val="128"/>
      </rPr>
      <t>13</t>
    </r>
    <r>
      <rPr>
        <sz val="11"/>
        <rFont val="ＭＳ 明朝"/>
        <family val="1"/>
      </rPr>
      <t>-1)</t>
    </r>
    <rPh sb="7" eb="8">
      <t>ザイ</t>
    </rPh>
    <rPh sb="8" eb="10">
      <t>ケンナイ</t>
    </rPh>
    <rPh sb="10" eb="12">
      <t>ジュウタク</t>
    </rPh>
    <rPh sb="12" eb="16">
      <t>リヨウソクシン</t>
    </rPh>
    <rPh sb="16" eb="19">
      <t>ジギョウヒ</t>
    </rPh>
    <rPh sb="19" eb="22">
      <t>ホジョキン</t>
    </rPh>
    <rPh sb="23" eb="28">
      <t>シンサイライショ</t>
    </rPh>
    <phoneticPr fontId="3"/>
  </si>
  <si>
    <t>(２) 県産材製品納品証明書(写) (様式13-2)</t>
    <rPh sb="4" eb="7">
      <t>ケンサンザイ</t>
    </rPh>
    <rPh sb="7" eb="9">
      <t>セイヒン</t>
    </rPh>
    <rPh sb="9" eb="11">
      <t>ノウヒン</t>
    </rPh>
    <rPh sb="11" eb="13">
      <t>ショウメイ</t>
    </rPh>
    <rPh sb="13" eb="14">
      <t>ショ</t>
    </rPh>
    <rPh sb="15" eb="16">
      <t>ウツ</t>
    </rPh>
    <rPh sb="19" eb="21">
      <t>ヨウシキ</t>
    </rPh>
    <phoneticPr fontId="3"/>
  </si>
  <si>
    <t>(３) 状況写真 (様式13-3)</t>
    <rPh sb="4" eb="6">
      <t>ジョウキョウ</t>
    </rPh>
    <rPh sb="6" eb="8">
      <t>シャシン</t>
    </rPh>
    <rPh sb="10" eb="12">
      <t>ヨウシキ</t>
    </rPh>
    <phoneticPr fontId="3"/>
  </si>
  <si>
    <r>
      <t>R</t>
    </r>
    <r>
      <rPr>
        <sz val="20"/>
        <rFont val="ＭＳ ゴシック"/>
        <family val="3"/>
        <charset val="128"/>
      </rPr>
      <t>8</t>
    </r>
    <phoneticPr fontId="6"/>
  </si>
  <si>
    <r>
      <t>様式</t>
    </r>
    <r>
      <rPr>
        <sz val="11"/>
        <rFont val="ＭＳ 明朝"/>
        <family val="1"/>
        <charset val="128"/>
      </rPr>
      <t>13</t>
    </r>
    <r>
      <rPr>
        <sz val="11"/>
        <rFont val="ＭＳ 明朝"/>
        <family val="1"/>
      </rPr>
      <t>-3</t>
    </r>
    <rPh sb="0" eb="2">
      <t>ヨウシキ</t>
    </rPh>
    <phoneticPr fontId="3"/>
  </si>
  <si>
    <t>①構造材、下地材、</t>
    <rPh sb="1" eb="4">
      <t>コウゾウザイ</t>
    </rPh>
    <rPh sb="5" eb="8">
      <t>シタジザイ</t>
    </rPh>
    <phoneticPr fontId="3"/>
  </si>
  <si>
    <t>②完成後の全景写真</t>
    <rPh sb="1" eb="3">
      <t>カンセイ</t>
    </rPh>
    <rPh sb="3" eb="4">
      <t>ゴ</t>
    </rPh>
    <rPh sb="5" eb="9">
      <t>ゼンケイシャシン</t>
    </rPh>
    <phoneticPr fontId="3"/>
  </si>
  <si>
    <r>
      <t>様式</t>
    </r>
    <r>
      <rPr>
        <sz val="11"/>
        <rFont val="ＭＳ Ｐ明朝"/>
        <family val="1"/>
        <charset val="128"/>
      </rPr>
      <t>13</t>
    </r>
    <r>
      <rPr>
        <sz val="11"/>
        <rFont val="ＭＳ Ｐ明朝"/>
        <family val="1"/>
      </rPr>
      <t>-2</t>
    </r>
    <rPh sb="0" eb="2">
      <t>ようしき</t>
    </rPh>
    <phoneticPr fontId="1" type="Hiragana"/>
  </si>
  <si>
    <r>
      <t>上記以外の構造材</t>
    </r>
    <r>
      <rPr>
        <sz val="11"/>
        <rFont val="ＭＳ Ｐ明朝"/>
        <family val="1"/>
        <charset val="128"/>
      </rPr>
      <t>・</t>
    </r>
    <r>
      <rPr>
        <sz val="11"/>
        <rFont val="ＭＳ Ｐ明朝"/>
        <family val="1"/>
      </rPr>
      <t>下地材</t>
    </r>
    <r>
      <rPr>
        <sz val="11"/>
        <rFont val="ＭＳ Ｐ明朝"/>
        <family val="1"/>
        <charset val="128"/>
      </rPr>
      <t>・造作材</t>
    </r>
    <rPh sb="0" eb="2">
      <t>ジョウキ</t>
    </rPh>
    <rPh sb="2" eb="4">
      <t>イガイ</t>
    </rPh>
    <rPh sb="5" eb="8">
      <t>コウゾウザイ</t>
    </rPh>
    <rPh sb="9" eb="12">
      <t>シタジザイ</t>
    </rPh>
    <rPh sb="13" eb="16">
      <t>ゾウサクザイ</t>
    </rPh>
    <phoneticPr fontId="3"/>
  </si>
  <si>
    <r>
      <t>R</t>
    </r>
    <r>
      <rPr>
        <sz val="20"/>
        <rFont val="ＭＳ ゴシック"/>
        <family val="3"/>
        <charset val="128"/>
      </rPr>
      <t>8</t>
    </r>
    <phoneticPr fontId="1" type="Hiragana"/>
  </si>
  <si>
    <r>
      <t>様式</t>
    </r>
    <r>
      <rPr>
        <sz val="11"/>
        <rFont val="ＭＳ 明朝"/>
        <family val="1"/>
        <charset val="128"/>
      </rPr>
      <t>13</t>
    </r>
    <r>
      <rPr>
        <sz val="11"/>
        <rFont val="ＭＳ 明朝"/>
        <family val="1"/>
      </rPr>
      <t>-1</t>
    </r>
    <rPh sb="0" eb="2">
      <t>ようしき</t>
    </rPh>
    <phoneticPr fontId="1" type="Hiragana"/>
  </si>
  <si>
    <t>あきた材県内住宅利用促進事業費補助金 審査依頼書</t>
    <rPh sb="19" eb="21">
      <t>シンサ</t>
    </rPh>
    <rPh sb="21" eb="23">
      <t>イライ</t>
    </rPh>
    <phoneticPr fontId="3"/>
  </si>
  <si>
    <r>
      <t>県産材</t>
    </r>
    <r>
      <rPr>
        <sz val="11"/>
        <rFont val="ＭＳ 明朝"/>
        <family val="1"/>
        <charset val="128"/>
      </rPr>
      <t>利用</t>
    </r>
    <r>
      <rPr>
        <sz val="11"/>
        <rFont val="ＭＳ 明朝"/>
        <family val="1"/>
      </rPr>
      <t>量</t>
    </r>
    <rPh sb="0" eb="6">
      <t>ケンサンザイリヨウリョウ</t>
    </rPh>
    <phoneticPr fontId="3"/>
  </si>
  <si>
    <r>
      <t>(１) 県産材製品納品証明書 (様式</t>
    </r>
    <r>
      <rPr>
        <sz val="11"/>
        <rFont val="ＭＳ 明朝"/>
        <family val="1"/>
        <charset val="128"/>
      </rPr>
      <t>13</t>
    </r>
    <r>
      <rPr>
        <sz val="11"/>
        <rFont val="ＭＳ 明朝"/>
        <family val="1"/>
      </rPr>
      <t>-2)</t>
    </r>
    <rPh sb="4" eb="7">
      <t>ケンサンザイ</t>
    </rPh>
    <rPh sb="7" eb="9">
      <t>セイヒン</t>
    </rPh>
    <rPh sb="9" eb="11">
      <t>ノウヒン</t>
    </rPh>
    <rPh sb="11" eb="14">
      <t>ショウメイショ</t>
    </rPh>
    <phoneticPr fontId="3"/>
  </si>
  <si>
    <r>
      <t>(２) 状況写真 (様式</t>
    </r>
    <r>
      <rPr>
        <sz val="11"/>
        <rFont val="ＭＳ 明朝"/>
        <family val="1"/>
        <charset val="128"/>
      </rPr>
      <t>13</t>
    </r>
    <r>
      <rPr>
        <sz val="11"/>
        <rFont val="ＭＳ 明朝"/>
        <family val="1"/>
      </rPr>
      <t>-3)</t>
    </r>
    <rPh sb="4" eb="6">
      <t>ジョウキョウ</t>
    </rPh>
    <rPh sb="6" eb="8">
      <t>シャシン</t>
    </rPh>
    <rPh sb="10" eb="12">
      <t>ヨウシキ</t>
    </rPh>
    <phoneticPr fontId="3"/>
  </si>
  <si>
    <r>
      <t>あきた材県内住宅</t>
    </r>
    <r>
      <rPr>
        <sz val="11"/>
        <rFont val="ＭＳ 明朝"/>
        <family val="1"/>
        <charset val="128"/>
      </rPr>
      <t>利用促進</t>
    </r>
    <r>
      <rPr>
        <sz val="11"/>
        <rFont val="ＭＳ 明朝"/>
        <family val="1"/>
      </rPr>
      <t>事業費補助金 審査依頼書</t>
    </r>
    <rPh sb="14" eb="15">
      <t>ひ</t>
    </rPh>
    <rPh sb="15" eb="18">
      <t>ほじょきん</t>
    </rPh>
    <rPh sb="19" eb="21">
      <t>しんさ</t>
    </rPh>
    <rPh sb="21" eb="24">
      <t>いらいしょ</t>
    </rPh>
    <phoneticPr fontId="1" type="Hiragana"/>
  </si>
  <si>
    <t>様式12-3</t>
    <rPh sb="0" eb="2">
      <t>ヨウシキ</t>
    </rPh>
    <phoneticPr fontId="3"/>
  </si>
  <si>
    <t>様式12-2</t>
    <rPh sb="0" eb="2">
      <t>ヨウシキ</t>
    </rPh>
    <phoneticPr fontId="3"/>
  </si>
  <si>
    <t>あきた材県内住宅利用促進事業 実績書</t>
    <rPh sb="15" eb="17">
      <t>ジッセキ</t>
    </rPh>
    <rPh sb="17" eb="18">
      <t>ショ</t>
    </rPh>
    <phoneticPr fontId="3"/>
  </si>
  <si>
    <r>
      <t>様式</t>
    </r>
    <r>
      <rPr>
        <sz val="11"/>
        <rFont val="ＭＳ 明朝"/>
        <family val="1"/>
        <charset val="128"/>
      </rPr>
      <t>12</t>
    </r>
    <r>
      <rPr>
        <sz val="11"/>
        <rFont val="ＭＳ 明朝"/>
        <family val="1"/>
      </rPr>
      <t>-1</t>
    </r>
    <rPh sb="0" eb="2">
      <t>ヨウシキ</t>
    </rPh>
    <phoneticPr fontId="3"/>
  </si>
  <si>
    <t>　５．交付決定年月日</t>
    <rPh sb="3" eb="5">
      <t>コウフ</t>
    </rPh>
    <rPh sb="5" eb="7">
      <t>ケッテイ</t>
    </rPh>
    <rPh sb="7" eb="10">
      <t>ネンガッピ</t>
    </rPh>
    <phoneticPr fontId="3"/>
  </si>
  <si>
    <t>　６．交付決定通知書指令番号</t>
    <rPh sb="3" eb="5">
      <t>コウフ</t>
    </rPh>
    <rPh sb="5" eb="7">
      <t>ケッテイ</t>
    </rPh>
    <rPh sb="7" eb="9">
      <t>ツウチ</t>
    </rPh>
    <rPh sb="9" eb="10">
      <t>ショ</t>
    </rPh>
    <rPh sb="10" eb="12">
      <t>シレイ</t>
    </rPh>
    <rPh sb="12" eb="14">
      <t>バンゴウ</t>
    </rPh>
    <phoneticPr fontId="3"/>
  </si>
  <si>
    <t>　７．交付の条件の完了日</t>
    <rPh sb="3" eb="5">
      <t>コウフ</t>
    </rPh>
    <rPh sb="6" eb="8">
      <t>ジョウケン</t>
    </rPh>
    <rPh sb="9" eb="11">
      <t>カンリョウ</t>
    </rPh>
    <rPh sb="11" eb="12">
      <t>ヒ</t>
    </rPh>
    <phoneticPr fontId="3"/>
  </si>
  <si>
    <t>　８．補助事業終了日</t>
    <rPh sb="3" eb="5">
      <t>ホジョ</t>
    </rPh>
    <rPh sb="5" eb="7">
      <t>ジギョウ</t>
    </rPh>
    <rPh sb="7" eb="9">
      <t>シュウリョウ</t>
    </rPh>
    <rPh sb="9" eb="10">
      <t>ヒ</t>
    </rPh>
    <phoneticPr fontId="3"/>
  </si>
  <si>
    <t>　９．事業実績書</t>
    <rPh sb="3" eb="5">
      <t>ジギョウ</t>
    </rPh>
    <rPh sb="5" eb="7">
      <t>ジッセキ</t>
    </rPh>
    <rPh sb="7" eb="8">
      <t>ショ</t>
    </rPh>
    <phoneticPr fontId="3"/>
  </si>
  <si>
    <r>
      <t>様式</t>
    </r>
    <r>
      <rPr>
        <sz val="11"/>
        <rFont val="ＭＳ 明朝"/>
        <family val="1"/>
        <charset val="128"/>
      </rPr>
      <t>11</t>
    </r>
    <rPh sb="0" eb="2">
      <t>ヨウシキ</t>
    </rPh>
    <phoneticPr fontId="3"/>
  </si>
  <si>
    <t>あきた材県内住宅利用促進事業費補助金</t>
    <rPh sb="8" eb="12">
      <t>リヨウソクシン</t>
    </rPh>
    <rPh sb="14" eb="15">
      <t>ヒ</t>
    </rPh>
    <rPh sb="15" eb="18">
      <t>ホジョキン</t>
    </rPh>
    <phoneticPr fontId="3"/>
  </si>
  <si>
    <t>あきた材県内
住宅利用促進
事業費補助金</t>
    <rPh sb="9" eb="13">
      <t>りようそくしん</t>
    </rPh>
    <phoneticPr fontId="1" type="Hiragana"/>
  </si>
  <si>
    <t>様式10-3</t>
    <rPh sb="0" eb="2">
      <t>ヨウシキ</t>
    </rPh>
    <phoneticPr fontId="3"/>
  </si>
  <si>
    <t>様式10-2</t>
    <rPh sb="0" eb="2">
      <t>ヨウシキ</t>
    </rPh>
    <phoneticPr fontId="3"/>
  </si>
  <si>
    <t>あきた材県内住宅利用促進事業 変更計画書</t>
    <rPh sb="8" eb="12">
      <t>リヨウソクシン</t>
    </rPh>
    <rPh sb="15" eb="17">
      <t>ヘンコウ</t>
    </rPh>
    <rPh sb="17" eb="20">
      <t>ケイカクショ</t>
    </rPh>
    <phoneticPr fontId="3"/>
  </si>
  <si>
    <r>
      <t>様式</t>
    </r>
    <r>
      <rPr>
        <sz val="11"/>
        <rFont val="ＭＳ 明朝"/>
        <family val="1"/>
        <charset val="128"/>
      </rPr>
      <t>10</t>
    </r>
    <r>
      <rPr>
        <sz val="11"/>
        <rFont val="ＭＳ 明朝"/>
        <family val="1"/>
      </rPr>
      <t>-1</t>
    </r>
    <rPh sb="0" eb="2">
      <t>ヨウシキ</t>
    </rPh>
    <phoneticPr fontId="3"/>
  </si>
  <si>
    <t>あきた材県内住宅利用促進事業費補助金</t>
    <rPh sb="14" eb="15">
      <t>ヒ</t>
    </rPh>
    <rPh sb="15" eb="18">
      <t>ホジョキン</t>
    </rPh>
    <phoneticPr fontId="3"/>
  </si>
  <si>
    <r>
      <t>様式</t>
    </r>
    <r>
      <rPr>
        <sz val="11"/>
        <rFont val="ＭＳ 明朝"/>
        <family val="1"/>
        <charset val="128"/>
      </rPr>
      <t>９</t>
    </r>
    <rPh sb="0" eb="2">
      <t>ヨウシキ</t>
    </rPh>
    <phoneticPr fontId="3"/>
  </si>
  <si>
    <t>あきた材県内住宅利用促進事業費補助金</t>
    <rPh sb="8" eb="12">
      <t>りようそくしん</t>
    </rPh>
    <rPh sb="14" eb="15">
      <t>ひ</t>
    </rPh>
    <rPh sb="15" eb="18">
      <t>ほじょきん</t>
    </rPh>
    <phoneticPr fontId="1" type="Hiragana"/>
  </si>
  <si>
    <t>様式8-3</t>
    <rPh sb="0" eb="2">
      <t>ヨウシキ</t>
    </rPh>
    <phoneticPr fontId="3"/>
  </si>
  <si>
    <t>様式8-2</t>
    <rPh sb="0" eb="2">
      <t>ヨウシキ</t>
    </rPh>
    <phoneticPr fontId="3"/>
  </si>
  <si>
    <t>あきた材県内住宅利用促進事業 計画書</t>
    <rPh sb="8" eb="12">
      <t>リヨウソクシン</t>
    </rPh>
    <rPh sb="15" eb="18">
      <t>ケイカクショ</t>
    </rPh>
    <phoneticPr fontId="3"/>
  </si>
  <si>
    <r>
      <t>様式</t>
    </r>
    <r>
      <rPr>
        <sz val="11"/>
        <rFont val="ＭＳ 明朝"/>
        <family val="1"/>
        <charset val="128"/>
      </rPr>
      <t>8</t>
    </r>
    <r>
      <rPr>
        <sz val="11"/>
        <rFont val="ＭＳ 明朝"/>
        <family val="1"/>
      </rPr>
      <t>-1</t>
    </r>
    <rPh sb="0" eb="2">
      <t>ヨウシキ</t>
    </rPh>
    <phoneticPr fontId="3"/>
  </si>
  <si>
    <r>
      <t>　令和</t>
    </r>
    <r>
      <rPr>
        <u/>
        <sz val="11"/>
        <rFont val="ＭＳ 明朝"/>
        <family val="1"/>
        <charset val="128"/>
      </rPr>
      <t>　　</t>
    </r>
    <r>
      <rPr>
        <sz val="11"/>
        <rFont val="ＭＳ 明朝"/>
        <family val="1"/>
        <charset val="128"/>
      </rPr>
      <t>年度において、次のとおり補助金を交付されるよう申請します。</t>
    </r>
    <rPh sb="1" eb="3">
      <t>レイワ</t>
    </rPh>
    <rPh sb="5" eb="7">
      <t>ネンド</t>
    </rPh>
    <rPh sb="12" eb="13">
      <t>ツギ</t>
    </rPh>
    <rPh sb="17" eb="20">
      <t>ホジョキン</t>
    </rPh>
    <rPh sb="21" eb="23">
      <t>コウフ</t>
    </rPh>
    <rPh sb="28" eb="30">
      <t>シンセイ</t>
    </rPh>
    <phoneticPr fontId="3"/>
  </si>
  <si>
    <r>
      <t>様式</t>
    </r>
    <r>
      <rPr>
        <sz val="11"/>
        <rFont val="ＭＳ 明朝"/>
        <family val="1"/>
        <charset val="128"/>
      </rPr>
      <t>７</t>
    </r>
    <rPh sb="0" eb="2">
      <t>ヨウシキ</t>
    </rPh>
    <phoneticPr fontId="3"/>
  </si>
  <si>
    <t>あきた材県内住宅利用促進事業</t>
    <phoneticPr fontId="1" type="Hiragana"/>
  </si>
  <si>
    <r>
      <t>様式</t>
    </r>
    <r>
      <rPr>
        <sz val="11"/>
        <rFont val="ＭＳ 明朝"/>
        <family val="1"/>
        <charset val="128"/>
      </rPr>
      <t>6</t>
    </r>
    <r>
      <rPr>
        <sz val="11"/>
        <rFont val="ＭＳ 明朝"/>
        <family val="1"/>
      </rPr>
      <t>-3</t>
    </r>
    <rPh sb="0" eb="2">
      <t>ヨウシキ</t>
    </rPh>
    <phoneticPr fontId="3"/>
  </si>
  <si>
    <r>
      <t>様式</t>
    </r>
    <r>
      <rPr>
        <sz val="11"/>
        <rFont val="ＭＳ 明朝"/>
        <family val="1"/>
        <charset val="128"/>
      </rPr>
      <t>6</t>
    </r>
    <r>
      <rPr>
        <sz val="11"/>
        <rFont val="ＭＳ 明朝"/>
        <family val="1"/>
      </rPr>
      <t>-2</t>
    </r>
    <rPh sb="0" eb="2">
      <t>ヨウシキ</t>
    </rPh>
    <phoneticPr fontId="3"/>
  </si>
  <si>
    <t>あきた材県内住宅利用促進事業 変更計画書</t>
    <rPh sb="15" eb="17">
      <t>ヘンコウ</t>
    </rPh>
    <rPh sb="17" eb="19">
      <t>ケイカク</t>
    </rPh>
    <rPh sb="19" eb="20">
      <t>ショ</t>
    </rPh>
    <phoneticPr fontId="3"/>
  </si>
  <si>
    <r>
      <t>様式</t>
    </r>
    <r>
      <rPr>
        <sz val="11"/>
        <rFont val="ＭＳ 明朝"/>
        <family val="1"/>
        <charset val="128"/>
      </rPr>
      <t>6</t>
    </r>
    <r>
      <rPr>
        <sz val="11"/>
        <rFont val="ＭＳ 明朝"/>
        <family val="1"/>
      </rPr>
      <t>-1</t>
    </r>
    <rPh sb="0" eb="2">
      <t>ヨウシキ</t>
    </rPh>
    <phoneticPr fontId="3"/>
  </si>
  <si>
    <r>
      <t>様式</t>
    </r>
    <r>
      <rPr>
        <sz val="11"/>
        <rFont val="ＭＳ 明朝"/>
        <family val="1"/>
        <charset val="128"/>
      </rPr>
      <t>５</t>
    </r>
    <rPh sb="0" eb="2">
      <t>ヨウシキ</t>
    </rPh>
    <phoneticPr fontId="3"/>
  </si>
  <si>
    <t>　なお、割当については次のとおりですので、補助金等交付申請書（様式8-1～8-3）を令和　　年　　月　　日までに提出してください。</t>
    <rPh sb="4" eb="6">
      <t>わりあて</t>
    </rPh>
    <rPh sb="11" eb="12">
      <t>つぎ</t>
    </rPh>
    <rPh sb="21" eb="24">
      <t>ほじょきん</t>
    </rPh>
    <rPh sb="24" eb="25">
      <t>とう</t>
    </rPh>
    <rPh sb="25" eb="27">
      <t>こうふ</t>
    </rPh>
    <rPh sb="27" eb="30">
      <t>しんせいしょ</t>
    </rPh>
    <rPh sb="31" eb="33">
      <t>ようしき</t>
    </rPh>
    <phoneticPr fontId="1" type="Hiragana"/>
  </si>
  <si>
    <r>
      <t>様式</t>
    </r>
    <r>
      <rPr>
        <sz val="11"/>
        <rFont val="ＭＳ 明朝"/>
        <family val="1"/>
        <charset val="128"/>
      </rPr>
      <t>4</t>
    </r>
    <r>
      <rPr>
        <sz val="11"/>
        <rFont val="ＭＳ 明朝"/>
        <family val="1"/>
      </rPr>
      <t>-3</t>
    </r>
    <rPh sb="0" eb="2">
      <t>ヨウシキ</t>
    </rPh>
    <phoneticPr fontId="3"/>
  </si>
  <si>
    <r>
      <t>様式</t>
    </r>
    <r>
      <rPr>
        <sz val="11"/>
        <rFont val="ＭＳ 明朝"/>
        <family val="1"/>
        <charset val="128"/>
      </rPr>
      <t>4</t>
    </r>
    <r>
      <rPr>
        <sz val="11"/>
        <rFont val="ＭＳ 明朝"/>
        <family val="1"/>
      </rPr>
      <t>-2</t>
    </r>
    <rPh sb="0" eb="2">
      <t>ヨウシキ</t>
    </rPh>
    <phoneticPr fontId="3"/>
  </si>
  <si>
    <t>あきた材県内住宅利用促進事業 計画書</t>
    <rPh sb="15" eb="17">
      <t>ケイカク</t>
    </rPh>
    <rPh sb="17" eb="18">
      <t>ショ</t>
    </rPh>
    <phoneticPr fontId="3"/>
  </si>
  <si>
    <r>
      <t>様式</t>
    </r>
    <r>
      <rPr>
        <sz val="11"/>
        <rFont val="ＭＳ 明朝"/>
        <family val="1"/>
        <charset val="128"/>
      </rPr>
      <t>4</t>
    </r>
    <r>
      <rPr>
        <sz val="11"/>
        <rFont val="ＭＳ 明朝"/>
        <family val="1"/>
      </rPr>
      <t>-1</t>
    </r>
    <rPh sb="0" eb="2">
      <t>ヨウシキ</t>
    </rPh>
    <phoneticPr fontId="3"/>
  </si>
  <si>
    <r>
      <t>　あきた材県内住宅</t>
    </r>
    <r>
      <rPr>
        <sz val="11"/>
        <rFont val="ＭＳ 明朝"/>
        <family val="1"/>
        <charset val="128"/>
      </rPr>
      <t>利用促進</t>
    </r>
    <r>
      <rPr>
        <sz val="11"/>
        <rFont val="ＭＳ 明朝"/>
        <family val="1"/>
      </rPr>
      <t>事業を実施したいので、同事業事務取扱要領第３の２の規定に</t>
    </r>
    <rPh sb="16" eb="18">
      <t>ジッシ</t>
    </rPh>
    <rPh sb="24" eb="25">
      <t>ドウ</t>
    </rPh>
    <rPh sb="25" eb="27">
      <t>ジギョウ</t>
    </rPh>
    <rPh sb="27" eb="29">
      <t>ジム</t>
    </rPh>
    <rPh sb="29" eb="31">
      <t>トリアツカイ</t>
    </rPh>
    <rPh sb="31" eb="33">
      <t>ヨウリョウ</t>
    </rPh>
    <rPh sb="33" eb="34">
      <t>ダイ</t>
    </rPh>
    <phoneticPr fontId="3"/>
  </si>
  <si>
    <r>
      <t>様式</t>
    </r>
    <r>
      <rPr>
        <sz val="11"/>
        <rFont val="ＭＳ 明朝"/>
        <family val="1"/>
        <charset val="128"/>
      </rPr>
      <t>３</t>
    </r>
    <rPh sb="0" eb="2">
      <t>ヨウシキ</t>
    </rPh>
    <phoneticPr fontId="3"/>
  </si>
  <si>
    <r>
      <t>　あきた材県内住宅</t>
    </r>
    <r>
      <rPr>
        <sz val="11"/>
        <rFont val="ＭＳ 明朝"/>
        <family val="1"/>
        <charset val="128"/>
      </rPr>
      <t>利用促進</t>
    </r>
    <r>
      <rPr>
        <sz val="11"/>
        <rFont val="ＭＳ 明朝"/>
        <family val="1"/>
      </rPr>
      <t>事業の実施に伴い、同事業事務取扱要領第３の１の(２)の規定</t>
    </r>
    <rPh sb="16" eb="18">
      <t>ジッシ</t>
    </rPh>
    <rPh sb="19" eb="20">
      <t>トモナ</t>
    </rPh>
    <rPh sb="22" eb="23">
      <t>ドウ</t>
    </rPh>
    <rPh sb="23" eb="25">
      <t>ジギョウ</t>
    </rPh>
    <rPh sb="25" eb="27">
      <t>ジム</t>
    </rPh>
    <rPh sb="27" eb="29">
      <t>トリアツカイ</t>
    </rPh>
    <rPh sb="29" eb="31">
      <t>ヨウリョウ</t>
    </rPh>
    <rPh sb="31" eb="32">
      <t>ダイ</t>
    </rPh>
    <phoneticPr fontId="3"/>
  </si>
  <si>
    <r>
      <t>様式</t>
    </r>
    <r>
      <rPr>
        <sz val="11"/>
        <rFont val="ＭＳ 明朝"/>
        <family val="1"/>
        <charset val="128"/>
      </rPr>
      <t>2</t>
    </r>
    <r>
      <rPr>
        <sz val="11"/>
        <rFont val="ＭＳ 明朝"/>
        <family val="1"/>
      </rPr>
      <t>-1</t>
    </r>
    <rPh sb="0" eb="2">
      <t>ヨウシキ</t>
    </rPh>
    <phoneticPr fontId="3"/>
  </si>
  <si>
    <r>
      <t>　あきた材県内住宅</t>
    </r>
    <r>
      <rPr>
        <sz val="11"/>
        <rFont val="ＭＳ 明朝"/>
        <family val="1"/>
        <charset val="128"/>
      </rPr>
      <t>利用促進</t>
    </r>
    <r>
      <rPr>
        <sz val="11"/>
        <rFont val="ＭＳ 明朝"/>
        <family val="1"/>
      </rPr>
      <t>事業の実施に伴い、同事業事務取扱要領第３の１の(１)の規定</t>
    </r>
    <rPh sb="16" eb="18">
      <t>ジッシ</t>
    </rPh>
    <rPh sb="19" eb="20">
      <t>トモナ</t>
    </rPh>
    <rPh sb="22" eb="23">
      <t>ドウ</t>
    </rPh>
    <rPh sb="23" eb="25">
      <t>ジギョウ</t>
    </rPh>
    <rPh sb="25" eb="27">
      <t>ジム</t>
    </rPh>
    <rPh sb="27" eb="29">
      <t>トリアツカイ</t>
    </rPh>
    <rPh sb="29" eb="31">
      <t>ヨウリョウ</t>
    </rPh>
    <phoneticPr fontId="3"/>
  </si>
  <si>
    <r>
      <t>様式</t>
    </r>
    <r>
      <rPr>
        <sz val="11"/>
        <rFont val="ＭＳ 明朝"/>
        <family val="1"/>
        <charset val="128"/>
      </rPr>
      <t>1</t>
    </r>
    <r>
      <rPr>
        <sz val="11"/>
        <rFont val="ＭＳ 明朝"/>
        <family val="1"/>
      </rPr>
      <t>-2</t>
    </r>
    <rPh sb="0" eb="2">
      <t>ヨウシキ</t>
    </rPh>
    <phoneticPr fontId="3"/>
  </si>
  <si>
    <r>
      <t>様式</t>
    </r>
    <r>
      <rPr>
        <sz val="11"/>
        <rFont val="ＭＳ 明朝"/>
        <family val="1"/>
        <charset val="128"/>
      </rPr>
      <t>1</t>
    </r>
    <r>
      <rPr>
        <sz val="11"/>
        <rFont val="ＭＳ 明朝"/>
        <family val="1"/>
      </rPr>
      <t>-1</t>
    </r>
    <rPh sb="0" eb="2">
      <t>ヨウシキ</t>
    </rPh>
    <phoneticPr fontId="3"/>
  </si>
  <si>
    <t>あきた材県内住宅利用促進事業</t>
    <rPh sb="10" eb="12">
      <t>ソクシン</t>
    </rPh>
    <rPh sb="12" eb="14">
      <t>ジギョウ</t>
    </rPh>
    <phoneticPr fontId="3"/>
  </si>
  <si>
    <r>
      <t>　</t>
    </r>
    <r>
      <rPr>
        <sz val="11"/>
        <rFont val="ＭＳ 明朝"/>
        <family val="1"/>
        <charset val="128"/>
      </rPr>
      <t>あきた材県内住宅利用促進事業の実施に伴い、同事業事務取扱要領第</t>
    </r>
    <r>
      <rPr>
        <sz val="11"/>
        <rFont val="ＭＳ 明朝"/>
        <family val="1"/>
      </rPr>
      <t>３の１の(１)の規定</t>
    </r>
    <rPh sb="9" eb="13">
      <t>リヨウソクシン</t>
    </rPh>
    <rPh sb="16" eb="18">
      <t>ジッシ</t>
    </rPh>
    <rPh sb="19" eb="20">
      <t>トモナ</t>
    </rPh>
    <rPh sb="22" eb="23">
      <t>ドウ</t>
    </rPh>
    <rPh sb="23" eb="25">
      <t>ジギョウ</t>
    </rPh>
    <rPh sb="25" eb="27">
      <t>ジム</t>
    </rPh>
    <rPh sb="27" eb="29">
      <t>トリアツカイ</t>
    </rPh>
    <rPh sb="29" eb="31">
      <t>ヨウリョウ</t>
    </rPh>
    <rPh sb="31" eb="32">
      <t>ダイ</t>
    </rPh>
    <phoneticPr fontId="3"/>
  </si>
  <si>
    <t>あきた材県内住宅利用促進事業 計画量調査について (照会)</t>
    <rPh sb="15" eb="17">
      <t>けいかく</t>
    </rPh>
    <rPh sb="17" eb="18">
      <t>りょう</t>
    </rPh>
    <rPh sb="18" eb="20">
      <t>ちょうさ</t>
    </rPh>
    <rPh sb="26" eb="28">
      <t>しょうかい</t>
    </rPh>
    <phoneticPr fontId="1" type="Hiragana"/>
  </si>
  <si>
    <t>あきた材県内住宅利用促進事業 計画量調査について (回答)</t>
    <rPh sb="15" eb="17">
      <t>けいかく</t>
    </rPh>
    <rPh sb="17" eb="18">
      <t>りょう</t>
    </rPh>
    <rPh sb="18" eb="20">
      <t>ちょうさ</t>
    </rPh>
    <rPh sb="26" eb="28">
      <t>かいとう</t>
    </rPh>
    <phoneticPr fontId="1" type="Hiragana"/>
  </si>
  <si>
    <t>あきた材県内住宅利用促進事業 計画配分案について (通知)</t>
    <rPh sb="15" eb="17">
      <t>けいかく</t>
    </rPh>
    <rPh sb="17" eb="19">
      <t>はいぶん</t>
    </rPh>
    <rPh sb="19" eb="20">
      <t>あん</t>
    </rPh>
    <rPh sb="26" eb="28">
      <t>つうち</t>
    </rPh>
    <phoneticPr fontId="1" type="Hiragana"/>
  </si>
  <si>
    <t>あきた材県内住宅利用促進事業 計画書の承認について (申請)</t>
    <rPh sb="15" eb="18">
      <t>けいかくしょ</t>
    </rPh>
    <rPh sb="19" eb="21">
      <t>しょうにん</t>
    </rPh>
    <rPh sb="27" eb="29">
      <t>しんせい</t>
    </rPh>
    <phoneticPr fontId="1" type="Hiragana"/>
  </si>
  <si>
    <t>あきた材県内住宅利用促進事業 計画書の承認について (通知)</t>
    <rPh sb="15" eb="18">
      <t>けいかくしょ</t>
    </rPh>
    <rPh sb="19" eb="21">
      <t>しょうにん</t>
    </rPh>
    <rPh sb="27" eb="29">
      <t>つうち</t>
    </rPh>
    <phoneticPr fontId="1" type="Hiragana"/>
  </si>
  <si>
    <t>あきた材県内住宅利用促進事業 変更計画書の承認について (申請)</t>
    <rPh sb="15" eb="17">
      <t>へんこう</t>
    </rPh>
    <rPh sb="17" eb="20">
      <t>けいかくしょ</t>
    </rPh>
    <rPh sb="21" eb="23">
      <t>しょうにん</t>
    </rPh>
    <rPh sb="29" eb="31">
      <t>しんせい</t>
    </rPh>
    <phoneticPr fontId="1" type="Hiragana"/>
  </si>
  <si>
    <t>あきた材県内住宅利用促進事業 変更計画書の承認について (通知)</t>
    <rPh sb="15" eb="17">
      <t>へんこう</t>
    </rPh>
    <rPh sb="17" eb="20">
      <t>けいかくしょ</t>
    </rPh>
    <rPh sb="21" eb="23">
      <t>しょうにん</t>
    </rPh>
    <rPh sb="29" eb="31">
      <t>つうち</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</si>
</sst>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DBNum3][$-411]0"/>
    <numFmt numFmtId="177" formatCode="[$-F800]dddd\,\ mmmm\ dd\,\ yyyy"/>
    <numFmt numFmtId="178" formatCode="#,##0_ "/>
    <numFmt numFmtId="179" formatCode="###&quot;　社&quot;"/>
    <numFmt numFmtId="180" formatCode="#,##0.00_ "/>
    <numFmt numFmtId="181" formatCode="#,##0.0000;[Red]\-#,##0.0000"/>
    <numFmt numFmtId="182" formatCode="#,##0.000_ "/>
    <numFmt numFmtId="183" formatCode="\(#,##0.00\)\ "/>
    <numFmt numFmtId="184" formatCode="#,##0.0000_ "/>
    <numFmt numFmtId="185" formatCode="[$-411]ge\.m\.d;@"/>
    <numFmt numFmtId="186" formatCode="###,###,##0&quot; 円&quot;"/>
    <numFmt numFmtId="187" formatCode="0&quot; 社&quot;"/>
    <numFmt numFmtId="188" formatCode="[DBNum3]ggge&quot;年&quot;m&quot;月&quot;d&quot;日&quot;"/>
    <numFmt numFmtId="189" formatCode="[DBNum3]#,##0&quot;.－&quot;"/>
    <numFmt numFmtId="190" formatCode="[DBNum3]#,##0&quot;円&quot;"/>
    <numFmt numFmtId="191" formatCode="[DBNum3]ggge&quot;年&quot;m&quot;月&quot;d&quot;日&quot;;@"/>
    <numFmt numFmtId="192" formatCode="#,##0_ ;[Red]\-#,##0\ "/>
  </numFmts>
  <fonts count="50" x14ac:knownFonts="1">
    <font>
      <sz val="11"/>
      <color theme="1"/>
      <name val="ＭＳ Ｐゴシック"/>
      <family val="3"/>
      <scheme val="minor"/>
    </font>
    <font>
      <sz val="6"/>
      <name val="游ゴシック"/>
      <family val="3"/>
    </font>
    <font>
      <sz val="11"/>
      <name val="ＭＳ 明朝"/>
      <family val="1"/>
    </font>
    <font>
      <sz val="6"/>
      <name val="ＭＳ Ｐゴシック"/>
      <family val="3"/>
      <scheme val="minor"/>
    </font>
    <font>
      <sz val="11"/>
      <color theme="1"/>
      <name val="ＭＳ Ｐゴシック"/>
      <family val="3"/>
      <scheme val="minor"/>
    </font>
    <font>
      <sz val="11"/>
      <name val="ＭＳ 明朝"/>
      <family val="1"/>
      <charset val="128"/>
    </font>
    <font>
      <sz val="6"/>
      <name val="ＭＳ Ｐゴシック"/>
      <family val="3"/>
      <charset val="128"/>
      <scheme val="minor"/>
    </font>
    <font>
      <b/>
      <sz val="14"/>
      <name val="ＭＳ 明朝"/>
      <family val="1"/>
    </font>
    <font>
      <sz val="12"/>
      <name val="ＭＳ 明朝"/>
      <family val="1"/>
      <charset val="128"/>
    </font>
    <font>
      <u/>
      <sz val="11"/>
      <name val="ＭＳ 明朝"/>
      <family val="1"/>
      <charset val="128"/>
    </font>
    <font>
      <b/>
      <sz val="11"/>
      <name val="ＭＳ 明朝"/>
      <family val="1"/>
      <charset val="128"/>
    </font>
    <font>
      <b/>
      <sz val="12"/>
      <name val="ＭＳ 明朝"/>
      <family val="1"/>
      <charset val="128"/>
    </font>
    <font>
      <b/>
      <sz val="14"/>
      <name val="ＭＳ 明朝"/>
      <family val="1"/>
      <charset val="128"/>
    </font>
    <font>
      <sz val="9"/>
      <name val="ＭＳ 明朝"/>
      <family val="1"/>
      <charset val="128"/>
    </font>
    <font>
      <u/>
      <sz val="11"/>
      <name val="ＭＳ 明朝"/>
      <family val="1"/>
    </font>
    <font>
      <sz val="9"/>
      <name val="ＭＳ 明朝"/>
      <family val="1"/>
    </font>
    <font>
      <sz val="10"/>
      <name val="ＭＳ 明朝"/>
      <family val="1"/>
    </font>
    <font>
      <b/>
      <sz val="12"/>
      <name val="ＭＳ 明朝"/>
      <family val="1"/>
    </font>
    <font>
      <sz val="12"/>
      <name val="ＭＳ 明朝"/>
      <family val="1"/>
    </font>
    <font>
      <sz val="20"/>
      <name val="ＭＳ ゴシック"/>
      <family val="3"/>
      <charset val="128"/>
    </font>
    <font>
      <sz val="20"/>
      <name val="ＭＳ ゴシック"/>
      <family val="3"/>
    </font>
    <font>
      <sz val="11"/>
      <name val="ＭＳ Ｐ明朝"/>
      <family val="1"/>
    </font>
    <font>
      <sz val="9"/>
      <name val="ＭＳ Ｐ明朝"/>
      <family val="1"/>
    </font>
    <font>
      <sz val="8"/>
      <name val="ＭＳ Ｐ明朝"/>
      <family val="1"/>
    </font>
    <font>
      <b/>
      <sz val="14"/>
      <name val="ＭＳ Ｐ明朝"/>
      <family val="1"/>
    </font>
    <font>
      <b/>
      <sz val="12"/>
      <name val="ＭＳ Ｐ明朝"/>
      <family val="1"/>
      <charset val="128"/>
    </font>
    <font>
      <sz val="11"/>
      <color indexed="8"/>
      <name val="ＭＳ Ｐゴシック"/>
      <family val="3"/>
    </font>
    <font>
      <b/>
      <sz val="16"/>
      <name val="ＭＳ 明朝"/>
      <family val="1"/>
    </font>
    <font>
      <sz val="14"/>
      <name val="ＭＳ 明朝"/>
      <family val="1"/>
    </font>
    <font>
      <b/>
      <sz val="20"/>
      <name val="ＭＳ 明朝"/>
      <family val="1"/>
    </font>
    <font>
      <sz val="10"/>
      <name val="ＭＳ 明朝"/>
      <family val="1"/>
      <charset val="128"/>
    </font>
    <font>
      <b/>
      <sz val="11"/>
      <name val="ＭＳ 明朝"/>
      <family val="1"/>
    </font>
    <font>
      <b/>
      <sz val="10"/>
      <name val="ＭＳ 明朝"/>
      <family val="1"/>
      <charset val="128"/>
    </font>
    <font>
      <sz val="16"/>
      <name val="ＭＳ 明朝"/>
      <family val="1"/>
    </font>
    <font>
      <strike/>
      <sz val="12"/>
      <name val="ＭＳ 明朝"/>
      <family val="1"/>
      <charset val="128"/>
    </font>
    <font>
      <b/>
      <sz val="11"/>
      <name val="ＭＳ ゴシック"/>
      <family val="3"/>
    </font>
    <font>
      <sz val="11"/>
      <name val="ＭＳ ゴシック"/>
      <family val="3"/>
    </font>
    <font>
      <b/>
      <sz val="10"/>
      <color rgb="FF0000FF"/>
      <name val="Meiryo UI"/>
      <family val="3"/>
      <charset val="128"/>
    </font>
    <font>
      <sz val="10"/>
      <color theme="1"/>
      <name val="Meiryo UI"/>
      <family val="3"/>
      <charset val="128"/>
    </font>
    <font>
      <sz val="10"/>
      <name val="Meiryo UI"/>
      <family val="3"/>
      <charset val="128"/>
    </font>
    <font>
      <sz val="10"/>
      <color rgb="FFFF0000"/>
      <name val="Meiryo UI"/>
      <family val="3"/>
      <charset val="128"/>
    </font>
    <font>
      <sz val="9"/>
      <color indexed="81"/>
      <name val="Meiryo UI"/>
      <family val="3"/>
      <charset val="128"/>
    </font>
    <font>
      <u/>
      <sz val="9"/>
      <color indexed="81"/>
      <name val="Meiryo UI"/>
      <family val="3"/>
      <charset val="128"/>
    </font>
    <font>
      <sz val="10"/>
      <name val="ＭＳ Ｐ明朝"/>
      <family val="1"/>
    </font>
    <font>
      <sz val="10"/>
      <name val="ＭＳ Ｐ明朝"/>
      <family val="1"/>
      <charset val="128"/>
    </font>
    <font>
      <sz val="10"/>
      <color indexed="81"/>
      <name val="Meiryo UI"/>
      <family val="3"/>
      <charset val="128"/>
    </font>
    <font>
      <sz val="9"/>
      <color indexed="81"/>
      <name val="ＭＳ Ｐゴシック"/>
      <family val="3"/>
      <charset val="128"/>
    </font>
    <font>
      <b/>
      <sz val="10"/>
      <color theme="1"/>
      <name val="Meiryo UI"/>
      <family val="3"/>
      <charset val="128"/>
    </font>
    <font>
      <sz val="11"/>
      <name val="ＭＳ Ｐゴシック"/>
      <family val="3"/>
      <scheme val="minor"/>
    </font>
    <font>
      <sz val="1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19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right style="thin">
        <color indexed="64"/>
      </right>
      <top style="hair">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bottom style="thin">
        <color indexed="64"/>
      </bottom>
      <diagonal/>
    </border>
    <border>
      <left/>
      <right style="dashed">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dotted">
        <color auto="1"/>
      </top>
      <bottom/>
      <diagonal/>
    </border>
    <border>
      <left/>
      <right/>
      <top/>
      <bottom style="dotted">
        <color auto="1"/>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hair">
        <color auto="1"/>
      </top>
      <bottom style="medium">
        <color indexed="64"/>
      </bottom>
      <diagonal/>
    </border>
    <border>
      <left style="thin">
        <color indexed="64"/>
      </left>
      <right/>
      <top style="hair">
        <color auto="1"/>
      </top>
      <bottom/>
      <diagonal/>
    </border>
    <border diagonalUp="1">
      <left/>
      <right style="medium">
        <color indexed="64"/>
      </right>
      <top style="thin">
        <color indexed="64"/>
      </top>
      <bottom style="thin">
        <color indexed="64"/>
      </bottom>
      <diagonal style="thin">
        <color indexed="64"/>
      </diagonal>
    </border>
    <border>
      <left/>
      <right/>
      <top/>
      <bottom style="hair">
        <color auto="1"/>
      </bottom>
      <diagonal/>
    </border>
    <border>
      <left/>
      <right/>
      <top style="hair">
        <color auto="1"/>
      </top>
      <bottom style="hair">
        <color auto="1"/>
      </bottom>
      <diagonal/>
    </border>
    <border>
      <left/>
      <right/>
      <top style="hair">
        <color auto="1"/>
      </top>
      <bottom/>
      <diagonal/>
    </border>
    <border diagonalUp="1">
      <left style="medium">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medium">
        <color indexed="64"/>
      </right>
      <top style="thin">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medium">
        <color indexed="64"/>
      </right>
      <top style="hair">
        <color auto="1"/>
      </top>
      <bottom/>
      <diagonal/>
    </border>
    <border>
      <left/>
      <right style="medium">
        <color indexed="64"/>
      </right>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style="hair">
        <color auto="1"/>
      </right>
      <top style="medium">
        <color indexed="64"/>
      </top>
      <bottom style="thin">
        <color indexed="64"/>
      </bottom>
      <diagonal/>
    </border>
    <border>
      <left style="thin">
        <color indexed="64"/>
      </left>
      <right style="hair">
        <color auto="1"/>
      </right>
      <top style="thin">
        <color indexed="64"/>
      </top>
      <bottom style="double">
        <color indexed="64"/>
      </bottom>
      <diagonal/>
    </border>
    <border>
      <left style="thin">
        <color indexed="64"/>
      </left>
      <right style="hair">
        <color auto="1"/>
      </right>
      <top style="double">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auto="1"/>
      </bottom>
      <diagonal/>
    </border>
    <border>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26" fillId="0" borderId="0">
      <alignment vertical="center"/>
    </xf>
    <xf numFmtId="0" fontId="26" fillId="0" borderId="0">
      <alignment vertical="center"/>
    </xf>
  </cellStyleXfs>
  <cellXfs count="947">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5" fillId="0" borderId="0" xfId="0" applyFont="1" applyBorder="1">
      <alignment vertical="center"/>
    </xf>
    <xf numFmtId="0" fontId="2" fillId="0" borderId="0" xfId="0" applyFont="1" applyAlignment="1">
      <alignment horizontal="distributed" vertical="center" indent="2"/>
    </xf>
    <xf numFmtId="0" fontId="5" fillId="0" borderId="0" xfId="0" applyFont="1">
      <alignment vertical="center"/>
    </xf>
    <xf numFmtId="0" fontId="8" fillId="0" borderId="0" xfId="0" applyFont="1" applyAlignment="1">
      <alignment horizontal="center" vertical="center"/>
    </xf>
    <xf numFmtId="0" fontId="5" fillId="0" borderId="0" xfId="0" applyFont="1" applyBorder="1" applyAlignment="1">
      <alignment horizontal="left" vertical="center"/>
    </xf>
    <xf numFmtId="0" fontId="9" fillId="0" borderId="0" xfId="0" applyFont="1" applyAlignment="1">
      <alignment horizontal="left" vertical="center"/>
    </xf>
    <xf numFmtId="0" fontId="5" fillId="0" borderId="0" xfId="0" applyFont="1" applyAlignment="1">
      <alignment horizontal="distributed" vertical="center" indent="2"/>
    </xf>
    <xf numFmtId="0" fontId="5" fillId="0" borderId="0" xfId="0" quotePrefix="1" applyFont="1" applyFill="1">
      <alignment vertical="center"/>
    </xf>
    <xf numFmtId="0" fontId="5" fillId="0" borderId="0" xfId="0" applyNumberFormat="1" applyFont="1" applyFill="1" applyAlignment="1">
      <alignment vertical="center"/>
    </xf>
    <xf numFmtId="0" fontId="5" fillId="0" borderId="9" xfId="0" applyFont="1" applyFill="1" applyBorder="1" applyAlignment="1">
      <alignment vertical="center" textRotation="255"/>
    </xf>
    <xf numFmtId="0" fontId="5" fillId="0" borderId="0" xfId="0" applyFont="1" applyFill="1" applyBorder="1" applyAlignment="1">
      <alignment vertical="center" textRotation="255"/>
    </xf>
    <xf numFmtId="0" fontId="5" fillId="0" borderId="11" xfId="0" applyFont="1" applyFill="1" applyBorder="1" applyAlignment="1">
      <alignment vertical="center" textRotation="255"/>
    </xf>
    <xf numFmtId="0" fontId="5" fillId="0" borderId="0" xfId="0" applyNumberFormat="1" applyFont="1" applyFill="1" applyBorder="1" applyAlignment="1">
      <alignment vertical="center"/>
    </xf>
    <xf numFmtId="0" fontId="5" fillId="0" borderId="15" xfId="0" applyFont="1" applyFill="1" applyBorder="1" applyAlignment="1">
      <alignment vertical="center" textRotation="255"/>
    </xf>
    <xf numFmtId="176" fontId="5" fillId="0" borderId="0" xfId="0" applyNumberFormat="1" applyFont="1" applyFill="1" applyAlignment="1">
      <alignment vertical="center"/>
    </xf>
    <xf numFmtId="176" fontId="5" fillId="0" borderId="0" xfId="0" applyNumberFormat="1" applyFont="1" applyFill="1" applyBorder="1" applyAlignment="1">
      <alignment vertical="center"/>
    </xf>
    <xf numFmtId="0" fontId="5" fillId="0" borderId="1"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5" fillId="0" borderId="0" xfId="0" applyNumberFormat="1" applyFont="1" applyFill="1" applyBorder="1" applyAlignment="1">
      <alignment horizontal="center" vertical="center"/>
    </xf>
    <xf numFmtId="38" fontId="5" fillId="0" borderId="0" xfId="1" applyFont="1" applyFill="1" applyBorder="1" applyAlignment="1">
      <alignment vertical="center"/>
    </xf>
    <xf numFmtId="177" fontId="5" fillId="0" borderId="0" xfId="0" applyNumberFormat="1" applyFont="1" applyFill="1" applyBorder="1" applyAlignment="1">
      <alignment vertical="center"/>
    </xf>
    <xf numFmtId="178" fontId="5" fillId="0" borderId="0" xfId="0" applyNumberFormat="1" applyFont="1" applyFill="1" applyBorder="1" applyAlignment="1">
      <alignment vertical="center"/>
    </xf>
    <xf numFmtId="0" fontId="5" fillId="0" borderId="0" xfId="0" applyFont="1" applyBorder="1" applyAlignment="1">
      <alignment vertical="center"/>
    </xf>
    <xf numFmtId="0" fontId="12" fillId="0" borderId="0" xfId="0" applyFont="1" applyFill="1" applyAlignment="1">
      <alignment horizontal="center" vertical="center"/>
    </xf>
    <xf numFmtId="0" fontId="5" fillId="0" borderId="10" xfId="0" applyFont="1" applyFill="1" applyBorder="1">
      <alignment vertical="center"/>
    </xf>
    <xf numFmtId="0" fontId="5" fillId="0" borderId="0" xfId="0" applyFont="1" applyAlignment="1">
      <alignment horizontal="distributed" vertical="center"/>
    </xf>
    <xf numFmtId="178" fontId="5" fillId="0" borderId="0" xfId="0" applyNumberFormat="1" applyFont="1" applyFill="1" applyAlignment="1">
      <alignment horizontal="right" vertical="center"/>
    </xf>
    <xf numFmtId="178" fontId="5" fillId="0" borderId="0" xfId="0" quotePrefix="1" applyNumberFormat="1" applyFont="1" applyFill="1" applyAlignment="1">
      <alignment horizontal="right" vertical="center"/>
    </xf>
    <xf numFmtId="0" fontId="8" fillId="0" borderId="0" xfId="0" applyFont="1">
      <alignment vertical="center"/>
    </xf>
    <xf numFmtId="0" fontId="5" fillId="0" borderId="0" xfId="0" applyFont="1" applyAlignment="1">
      <alignment vertical="top" textRotation="255"/>
    </xf>
    <xf numFmtId="0" fontId="5" fillId="0" borderId="0" xfId="0" applyFont="1" applyAlignment="1">
      <alignment vertical="center" wrapText="1"/>
    </xf>
    <xf numFmtId="0" fontId="14" fillId="0" borderId="0" xfId="0" applyFont="1" applyAlignment="1">
      <alignment horizontal="left" vertical="center"/>
    </xf>
    <xf numFmtId="0" fontId="2" fillId="0" borderId="0" xfId="0" applyFont="1" applyAlignment="1">
      <alignment vertical="top" textRotation="255"/>
    </xf>
    <xf numFmtId="49" fontId="2" fillId="0" borderId="0" xfId="0" applyNumberFormat="1" applyFont="1" applyAlignment="1">
      <alignment horizontal="center" vertical="center"/>
    </xf>
    <xf numFmtId="181" fontId="2" fillId="0" borderId="0" xfId="1" applyNumberFormat="1" applyFont="1" applyFill="1" applyBorder="1" applyAlignment="1">
      <alignment vertical="center"/>
    </xf>
    <xf numFmtId="181" fontId="2" fillId="0" borderId="11" xfId="1" applyNumberFormat="1" applyFont="1" applyFill="1" applyBorder="1" applyAlignment="1">
      <alignment vertical="center"/>
    </xf>
    <xf numFmtId="0" fontId="2" fillId="0" borderId="11" xfId="0" applyFont="1" applyBorder="1" applyAlignment="1">
      <alignment horizontal="distributed" vertical="center"/>
    </xf>
    <xf numFmtId="180" fontId="2" fillId="0" borderId="0" xfId="0" applyNumberFormat="1" applyFont="1" applyAlignment="1">
      <alignment horizontal="center" vertical="center"/>
    </xf>
    <xf numFmtId="0" fontId="22" fillId="0" borderId="69" xfId="0" applyFont="1" applyBorder="1" applyAlignment="1">
      <alignment horizontal="center" vertical="center" shrinkToFit="1"/>
    </xf>
    <xf numFmtId="0" fontId="22" fillId="0" borderId="72" xfId="0" applyFont="1" applyBorder="1" applyAlignment="1">
      <alignment horizontal="center" vertical="center" shrinkToFit="1"/>
    </xf>
    <xf numFmtId="0" fontId="21" fillId="0" borderId="73" xfId="0" applyFont="1" applyBorder="1" applyAlignment="1">
      <alignment horizontal="center" vertical="center" shrinkToFit="1"/>
    </xf>
    <xf numFmtId="0" fontId="21" fillId="0" borderId="0" xfId="0" applyFont="1" applyAlignment="1">
      <alignment vertical="center" shrinkToFit="1"/>
    </xf>
    <xf numFmtId="0" fontId="22" fillId="0" borderId="20" xfId="0" applyFont="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 fillId="0" borderId="0" xfId="0" quotePrefix="1" applyFont="1">
      <alignment vertical="center"/>
    </xf>
    <xf numFmtId="0" fontId="18" fillId="0" borderId="0" xfId="0" applyFont="1">
      <alignment vertical="center"/>
    </xf>
    <xf numFmtId="0" fontId="2" fillId="0" borderId="17" xfId="3" applyFont="1" applyBorder="1" applyAlignment="1">
      <alignment horizontal="left" vertical="center"/>
    </xf>
    <xf numFmtId="0" fontId="2" fillId="0" borderId="10" xfId="2" applyFont="1" applyBorder="1" applyAlignment="1">
      <alignment horizontal="left" vertical="center"/>
    </xf>
    <xf numFmtId="0" fontId="2" fillId="0" borderId="22" xfId="3" applyFont="1" applyBorder="1" applyAlignment="1">
      <alignment horizontal="left" vertical="center"/>
    </xf>
    <xf numFmtId="0" fontId="2" fillId="0" borderId="24" xfId="3" applyFont="1" applyBorder="1">
      <alignment vertical="center"/>
    </xf>
    <xf numFmtId="0" fontId="2" fillId="0" borderId="17" xfId="3" applyFont="1" applyBorder="1">
      <alignment vertical="center"/>
    </xf>
    <xf numFmtId="0" fontId="2" fillId="0" borderId="10" xfId="3" applyFont="1" applyBorder="1">
      <alignment vertical="center"/>
    </xf>
    <xf numFmtId="0" fontId="2" fillId="0" borderId="22" xfId="3" applyFont="1" applyBorder="1">
      <alignment vertical="center"/>
    </xf>
    <xf numFmtId="0" fontId="2" fillId="0" borderId="0" xfId="3" applyFont="1">
      <alignment vertical="center"/>
    </xf>
    <xf numFmtId="0" fontId="2" fillId="0" borderId="24" xfId="3" applyFont="1" applyBorder="1" applyAlignment="1">
      <alignment horizontal="left" vertical="center" shrinkToFit="1"/>
    </xf>
    <xf numFmtId="0" fontId="31" fillId="0" borderId="0" xfId="3" applyFont="1">
      <alignment vertical="center"/>
    </xf>
    <xf numFmtId="49" fontId="2" fillId="0" borderId="96" xfId="3" applyNumberFormat="1" applyFont="1" applyBorder="1" applyAlignment="1">
      <alignment horizontal="center" vertical="center"/>
    </xf>
    <xf numFmtId="49" fontId="2" fillId="0" borderId="98" xfId="3" applyNumberFormat="1" applyFont="1" applyBorder="1" applyAlignment="1">
      <alignment horizontal="center" vertical="center"/>
    </xf>
    <xf numFmtId="0" fontId="2" fillId="0" borderId="95" xfId="3" applyFont="1" applyBorder="1" applyAlignment="1">
      <alignment horizontal="center" vertical="center" shrinkToFit="1"/>
    </xf>
    <xf numFmtId="0" fontId="2" fillId="0" borderId="57" xfId="3" applyFont="1" applyBorder="1" applyAlignment="1">
      <alignment horizontal="center" vertical="center" shrinkToFit="1"/>
    </xf>
    <xf numFmtId="0" fontId="2" fillId="0" borderId="100" xfId="3" applyFont="1" applyBorder="1" applyAlignment="1">
      <alignment horizontal="center" vertical="center" shrinkToFit="1"/>
    </xf>
    <xf numFmtId="0" fontId="2" fillId="0" borderId="23" xfId="3" applyFont="1" applyBorder="1" applyAlignment="1">
      <alignment horizontal="center" vertical="center" shrinkToFit="1"/>
    </xf>
    <xf numFmtId="0" fontId="2" fillId="0" borderId="55" xfId="3" applyFont="1" applyBorder="1" applyAlignment="1">
      <alignment horizontal="center" vertical="center" shrinkToFit="1"/>
    </xf>
    <xf numFmtId="0" fontId="2" fillId="0" borderId="54" xfId="3" applyFont="1" applyBorder="1" applyAlignment="1">
      <alignment horizontal="center" vertical="center" shrinkToFit="1"/>
    </xf>
    <xf numFmtId="0" fontId="2" fillId="0" borderId="47" xfId="3" applyFont="1" applyBorder="1" applyAlignment="1">
      <alignment horizontal="center" vertical="center" shrinkToFit="1"/>
    </xf>
    <xf numFmtId="0" fontId="32" fillId="0" borderId="0" xfId="3" applyFont="1" applyAlignment="1">
      <alignment horizontal="left" vertical="center"/>
    </xf>
    <xf numFmtId="0" fontId="2" fillId="0" borderId="0" xfId="3" applyFont="1" applyAlignment="1">
      <alignment horizontal="right" vertical="center"/>
    </xf>
    <xf numFmtId="0" fontId="33" fillId="0" borderId="0" xfId="3" applyFont="1" applyAlignment="1">
      <alignment horizontal="left" vertical="center"/>
    </xf>
    <xf numFmtId="0" fontId="18" fillId="0" borderId="0" xfId="0" applyFont="1" applyAlignment="1">
      <alignment horizontal="center" vertical="center"/>
    </xf>
    <xf numFmtId="0" fontId="2" fillId="0" borderId="17" xfId="0" applyFont="1" applyBorder="1">
      <alignment vertical="center"/>
    </xf>
    <xf numFmtId="0" fontId="2" fillId="0" borderId="19" xfId="0" applyFont="1" applyBorder="1">
      <alignment vertical="center"/>
    </xf>
    <xf numFmtId="0" fontId="2" fillId="0" borderId="24" xfId="0" applyFont="1" applyBorder="1">
      <alignment vertical="center"/>
    </xf>
    <xf numFmtId="0" fontId="2" fillId="0" borderId="14" xfId="0" applyFont="1" applyBorder="1" applyAlignment="1">
      <alignment horizontal="right" vertical="center"/>
    </xf>
    <xf numFmtId="0" fontId="2" fillId="0" borderId="18" xfId="0" applyFont="1" applyBorder="1">
      <alignment vertical="center"/>
    </xf>
    <xf numFmtId="0" fontId="2" fillId="0" borderId="11" xfId="0" applyFont="1" applyBorder="1">
      <alignment vertical="center"/>
    </xf>
    <xf numFmtId="0" fontId="2" fillId="0" borderId="23" xfId="0" applyFont="1" applyBorder="1">
      <alignment vertical="center"/>
    </xf>
    <xf numFmtId="0" fontId="2" fillId="0" borderId="0" xfId="0" applyFont="1">
      <alignment vertical="center"/>
    </xf>
    <xf numFmtId="0" fontId="2" fillId="0" borderId="19" xfId="0" applyFont="1" applyBorder="1" applyAlignment="1">
      <alignment horizontal="right" vertical="center"/>
    </xf>
    <xf numFmtId="0" fontId="36" fillId="0" borderId="107" xfId="0" applyFont="1" applyBorder="1">
      <alignment vertical="center"/>
    </xf>
    <xf numFmtId="0" fontId="5" fillId="2" borderId="0" xfId="0" applyFont="1" applyFill="1">
      <alignment vertical="center"/>
    </xf>
    <xf numFmtId="0" fontId="5" fillId="2" borderId="0" xfId="0" applyFont="1" applyFill="1" applyAlignment="1">
      <alignment horizontal="left" vertical="center" indent="1"/>
    </xf>
    <xf numFmtId="0" fontId="5" fillId="3" borderId="0" xfId="0" applyFont="1" applyFill="1">
      <alignment vertical="center"/>
    </xf>
    <xf numFmtId="0" fontId="10" fillId="0" borderId="0" xfId="0" applyFont="1" applyFill="1" applyBorder="1" applyAlignment="1">
      <alignment horizontal="left" vertical="center"/>
    </xf>
    <xf numFmtId="0" fontId="5" fillId="0" borderId="0" xfId="0" applyFont="1" applyFill="1" applyBorder="1" applyAlignment="1">
      <alignment vertical="center"/>
    </xf>
    <xf numFmtId="176" fontId="5" fillId="0" borderId="0" xfId="0" applyNumberFormat="1" applyFont="1" applyBorder="1" applyAlignment="1">
      <alignment vertical="center"/>
    </xf>
    <xf numFmtId="176" fontId="5" fillId="0" borderId="0" xfId="0" applyNumberFormat="1" applyFont="1" applyAlignment="1">
      <alignment vertical="center"/>
    </xf>
    <xf numFmtId="0" fontId="10" fillId="0" borderId="0" xfId="0" applyFont="1" applyAlignment="1">
      <alignment vertical="center"/>
    </xf>
    <xf numFmtId="0" fontId="5" fillId="0" borderId="0" xfId="0" applyFont="1" applyFill="1" applyBorder="1" applyAlignment="1">
      <alignment horizontal="left" vertical="center"/>
    </xf>
    <xf numFmtId="0" fontId="5" fillId="0" borderId="0" xfId="0" applyFont="1" applyAlignment="1">
      <alignment horizontal="left" vertical="center"/>
    </xf>
    <xf numFmtId="0" fontId="2" fillId="0" borderId="25" xfId="0" applyFont="1" applyBorder="1" applyAlignment="1">
      <alignment horizontal="center" vertical="center"/>
    </xf>
    <xf numFmtId="0" fontId="5" fillId="0" borderId="0" xfId="0" applyFont="1" applyFill="1" applyAlignment="1">
      <alignment vertical="center"/>
    </xf>
    <xf numFmtId="0" fontId="17" fillId="0" borderId="0" xfId="0" applyFont="1" applyAlignment="1">
      <alignment vertical="center"/>
    </xf>
    <xf numFmtId="0" fontId="10" fillId="0" borderId="0" xfId="0" applyFont="1" applyAlignment="1">
      <alignment horizontal="center" vertical="center"/>
    </xf>
    <xf numFmtId="0" fontId="16" fillId="0" borderId="0" xfId="0" applyFont="1" applyAlignment="1">
      <alignment vertical="center"/>
    </xf>
    <xf numFmtId="0" fontId="2" fillId="3" borderId="0" xfId="0" applyFont="1" applyFill="1" applyAlignment="1">
      <alignment horizontal="left" vertical="center"/>
    </xf>
    <xf numFmtId="0" fontId="2" fillId="3" borderId="0" xfId="0" applyFont="1" applyFill="1" applyAlignment="1">
      <alignment vertical="center"/>
    </xf>
    <xf numFmtId="0" fontId="21" fillId="0" borderId="0" xfId="0" applyFont="1" applyAlignment="1">
      <alignment vertical="center"/>
    </xf>
    <xf numFmtId="0" fontId="21" fillId="0" borderId="85" xfId="0" applyFont="1" applyBorder="1" applyAlignment="1">
      <alignment vertical="center"/>
    </xf>
    <xf numFmtId="0" fontId="25" fillId="0" borderId="0" xfId="0" applyFont="1" applyAlignment="1">
      <alignment vertical="center"/>
    </xf>
    <xf numFmtId="0" fontId="21" fillId="0" borderId="84" xfId="0" applyFont="1" applyBorder="1" applyAlignment="1">
      <alignment horizontal="right" vertical="center"/>
    </xf>
    <xf numFmtId="0" fontId="21" fillId="0" borderId="0" xfId="0" applyFont="1" applyAlignment="1">
      <alignment horizontal="left" vertical="center"/>
    </xf>
    <xf numFmtId="0" fontId="21" fillId="3" borderId="0" xfId="0" applyFont="1" applyFill="1" applyAlignment="1">
      <alignment horizontal="left" vertical="center"/>
    </xf>
    <xf numFmtId="0" fontId="21" fillId="3" borderId="25" xfId="0" applyFont="1" applyFill="1" applyBorder="1" applyAlignment="1">
      <alignment vertical="center" shrinkToFit="1"/>
    </xf>
    <xf numFmtId="178" fontId="21" fillId="3" borderId="58" xfId="0" applyNumberFormat="1" applyFont="1" applyFill="1" applyBorder="1" applyAlignment="1">
      <alignment vertical="center" shrinkToFit="1"/>
    </xf>
    <xf numFmtId="0" fontId="22" fillId="3" borderId="78" xfId="0" applyFont="1" applyFill="1" applyBorder="1" applyAlignment="1">
      <alignment vertical="center" shrinkToFit="1"/>
    </xf>
    <xf numFmtId="0" fontId="21" fillId="3" borderId="21" xfId="0" applyFont="1" applyFill="1" applyBorder="1" applyAlignment="1">
      <alignment vertical="center" shrinkToFit="1"/>
    </xf>
    <xf numFmtId="178" fontId="21" fillId="3" borderId="40" xfId="0" applyNumberFormat="1" applyFont="1" applyFill="1" applyBorder="1" applyAlignment="1">
      <alignment vertical="center" shrinkToFit="1"/>
    </xf>
    <xf numFmtId="0" fontId="22" fillId="3" borderId="43" xfId="0" applyFont="1" applyFill="1" applyBorder="1" applyAlignment="1">
      <alignment vertical="center" shrinkToFit="1"/>
    </xf>
    <xf numFmtId="0" fontId="21" fillId="3" borderId="22" xfId="0" applyFont="1" applyFill="1" applyBorder="1" applyAlignment="1">
      <alignment vertical="center" shrinkToFit="1"/>
    </xf>
    <xf numFmtId="178" fontId="21" fillId="3" borderId="41" xfId="0" applyNumberFormat="1" applyFont="1" applyFill="1" applyBorder="1" applyAlignment="1">
      <alignment vertical="center" shrinkToFit="1"/>
    </xf>
    <xf numFmtId="0" fontId="22" fillId="3" borderId="44" xfId="0" applyFont="1" applyFill="1" applyBorder="1" applyAlignment="1">
      <alignment vertical="center" shrinkToFit="1"/>
    </xf>
    <xf numFmtId="182" fontId="21" fillId="2" borderId="40" xfId="0" applyNumberFormat="1" applyFont="1" applyFill="1" applyBorder="1" applyAlignment="1">
      <alignment vertical="center" shrinkToFit="1"/>
    </xf>
    <xf numFmtId="180" fontId="21" fillId="2" borderId="40" xfId="0" applyNumberFormat="1" applyFont="1" applyFill="1" applyBorder="1" applyAlignment="1">
      <alignment vertical="center" shrinkToFit="1"/>
    </xf>
    <xf numFmtId="182" fontId="21" fillId="2" borderId="41" xfId="0" applyNumberFormat="1" applyFont="1" applyFill="1" applyBorder="1" applyAlignment="1">
      <alignment vertical="center" shrinkToFit="1"/>
    </xf>
    <xf numFmtId="180" fontId="21" fillId="2" borderId="41" xfId="0" applyNumberFormat="1" applyFont="1" applyFill="1" applyBorder="1" applyAlignment="1">
      <alignment vertical="center" shrinkToFit="1"/>
    </xf>
    <xf numFmtId="178" fontId="21" fillId="0" borderId="74" xfId="0" applyNumberFormat="1" applyFont="1" applyBorder="1" applyAlignment="1">
      <alignment vertical="center" shrinkToFit="1"/>
    </xf>
    <xf numFmtId="184" fontId="21" fillId="0" borderId="74" xfId="0" applyNumberFormat="1" applyFont="1" applyBorder="1" applyAlignment="1">
      <alignment vertical="center" shrinkToFit="1"/>
    </xf>
    <xf numFmtId="180" fontId="21" fillId="2" borderId="73" xfId="0" applyNumberFormat="1" applyFont="1" applyFill="1" applyBorder="1" applyAlignment="1">
      <alignment vertical="center" shrinkToFit="1"/>
    </xf>
    <xf numFmtId="0" fontId="21" fillId="3" borderId="40" xfId="0" applyFont="1" applyFill="1" applyBorder="1" applyAlignment="1">
      <alignment horizontal="center" vertical="center" shrinkToFit="1"/>
    </xf>
    <xf numFmtId="0" fontId="21" fillId="0" borderId="79" xfId="0" applyFont="1" applyBorder="1" applyAlignment="1">
      <alignment horizontal="center" vertical="center" shrinkToFit="1"/>
    </xf>
    <xf numFmtId="0" fontId="21" fillId="3" borderId="41" xfId="0" applyFont="1" applyFill="1" applyBorder="1" applyAlignment="1">
      <alignment horizontal="center" vertical="center" shrinkToFit="1"/>
    </xf>
    <xf numFmtId="0" fontId="21" fillId="0" borderId="77" xfId="0" applyFont="1" applyBorder="1" applyAlignment="1">
      <alignment horizontal="center" vertical="center" shrinkToFit="1"/>
    </xf>
    <xf numFmtId="183" fontId="21" fillId="2" borderId="73" xfId="0" applyNumberFormat="1" applyFont="1" applyFill="1" applyBorder="1" applyAlignment="1">
      <alignment vertical="center" shrinkToFit="1"/>
    </xf>
    <xf numFmtId="183" fontId="21" fillId="0" borderId="74" xfId="0" applyNumberFormat="1" applyFont="1" applyBorder="1" applyAlignment="1">
      <alignment horizontal="center" vertical="center" shrinkToFit="1"/>
    </xf>
    <xf numFmtId="182" fontId="21" fillId="2" borderId="58" xfId="0" applyNumberFormat="1" applyFont="1" applyFill="1" applyBorder="1" applyAlignment="1">
      <alignment vertical="center" shrinkToFit="1"/>
    </xf>
    <xf numFmtId="178" fontId="21" fillId="0" borderId="71" xfId="0" applyNumberFormat="1" applyFont="1" applyBorder="1" applyAlignment="1">
      <alignment vertical="center" shrinkToFit="1"/>
    </xf>
    <xf numFmtId="184" fontId="21" fillId="0" borderId="71" xfId="0" applyNumberFormat="1" applyFont="1" applyBorder="1" applyAlignment="1">
      <alignment vertical="center" shrinkToFit="1"/>
    </xf>
    <xf numFmtId="180" fontId="21" fillId="2" borderId="70" xfId="0" applyNumberFormat="1" applyFont="1" applyFill="1" applyBorder="1" applyAlignment="1">
      <alignment vertical="center" shrinkToFit="1"/>
    </xf>
    <xf numFmtId="183" fontId="21" fillId="2" borderId="70" xfId="0" applyNumberFormat="1" applyFont="1" applyFill="1" applyBorder="1" applyAlignment="1">
      <alignment vertical="center" shrinkToFit="1"/>
    </xf>
    <xf numFmtId="0" fontId="21" fillId="3" borderId="58" xfId="0" applyFont="1" applyFill="1" applyBorder="1" applyAlignment="1">
      <alignment horizontal="center" vertical="center" shrinkToFit="1"/>
    </xf>
    <xf numFmtId="0" fontId="2" fillId="0" borderId="0" xfId="0" applyFont="1" applyFill="1">
      <alignment vertical="center"/>
    </xf>
    <xf numFmtId="0" fontId="2" fillId="0" borderId="0" xfId="0" applyFont="1" applyFill="1" applyAlignment="1">
      <alignment horizontal="distributed" vertical="center" indent="2"/>
    </xf>
    <xf numFmtId="0" fontId="2" fillId="0" borderId="0" xfId="0" applyFont="1" applyFill="1" applyAlignment="1">
      <alignment horizontal="right" vertical="center"/>
    </xf>
    <xf numFmtId="0" fontId="5" fillId="0" borderId="0" xfId="0" applyFont="1" applyFill="1">
      <alignment vertical="center"/>
    </xf>
    <xf numFmtId="0" fontId="7" fillId="0" borderId="0" xfId="0" applyFont="1" applyFill="1" applyAlignment="1">
      <alignment horizontal="center" vertical="center"/>
    </xf>
    <xf numFmtId="0" fontId="2" fillId="0" borderId="0" xfId="0" quotePrefix="1" applyFont="1" applyFill="1">
      <alignment vertical="center"/>
    </xf>
    <xf numFmtId="176" fontId="10" fillId="0" borderId="0" xfId="0" applyNumberFormat="1" applyFont="1" applyFill="1" applyBorder="1" applyAlignment="1">
      <alignment vertical="center"/>
    </xf>
    <xf numFmtId="0" fontId="10" fillId="0" borderId="0" xfId="0" applyFont="1" applyFill="1" applyBorder="1" applyAlignment="1">
      <alignment horizontal="center" vertical="center"/>
    </xf>
    <xf numFmtId="0" fontId="2" fillId="2" borderId="0" xfId="0" applyFont="1" applyFill="1">
      <alignment vertical="center"/>
    </xf>
    <xf numFmtId="0" fontId="2" fillId="0" borderId="11" xfId="0" applyFont="1" applyFill="1" applyBorder="1" applyAlignment="1">
      <alignment horizontal="left" vertical="top"/>
    </xf>
    <xf numFmtId="0" fontId="2" fillId="0" borderId="18" xfId="0" applyFont="1" applyFill="1" applyBorder="1" applyAlignment="1">
      <alignment horizontal="left" vertical="top"/>
    </xf>
    <xf numFmtId="176" fontId="2" fillId="3" borderId="131" xfId="0" applyNumberFormat="1" applyFont="1" applyFill="1" applyBorder="1" applyAlignment="1">
      <alignment horizontal="center" vertical="center"/>
    </xf>
    <xf numFmtId="0" fontId="5" fillId="0" borderId="0" xfId="0" applyFont="1" applyAlignment="1">
      <alignment vertical="center" textRotation="255"/>
    </xf>
    <xf numFmtId="177" fontId="5" fillId="0" borderId="0" xfId="0" applyNumberFormat="1" applyFont="1" applyFill="1" applyAlignment="1">
      <alignment vertical="center"/>
    </xf>
    <xf numFmtId="0" fontId="2" fillId="0" borderId="0" xfId="0" applyFont="1" applyAlignment="1">
      <alignment horizontal="right" vertical="center"/>
    </xf>
    <xf numFmtId="0" fontId="2" fillId="2" borderId="0" xfId="0" applyFont="1" applyFill="1" applyAlignment="1">
      <alignment horizontal="left" vertical="center" indent="1"/>
    </xf>
    <xf numFmtId="0" fontId="18" fillId="0" borderId="0" xfId="2" applyFont="1" applyAlignment="1">
      <alignment vertical="center"/>
    </xf>
    <xf numFmtId="0" fontId="36" fillId="0" borderId="123" xfId="0" applyFont="1" applyBorder="1">
      <alignment vertical="center"/>
    </xf>
    <xf numFmtId="176" fontId="36" fillId="0" borderId="124" xfId="0" applyNumberFormat="1" applyFont="1" applyBorder="1" applyAlignment="1">
      <alignment horizontal="center" vertical="center"/>
    </xf>
    <xf numFmtId="176" fontId="36" fillId="0" borderId="24" xfId="0" applyNumberFormat="1" applyFont="1" applyBorder="1">
      <alignment vertical="center"/>
    </xf>
    <xf numFmtId="176" fontId="36" fillId="0" borderId="115" xfId="0" applyNumberFormat="1" applyFont="1" applyBorder="1" applyAlignment="1">
      <alignment horizontal="center" vertical="center"/>
    </xf>
    <xf numFmtId="176" fontId="36" fillId="0" borderId="25" xfId="0" applyNumberFormat="1" applyFont="1" applyBorder="1">
      <alignment vertical="center"/>
    </xf>
    <xf numFmtId="0" fontId="36" fillId="0" borderId="127" xfId="0" applyFont="1" applyBorder="1">
      <alignment vertical="center"/>
    </xf>
    <xf numFmtId="176" fontId="36" fillId="0" borderId="128" xfId="0" applyNumberFormat="1" applyFont="1" applyBorder="1" applyAlignment="1">
      <alignment horizontal="center" vertical="center"/>
    </xf>
    <xf numFmtId="176" fontId="36" fillId="0" borderId="39" xfId="0" applyNumberFormat="1" applyFont="1" applyBorder="1">
      <alignment vertical="center"/>
    </xf>
    <xf numFmtId="176" fontId="36" fillId="0" borderId="58" xfId="0" applyNumberFormat="1" applyFont="1" applyBorder="1">
      <alignment vertical="center"/>
    </xf>
    <xf numFmtId="0" fontId="5" fillId="2" borderId="0" xfId="0" applyFont="1" applyFill="1" applyBorder="1" applyAlignment="1">
      <alignment vertical="center"/>
    </xf>
    <xf numFmtId="0" fontId="2" fillId="0" borderId="0" xfId="0" applyFont="1" applyBorder="1" applyAlignment="1">
      <alignment vertical="distributed" wrapText="1"/>
    </xf>
    <xf numFmtId="0" fontId="13" fillId="0" borderId="39" xfId="0" applyFont="1" applyBorder="1" applyAlignment="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8" fillId="0" borderId="0" xfId="0" applyFont="1" applyAlignment="1">
      <alignment horizontal="left" vertical="center" indent="1"/>
    </xf>
    <xf numFmtId="185" fontId="2" fillId="3" borderId="98" xfId="3" applyNumberFormat="1" applyFont="1" applyFill="1" applyBorder="1" applyAlignment="1">
      <alignment horizontal="center" vertical="center" shrinkToFit="1"/>
    </xf>
    <xf numFmtId="185" fontId="2" fillId="3" borderId="7" xfId="3" applyNumberFormat="1" applyFont="1" applyFill="1" applyBorder="1" applyAlignment="1">
      <alignment horizontal="center" vertical="center" shrinkToFit="1"/>
    </xf>
    <xf numFmtId="185" fontId="2" fillId="3" borderId="78" xfId="3" applyNumberFormat="1" applyFont="1" applyFill="1" applyBorder="1" applyAlignment="1">
      <alignment horizontal="center" vertical="center" shrinkToFit="1"/>
    </xf>
    <xf numFmtId="0" fontId="2" fillId="3" borderId="99" xfId="0" applyFont="1" applyFill="1" applyBorder="1" applyAlignment="1">
      <alignment horizontal="center" vertical="center" shrinkToFit="1"/>
    </xf>
    <xf numFmtId="0" fontId="2" fillId="3" borderId="58" xfId="0" applyFont="1" applyFill="1" applyBorder="1" applyAlignment="1">
      <alignment vertical="center" shrinkToFit="1"/>
    </xf>
    <xf numFmtId="0" fontId="2" fillId="3" borderId="99" xfId="0" applyFont="1" applyFill="1" applyBorder="1" applyAlignment="1">
      <alignment horizontal="center" vertical="center"/>
    </xf>
    <xf numFmtId="0" fontId="2" fillId="3" borderId="58" xfId="3" applyFont="1" applyFill="1" applyBorder="1" applyAlignment="1">
      <alignment horizontal="center" vertical="center"/>
    </xf>
    <xf numFmtId="0" fontId="2" fillId="3" borderId="25" xfId="3" applyFont="1" applyFill="1" applyBorder="1" applyAlignment="1">
      <alignment horizontal="center" vertical="center"/>
    </xf>
    <xf numFmtId="0" fontId="2" fillId="3" borderId="78" xfId="3" applyFont="1" applyFill="1" applyBorder="1" applyAlignment="1">
      <alignment horizontal="center" vertical="center"/>
    </xf>
    <xf numFmtId="0" fontId="2" fillId="3" borderId="49" xfId="3" applyFont="1" applyFill="1" applyBorder="1" applyAlignment="1">
      <alignment horizontal="center" vertical="center"/>
    </xf>
    <xf numFmtId="0" fontId="2" fillId="3" borderId="40" xfId="3" applyFont="1" applyFill="1" applyBorder="1" applyAlignment="1">
      <alignment horizontal="center" vertical="center"/>
    </xf>
    <xf numFmtId="0" fontId="2" fillId="3" borderId="21" xfId="3" applyFont="1" applyFill="1" applyBorder="1" applyAlignment="1">
      <alignment horizontal="center" vertical="center"/>
    </xf>
    <xf numFmtId="0" fontId="2" fillId="3" borderId="43" xfId="3" applyFont="1" applyFill="1" applyBorder="1">
      <alignment vertical="center"/>
    </xf>
    <xf numFmtId="185" fontId="2" fillId="3" borderId="25" xfId="3" applyNumberFormat="1" applyFont="1" applyFill="1" applyBorder="1" applyAlignment="1">
      <alignment horizontal="center" vertical="center"/>
    </xf>
    <xf numFmtId="0" fontId="2" fillId="3" borderId="98" xfId="3" applyFont="1" applyFill="1" applyBorder="1" applyAlignment="1">
      <alignment horizontal="center" vertical="center"/>
    </xf>
    <xf numFmtId="185" fontId="2" fillId="3" borderId="96" xfId="3" applyNumberFormat="1" applyFont="1" applyFill="1" applyBorder="1" applyAlignment="1">
      <alignment horizontal="center" vertical="center" shrinkToFit="1"/>
    </xf>
    <xf numFmtId="185" fontId="2" fillId="3" borderId="2" xfId="3" applyNumberFormat="1" applyFont="1" applyFill="1" applyBorder="1" applyAlignment="1">
      <alignment horizontal="center" vertical="center" shrinkToFit="1"/>
    </xf>
    <xf numFmtId="185" fontId="2" fillId="3" borderId="44" xfId="3" applyNumberFormat="1" applyFont="1" applyFill="1" applyBorder="1" applyAlignment="1">
      <alignment horizontal="center" vertical="center" shrinkToFit="1"/>
    </xf>
    <xf numFmtId="0" fontId="2" fillId="3" borderId="50" xfId="0" applyFont="1" applyFill="1" applyBorder="1" applyAlignment="1">
      <alignment horizontal="center" vertical="center" shrinkToFit="1"/>
    </xf>
    <xf numFmtId="0" fontId="2" fillId="3" borderId="41" xfId="0" applyFont="1" applyFill="1" applyBorder="1" applyAlignment="1">
      <alignment vertical="center" shrinkToFit="1"/>
    </xf>
    <xf numFmtId="0" fontId="2" fillId="3" borderId="50" xfId="0" applyFont="1" applyFill="1" applyBorder="1" applyAlignment="1">
      <alignment horizontal="center" vertical="center"/>
    </xf>
    <xf numFmtId="0" fontId="2" fillId="3" borderId="41" xfId="3" applyFont="1" applyFill="1" applyBorder="1" applyAlignment="1">
      <alignment horizontal="center" vertical="center"/>
    </xf>
    <xf numFmtId="0" fontId="2" fillId="3" borderId="22" xfId="3" applyFont="1" applyFill="1" applyBorder="1" applyAlignment="1">
      <alignment horizontal="center" vertical="center"/>
    </xf>
    <xf numFmtId="0" fontId="2" fillId="3" borderId="44" xfId="3" applyFont="1" applyFill="1" applyBorder="1" applyAlignment="1">
      <alignment horizontal="center" vertical="center"/>
    </xf>
    <xf numFmtId="0" fontId="2" fillId="3" borderId="44" xfId="3" applyFont="1" applyFill="1" applyBorder="1">
      <alignment vertical="center"/>
    </xf>
    <xf numFmtId="185" fontId="2" fillId="3" borderId="22" xfId="3" applyNumberFormat="1" applyFont="1" applyFill="1" applyBorder="1" applyAlignment="1">
      <alignment horizontal="center" vertical="center"/>
    </xf>
    <xf numFmtId="0" fontId="2" fillId="3" borderId="96" xfId="3" applyFont="1" applyFill="1" applyBorder="1" applyAlignment="1">
      <alignment horizontal="center" vertical="center"/>
    </xf>
    <xf numFmtId="0" fontId="2" fillId="3" borderId="97" xfId="0" applyFont="1" applyFill="1" applyBorder="1" applyAlignment="1">
      <alignment horizontal="center" vertical="center"/>
    </xf>
    <xf numFmtId="0" fontId="2" fillId="3" borderId="42" xfId="3" applyFont="1" applyFill="1" applyBorder="1" applyAlignment="1">
      <alignment horizontal="center" vertical="center"/>
    </xf>
    <xf numFmtId="0" fontId="2" fillId="3" borderId="23" xfId="3" applyFont="1" applyFill="1" applyBorder="1" applyAlignment="1">
      <alignment horizontal="center" vertical="center"/>
    </xf>
    <xf numFmtId="0" fontId="2" fillId="3" borderId="45" xfId="3" applyFont="1" applyFill="1" applyBorder="1" applyAlignment="1">
      <alignment horizontal="center" vertical="center"/>
    </xf>
    <xf numFmtId="40" fontId="2" fillId="3" borderId="25" xfId="1" applyNumberFormat="1" applyFont="1" applyFill="1" applyBorder="1">
      <alignment vertical="center"/>
    </xf>
    <xf numFmtId="40" fontId="2" fillId="3" borderId="22" xfId="1" applyNumberFormat="1" applyFont="1" applyFill="1" applyBorder="1">
      <alignment vertical="center"/>
    </xf>
    <xf numFmtId="40" fontId="2" fillId="2" borderId="94" xfId="1" applyNumberFormat="1" applyFont="1" applyFill="1" applyBorder="1">
      <alignment vertical="center"/>
    </xf>
    <xf numFmtId="0" fontId="2" fillId="3" borderId="0" xfId="0" applyFont="1" applyFill="1" applyAlignment="1">
      <alignment horizontal="left" vertical="center" indent="1"/>
    </xf>
    <xf numFmtId="0" fontId="5" fillId="0" borderId="0" xfId="0" quotePrefix="1" applyFont="1">
      <alignment vertical="center"/>
    </xf>
    <xf numFmtId="49" fontId="5" fillId="0" borderId="0" xfId="0" applyNumberFormat="1" applyFont="1">
      <alignment vertical="center"/>
    </xf>
    <xf numFmtId="3" fontId="5" fillId="3" borderId="0" xfId="0" applyNumberFormat="1" applyFont="1" applyFill="1" applyAlignment="1">
      <alignment horizontal="left" vertical="center" indent="1"/>
    </xf>
    <xf numFmtId="3" fontId="9" fillId="0" borderId="0" xfId="0" applyNumberFormat="1" applyFont="1" applyAlignment="1">
      <alignment horizontal="left" vertical="center"/>
    </xf>
    <xf numFmtId="0" fontId="5" fillId="3" borderId="0" xfId="0" applyFont="1" applyFill="1" applyAlignment="1">
      <alignment horizontal="left" vertical="center" indent="1"/>
    </xf>
    <xf numFmtId="186" fontId="9" fillId="0" borderId="0" xfId="0" applyNumberFormat="1" applyFont="1">
      <alignment vertical="center"/>
    </xf>
    <xf numFmtId="3" fontId="5" fillId="0" borderId="0" xfId="0" applyNumberFormat="1" applyFont="1" applyAlignment="1">
      <alignment horizontal="left" vertical="center"/>
    </xf>
    <xf numFmtId="0" fontId="5" fillId="0" borderId="0" xfId="0" applyFont="1" applyAlignment="1">
      <alignment horizontal="left" vertical="center" indent="2"/>
    </xf>
    <xf numFmtId="186" fontId="5" fillId="0" borderId="0" xfId="0" applyNumberFormat="1" applyFont="1">
      <alignment vertical="center"/>
    </xf>
    <xf numFmtId="0" fontId="5" fillId="2" borderId="0" xfId="0" applyFont="1" applyFill="1" applyAlignment="1">
      <alignment horizontal="left" vertical="center" indent="2"/>
    </xf>
    <xf numFmtId="186" fontId="5" fillId="3" borderId="0" xfId="0" applyNumberFormat="1" applyFont="1" applyFill="1" applyAlignment="1">
      <alignment horizontal="left" vertical="center" indent="2"/>
    </xf>
    <xf numFmtId="0" fontId="36" fillId="0" borderId="139" xfId="0" applyFont="1" applyBorder="1">
      <alignment vertical="center"/>
    </xf>
    <xf numFmtId="176" fontId="36" fillId="0" borderId="140" xfId="0" applyNumberFormat="1" applyFont="1" applyBorder="1" applyAlignment="1">
      <alignment horizontal="center" vertical="center"/>
    </xf>
    <xf numFmtId="0" fontId="36" fillId="0" borderId="142" xfId="0" applyFont="1" applyBorder="1">
      <alignment vertical="center"/>
    </xf>
    <xf numFmtId="176" fontId="36" fillId="0" borderId="143" xfId="0" applyNumberFormat="1" applyFont="1" applyBorder="1" applyAlignment="1">
      <alignment horizontal="center" vertical="center"/>
    </xf>
    <xf numFmtId="0" fontId="18" fillId="0" borderId="0" xfId="2" applyFont="1" applyFill="1" applyAlignment="1">
      <alignment vertical="center" wrapText="1"/>
    </xf>
    <xf numFmtId="0" fontId="7" fillId="0" borderId="0" xfId="2" applyFont="1" applyFill="1" applyAlignment="1">
      <alignment horizontal="center" vertical="center" wrapText="1"/>
    </xf>
    <xf numFmtId="0" fontId="29" fillId="0" borderId="0" xfId="0" applyFont="1" applyFill="1" applyAlignment="1">
      <alignment horizontal="center" vertical="center"/>
    </xf>
    <xf numFmtId="0" fontId="16" fillId="0" borderId="0" xfId="0" applyFont="1" applyFill="1">
      <alignment vertical="center"/>
    </xf>
    <xf numFmtId="0" fontId="27" fillId="0" borderId="0" xfId="2" applyFont="1" applyFill="1" applyAlignment="1">
      <alignment vertical="center" wrapText="1"/>
    </xf>
    <xf numFmtId="0" fontId="30" fillId="0" borderId="0" xfId="0" applyFont="1" applyFill="1">
      <alignment vertical="center"/>
    </xf>
    <xf numFmtId="0" fontId="2" fillId="0" borderId="116" xfId="0" applyFont="1" applyFill="1" applyBorder="1">
      <alignment vertical="center"/>
    </xf>
    <xf numFmtId="0" fontId="18" fillId="0" borderId="0" xfId="2" applyFont="1" applyFill="1">
      <alignment vertical="center"/>
    </xf>
    <xf numFmtId="0" fontId="15" fillId="3" borderId="0" xfId="0" applyFont="1" applyFill="1">
      <alignment vertical="center"/>
    </xf>
    <xf numFmtId="0" fontId="13" fillId="3" borderId="0" xfId="0" applyFont="1" applyFill="1">
      <alignment vertical="center"/>
    </xf>
    <xf numFmtId="49" fontId="2" fillId="0" borderId="159" xfId="3" applyNumberFormat="1" applyFont="1" applyBorder="1" applyAlignment="1">
      <alignment horizontal="center" vertical="center"/>
    </xf>
    <xf numFmtId="185" fontId="2" fillId="3" borderId="159" xfId="3" applyNumberFormat="1" applyFont="1" applyFill="1" applyBorder="1" applyAlignment="1">
      <alignment horizontal="center" vertical="center" shrinkToFit="1"/>
    </xf>
    <xf numFmtId="185" fontId="2" fillId="3" borderId="3" xfId="3" applyNumberFormat="1" applyFont="1" applyFill="1" applyBorder="1" applyAlignment="1">
      <alignment horizontal="center" vertical="center" shrinkToFit="1"/>
    </xf>
    <xf numFmtId="185" fontId="2" fillId="3" borderId="45" xfId="3" applyNumberFormat="1" applyFont="1" applyFill="1" applyBorder="1" applyAlignment="1">
      <alignment horizontal="center" vertical="center" shrinkToFit="1"/>
    </xf>
    <xf numFmtId="0" fontId="2" fillId="3" borderId="97" xfId="0" applyFont="1" applyFill="1" applyBorder="1" applyAlignment="1">
      <alignment horizontal="center" vertical="center" shrinkToFit="1"/>
    </xf>
    <xf numFmtId="0" fontId="2" fillId="3" borderId="42" xfId="0" applyFont="1" applyFill="1" applyBorder="1" applyAlignment="1">
      <alignment vertical="center" shrinkToFit="1"/>
    </xf>
    <xf numFmtId="40" fontId="2" fillId="3" borderId="23" xfId="1" applyNumberFormat="1" applyFont="1" applyFill="1" applyBorder="1">
      <alignment vertical="center"/>
    </xf>
    <xf numFmtId="0" fontId="2" fillId="3" borderId="45" xfId="3" applyFont="1" applyFill="1" applyBorder="1">
      <alignment vertical="center"/>
    </xf>
    <xf numFmtId="185" fontId="2" fillId="3" borderId="23" xfId="3" applyNumberFormat="1" applyFont="1" applyFill="1" applyBorder="1" applyAlignment="1">
      <alignment horizontal="center" vertical="center"/>
    </xf>
    <xf numFmtId="0" fontId="2" fillId="3" borderId="159" xfId="3" applyFont="1" applyFill="1" applyBorder="1" applyAlignment="1">
      <alignment horizontal="center" vertical="center"/>
    </xf>
    <xf numFmtId="49" fontId="2" fillId="0" borderId="95" xfId="3" applyNumberFormat="1" applyFont="1" applyFill="1" applyBorder="1" applyAlignment="1">
      <alignment horizontal="center" vertical="center"/>
    </xf>
    <xf numFmtId="185" fontId="2" fillId="0" borderId="118" xfId="3" applyNumberFormat="1" applyFont="1" applyFill="1" applyBorder="1" applyAlignment="1">
      <alignment horizontal="center" vertical="center" shrinkToFit="1"/>
    </xf>
    <xf numFmtId="185" fontId="2" fillId="0" borderId="117" xfId="3" applyNumberFormat="1" applyFont="1" applyFill="1" applyBorder="1" applyAlignment="1">
      <alignment horizontal="center" vertical="center" shrinkToFit="1"/>
    </xf>
    <xf numFmtId="185" fontId="2" fillId="0" borderId="119" xfId="3" applyNumberFormat="1" applyFont="1" applyFill="1" applyBorder="1" applyAlignment="1">
      <alignment horizontal="center" vertical="center" shrinkToFit="1"/>
    </xf>
    <xf numFmtId="0" fontId="2" fillId="0" borderId="120" xfId="0" applyFont="1" applyFill="1" applyBorder="1" applyAlignment="1">
      <alignment horizontal="center" vertical="center" shrinkToFit="1"/>
    </xf>
    <xf numFmtId="0" fontId="2" fillId="0" borderId="121" xfId="0" applyFont="1" applyFill="1" applyBorder="1" applyAlignment="1">
      <alignment vertical="center" shrinkToFit="1"/>
    </xf>
    <xf numFmtId="0" fontId="2" fillId="0" borderId="120" xfId="0" applyFont="1" applyFill="1" applyBorder="1" applyAlignment="1">
      <alignment horizontal="center" vertical="center"/>
    </xf>
    <xf numFmtId="0" fontId="2" fillId="0" borderId="121" xfId="3" applyFont="1" applyFill="1" applyBorder="1" applyAlignment="1">
      <alignment horizontal="center" vertical="center"/>
    </xf>
    <xf numFmtId="0" fontId="2" fillId="0" borderId="122" xfId="3" applyFont="1" applyFill="1" applyBorder="1" applyAlignment="1">
      <alignment horizontal="center" vertical="center"/>
    </xf>
    <xf numFmtId="0" fontId="2" fillId="0" borderId="119" xfId="3" applyFont="1" applyFill="1" applyBorder="1" applyAlignment="1">
      <alignment horizontal="center" vertical="center"/>
    </xf>
    <xf numFmtId="0" fontId="2" fillId="0" borderId="119" xfId="3" applyFont="1" applyFill="1" applyBorder="1">
      <alignment vertical="center"/>
    </xf>
    <xf numFmtId="185" fontId="2" fillId="0" borderId="122" xfId="3" applyNumberFormat="1" applyFont="1" applyFill="1" applyBorder="1" applyAlignment="1">
      <alignment horizontal="center" vertical="center"/>
    </xf>
    <xf numFmtId="0" fontId="2" fillId="0" borderId="122" xfId="3" applyFont="1" applyFill="1" applyBorder="1" applyAlignment="1">
      <alignment horizontal="left" vertical="center"/>
    </xf>
    <xf numFmtId="0" fontId="2" fillId="0" borderId="118" xfId="3" applyFont="1" applyFill="1" applyBorder="1" applyAlignment="1">
      <alignment horizontal="center" vertical="center"/>
    </xf>
    <xf numFmtId="185" fontId="2" fillId="3" borderId="25" xfId="0" applyNumberFormat="1" applyFont="1" applyFill="1" applyBorder="1" applyAlignment="1">
      <alignment horizontal="center" vertical="center" shrinkToFit="1"/>
    </xf>
    <xf numFmtId="185" fontId="2" fillId="3" borderId="22" xfId="0" applyNumberFormat="1" applyFont="1" applyFill="1" applyBorder="1" applyAlignment="1">
      <alignment horizontal="center" vertical="center" shrinkToFit="1"/>
    </xf>
    <xf numFmtId="185" fontId="2" fillId="3" borderId="23" xfId="0" applyNumberFormat="1" applyFont="1" applyFill="1" applyBorder="1" applyAlignment="1">
      <alignment horizontal="center" vertical="center" shrinkToFit="1"/>
    </xf>
    <xf numFmtId="0" fontId="2" fillId="0" borderId="0" xfId="0" applyFont="1" applyAlignment="1">
      <alignment horizontal="left" vertical="center" indent="1"/>
    </xf>
    <xf numFmtId="0" fontId="43" fillId="0" borderId="0" xfId="0" applyFont="1" applyAlignment="1">
      <alignment horizontal="center" vertical="center"/>
    </xf>
    <xf numFmtId="0" fontId="44" fillId="0" borderId="0" xfId="0" applyFont="1" applyAlignment="1">
      <alignment horizontal="center" vertical="center"/>
    </xf>
    <xf numFmtId="180" fontId="44" fillId="0" borderId="0" xfId="0" applyNumberFormat="1" applyFont="1" applyAlignment="1">
      <alignment horizontal="center" vertical="center"/>
    </xf>
    <xf numFmtId="183" fontId="44" fillId="0" borderId="0" xfId="0" applyNumberFormat="1" applyFont="1" applyAlignment="1">
      <alignment horizontal="center" vertical="center"/>
    </xf>
    <xf numFmtId="0" fontId="47" fillId="0" borderId="0" xfId="0" applyFont="1">
      <alignment vertical="center"/>
    </xf>
    <xf numFmtId="0" fontId="5" fillId="0" borderId="0" xfId="0" applyFont="1" applyAlignment="1">
      <alignment horizontal="right" vertical="center"/>
    </xf>
    <xf numFmtId="0" fontId="5" fillId="0" borderId="0" xfId="0" applyFont="1" applyFill="1" applyBorder="1" applyAlignment="1">
      <alignment horizontal="right" vertical="center"/>
    </xf>
    <xf numFmtId="0" fontId="5" fillId="0" borderId="0" xfId="0" applyFont="1" applyBorder="1" applyAlignment="1">
      <alignment horizontal="centerContinuous" vertical="center"/>
    </xf>
    <xf numFmtId="0" fontId="7" fillId="0" borderId="0" xfId="0" applyFont="1" applyBorder="1" applyAlignment="1">
      <alignment horizontal="centerContinuous" vertical="center"/>
    </xf>
    <xf numFmtId="0" fontId="11" fillId="0" borderId="0" xfId="0" applyFont="1" applyFill="1" applyBorder="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centerContinuous" vertical="center"/>
    </xf>
    <xf numFmtId="0" fontId="11" fillId="0" borderId="0" xfId="0" applyFont="1" applyAlignment="1">
      <alignment horizontal="centerContinuous" vertical="center"/>
    </xf>
    <xf numFmtId="0" fontId="2" fillId="0" borderId="0" xfId="0" applyFont="1" applyAlignment="1">
      <alignment horizontal="centerContinuous" vertical="center"/>
    </xf>
    <xf numFmtId="0" fontId="17" fillId="0" borderId="0" xfId="3" applyFont="1" applyAlignment="1">
      <alignment vertical="center"/>
    </xf>
    <xf numFmtId="0" fontId="17" fillId="0" borderId="0" xfId="3" applyFont="1" applyAlignment="1">
      <alignment horizontal="left" vertical="center"/>
    </xf>
    <xf numFmtId="0" fontId="8" fillId="0" borderId="0" xfId="0" applyFont="1" applyAlignment="1">
      <alignment horizontal="centerContinuous" vertical="center"/>
    </xf>
    <xf numFmtId="0" fontId="18" fillId="0" borderId="24" xfId="0" applyFont="1" applyBorder="1" applyAlignment="1">
      <alignment horizontal="centerContinuous" vertical="center"/>
    </xf>
    <xf numFmtId="0" fontId="18" fillId="0" borderId="0" xfId="0" applyFont="1" applyAlignment="1">
      <alignment horizontal="centerContinuous" vertical="center"/>
    </xf>
    <xf numFmtId="0" fontId="18" fillId="0" borderId="19" xfId="0" applyFont="1" applyBorder="1" applyAlignment="1">
      <alignment horizontal="centerContinuous" vertical="center"/>
    </xf>
    <xf numFmtId="0" fontId="5" fillId="0" borderId="116"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3" xfId="0" applyFont="1" applyFill="1" applyBorder="1" applyAlignment="1">
      <alignment horizontal="center" vertical="center"/>
    </xf>
    <xf numFmtId="0" fontId="5" fillId="2" borderId="70" xfId="0" applyFont="1" applyFill="1" applyBorder="1" applyAlignment="1">
      <alignment horizontal="center" vertical="center"/>
    </xf>
    <xf numFmtId="0" fontId="5" fillId="0" borderId="162" xfId="0" applyFont="1" applyFill="1" applyBorder="1" applyAlignment="1">
      <alignment horizontal="center" vertical="center"/>
    </xf>
    <xf numFmtId="0" fontId="5" fillId="0" borderId="163" xfId="0" applyFont="1" applyFill="1" applyBorder="1" applyAlignment="1">
      <alignment horizontal="center" vertical="center"/>
    </xf>
    <xf numFmtId="0" fontId="5" fillId="0" borderId="40" xfId="0" applyFont="1" applyFill="1" applyBorder="1" applyAlignment="1">
      <alignment vertical="center" textRotation="255"/>
    </xf>
    <xf numFmtId="0" fontId="5" fillId="0" borderId="42" xfId="0" applyFont="1" applyFill="1" applyBorder="1" applyAlignment="1">
      <alignment vertical="center" textRotation="255"/>
    </xf>
    <xf numFmtId="0" fontId="5" fillId="0" borderId="70" xfId="0" applyFont="1" applyFill="1" applyBorder="1" applyAlignment="1">
      <alignment vertical="center" textRotation="255"/>
    </xf>
    <xf numFmtId="0" fontId="5" fillId="3" borderId="43"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162" xfId="0" applyFont="1" applyFill="1" applyBorder="1" applyAlignment="1">
      <alignment horizontal="center" vertical="center"/>
    </xf>
    <xf numFmtId="0" fontId="5" fillId="2" borderId="163"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2" borderId="4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73" xfId="0" applyFont="1" applyFill="1" applyBorder="1" applyAlignment="1">
      <alignment horizontal="center" vertical="center"/>
    </xf>
    <xf numFmtId="0" fontId="5" fillId="0" borderId="161" xfId="0" applyFont="1" applyFill="1" applyBorder="1" applyAlignment="1">
      <alignment horizontal="center" vertical="center"/>
    </xf>
    <xf numFmtId="0" fontId="5" fillId="0" borderId="168" xfId="0" applyFont="1" applyFill="1" applyBorder="1" applyAlignment="1">
      <alignment horizontal="center" vertical="center"/>
    </xf>
    <xf numFmtId="0" fontId="5" fillId="0" borderId="170" xfId="0" applyFont="1" applyFill="1" applyBorder="1" applyAlignment="1">
      <alignment horizontal="center" vertical="center"/>
    </xf>
    <xf numFmtId="0" fontId="5" fillId="0" borderId="171" xfId="0" applyFont="1" applyFill="1" applyBorder="1" applyAlignment="1">
      <alignment horizontal="center" vertical="center"/>
    </xf>
    <xf numFmtId="0" fontId="5" fillId="0" borderId="165" xfId="0" applyFont="1" applyFill="1" applyBorder="1" applyAlignment="1">
      <alignment horizontal="center" vertical="center"/>
    </xf>
    <xf numFmtId="0" fontId="5" fillId="0" borderId="166" xfId="0" applyFont="1" applyFill="1" applyBorder="1" applyAlignment="1">
      <alignment horizontal="center" vertical="center"/>
    </xf>
    <xf numFmtId="0" fontId="5" fillId="0" borderId="172" xfId="0" applyNumberFormat="1" applyFont="1" applyFill="1" applyBorder="1" applyAlignment="1">
      <alignment horizontal="center" vertical="center"/>
    </xf>
    <xf numFmtId="0" fontId="5" fillId="0" borderId="173" xfId="0" applyNumberFormat="1" applyFont="1" applyFill="1" applyBorder="1" applyAlignment="1">
      <alignment horizontal="center" vertical="center"/>
    </xf>
    <xf numFmtId="0" fontId="5" fillId="0" borderId="175" xfId="0" applyNumberFormat="1" applyFont="1" applyFill="1" applyBorder="1" applyAlignment="1">
      <alignment horizontal="center" vertical="center"/>
    </xf>
    <xf numFmtId="0" fontId="5" fillId="0" borderId="177" xfId="0" applyNumberFormat="1" applyFont="1" applyFill="1" applyBorder="1" applyAlignment="1">
      <alignment horizontal="center" vertical="center"/>
    </xf>
    <xf numFmtId="176" fontId="5" fillId="0" borderId="116" xfId="0" applyNumberFormat="1" applyFont="1" applyFill="1" applyBorder="1" applyAlignment="1">
      <alignment horizontal="center" vertical="center"/>
    </xf>
    <xf numFmtId="0" fontId="5" fillId="0" borderId="178" xfId="0" applyNumberFormat="1" applyFont="1" applyFill="1" applyBorder="1" applyAlignment="1">
      <alignment horizontal="center" vertical="center"/>
    </xf>
    <xf numFmtId="176" fontId="5" fillId="0" borderId="148" xfId="0" applyNumberFormat="1" applyFont="1" applyFill="1" applyBorder="1" applyAlignment="1">
      <alignment horizontal="center" vertical="center"/>
    </xf>
    <xf numFmtId="0" fontId="5" fillId="2" borderId="41" xfId="0" applyFont="1" applyFill="1" applyBorder="1" applyAlignment="1">
      <alignment horizontal="center" vertical="center"/>
    </xf>
    <xf numFmtId="0" fontId="30" fillId="0" borderId="0" xfId="0" applyNumberFormat="1" applyFont="1" applyFill="1" applyAlignment="1">
      <alignment horizontal="center" vertical="center"/>
    </xf>
    <xf numFmtId="0" fontId="30" fillId="0" borderId="0" xfId="0" applyNumberFormat="1" applyFont="1" applyFill="1" applyAlignment="1">
      <alignment horizontal="centerContinuous"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62" xfId="0" applyFont="1" applyFill="1" applyBorder="1" applyAlignment="1">
      <alignment horizontal="center" vertical="center"/>
    </xf>
    <xf numFmtId="0" fontId="5" fillId="2" borderId="179" xfId="0" applyFont="1" applyFill="1" applyBorder="1" applyAlignment="1">
      <alignment horizontal="center" vertical="center"/>
    </xf>
    <xf numFmtId="0" fontId="5" fillId="2" borderId="130" xfId="0" applyFont="1" applyFill="1" applyBorder="1" applyAlignment="1">
      <alignment horizontal="center" vertical="center"/>
    </xf>
    <xf numFmtId="0" fontId="5" fillId="2" borderId="180" xfId="0" applyFont="1" applyFill="1" applyBorder="1" applyAlignment="1">
      <alignment horizontal="center" vertical="center"/>
    </xf>
    <xf numFmtId="0" fontId="5" fillId="2" borderId="181" xfId="0" applyFont="1" applyFill="1" applyBorder="1" applyAlignment="1">
      <alignment horizontal="center" vertical="center"/>
    </xf>
    <xf numFmtId="0" fontId="5" fillId="0" borderId="43"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163" xfId="0" applyFont="1" applyBorder="1" applyAlignment="1">
      <alignment horizontal="center" vertical="center" textRotation="255"/>
    </xf>
    <xf numFmtId="0" fontId="5" fillId="3" borderId="41" xfId="0" applyFont="1" applyFill="1" applyBorder="1" applyAlignment="1">
      <alignment horizontal="center" vertical="center"/>
    </xf>
    <xf numFmtId="0" fontId="5" fillId="2" borderId="81" xfId="0" applyFont="1" applyFill="1" applyBorder="1" applyAlignment="1">
      <alignment horizontal="center" vertical="center"/>
    </xf>
    <xf numFmtId="40" fontId="5" fillId="3" borderId="40" xfId="1" applyNumberFormat="1" applyFont="1" applyFill="1" applyBorder="1" applyAlignment="1">
      <alignment horizontal="center" vertical="center"/>
    </xf>
    <xf numFmtId="40" fontId="5" fillId="3" borderId="41" xfId="1" applyNumberFormat="1" applyFont="1" applyFill="1" applyBorder="1" applyAlignment="1">
      <alignment horizontal="center" vertical="center"/>
    </xf>
    <xf numFmtId="40" fontId="5" fillId="2" borderId="70" xfId="1" applyNumberFormat="1" applyFont="1" applyFill="1" applyBorder="1" applyAlignment="1">
      <alignment horizontal="center" vertical="center"/>
    </xf>
    <xf numFmtId="0" fontId="27" fillId="0" borderId="148" xfId="2" applyFont="1" applyFill="1" applyBorder="1" applyAlignment="1">
      <alignment horizontal="center" vertical="center" wrapText="1"/>
    </xf>
    <xf numFmtId="0" fontId="5" fillId="0" borderId="148" xfId="0" applyFont="1" applyFill="1" applyBorder="1">
      <alignment vertical="center"/>
    </xf>
    <xf numFmtId="14" fontId="2" fillId="3" borderId="25" xfId="3" applyNumberFormat="1" applyFont="1" applyFill="1" applyBorder="1" applyAlignment="1">
      <alignment horizontal="left" vertical="center" shrinkToFit="1"/>
    </xf>
    <xf numFmtId="14" fontId="2" fillId="3" borderId="22" xfId="3" applyNumberFormat="1" applyFont="1" applyFill="1" applyBorder="1" applyAlignment="1">
      <alignment horizontal="left" vertical="center" shrinkToFit="1"/>
    </xf>
    <xf numFmtId="14" fontId="2" fillId="3" borderId="23" xfId="3" applyNumberFormat="1" applyFont="1" applyFill="1" applyBorder="1" applyAlignment="1">
      <alignment horizontal="left" vertical="center" shrinkToFit="1"/>
    </xf>
    <xf numFmtId="0" fontId="1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distributed"/>
    </xf>
    <xf numFmtId="0" fontId="5" fillId="0" borderId="47" xfId="0" applyFont="1" applyFill="1" applyBorder="1" applyAlignment="1">
      <alignment horizontal="center" vertical="center" shrinkToFit="1"/>
    </xf>
    <xf numFmtId="0" fontId="5" fillId="0" borderId="4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8" xfId="0" applyFont="1" applyFill="1" applyBorder="1" applyAlignment="1">
      <alignment horizontal="center" vertical="center"/>
    </xf>
    <xf numFmtId="179" fontId="5" fillId="0" borderId="26"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2" fillId="0" borderId="0" xfId="0" applyFont="1" applyFill="1" applyBorder="1" applyAlignment="1">
      <alignment vertical="center"/>
    </xf>
    <xf numFmtId="0" fontId="5" fillId="0" borderId="81"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3" borderId="2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8" xfId="0" applyFont="1" applyFill="1" applyBorder="1" applyAlignment="1">
      <alignment horizontal="center" vertical="center"/>
    </xf>
    <xf numFmtId="0" fontId="5" fillId="3" borderId="109" xfId="0" applyFont="1" applyFill="1" applyBorder="1" applyAlignment="1">
      <alignment horizontal="center" vertical="center"/>
    </xf>
    <xf numFmtId="187" fontId="5" fillId="2" borderId="26"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 fillId="3" borderId="0" xfId="0" applyFont="1" applyFill="1" applyAlignment="1">
      <alignment horizontal="center" vertical="center"/>
    </xf>
    <xf numFmtId="176" fontId="5" fillId="0" borderId="10" xfId="0" applyNumberFormat="1" applyFont="1" applyFill="1" applyBorder="1" applyAlignment="1">
      <alignment horizontal="center" vertical="center"/>
    </xf>
    <xf numFmtId="176" fontId="5" fillId="0" borderId="151" xfId="0" applyNumberFormat="1" applyFont="1" applyFill="1" applyBorder="1" applyAlignment="1">
      <alignment horizontal="center" vertical="center"/>
    </xf>
    <xf numFmtId="0" fontId="5" fillId="3"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17" xfId="0" applyFont="1" applyFill="1" applyBorder="1" applyAlignment="1">
      <alignment horizontal="center" vertical="center"/>
    </xf>
    <xf numFmtId="0" fontId="5" fillId="2" borderId="10" xfId="0" applyFont="1" applyFill="1" applyBorder="1" applyAlignment="1">
      <alignment horizontal="center" vertical="center"/>
    </xf>
    <xf numFmtId="176" fontId="5" fillId="0" borderId="11"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5" fillId="0" borderId="157" xfId="0" applyNumberFormat="1" applyFont="1" applyFill="1" applyBorder="1" applyAlignment="1">
      <alignment horizontal="center" vertical="center"/>
    </xf>
    <xf numFmtId="176" fontId="5" fillId="0" borderId="15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0" fontId="5" fillId="0" borderId="5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2" borderId="108" xfId="0" applyFont="1" applyFill="1" applyBorder="1" applyAlignment="1">
      <alignment horizontal="center" vertical="center" wrapText="1"/>
    </xf>
    <xf numFmtId="0" fontId="5" fillId="2" borderId="109" xfId="0" applyFont="1" applyFill="1" applyBorder="1" applyAlignment="1">
      <alignment horizontal="center" vertical="center"/>
    </xf>
    <xf numFmtId="0" fontId="5" fillId="2" borderId="110" xfId="0" applyFont="1" applyFill="1" applyBorder="1" applyAlignment="1">
      <alignment horizontal="center" vertical="center"/>
    </xf>
    <xf numFmtId="0" fontId="5" fillId="0" borderId="0" xfId="0" applyFont="1" applyAlignment="1">
      <alignment vertical="center"/>
    </xf>
    <xf numFmtId="187" fontId="5" fillId="2" borderId="47" xfId="0" applyNumberFormat="1" applyFont="1" applyFill="1" applyBorder="1" applyAlignment="1">
      <alignment horizontal="center" vertical="center"/>
    </xf>
    <xf numFmtId="0" fontId="5" fillId="2" borderId="47" xfId="0" applyFont="1" applyFill="1" applyBorder="1" applyAlignment="1">
      <alignment horizontal="center" vertical="center"/>
    </xf>
    <xf numFmtId="0" fontId="5" fillId="0" borderId="8" xfId="0" applyFont="1" applyBorder="1" applyAlignment="1">
      <alignment horizontal="center" vertical="center"/>
    </xf>
    <xf numFmtId="0" fontId="13" fillId="0" borderId="41" xfId="0" applyFont="1" applyBorder="1" applyAlignment="1">
      <alignment horizontal="center" vertical="center"/>
    </xf>
    <xf numFmtId="0" fontId="13" fillId="0" borderId="58" xfId="0" applyFont="1" applyBorder="1" applyAlignment="1">
      <alignment horizontal="center" vertical="center"/>
    </xf>
    <xf numFmtId="0" fontId="13" fillId="0" borderId="42" xfId="0" applyFont="1" applyBorder="1" applyAlignment="1">
      <alignment horizontal="center" vertical="center"/>
    </xf>
    <xf numFmtId="0" fontId="2" fillId="3" borderId="0" xfId="0" applyFont="1" applyFill="1">
      <alignment vertical="center"/>
    </xf>
    <xf numFmtId="0" fontId="2" fillId="0" borderId="0" xfId="0" applyFont="1" applyAlignment="1">
      <alignment horizontal="distributed" vertical="center"/>
    </xf>
    <xf numFmtId="0" fontId="2" fillId="0" borderId="0" xfId="0" applyFont="1" applyAlignment="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vertical="center"/>
    </xf>
    <xf numFmtId="0" fontId="22" fillId="0" borderId="81" xfId="0" applyFont="1" applyBorder="1" applyAlignment="1">
      <alignment horizontal="center" vertical="center"/>
    </xf>
    <xf numFmtId="0" fontId="2" fillId="0" borderId="11" xfId="0" applyFont="1" applyFill="1" applyBorder="1">
      <alignment vertical="center"/>
    </xf>
    <xf numFmtId="0" fontId="27" fillId="0" borderId="0" xfId="2" applyFont="1" applyFill="1" applyAlignment="1">
      <alignment horizontal="center" vertical="center" wrapText="1"/>
    </xf>
    <xf numFmtId="0" fontId="2" fillId="0" borderId="0" xfId="0" applyFont="1" applyFill="1" applyAlignment="1">
      <alignment horizontal="center" vertical="center"/>
    </xf>
    <xf numFmtId="0" fontId="2" fillId="0" borderId="81" xfId="0" applyFont="1" applyBorder="1" applyAlignment="1">
      <alignment horizontal="center" vertical="center" shrinkToFit="1"/>
    </xf>
    <xf numFmtId="0" fontId="2" fillId="0" borderId="42" xfId="3" applyFont="1" applyBorder="1" applyAlignment="1">
      <alignment horizontal="center" vertical="center" shrinkToFit="1"/>
    </xf>
    <xf numFmtId="0" fontId="2" fillId="0" borderId="0" xfId="0" applyFont="1" applyAlignment="1">
      <alignment horizontal="left" vertical="center"/>
    </xf>
    <xf numFmtId="176" fontId="2" fillId="3" borderId="129" xfId="0" applyNumberFormat="1" applyFont="1" applyFill="1" applyBorder="1" applyAlignment="1">
      <alignment horizontal="center" vertical="center"/>
    </xf>
    <xf numFmtId="0" fontId="2" fillId="0" borderId="22" xfId="0" applyFont="1" applyBorder="1" applyAlignment="1">
      <alignment horizontal="right" vertical="center"/>
    </xf>
    <xf numFmtId="0" fontId="5" fillId="0" borderId="189" xfId="0" applyFont="1" applyFill="1" applyBorder="1" applyAlignment="1">
      <alignment horizontal="center" vertical="center"/>
    </xf>
    <xf numFmtId="0" fontId="5" fillId="0" borderId="190" xfId="0" applyFont="1" applyFill="1" applyBorder="1" applyAlignment="1">
      <alignment horizontal="center" vertical="center"/>
    </xf>
    <xf numFmtId="0" fontId="5" fillId="0" borderId="191" xfId="0" applyFont="1" applyFill="1" applyBorder="1" applyAlignment="1">
      <alignment horizontal="center" vertical="center"/>
    </xf>
    <xf numFmtId="0" fontId="48" fillId="0" borderId="0" xfId="0" applyFont="1">
      <alignment vertical="center"/>
    </xf>
    <xf numFmtId="0" fontId="15" fillId="3" borderId="0" xfId="0" applyFont="1" applyFill="1" applyAlignment="1">
      <alignment horizontal="left"/>
    </xf>
    <xf numFmtId="0" fontId="2" fillId="0" borderId="0" xfId="0" applyFont="1" applyFill="1" applyAlignment="1">
      <alignment vertical="center"/>
    </xf>
    <xf numFmtId="0" fontId="5" fillId="0" borderId="22"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80" xfId="0" applyFont="1" applyFill="1" applyBorder="1" applyAlignment="1">
      <alignment horizontal="center" vertical="center" shrinkToFit="1"/>
    </xf>
    <xf numFmtId="0" fontId="2" fillId="0" borderId="0" xfId="0" applyNumberFormat="1" applyFont="1" applyFill="1" applyAlignment="1">
      <alignment vertical="center"/>
    </xf>
    <xf numFmtId="0" fontId="36" fillId="0" borderId="143" xfId="0" applyFont="1" applyBorder="1">
      <alignment vertical="center"/>
    </xf>
    <xf numFmtId="0" fontId="36" fillId="0" borderId="142" xfId="0" applyFont="1" applyFill="1" applyBorder="1" applyAlignment="1">
      <alignment vertical="center" shrinkToFit="1"/>
    </xf>
    <xf numFmtId="0" fontId="36" fillId="0" borderId="143" xfId="0" applyFont="1" applyFill="1" applyBorder="1" applyAlignment="1">
      <alignment vertical="center" shrinkToFit="1"/>
    </xf>
    <xf numFmtId="0" fontId="36" fillId="0" borderId="144" xfId="0" applyFont="1" applyFill="1" applyBorder="1" applyAlignment="1">
      <alignment vertical="center" shrinkToFit="1"/>
    </xf>
    <xf numFmtId="176" fontId="35" fillId="0" borderId="23" xfId="0" applyNumberFormat="1" applyFont="1" applyBorder="1" applyAlignment="1">
      <alignment horizontal="left" vertical="center"/>
    </xf>
    <xf numFmtId="176" fontId="35" fillId="0" borderId="10" xfId="0" applyNumberFormat="1" applyFont="1" applyBorder="1" applyAlignment="1">
      <alignment horizontal="left" vertical="center"/>
    </xf>
    <xf numFmtId="176" fontId="35" fillId="0" borderId="17" xfId="0" applyNumberFormat="1" applyFont="1" applyBorder="1" applyAlignment="1">
      <alignment horizontal="left" vertical="center"/>
    </xf>
    <xf numFmtId="0" fontId="36" fillId="0" borderId="140" xfId="0" applyFont="1" applyBorder="1">
      <alignment vertical="center"/>
    </xf>
    <xf numFmtId="0" fontId="36" fillId="3" borderId="139" xfId="0" applyFont="1" applyFill="1" applyBorder="1" applyAlignment="1">
      <alignment vertical="center" shrinkToFit="1"/>
    </xf>
    <xf numFmtId="0" fontId="36" fillId="3" borderId="140" xfId="0" applyFont="1" applyFill="1" applyBorder="1" applyAlignment="1">
      <alignment vertical="center" shrinkToFit="1"/>
    </xf>
    <xf numFmtId="0" fontId="36" fillId="3" borderId="141" xfId="0" applyFont="1" applyFill="1" applyBorder="1" applyAlignment="1">
      <alignment vertical="center" shrinkToFit="1"/>
    </xf>
    <xf numFmtId="0" fontId="36" fillId="0" borderId="115" xfId="0" applyFont="1" applyBorder="1">
      <alignment vertical="center"/>
    </xf>
    <xf numFmtId="0" fontId="36" fillId="3" borderId="107" xfId="0" applyFont="1" applyFill="1" applyBorder="1" applyAlignment="1">
      <alignment vertical="center" shrinkToFit="1"/>
    </xf>
    <xf numFmtId="0" fontId="36" fillId="3" borderId="115" xfId="0" applyFont="1" applyFill="1" applyBorder="1" applyAlignment="1">
      <alignment vertical="center" shrinkToFit="1"/>
    </xf>
    <xf numFmtId="0" fontId="36" fillId="3" borderId="132" xfId="0" applyFont="1" applyFill="1" applyBorder="1" applyAlignment="1">
      <alignment vertical="center" shrinkToFit="1"/>
    </xf>
    <xf numFmtId="0" fontId="36" fillId="0" borderId="128" xfId="0" applyFont="1" applyBorder="1">
      <alignment vertical="center"/>
    </xf>
    <xf numFmtId="0" fontId="36" fillId="3" borderId="127" xfId="0" applyFont="1" applyFill="1" applyBorder="1" applyAlignment="1">
      <alignment vertical="center" shrinkToFit="1"/>
    </xf>
    <xf numFmtId="0" fontId="36" fillId="3" borderId="128" xfId="0" applyFont="1" applyFill="1" applyBorder="1" applyAlignment="1">
      <alignment vertical="center" shrinkToFit="1"/>
    </xf>
    <xf numFmtId="0" fontId="36" fillId="3" borderId="27" xfId="0" applyFont="1" applyFill="1" applyBorder="1" applyAlignment="1">
      <alignment vertical="center" shrinkToFit="1"/>
    </xf>
    <xf numFmtId="0" fontId="36" fillId="0" borderId="124" xfId="0" applyFont="1" applyBorder="1">
      <alignment vertical="center"/>
    </xf>
    <xf numFmtId="0" fontId="36" fillId="3" borderId="123" xfId="0" applyFont="1" applyFill="1" applyBorder="1" applyAlignment="1">
      <alignment vertical="center" shrinkToFit="1"/>
    </xf>
    <xf numFmtId="0" fontId="36" fillId="3" borderId="124" xfId="0" applyFont="1" applyFill="1" applyBorder="1" applyAlignment="1">
      <alignment vertical="center" shrinkToFit="1"/>
    </xf>
    <xf numFmtId="0" fontId="36" fillId="3" borderId="125" xfId="0" applyFont="1" applyFill="1" applyBorder="1" applyAlignment="1">
      <alignment vertical="center" shrinkToFit="1"/>
    </xf>
    <xf numFmtId="0" fontId="2" fillId="3"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3" borderId="0" xfId="0" applyFont="1" applyFill="1" applyBorder="1" applyAlignment="1">
      <alignment horizontal="distributed" vertical="center"/>
    </xf>
    <xf numFmtId="191" fontId="5" fillId="3" borderId="0" xfId="0" applyNumberFormat="1" applyFont="1" applyFill="1" applyBorder="1" applyAlignment="1">
      <alignment horizontal="distributed" vertical="center"/>
    </xf>
    <xf numFmtId="0" fontId="5" fillId="0" borderId="0" xfId="0" applyFont="1" applyAlignment="1">
      <alignment horizontal="distributed" vertical="distributed"/>
    </xf>
    <xf numFmtId="0" fontId="5" fillId="0" borderId="2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23" xfId="0" applyFont="1" applyFill="1" applyBorder="1" applyAlignment="1">
      <alignment horizontal="center" vertical="center" wrapText="1" shrinkToFit="1"/>
    </xf>
    <xf numFmtId="0" fontId="5" fillId="0" borderId="47"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2" fillId="0" borderId="0" xfId="0" applyFont="1" applyFill="1" applyBorder="1" applyAlignment="1">
      <alignment vertical="center"/>
    </xf>
    <xf numFmtId="0" fontId="2"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2" xfId="0" applyFont="1" applyFill="1" applyBorder="1" applyAlignment="1">
      <alignment horizontal="center" vertical="center" wrapText="1" shrinkToFit="1"/>
    </xf>
    <xf numFmtId="0" fontId="5" fillId="0" borderId="81" xfId="0" applyFont="1" applyFill="1" applyBorder="1" applyAlignment="1">
      <alignment horizontal="center" vertical="center" shrinkToFit="1"/>
    </xf>
    <xf numFmtId="38" fontId="2" fillId="3" borderId="0" xfId="0" applyNumberFormat="1" applyFont="1" applyFill="1" applyAlignment="1">
      <alignment horizontal="center" vertical="center"/>
    </xf>
    <xf numFmtId="0" fontId="2" fillId="3" borderId="0" xfId="0" applyFont="1" applyFill="1" applyAlignment="1">
      <alignment horizontal="center" vertical="center"/>
    </xf>
    <xf numFmtId="38"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5" fillId="0" borderId="9" xfId="0" applyFont="1" applyFill="1" applyBorder="1" applyAlignment="1">
      <alignment vertical="center"/>
    </xf>
    <xf numFmtId="0" fontId="5" fillId="0" borderId="16" xfId="0" applyFont="1" applyFill="1" applyBorder="1" applyAlignment="1">
      <alignment vertical="center"/>
    </xf>
    <xf numFmtId="176" fontId="5" fillId="2" borderId="21" xfId="0" applyNumberFormat="1" applyFont="1" applyFill="1" applyBorder="1" applyAlignment="1">
      <alignment horizontal="left" vertical="center" indent="1"/>
    </xf>
    <xf numFmtId="176" fontId="5" fillId="2" borderId="9" xfId="0" applyNumberFormat="1" applyFont="1" applyFill="1" applyBorder="1" applyAlignment="1">
      <alignment horizontal="left" vertical="center" indent="1"/>
    </xf>
    <xf numFmtId="176" fontId="5" fillId="2" borderId="31" xfId="0" applyNumberFormat="1" applyFont="1" applyFill="1" applyBorder="1" applyAlignment="1">
      <alignment horizontal="left" vertical="center" indent="1"/>
    </xf>
    <xf numFmtId="0" fontId="5" fillId="0" borderId="10" xfId="0" applyFont="1" applyFill="1" applyBorder="1" applyAlignment="1">
      <alignment vertical="center" shrinkToFit="1"/>
    </xf>
    <xf numFmtId="0" fontId="5" fillId="0" borderId="17" xfId="0" applyFont="1" applyFill="1" applyBorder="1" applyAlignment="1">
      <alignment vertical="center" shrinkToFit="1"/>
    </xf>
    <xf numFmtId="188" fontId="5" fillId="3" borderId="22" xfId="0" applyNumberFormat="1" applyFont="1" applyFill="1" applyBorder="1" applyAlignment="1">
      <alignment horizontal="center" vertical="center"/>
    </xf>
    <xf numFmtId="188" fontId="5" fillId="3" borderId="10"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188" fontId="5" fillId="3" borderId="32" xfId="0" applyNumberFormat="1" applyFont="1" applyFill="1" applyBorder="1" applyAlignment="1">
      <alignment horizontal="center" vertical="center"/>
    </xf>
    <xf numFmtId="0" fontId="5" fillId="0" borderId="10" xfId="0" applyFont="1" applyFill="1" applyBorder="1" applyAlignment="1">
      <alignment vertical="center"/>
    </xf>
    <xf numFmtId="0" fontId="5" fillId="0" borderId="17" xfId="0" applyFont="1" applyFill="1" applyBorder="1" applyAlignment="1">
      <alignment vertical="center"/>
    </xf>
    <xf numFmtId="38" fontId="5" fillId="2" borderId="22" xfId="1" applyFont="1" applyFill="1" applyBorder="1" applyAlignment="1">
      <alignment horizontal="center" vertical="center"/>
    </xf>
    <xf numFmtId="38" fontId="5" fillId="2" borderId="10" xfId="1" applyFont="1" applyFill="1" applyBorder="1" applyAlignment="1">
      <alignment horizontal="center" vertical="center"/>
    </xf>
    <xf numFmtId="176" fontId="5" fillId="0" borderId="17" xfId="0" applyNumberFormat="1" applyFont="1" applyFill="1" applyBorder="1" applyAlignment="1">
      <alignment horizontal="center" vertical="center"/>
    </xf>
    <xf numFmtId="0" fontId="5" fillId="0" borderId="151" xfId="0" applyFont="1" applyFill="1" applyBorder="1" applyAlignment="1">
      <alignment horizontal="left" vertical="center" shrinkToFit="1"/>
    </xf>
    <xf numFmtId="0" fontId="5" fillId="0" borderId="152" xfId="0" applyFont="1" applyFill="1" applyBorder="1" applyAlignment="1">
      <alignment horizontal="left" vertical="center" shrinkToFit="1"/>
    </xf>
    <xf numFmtId="176" fontId="10" fillId="0" borderId="66" xfId="0" applyNumberFormat="1" applyFont="1" applyFill="1" applyBorder="1" applyAlignment="1">
      <alignment horizontal="center" vertical="center"/>
    </xf>
    <xf numFmtId="176" fontId="10" fillId="0" borderId="65" xfId="0" applyNumberFormat="1" applyFont="1" applyFill="1" applyBorder="1" applyAlignment="1">
      <alignment horizontal="center" vertical="center"/>
    </xf>
    <xf numFmtId="176" fontId="10" fillId="0" borderId="113" xfId="0" applyNumberFormat="1" applyFont="1" applyFill="1" applyBorder="1" applyAlignment="1">
      <alignment horizontal="center" vertical="center"/>
    </xf>
    <xf numFmtId="38" fontId="5" fillId="0" borderId="150" xfId="1" applyFont="1" applyFill="1" applyBorder="1" applyAlignment="1">
      <alignment horizontal="center" vertical="center"/>
    </xf>
    <xf numFmtId="38" fontId="5" fillId="0" borderId="151" xfId="1" applyFont="1" applyFill="1" applyBorder="1" applyAlignment="1">
      <alignment horizontal="center" vertical="center"/>
    </xf>
    <xf numFmtId="176" fontId="5" fillId="0" borderId="151" xfId="0" applyNumberFormat="1" applyFont="1" applyFill="1" applyBorder="1" applyAlignment="1">
      <alignment horizontal="center" vertical="center"/>
    </xf>
    <xf numFmtId="176" fontId="5" fillId="0" borderId="152" xfId="0" applyNumberFormat="1" applyFont="1" applyFill="1" applyBorder="1" applyAlignment="1">
      <alignment horizontal="center" vertical="center"/>
    </xf>
    <xf numFmtId="38" fontId="5" fillId="0" borderId="126" xfId="1"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9" xfId="0" applyFont="1" applyFill="1" applyBorder="1" applyAlignment="1">
      <alignment horizontal="center" vertical="center" wrapText="1" shrinkToFit="1"/>
    </xf>
    <xf numFmtId="0" fontId="5" fillId="0" borderId="16" xfId="0" applyFont="1" applyFill="1" applyBorder="1" applyAlignment="1">
      <alignment horizontal="center" vertical="center" wrapText="1" shrinkToFit="1"/>
    </xf>
    <xf numFmtId="0" fontId="5" fillId="0" borderId="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178" fontId="5" fillId="2" borderId="22" xfId="0" applyNumberFormat="1" applyFont="1" applyFill="1" applyBorder="1" applyAlignment="1">
      <alignment horizontal="right" vertical="center"/>
    </xf>
    <xf numFmtId="178" fontId="5" fillId="2" borderId="10" xfId="0" applyNumberFormat="1" applyFont="1" applyFill="1" applyBorder="1" applyAlignment="1">
      <alignment horizontal="right" vertical="center"/>
    </xf>
    <xf numFmtId="178" fontId="5" fillId="2" borderId="17" xfId="0" applyNumberFormat="1" applyFont="1" applyFill="1" applyBorder="1" applyAlignment="1">
      <alignment horizontal="right" vertical="center"/>
    </xf>
    <xf numFmtId="0" fontId="5" fillId="0" borderId="2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7"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178" fontId="5" fillId="2" borderId="57" xfId="0" applyNumberFormat="1" applyFont="1" applyFill="1" applyBorder="1" applyAlignment="1">
      <alignment horizontal="right" vertical="center"/>
    </xf>
    <xf numFmtId="178" fontId="5" fillId="2" borderId="52" xfId="0" applyNumberFormat="1" applyFont="1" applyFill="1" applyBorder="1" applyAlignment="1">
      <alignment horizontal="right" vertical="center"/>
    </xf>
    <xf numFmtId="178" fontId="5" fillId="2" borderId="56" xfId="0" applyNumberFormat="1" applyFont="1" applyFill="1" applyBorder="1" applyAlignment="1">
      <alignment horizontal="right" vertical="center"/>
    </xf>
    <xf numFmtId="178" fontId="5" fillId="2" borderId="21" xfId="0" applyNumberFormat="1" applyFont="1" applyFill="1" applyBorder="1" applyAlignment="1">
      <alignment horizontal="right" vertical="center"/>
    </xf>
    <xf numFmtId="178" fontId="5" fillId="2" borderId="9" xfId="0" applyNumberFormat="1" applyFont="1" applyFill="1" applyBorder="1" applyAlignment="1">
      <alignment horizontal="right" vertical="center"/>
    </xf>
    <xf numFmtId="178" fontId="5" fillId="2" borderId="16" xfId="0" applyNumberFormat="1" applyFont="1" applyFill="1" applyBorder="1" applyAlignment="1">
      <alignment horizontal="right" vertical="center"/>
    </xf>
    <xf numFmtId="0" fontId="5" fillId="0" borderId="2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54" xfId="0" applyFont="1" applyFill="1" applyBorder="1" applyAlignment="1">
      <alignment horizontal="right" vertical="center" shrinkToFit="1"/>
    </xf>
    <xf numFmtId="0" fontId="5" fillId="0" borderId="155" xfId="0" applyFont="1" applyFill="1" applyBorder="1" applyAlignment="1">
      <alignment horizontal="right" vertical="center" shrinkToFit="1"/>
    </xf>
    <xf numFmtId="38" fontId="5" fillId="2" borderId="153" xfId="1" applyFont="1" applyFill="1" applyBorder="1" applyAlignment="1">
      <alignment horizontal="center" vertical="center"/>
    </xf>
    <xf numFmtId="38" fontId="5" fillId="2" borderId="154" xfId="1" applyFont="1" applyFill="1" applyBorder="1" applyAlignment="1">
      <alignment horizontal="center" vertical="center"/>
    </xf>
    <xf numFmtId="176" fontId="5" fillId="0" borderId="154" xfId="0" applyNumberFormat="1" applyFont="1" applyFill="1" applyBorder="1" applyAlignment="1">
      <alignment horizontal="center" vertical="center"/>
    </xf>
    <xf numFmtId="176" fontId="5" fillId="0" borderId="155" xfId="0" applyNumberFormat="1" applyFont="1" applyFill="1" applyBorder="1" applyAlignment="1">
      <alignment horizontal="center" vertical="center"/>
    </xf>
    <xf numFmtId="0" fontId="5" fillId="0" borderId="51"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94" xfId="0" applyFont="1" applyFill="1" applyBorder="1" applyAlignment="1">
      <alignment horizontal="center" vertical="center"/>
    </xf>
    <xf numFmtId="0" fontId="5" fillId="0" borderId="16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5" xfId="0" applyFont="1" applyFill="1" applyBorder="1" applyAlignment="1">
      <alignment horizontal="center" vertical="center"/>
    </xf>
    <xf numFmtId="38" fontId="5" fillId="2" borderId="156" xfId="1" applyFont="1" applyFill="1" applyBorder="1" applyAlignment="1">
      <alignment horizontal="center" vertical="center"/>
    </xf>
    <xf numFmtId="38" fontId="5" fillId="2" borderId="157" xfId="1" applyFont="1" applyFill="1" applyBorder="1" applyAlignment="1">
      <alignment horizontal="center" vertical="center"/>
    </xf>
    <xf numFmtId="0" fontId="5" fillId="0" borderId="157" xfId="0" applyFont="1" applyFill="1" applyBorder="1" applyAlignment="1">
      <alignment horizontal="right" vertical="center" shrinkToFit="1"/>
    </xf>
    <xf numFmtId="0" fontId="5" fillId="0" borderId="158" xfId="0" applyFont="1" applyFill="1" applyBorder="1" applyAlignment="1">
      <alignment horizontal="right" vertical="center" shrinkToFit="1"/>
    </xf>
    <xf numFmtId="38" fontId="5" fillId="0" borderId="157" xfId="1" applyFont="1" applyFill="1" applyBorder="1" applyAlignment="1">
      <alignment horizontal="center" vertical="center"/>
    </xf>
    <xf numFmtId="38" fontId="5" fillId="0" borderId="174" xfId="1" applyFont="1" applyFill="1" applyBorder="1" applyAlignment="1">
      <alignment horizontal="center" vertical="center"/>
    </xf>
    <xf numFmtId="38" fontId="5" fillId="0" borderId="154" xfId="1" applyFont="1" applyFill="1" applyBorder="1" applyAlignment="1">
      <alignment horizontal="center" vertical="center"/>
    </xf>
    <xf numFmtId="38" fontId="5" fillId="0" borderId="111" xfId="1" applyFont="1" applyFill="1" applyBorder="1" applyAlignment="1">
      <alignment horizontal="center" vertical="center"/>
    </xf>
    <xf numFmtId="176" fontId="5" fillId="0" borderId="157" xfId="0" applyNumberFormat="1" applyFont="1" applyFill="1" applyBorder="1" applyAlignment="1">
      <alignment horizontal="center" vertical="center"/>
    </xf>
    <xf numFmtId="176" fontId="5" fillId="0" borderId="158" xfId="0" applyNumberFormat="1" applyFont="1" applyFill="1" applyBorder="1" applyAlignment="1">
      <alignment horizontal="center" vertical="center"/>
    </xf>
    <xf numFmtId="0" fontId="5" fillId="0" borderId="0" xfId="0" applyFont="1" applyBorder="1" applyAlignment="1">
      <alignment horizontal="distributed" vertical="center"/>
    </xf>
    <xf numFmtId="0" fontId="2" fillId="3" borderId="0" xfId="0" applyFont="1" applyFill="1" applyBorder="1" applyAlignment="1">
      <alignment vertical="distributed" wrapText="1"/>
    </xf>
    <xf numFmtId="0" fontId="5" fillId="3" borderId="0" xfId="0" applyFont="1" applyFill="1" applyAlignment="1">
      <alignment vertical="distributed" wrapText="1"/>
    </xf>
    <xf numFmtId="0" fontId="5" fillId="0" borderId="2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60" xfId="0" applyFont="1" applyFill="1" applyBorder="1" applyAlignment="1">
      <alignment horizontal="center" vertical="center" shrinkToFit="1"/>
    </xf>
    <xf numFmtId="0" fontId="5" fillId="0" borderId="161" xfId="0" applyFont="1" applyFill="1" applyBorder="1" applyAlignment="1">
      <alignment horizontal="center" vertical="center" shrinkToFit="1"/>
    </xf>
    <xf numFmtId="0" fontId="5" fillId="0" borderId="168" xfId="0" applyFont="1" applyFill="1" applyBorder="1" applyAlignment="1">
      <alignment horizontal="center" vertical="center" shrinkToFit="1"/>
    </xf>
    <xf numFmtId="38" fontId="5" fillId="2" borderId="160" xfId="0" applyNumberFormat="1" applyFont="1" applyFill="1" applyBorder="1" applyAlignment="1">
      <alignment horizontal="center" vertical="center"/>
    </xf>
    <xf numFmtId="0" fontId="5" fillId="2" borderId="161" xfId="0" applyFont="1" applyFill="1" applyBorder="1" applyAlignment="1">
      <alignment horizontal="center" vertical="center"/>
    </xf>
    <xf numFmtId="178" fontId="5" fillId="2" borderId="183" xfId="0" applyNumberFormat="1" applyFont="1" applyFill="1" applyBorder="1" applyAlignment="1">
      <alignment horizontal="right" vertical="center"/>
    </xf>
    <xf numFmtId="178" fontId="5" fillId="2" borderId="184" xfId="0" applyNumberFormat="1" applyFont="1" applyFill="1" applyBorder="1" applyAlignment="1">
      <alignment horizontal="right" vertical="center"/>
    </xf>
    <xf numFmtId="178" fontId="5" fillId="2" borderId="183" xfId="0" quotePrefix="1" applyNumberFormat="1" applyFont="1" applyFill="1" applyBorder="1" applyAlignment="1">
      <alignment horizontal="right" vertical="center"/>
    </xf>
    <xf numFmtId="178" fontId="5" fillId="2" borderId="184" xfId="0" quotePrefix="1" applyNumberFormat="1" applyFont="1" applyFill="1" applyBorder="1" applyAlignment="1">
      <alignment horizontal="right" vertical="center"/>
    </xf>
    <xf numFmtId="38" fontId="5" fillId="2" borderId="169" xfId="0" applyNumberFormat="1" applyFont="1" applyFill="1" applyBorder="1" applyAlignment="1">
      <alignment horizontal="center" vertical="center"/>
    </xf>
    <xf numFmtId="0" fontId="5" fillId="2" borderId="170" xfId="0" applyFont="1" applyFill="1" applyBorder="1" applyAlignment="1">
      <alignment horizontal="center" vertical="center"/>
    </xf>
    <xf numFmtId="178" fontId="5" fillId="2" borderId="185" xfId="0" applyNumberFormat="1" applyFont="1" applyFill="1" applyBorder="1" applyAlignment="1">
      <alignment horizontal="right" vertical="center"/>
    </xf>
    <xf numFmtId="178" fontId="5" fillId="2" borderId="186" xfId="0" applyNumberFormat="1" applyFont="1" applyFill="1" applyBorder="1" applyAlignment="1">
      <alignment horizontal="right" vertical="center"/>
    </xf>
    <xf numFmtId="178" fontId="5" fillId="2" borderId="22" xfId="0" quotePrefix="1" applyNumberFormat="1" applyFont="1" applyFill="1" applyBorder="1" applyAlignment="1">
      <alignment horizontal="right" vertical="center"/>
    </xf>
    <xf numFmtId="178" fontId="5" fillId="2" borderId="10" xfId="0" quotePrefix="1" applyNumberFormat="1" applyFont="1" applyFill="1" applyBorder="1" applyAlignment="1">
      <alignment horizontal="right" vertical="center"/>
    </xf>
    <xf numFmtId="0" fontId="5" fillId="0" borderId="169" xfId="0" applyFont="1" applyFill="1" applyBorder="1" applyAlignment="1">
      <alignment horizontal="center" vertical="center" shrinkToFit="1"/>
    </xf>
    <xf numFmtId="0" fontId="5" fillId="0" borderId="170" xfId="0" applyFont="1" applyFill="1" applyBorder="1" applyAlignment="1">
      <alignment horizontal="center" vertical="center" shrinkToFit="1"/>
    </xf>
    <xf numFmtId="0" fontId="5" fillId="0" borderId="171" xfId="0" applyFont="1" applyFill="1" applyBorder="1" applyAlignment="1">
      <alignment horizontal="center" vertical="center" shrinkToFit="1"/>
    </xf>
    <xf numFmtId="0" fontId="5" fillId="0" borderId="167" xfId="0" applyFont="1" applyFill="1" applyBorder="1" applyAlignment="1">
      <alignment horizontal="center" vertical="center" shrinkToFit="1"/>
    </xf>
    <xf numFmtId="0" fontId="5" fillId="0" borderId="165" xfId="0" applyFont="1" applyFill="1" applyBorder="1" applyAlignment="1">
      <alignment horizontal="center" vertical="center" shrinkToFit="1"/>
    </xf>
    <xf numFmtId="0" fontId="5" fillId="0" borderId="166" xfId="0" applyFont="1" applyFill="1" applyBorder="1" applyAlignment="1">
      <alignment horizontal="center" vertical="center" shrinkToFit="1"/>
    </xf>
    <xf numFmtId="178" fontId="5" fillId="2" borderId="185" xfId="0" quotePrefix="1" applyNumberFormat="1" applyFont="1" applyFill="1" applyBorder="1" applyAlignment="1">
      <alignment horizontal="right" vertical="center"/>
    </xf>
    <xf numFmtId="178" fontId="5" fillId="2" borderId="186" xfId="0" quotePrefix="1" applyNumberFormat="1" applyFont="1" applyFill="1" applyBorder="1" applyAlignment="1">
      <alignment horizontal="right" vertical="center"/>
    </xf>
    <xf numFmtId="38" fontId="5" fillId="2" borderId="22" xfId="0" applyNumberFormat="1" applyFont="1" applyFill="1" applyBorder="1" applyAlignment="1">
      <alignment horizontal="center" vertical="center"/>
    </xf>
    <xf numFmtId="0" fontId="5" fillId="2" borderId="10" xfId="0" applyFont="1" applyFill="1" applyBorder="1" applyAlignment="1">
      <alignment horizontal="center" vertical="center"/>
    </xf>
    <xf numFmtId="38" fontId="5" fillId="2" borderId="167" xfId="0" applyNumberFormat="1" applyFont="1" applyFill="1" applyBorder="1" applyAlignment="1">
      <alignment horizontal="center" vertical="center"/>
    </xf>
    <xf numFmtId="0" fontId="5" fillId="2" borderId="165" xfId="0" applyFont="1" applyFill="1" applyBorder="1" applyAlignment="1">
      <alignment horizontal="center" vertical="center"/>
    </xf>
    <xf numFmtId="178" fontId="5" fillId="2" borderId="187" xfId="0" applyNumberFormat="1" applyFont="1" applyFill="1" applyBorder="1" applyAlignment="1">
      <alignment horizontal="right" vertical="center"/>
    </xf>
    <xf numFmtId="178" fontId="5" fillId="2" borderId="188" xfId="0" applyNumberFormat="1" applyFont="1" applyFill="1" applyBorder="1" applyAlignment="1">
      <alignment horizontal="right" vertical="center"/>
    </xf>
    <xf numFmtId="178" fontId="5" fillId="2" borderId="187" xfId="0" quotePrefix="1" applyNumberFormat="1" applyFont="1" applyFill="1" applyBorder="1" applyAlignment="1">
      <alignment horizontal="right" vertical="center"/>
    </xf>
    <xf numFmtId="178" fontId="5" fillId="2" borderId="188" xfId="0" quotePrefix="1" applyNumberFormat="1" applyFont="1" applyFill="1" applyBorder="1" applyAlignment="1">
      <alignment horizontal="right" vertical="center"/>
    </xf>
    <xf numFmtId="176" fontId="5" fillId="0" borderId="11"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38" fontId="5" fillId="0" borderId="23"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33" xfId="1" applyFont="1" applyFill="1" applyBorder="1" applyAlignment="1">
      <alignment horizontal="center" vertical="center"/>
    </xf>
    <xf numFmtId="0" fontId="5" fillId="0" borderId="11" xfId="0" applyFont="1" applyBorder="1" applyAlignment="1">
      <alignment horizontal="left" vertical="center" shrinkToFit="1"/>
    </xf>
    <xf numFmtId="0" fontId="5" fillId="0" borderId="18" xfId="0" applyFont="1" applyBorder="1" applyAlignment="1">
      <alignment horizontal="left" vertical="center" shrinkToFit="1"/>
    </xf>
    <xf numFmtId="176" fontId="5" fillId="0" borderId="18" xfId="0" applyNumberFormat="1" applyFont="1" applyFill="1" applyBorder="1" applyAlignment="1">
      <alignment horizontal="center" vertical="center"/>
    </xf>
    <xf numFmtId="38" fontId="5" fillId="2" borderId="23" xfId="1" applyFont="1" applyFill="1" applyBorder="1" applyAlignment="1">
      <alignment horizontal="center" vertical="center"/>
    </xf>
    <xf numFmtId="38" fontId="5" fillId="2" borderId="11" xfId="1" applyFont="1" applyFill="1" applyBorder="1" applyAlignment="1">
      <alignment horizontal="center" vertical="center"/>
    </xf>
    <xf numFmtId="0" fontId="5" fillId="0" borderId="11" xfId="0" applyFont="1" applyFill="1" applyBorder="1" applyAlignment="1">
      <alignment vertical="center"/>
    </xf>
    <xf numFmtId="0" fontId="5" fillId="0" borderId="18" xfId="0" applyFont="1" applyFill="1" applyBorder="1" applyAlignment="1">
      <alignment vertical="center"/>
    </xf>
    <xf numFmtId="0" fontId="5" fillId="0" borderId="14" xfId="0" applyFont="1" applyFill="1" applyBorder="1" applyAlignment="1">
      <alignment vertical="center"/>
    </xf>
    <xf numFmtId="0" fontId="5" fillId="0" borderId="46" xfId="0" applyFont="1" applyFill="1" applyBorder="1" applyAlignment="1">
      <alignment vertical="center"/>
    </xf>
    <xf numFmtId="176" fontId="10" fillId="0" borderId="133" xfId="0" applyNumberFormat="1" applyFont="1" applyFill="1" applyBorder="1" applyAlignment="1">
      <alignment horizontal="center" vertical="center"/>
    </xf>
    <xf numFmtId="176" fontId="10" fillId="0" borderId="134" xfId="0" applyNumberFormat="1" applyFont="1" applyFill="1" applyBorder="1" applyAlignment="1">
      <alignment horizontal="center" vertical="center"/>
    </xf>
    <xf numFmtId="176" fontId="10" fillId="0" borderId="137" xfId="0" applyNumberFormat="1" applyFont="1" applyFill="1" applyBorder="1" applyAlignment="1">
      <alignment horizontal="center" vertical="center"/>
    </xf>
    <xf numFmtId="176" fontId="10" fillId="0" borderId="135" xfId="0" applyNumberFormat="1" applyFont="1" applyFill="1" applyBorder="1" applyAlignment="1">
      <alignment horizontal="center" vertical="center"/>
    </xf>
    <xf numFmtId="176" fontId="10" fillId="0" borderId="136" xfId="0" applyNumberFormat="1" applyFont="1" applyFill="1" applyBorder="1" applyAlignment="1">
      <alignment horizontal="center" vertical="center"/>
    </xf>
    <xf numFmtId="176" fontId="10" fillId="0" borderId="138" xfId="0" applyNumberFormat="1" applyFont="1" applyFill="1" applyBorder="1" applyAlignment="1">
      <alignment horizontal="center" vertical="center"/>
    </xf>
    <xf numFmtId="38" fontId="5" fillId="2" borderId="25" xfId="1" applyFont="1" applyFill="1" applyBorder="1" applyAlignment="1">
      <alignment horizontal="center" vertical="center"/>
    </xf>
    <xf numFmtId="38" fontId="5" fillId="2" borderId="14" xfId="1" applyFont="1" applyFill="1" applyBorder="1" applyAlignment="1">
      <alignment horizontal="center" vertical="center"/>
    </xf>
    <xf numFmtId="176" fontId="5" fillId="0" borderId="46" xfId="0" applyNumberFormat="1" applyFont="1" applyFill="1" applyBorder="1" applyAlignment="1">
      <alignment horizontal="center" vertical="center"/>
    </xf>
    <xf numFmtId="0" fontId="5" fillId="0" borderId="9" xfId="0" applyFont="1" applyBorder="1" applyAlignment="1">
      <alignment vertical="center"/>
    </xf>
    <xf numFmtId="0" fontId="5" fillId="0" borderId="16" xfId="0" applyFont="1" applyBorder="1" applyAlignment="1">
      <alignment vertical="center"/>
    </xf>
    <xf numFmtId="0" fontId="5" fillId="0" borderId="11" xfId="0" applyFont="1" applyFill="1" applyBorder="1" applyAlignment="1">
      <alignment vertical="center" shrinkToFit="1"/>
    </xf>
    <xf numFmtId="0" fontId="5" fillId="0" borderId="18" xfId="0" applyFont="1" applyFill="1" applyBorder="1" applyAlignment="1">
      <alignment vertical="center" shrinkToFit="1"/>
    </xf>
    <xf numFmtId="188" fontId="5" fillId="2" borderId="150" xfId="0" applyNumberFormat="1" applyFont="1" applyFill="1" applyBorder="1" applyAlignment="1">
      <alignment horizontal="center" vertical="center"/>
    </xf>
    <xf numFmtId="188" fontId="5" fillId="2" borderId="151" xfId="0" applyNumberFormat="1" applyFont="1" applyFill="1" applyBorder="1" applyAlignment="1">
      <alignment horizontal="center" vertical="center"/>
    </xf>
    <xf numFmtId="188" fontId="5" fillId="2" borderId="126" xfId="0" applyNumberFormat="1" applyFont="1" applyFill="1" applyBorder="1" applyAlignment="1">
      <alignment horizontal="center" vertical="center"/>
    </xf>
    <xf numFmtId="0" fontId="5" fillId="0" borderId="60" xfId="0" applyFont="1" applyFill="1" applyBorder="1" applyAlignment="1">
      <alignment horizontal="center" vertical="center"/>
    </xf>
    <xf numFmtId="178" fontId="5" fillId="2" borderId="29" xfId="0" applyNumberFormat="1" applyFont="1" applyFill="1" applyBorder="1" applyAlignment="1">
      <alignment horizontal="right" vertical="center"/>
    </xf>
    <xf numFmtId="178" fontId="5" fillId="2" borderId="13" xfId="0" applyNumberFormat="1" applyFont="1" applyFill="1" applyBorder="1" applyAlignment="1">
      <alignment horizontal="right" vertical="center"/>
    </xf>
    <xf numFmtId="178" fontId="5" fillId="2" borderId="30" xfId="0" applyNumberFormat="1" applyFont="1" applyFill="1" applyBorder="1" applyAlignment="1">
      <alignment horizontal="right" vertical="center"/>
    </xf>
    <xf numFmtId="0" fontId="5" fillId="0" borderId="6"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5" fillId="0" borderId="3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9" xfId="0" applyFont="1" applyFill="1" applyBorder="1" applyAlignment="1">
      <alignment horizontal="center" vertical="center"/>
    </xf>
    <xf numFmtId="178" fontId="5" fillId="2" borderId="24" xfId="0" applyNumberFormat="1" applyFont="1" applyFill="1" applyBorder="1" applyAlignment="1">
      <alignment horizontal="right" vertical="center"/>
    </xf>
    <xf numFmtId="178" fontId="5" fillId="2" borderId="0" xfId="0" applyNumberFormat="1" applyFont="1" applyFill="1" applyBorder="1" applyAlignment="1">
      <alignment horizontal="right" vertical="center"/>
    </xf>
    <xf numFmtId="178" fontId="5" fillId="2" borderId="19" xfId="0" applyNumberFormat="1" applyFont="1" applyFill="1" applyBorder="1" applyAlignment="1">
      <alignment horizontal="right" vertical="center"/>
    </xf>
    <xf numFmtId="0" fontId="5" fillId="0" borderId="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178" fontId="5" fillId="2" borderId="47" xfId="0"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78" fontId="5" fillId="2" borderId="20" xfId="0" applyNumberFormat="1" applyFont="1" applyFill="1" applyBorder="1" applyAlignment="1">
      <alignment horizontal="right" vertical="center"/>
    </xf>
    <xf numFmtId="178" fontId="5" fillId="2" borderId="23" xfId="0" applyNumberFormat="1" applyFont="1" applyFill="1" applyBorder="1" applyAlignment="1">
      <alignment horizontal="right" vertical="center"/>
    </xf>
    <xf numFmtId="178" fontId="5" fillId="2" borderId="11" xfId="0" applyNumberFormat="1" applyFont="1" applyFill="1" applyBorder="1" applyAlignment="1">
      <alignment horizontal="right" vertical="center"/>
    </xf>
    <xf numFmtId="178" fontId="5" fillId="2" borderId="18" xfId="0" applyNumberFormat="1" applyFont="1" applyFill="1" applyBorder="1" applyAlignment="1">
      <alignment horizontal="right" vertical="center"/>
    </xf>
    <xf numFmtId="0" fontId="5" fillId="0" borderId="2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8" xfId="0" applyFont="1" applyFill="1" applyBorder="1" applyAlignment="1">
      <alignment horizontal="center" vertical="center" wrapText="1" shrinkToFit="1"/>
    </xf>
    <xf numFmtId="178" fontId="5" fillId="2" borderId="25" xfId="0" applyNumberFormat="1" applyFont="1" applyFill="1" applyBorder="1" applyAlignment="1">
      <alignment horizontal="right" vertical="center"/>
    </xf>
    <xf numFmtId="178" fontId="5" fillId="2" borderId="14" xfId="0" applyNumberFormat="1" applyFont="1" applyFill="1" applyBorder="1" applyAlignment="1">
      <alignment horizontal="right" vertical="center"/>
    </xf>
    <xf numFmtId="178" fontId="5" fillId="2" borderId="46" xfId="0" applyNumberFormat="1" applyFont="1" applyFill="1" applyBorder="1" applyAlignment="1">
      <alignment horizontal="right" vertical="center"/>
    </xf>
    <xf numFmtId="38" fontId="5" fillId="2" borderId="112" xfId="1" applyFont="1" applyFill="1" applyBorder="1" applyAlignment="1">
      <alignment horizontal="center" vertical="center"/>
    </xf>
    <xf numFmtId="38" fontId="5" fillId="2" borderId="116" xfId="1" applyFont="1" applyFill="1" applyBorder="1" applyAlignment="1">
      <alignment horizontal="center" vertical="center"/>
    </xf>
    <xf numFmtId="0" fontId="5" fillId="0" borderId="116" xfId="0" applyFont="1" applyFill="1" applyBorder="1" applyAlignment="1">
      <alignment horizontal="right" vertical="center" shrinkToFit="1"/>
    </xf>
    <xf numFmtId="0" fontId="5" fillId="0" borderId="176" xfId="0" applyFont="1" applyFill="1" applyBorder="1" applyAlignment="1">
      <alignment horizontal="right" vertical="center" shrinkToFit="1"/>
    </xf>
    <xf numFmtId="0" fontId="5" fillId="0" borderId="148" xfId="0" applyFont="1" applyFill="1" applyBorder="1" applyAlignment="1">
      <alignment horizontal="right" vertical="center" shrinkToFit="1"/>
    </xf>
    <xf numFmtId="0" fontId="5" fillId="0" borderId="149" xfId="0" applyFont="1" applyFill="1" applyBorder="1" applyAlignment="1">
      <alignment horizontal="right" vertical="center" shrinkToFit="1"/>
    </xf>
    <xf numFmtId="38" fontId="5" fillId="2" borderId="24" xfId="1" applyFont="1" applyFill="1" applyBorder="1" applyAlignment="1">
      <alignment horizontal="center" vertical="center"/>
    </xf>
    <xf numFmtId="38" fontId="5" fillId="2" borderId="0" xfId="1" applyFont="1" applyFill="1" applyBorder="1" applyAlignment="1">
      <alignment horizontal="center" vertical="center"/>
    </xf>
    <xf numFmtId="38" fontId="5" fillId="0" borderId="116" xfId="1" applyFont="1" applyFill="1" applyBorder="1" applyAlignment="1">
      <alignment horizontal="center" vertical="center"/>
    </xf>
    <xf numFmtId="38" fontId="5" fillId="0" borderId="145"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48" xfId="1" applyFont="1" applyFill="1" applyBorder="1" applyAlignment="1">
      <alignment horizontal="center" vertical="center"/>
    </xf>
    <xf numFmtId="0" fontId="5" fillId="0" borderId="0" xfId="0" applyFont="1" applyFill="1" applyBorder="1" applyAlignment="1">
      <alignment horizontal="right" vertical="center" shrinkToFit="1"/>
    </xf>
    <xf numFmtId="0" fontId="5" fillId="0" borderId="12" xfId="0" applyFont="1" applyFill="1" applyBorder="1" applyAlignment="1">
      <alignment horizontal="right" vertical="center" shrinkToFit="1"/>
    </xf>
    <xf numFmtId="38" fontId="5" fillId="2" borderId="47" xfId="1" applyFont="1" applyFill="1" applyBorder="1" applyAlignment="1">
      <alignment horizontal="center" vertical="center"/>
    </xf>
    <xf numFmtId="38" fontId="5" fillId="2" borderId="12" xfId="1" applyFont="1" applyFill="1" applyBorder="1" applyAlignment="1">
      <alignment horizontal="center" vertical="center"/>
    </xf>
    <xf numFmtId="38" fontId="5" fillId="0" borderId="148" xfId="1" applyFont="1" applyFill="1" applyBorder="1" applyAlignment="1">
      <alignment horizontal="center" vertical="center"/>
    </xf>
    <xf numFmtId="38" fontId="5" fillId="0" borderId="146" xfId="1" applyFont="1" applyFill="1" applyBorder="1" applyAlignment="1">
      <alignment horizontal="center" vertical="center"/>
    </xf>
    <xf numFmtId="38" fontId="5" fillId="2" borderId="147" xfId="1" applyFont="1" applyFill="1" applyBorder="1" applyAlignment="1">
      <alignment horizontal="center" vertical="center"/>
    </xf>
    <xf numFmtId="38" fontId="5" fillId="2" borderId="148" xfId="1" applyFont="1" applyFill="1" applyBorder="1" applyAlignment="1">
      <alignment horizontal="center" vertical="center"/>
    </xf>
    <xf numFmtId="0" fontId="5" fillId="0" borderId="42" xfId="0" applyFont="1" applyFill="1" applyBorder="1" applyAlignment="1">
      <alignment horizontal="center" vertical="center" shrinkToFit="1"/>
    </xf>
    <xf numFmtId="0" fontId="5" fillId="0" borderId="40"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0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81" xfId="0" applyFont="1" applyFill="1" applyBorder="1" applyAlignment="1">
      <alignment horizontal="center" vertical="center" wrapText="1"/>
    </xf>
    <xf numFmtId="188" fontId="5" fillId="3" borderId="0" xfId="0" applyNumberFormat="1" applyFont="1" applyFill="1" applyAlignment="1">
      <alignment horizontal="left" vertical="center" shrinkToFit="1"/>
    </xf>
    <xf numFmtId="190" fontId="9" fillId="2" borderId="0" xfId="1" applyNumberFormat="1" applyFont="1" applyFill="1" applyAlignment="1">
      <alignment horizontal="left" vertical="center"/>
    </xf>
    <xf numFmtId="0" fontId="5" fillId="0" borderId="0" xfId="0" applyFont="1" applyAlignment="1">
      <alignment vertical="center"/>
    </xf>
    <xf numFmtId="0" fontId="5" fillId="0" borderId="23" xfId="0" applyFont="1" applyBorder="1" applyAlignment="1">
      <alignment horizontal="right" vertical="center"/>
    </xf>
    <xf numFmtId="0" fontId="5" fillId="0" borderId="11" xfId="0" applyFont="1" applyBorder="1" applyAlignment="1">
      <alignment horizontal="right" vertical="center"/>
    </xf>
    <xf numFmtId="0" fontId="5" fillId="0" borderId="18" xfId="0" applyFont="1" applyBorder="1" applyAlignment="1">
      <alignment horizontal="right"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46" xfId="0" applyFont="1" applyBorder="1" applyAlignment="1">
      <alignment horizontal="center" vertical="center"/>
    </xf>
    <xf numFmtId="0" fontId="5" fillId="0" borderId="41" xfId="0" applyFont="1" applyBorder="1" applyAlignment="1">
      <alignment horizontal="center" vertical="center" wrapText="1"/>
    </xf>
    <xf numFmtId="192" fontId="5" fillId="2" borderId="24" xfId="1" applyNumberFormat="1" applyFont="1" applyFill="1" applyBorder="1" applyAlignment="1">
      <alignment vertical="center"/>
    </xf>
    <xf numFmtId="192" fontId="5" fillId="2" borderId="0" xfId="1" applyNumberFormat="1" applyFont="1" applyFill="1" applyAlignment="1">
      <alignment vertical="center"/>
    </xf>
    <xf numFmtId="192" fontId="5" fillId="2" borderId="19" xfId="1" applyNumberFormat="1" applyFont="1" applyFill="1" applyBorder="1" applyAlignment="1">
      <alignment vertical="center"/>
    </xf>
    <xf numFmtId="192" fontId="5" fillId="2" borderId="25" xfId="1" applyNumberFormat="1" applyFont="1" applyFill="1" applyBorder="1" applyAlignment="1">
      <alignment vertical="center"/>
    </xf>
    <xf numFmtId="192" fontId="5" fillId="2" borderId="14" xfId="1" applyNumberFormat="1" applyFont="1" applyFill="1" applyBorder="1" applyAlignment="1">
      <alignment vertical="center"/>
    </xf>
    <xf numFmtId="192" fontId="5" fillId="2" borderId="46" xfId="1" applyNumberFormat="1" applyFont="1" applyFill="1" applyBorder="1" applyAlignment="1">
      <alignment vertical="center"/>
    </xf>
    <xf numFmtId="192" fontId="5" fillId="0" borderId="24" xfId="1" applyNumberFormat="1" applyFont="1" applyBorder="1" applyAlignment="1">
      <alignment vertical="center"/>
    </xf>
    <xf numFmtId="192" fontId="5" fillId="0" borderId="0" xfId="1" applyNumberFormat="1" applyFont="1" applyAlignment="1">
      <alignment vertical="center"/>
    </xf>
    <xf numFmtId="192" fontId="5" fillId="0" borderId="19" xfId="1" applyNumberFormat="1" applyFont="1" applyBorder="1" applyAlignment="1">
      <alignment vertical="center"/>
    </xf>
    <xf numFmtId="192" fontId="5" fillId="0" borderId="25" xfId="1" applyNumberFormat="1" applyFont="1" applyBorder="1" applyAlignment="1">
      <alignment vertical="center"/>
    </xf>
    <xf numFmtId="192" fontId="5" fillId="0" borderId="14" xfId="1" applyNumberFormat="1" applyFont="1" applyBorder="1" applyAlignment="1">
      <alignment vertical="center"/>
    </xf>
    <xf numFmtId="192" fontId="5" fillId="0" borderId="46" xfId="1" applyNumberFormat="1" applyFont="1" applyBorder="1" applyAlignment="1">
      <alignment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41" xfId="0" applyFont="1" applyBorder="1" applyAlignment="1">
      <alignment horizontal="center" vertical="center"/>
    </xf>
    <xf numFmtId="192" fontId="5" fillId="2" borderId="41" xfId="1" applyNumberFormat="1" applyFont="1" applyFill="1" applyBorder="1" applyAlignment="1">
      <alignment vertical="center"/>
    </xf>
    <xf numFmtId="192" fontId="5" fillId="0" borderId="41" xfId="1" applyNumberFormat="1" applyFont="1" applyBorder="1" applyAlignment="1">
      <alignment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42" xfId="0" applyFont="1" applyBorder="1" applyAlignment="1">
      <alignment horizontal="center" vertical="center"/>
    </xf>
    <xf numFmtId="0" fontId="5" fillId="0" borderId="58" xfId="0" applyFont="1" applyBorder="1" applyAlignment="1">
      <alignment horizontal="center" vertical="center"/>
    </xf>
    <xf numFmtId="0" fontId="5" fillId="3" borderId="0" xfId="0" applyFont="1" applyFill="1" applyAlignment="1">
      <alignment horizontal="distributed" vertical="center"/>
    </xf>
    <xf numFmtId="0" fontId="2" fillId="3" borderId="0" xfId="0" applyFont="1" applyFill="1" applyAlignment="1">
      <alignment vertical="distributed" wrapText="1"/>
    </xf>
    <xf numFmtId="192" fontId="5" fillId="0" borderId="41" xfId="0" applyNumberFormat="1" applyFont="1" applyBorder="1" applyAlignment="1">
      <alignment vertical="center"/>
    </xf>
    <xf numFmtId="190" fontId="9" fillId="2" borderId="0" xfId="0" applyNumberFormat="1" applyFont="1" applyFill="1" applyAlignment="1">
      <alignment horizontal="left" vertical="center"/>
    </xf>
    <xf numFmtId="0" fontId="5" fillId="3" borderId="0" xfId="0" applyFont="1" applyFill="1" applyAlignment="1">
      <alignment vertical="top"/>
    </xf>
    <xf numFmtId="0" fontId="13" fillId="0" borderId="22"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right"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wrapText="1"/>
    </xf>
    <xf numFmtId="0" fontId="13" fillId="0" borderId="58" xfId="0" applyFont="1" applyBorder="1" applyAlignment="1">
      <alignment horizontal="center" vertical="center"/>
    </xf>
    <xf numFmtId="0" fontId="13" fillId="0" borderId="42" xfId="0" applyFont="1" applyBorder="1" applyAlignment="1">
      <alignment horizontal="center" vertical="center"/>
    </xf>
    <xf numFmtId="0" fontId="30" fillId="0" borderId="42"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58" xfId="0" applyFont="1" applyBorder="1" applyAlignment="1">
      <alignment horizontal="center" vertical="center" wrapText="1"/>
    </xf>
    <xf numFmtId="3" fontId="13" fillId="0" borderId="42" xfId="0" applyNumberFormat="1" applyFont="1" applyBorder="1" applyAlignment="1">
      <alignment horizontal="right" vertical="center" shrinkToFit="1"/>
    </xf>
    <xf numFmtId="3" fontId="13" fillId="0" borderId="39" xfId="0" applyNumberFormat="1" applyFont="1" applyBorder="1" applyAlignment="1">
      <alignment horizontal="right" vertical="center" shrinkToFit="1"/>
    </xf>
    <xf numFmtId="3" fontId="13" fillId="0" borderId="58" xfId="0" applyNumberFormat="1" applyFont="1" applyBorder="1" applyAlignment="1">
      <alignment horizontal="right" vertical="center" shrinkToFit="1"/>
    </xf>
    <xf numFmtId="3" fontId="13" fillId="0" borderId="42" xfId="0" applyNumberFormat="1" applyFont="1" applyBorder="1" applyAlignment="1">
      <alignment horizontal="center" vertical="center" shrinkToFit="1"/>
    </xf>
    <xf numFmtId="3" fontId="13" fillId="0" borderId="39" xfId="0" applyNumberFormat="1" applyFont="1" applyBorder="1" applyAlignment="1">
      <alignment horizontal="center" vertical="center" shrinkToFit="1"/>
    </xf>
    <xf numFmtId="3" fontId="13" fillId="0" borderId="58" xfId="0" applyNumberFormat="1" applyFont="1" applyBorder="1" applyAlignment="1">
      <alignment horizontal="center" vertical="center" shrinkToFit="1"/>
    </xf>
    <xf numFmtId="0" fontId="5" fillId="0" borderId="0" xfId="0" applyFont="1" applyAlignment="1">
      <alignment horizontal="left" vertical="center" shrinkToFit="1"/>
    </xf>
    <xf numFmtId="188" fontId="2" fillId="3" borderId="0" xfId="0" applyNumberFormat="1" applyFont="1" applyFill="1" applyAlignment="1">
      <alignment horizontal="left" vertical="center"/>
    </xf>
    <xf numFmtId="190" fontId="9" fillId="3" borderId="0" xfId="1" applyNumberFormat="1" applyFont="1" applyFill="1" applyAlignment="1">
      <alignment horizontal="left" vertical="center"/>
    </xf>
    <xf numFmtId="0" fontId="2" fillId="3" borderId="0" xfId="0" applyFont="1" applyFill="1">
      <alignment vertical="center"/>
    </xf>
    <xf numFmtId="38" fontId="5" fillId="3" borderId="156" xfId="1" applyFont="1" applyFill="1" applyBorder="1" applyAlignment="1">
      <alignment horizontal="center" vertical="center"/>
    </xf>
    <xf numFmtId="38" fontId="5" fillId="3" borderId="157" xfId="1" applyFont="1" applyFill="1" applyBorder="1" applyAlignment="1">
      <alignment horizontal="center" vertical="center"/>
    </xf>
    <xf numFmtId="38" fontId="5" fillId="3" borderId="22" xfId="1" applyFont="1" applyFill="1" applyBorder="1" applyAlignment="1">
      <alignment horizontal="center" vertical="center"/>
    </xf>
    <xf numFmtId="38" fontId="5" fillId="3" borderId="10" xfId="1" applyFont="1" applyFill="1" applyBorder="1" applyAlignment="1">
      <alignment horizontal="center" vertical="center"/>
    </xf>
    <xf numFmtId="0" fontId="5" fillId="0" borderId="83" xfId="0" applyFont="1" applyBorder="1" applyAlignment="1">
      <alignment horizontal="center" vertical="center"/>
    </xf>
    <xf numFmtId="0" fontId="5" fillId="0" borderId="82" xfId="0" applyFont="1" applyBorder="1" applyAlignment="1">
      <alignment horizontal="center" vertical="center"/>
    </xf>
    <xf numFmtId="0" fontId="5" fillId="0" borderId="80"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81" xfId="0" applyFont="1" applyBorder="1" applyAlignment="1">
      <alignment horizontal="center" vertical="center" shrinkToFit="1"/>
    </xf>
    <xf numFmtId="0" fontId="5" fillId="0" borderId="16" xfId="0" applyFont="1" applyFill="1" applyBorder="1" applyAlignment="1">
      <alignment horizontal="center" vertical="center"/>
    </xf>
    <xf numFmtId="0" fontId="2" fillId="0" borderId="0" xfId="0" applyFont="1" applyAlignment="1">
      <alignment horizontal="distributed" vertical="center"/>
    </xf>
    <xf numFmtId="188" fontId="2" fillId="3" borderId="14" xfId="0" applyNumberFormat="1" applyFont="1" applyFill="1" applyBorder="1" applyAlignment="1">
      <alignment horizontal="left" vertical="center"/>
    </xf>
    <xf numFmtId="40" fontId="2" fillId="3" borderId="14" xfId="1" applyNumberFormat="1" applyFont="1" applyFill="1" applyBorder="1" applyAlignment="1">
      <alignment horizontal="center" vertical="center"/>
    </xf>
    <xf numFmtId="0" fontId="2" fillId="0" borderId="14" xfId="0" applyFont="1" applyBorder="1" applyAlignment="1">
      <alignment horizontal="center" vertical="center"/>
    </xf>
    <xf numFmtId="0" fontId="2" fillId="3" borderId="14" xfId="0" applyFont="1" applyFill="1" applyBorder="1" applyAlignment="1">
      <alignment horizontal="left" vertical="center"/>
    </xf>
    <xf numFmtId="0" fontId="2" fillId="0" borderId="0" xfId="0" applyFont="1" applyAlignment="1">
      <alignment vertical="center"/>
    </xf>
    <xf numFmtId="0" fontId="20" fillId="0" borderId="23"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14"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23" xfId="1" applyNumberFormat="1" applyFont="1" applyFill="1" applyBorder="1" applyAlignment="1">
      <alignment horizontal="center" vertical="center" shrinkToFit="1"/>
    </xf>
    <xf numFmtId="0" fontId="2" fillId="3" borderId="11" xfId="1" applyNumberFormat="1" applyFont="1" applyFill="1" applyBorder="1" applyAlignment="1">
      <alignment horizontal="center" vertical="center" shrinkToFit="1"/>
    </xf>
    <xf numFmtId="0" fontId="2" fillId="3" borderId="68" xfId="1" applyNumberFormat="1" applyFont="1" applyFill="1" applyBorder="1" applyAlignment="1">
      <alignment horizontal="center" vertical="center" shrinkToFit="1"/>
    </xf>
    <xf numFmtId="0" fontId="2" fillId="3" borderId="25" xfId="1" applyNumberFormat="1" applyFont="1" applyFill="1" applyBorder="1" applyAlignment="1">
      <alignment horizontal="center" vertical="center" shrinkToFit="1"/>
    </xf>
    <xf numFmtId="0" fontId="2" fillId="3" borderId="14" xfId="1" applyNumberFormat="1" applyFont="1" applyFill="1" applyBorder="1" applyAlignment="1">
      <alignment horizontal="center" vertical="center" shrinkToFit="1"/>
    </xf>
    <xf numFmtId="0" fontId="2" fillId="3" borderId="67" xfId="1" applyNumberFormat="1" applyFont="1" applyFill="1" applyBorder="1" applyAlignment="1">
      <alignment horizontal="center" vertical="center" shrinkToFit="1"/>
    </xf>
    <xf numFmtId="0" fontId="2" fillId="0" borderId="11" xfId="0" applyFont="1" applyBorder="1" applyAlignment="1">
      <alignment vertical="center"/>
    </xf>
    <xf numFmtId="0" fontId="2" fillId="0" borderId="18" xfId="0" applyFont="1" applyBorder="1" applyAlignment="1">
      <alignment vertical="center"/>
    </xf>
    <xf numFmtId="0" fontId="2" fillId="0" borderId="14" xfId="0" applyFont="1" applyBorder="1" applyAlignment="1">
      <alignment vertical="center"/>
    </xf>
    <xf numFmtId="0" fontId="2" fillId="0" borderId="46" xfId="0" applyFont="1" applyBorder="1" applyAlignment="1">
      <alignment vertical="center"/>
    </xf>
    <xf numFmtId="180" fontId="2" fillId="2" borderId="23" xfId="1" applyNumberFormat="1" applyFont="1" applyFill="1" applyBorder="1" applyAlignment="1">
      <alignment vertical="center"/>
    </xf>
    <xf numFmtId="180" fontId="2" fillId="2" borderId="11" xfId="1" applyNumberFormat="1" applyFont="1" applyFill="1" applyBorder="1" applyAlignment="1">
      <alignmen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180" fontId="2" fillId="2" borderId="22" xfId="1" applyNumberFormat="1" applyFont="1" applyFill="1" applyBorder="1" applyAlignment="1">
      <alignment vertical="center"/>
    </xf>
    <xf numFmtId="180" fontId="2" fillId="2" borderId="10" xfId="1" applyNumberFormat="1" applyFont="1" applyFill="1" applyBorder="1" applyAlignment="1">
      <alignment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180" fontId="2" fillId="2" borderId="63" xfId="1" applyNumberFormat="1" applyFont="1" applyFill="1" applyBorder="1" applyAlignment="1">
      <alignment vertical="center"/>
    </xf>
    <xf numFmtId="180" fontId="2" fillId="2" borderId="62" xfId="1" applyNumberFormat="1" applyFont="1" applyFill="1" applyBorder="1" applyAlignment="1">
      <alignment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distributed" vertical="center"/>
    </xf>
    <xf numFmtId="0" fontId="2" fillId="0" borderId="11"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41" xfId="0" applyFont="1" applyBorder="1" applyAlignment="1">
      <alignment horizontal="distributed" vertical="center"/>
    </xf>
    <xf numFmtId="182" fontId="2" fillId="0" borderId="66" xfId="1" applyNumberFormat="1" applyFont="1" applyFill="1" applyBorder="1" applyAlignment="1">
      <alignment vertical="center"/>
    </xf>
    <xf numFmtId="182" fontId="2" fillId="0" borderId="65" xfId="1" applyNumberFormat="1" applyFont="1" applyFill="1" applyBorder="1" applyAlignment="1">
      <alignment vertical="center"/>
    </xf>
    <xf numFmtId="182" fontId="2" fillId="0" borderId="182" xfId="1" applyNumberFormat="1" applyFont="1" applyFill="1" applyBorder="1" applyAlignment="1">
      <alignment vertical="center"/>
    </xf>
    <xf numFmtId="0" fontId="2" fillId="0" borderId="64" xfId="0" applyFont="1" applyBorder="1" applyAlignment="1">
      <alignment horizontal="distributed" vertical="center"/>
    </xf>
    <xf numFmtId="0" fontId="2" fillId="0" borderId="41" xfId="0" applyFont="1" applyBorder="1" applyAlignment="1">
      <alignment horizontal="center" vertical="center"/>
    </xf>
    <xf numFmtId="0" fontId="2" fillId="0" borderId="41" xfId="0" applyFont="1" applyBorder="1" applyAlignment="1">
      <alignment horizontal="center" vertical="center" shrinkToFit="1"/>
    </xf>
    <xf numFmtId="0" fontId="2" fillId="0" borderId="0" xfId="0" applyFont="1" applyAlignment="1">
      <alignment horizontal="center" vertical="center"/>
    </xf>
    <xf numFmtId="0" fontId="5" fillId="0" borderId="0" xfId="0" applyFont="1" applyAlignment="1">
      <alignment horizontal="distributed" vertical="center"/>
    </xf>
    <xf numFmtId="0" fontId="11"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vertical="center"/>
    </xf>
    <xf numFmtId="0" fontId="21" fillId="0" borderId="83" xfId="0" applyFont="1" applyBorder="1" applyAlignment="1">
      <alignment horizontal="center" vertical="center"/>
    </xf>
    <xf numFmtId="0" fontId="21" fillId="0" borderId="82" xfId="0" applyFont="1" applyBorder="1" applyAlignment="1">
      <alignment horizontal="center" vertical="center"/>
    </xf>
    <xf numFmtId="0" fontId="21" fillId="0" borderId="80" xfId="0" applyFont="1" applyBorder="1" applyAlignment="1">
      <alignment horizontal="center" vertical="center"/>
    </xf>
    <xf numFmtId="0" fontId="21" fillId="2" borderId="84" xfId="0" applyFont="1" applyFill="1" applyBorder="1" applyAlignment="1">
      <alignment horizontal="left" vertical="center" shrinkToFit="1"/>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81" xfId="0" applyFont="1" applyBorder="1" applyAlignment="1">
      <alignment horizontal="center" vertical="center"/>
    </xf>
    <xf numFmtId="0" fontId="21" fillId="0" borderId="6" xfId="0" applyFont="1" applyBorder="1" applyAlignment="1">
      <alignment horizontal="center" vertical="center"/>
    </xf>
    <xf numFmtId="0" fontId="21" fillId="0" borderId="30"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4" xfId="0" applyFont="1" applyBorder="1" applyAlignment="1">
      <alignment horizontal="center" vertical="center"/>
    </xf>
    <xf numFmtId="0" fontId="21" fillId="0" borderId="20" xfId="0" applyFont="1" applyBorder="1" applyAlignment="1">
      <alignment horizontal="center" vertical="center"/>
    </xf>
    <xf numFmtId="0" fontId="21" fillId="2" borderId="85" xfId="0" applyFont="1" applyFill="1" applyBorder="1" applyAlignment="1">
      <alignment horizontal="left" vertical="center" shrinkToFit="1"/>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28" xfId="0" applyFont="1" applyBorder="1" applyAlignment="1">
      <alignment horizontal="center" vertical="center"/>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1" xfId="0" applyFont="1" applyBorder="1" applyAlignment="1">
      <alignment horizontal="center" vertical="center"/>
    </xf>
    <xf numFmtId="0" fontId="21" fillId="0" borderId="9" xfId="0" applyFont="1" applyBorder="1" applyAlignment="1">
      <alignment horizontal="center" vertical="center"/>
    </xf>
    <xf numFmtId="0" fontId="21" fillId="0" borderId="16" xfId="0" applyFont="1" applyBorder="1" applyAlignment="1">
      <alignment horizontal="center" vertical="center"/>
    </xf>
    <xf numFmtId="0" fontId="22" fillId="0" borderId="42"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42" xfId="0" applyFont="1" applyBorder="1" applyAlignment="1">
      <alignment horizontal="center" vertical="center" wrapText="1" shrinkToFit="1"/>
    </xf>
    <xf numFmtId="0" fontId="22" fillId="0" borderId="81" xfId="0" applyFont="1" applyBorder="1" applyAlignment="1">
      <alignment horizontal="center" vertical="center" wrapText="1" shrinkToFit="1"/>
    </xf>
    <xf numFmtId="0" fontId="22" fillId="0" borderId="42" xfId="0" applyFont="1" applyBorder="1" applyAlignment="1">
      <alignment horizontal="center" vertical="center"/>
    </xf>
    <xf numFmtId="0" fontId="22" fillId="0" borderId="81" xfId="0" applyFont="1" applyBorder="1" applyAlignment="1">
      <alignment horizontal="center" vertical="center"/>
    </xf>
    <xf numFmtId="0" fontId="21" fillId="2" borderId="23" xfId="0" applyNumberFormat="1" applyFont="1" applyFill="1" applyBorder="1" applyAlignment="1">
      <alignment horizontal="center" vertical="center" shrinkToFit="1"/>
    </xf>
    <xf numFmtId="0" fontId="21" fillId="2" borderId="68" xfId="0" applyNumberFormat="1" applyFont="1" applyFill="1" applyBorder="1" applyAlignment="1">
      <alignment horizontal="center" vertical="center" shrinkToFit="1"/>
    </xf>
    <xf numFmtId="0" fontId="21" fillId="2" borderId="25" xfId="0" applyNumberFormat="1" applyFont="1" applyFill="1" applyBorder="1" applyAlignment="1">
      <alignment horizontal="center" vertical="center" shrinkToFit="1"/>
    </xf>
    <xf numFmtId="0" fontId="21" fillId="2" borderId="67" xfId="0" applyNumberFormat="1" applyFont="1" applyFill="1" applyBorder="1" applyAlignment="1">
      <alignment horizontal="center" vertical="center" shrinkToFit="1"/>
    </xf>
    <xf numFmtId="0" fontId="21" fillId="0" borderId="76" xfId="0" applyFont="1" applyBorder="1" applyAlignment="1">
      <alignment vertical="center" textRotation="255"/>
    </xf>
    <xf numFmtId="0" fontId="21" fillId="0" borderId="64" xfId="0" applyFont="1" applyBorder="1" applyAlignment="1">
      <alignment vertical="center" textRotation="255"/>
    </xf>
    <xf numFmtId="0" fontId="21" fillId="0" borderId="50" xfId="0" applyFont="1" applyBorder="1" applyAlignment="1">
      <alignment vertical="center" textRotation="255"/>
    </xf>
    <xf numFmtId="0" fontId="21" fillId="0" borderId="41" xfId="0" applyFont="1" applyBorder="1" applyAlignment="1">
      <alignment vertical="center" textRotation="255"/>
    </xf>
    <xf numFmtId="0" fontId="21" fillId="0" borderId="75" xfId="0" applyFont="1" applyBorder="1" applyAlignment="1">
      <alignment vertical="center" textRotation="255"/>
    </xf>
    <xf numFmtId="0" fontId="21" fillId="0" borderId="73" xfId="0" applyFont="1" applyBorder="1" applyAlignment="1">
      <alignment vertical="center" textRotation="255"/>
    </xf>
    <xf numFmtId="0" fontId="24" fillId="0" borderId="0" xfId="0" applyFont="1" applyAlignment="1">
      <alignment horizontal="center" vertical="center"/>
    </xf>
    <xf numFmtId="0" fontId="21" fillId="0" borderId="18" xfId="0" applyFont="1" applyBorder="1" applyAlignment="1">
      <alignment vertical="center"/>
    </xf>
    <xf numFmtId="0" fontId="21" fillId="0" borderId="46" xfId="0" applyFont="1" applyBorder="1" applyAlignment="1">
      <alignment vertical="center"/>
    </xf>
    <xf numFmtId="0" fontId="21" fillId="0" borderId="5" xfId="0" applyFont="1" applyBorder="1" applyAlignment="1">
      <alignment vertical="center" textRotation="255"/>
    </xf>
    <xf numFmtId="0" fontId="23" fillId="0" borderId="19" xfId="0" applyFont="1" applyBorder="1" applyAlignment="1">
      <alignment vertical="center" textRotation="255" shrinkToFit="1"/>
    </xf>
    <xf numFmtId="0" fontId="28" fillId="0" borderId="14" xfId="2" applyFont="1" applyFill="1" applyBorder="1" applyAlignment="1">
      <alignment horizontal="right" vertical="center" wrapText="1"/>
    </xf>
    <xf numFmtId="0" fontId="20" fillId="0" borderId="23"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3" xfId="0" applyNumberFormat="1" applyFont="1" applyFill="1" applyBorder="1" applyAlignment="1">
      <alignment horizontal="center" vertical="center" shrinkToFit="1"/>
    </xf>
    <xf numFmtId="0" fontId="2" fillId="0" borderId="11" xfId="0" applyNumberFormat="1" applyFont="1" applyFill="1" applyBorder="1" applyAlignment="1">
      <alignment horizontal="center" vertical="center" shrinkToFit="1"/>
    </xf>
    <xf numFmtId="0" fontId="2" fillId="0" borderId="68" xfId="0" applyNumberFormat="1" applyFont="1" applyFill="1" applyBorder="1" applyAlignment="1">
      <alignment horizontal="center" vertical="center" shrinkToFit="1"/>
    </xf>
    <xf numFmtId="0" fontId="2" fillId="0" borderId="25" xfId="0" applyNumberFormat="1" applyFont="1" applyFill="1" applyBorder="1" applyAlignment="1">
      <alignment horizontal="center" vertical="center" shrinkToFit="1"/>
    </xf>
    <xf numFmtId="0" fontId="2" fillId="0" borderId="14" xfId="0" applyNumberFormat="1" applyFont="1" applyFill="1" applyBorder="1" applyAlignment="1">
      <alignment horizontal="center" vertical="center" shrinkToFit="1"/>
    </xf>
    <xf numFmtId="0" fontId="2" fillId="0" borderId="67" xfId="0" applyNumberFormat="1" applyFont="1" applyFill="1" applyBorder="1" applyAlignment="1">
      <alignment horizontal="center" vertical="center" shrinkToFit="1"/>
    </xf>
    <xf numFmtId="0" fontId="2" fillId="0" borderId="11" xfId="0" applyFont="1" applyFill="1" applyBorder="1">
      <alignment vertical="center"/>
    </xf>
    <xf numFmtId="0" fontId="2" fillId="0" borderId="18" xfId="0" applyFont="1" applyFill="1" applyBorder="1">
      <alignment vertical="center"/>
    </xf>
    <xf numFmtId="0" fontId="2" fillId="0" borderId="14" xfId="0" applyFont="1" applyFill="1" applyBorder="1">
      <alignment vertical="center"/>
    </xf>
    <xf numFmtId="0" fontId="2" fillId="0" borderId="46" xfId="0" applyFont="1" applyFill="1" applyBorder="1">
      <alignment vertical="center"/>
    </xf>
    <xf numFmtId="0" fontId="29" fillId="0" borderId="0" xfId="2" applyFont="1" applyFill="1" applyAlignment="1">
      <alignment horizontal="center" vertical="center" wrapText="1"/>
    </xf>
    <xf numFmtId="0" fontId="8" fillId="0" borderId="115" xfId="2" applyFont="1" applyFill="1" applyBorder="1">
      <alignment vertical="center"/>
    </xf>
    <xf numFmtId="0" fontId="2" fillId="0" borderId="0" xfId="2" applyFont="1" applyFill="1" applyAlignment="1">
      <alignment horizontal="left" vertical="center" wrapText="1"/>
    </xf>
    <xf numFmtId="0" fontId="5" fillId="0" borderId="0" xfId="2" applyFont="1" applyFill="1" applyAlignment="1">
      <alignment horizontal="left" vertical="center" wrapText="1"/>
    </xf>
    <xf numFmtId="0" fontId="8" fillId="0" borderId="114" xfId="2" applyFont="1" applyFill="1" applyBorder="1" applyAlignment="1">
      <alignment horizontal="left" vertical="center" shrinkToFit="1"/>
    </xf>
    <xf numFmtId="0" fontId="27" fillId="0" borderId="93" xfId="2" applyFont="1" applyFill="1" applyBorder="1" applyAlignment="1">
      <alignment horizontal="center" vertical="center" wrapText="1"/>
    </xf>
    <xf numFmtId="0" fontId="27" fillId="0" borderId="92" xfId="2" applyFont="1" applyFill="1" applyBorder="1" applyAlignment="1">
      <alignment horizontal="center" vertical="center" wrapText="1"/>
    </xf>
    <xf numFmtId="0" fontId="27" fillId="0" borderId="91" xfId="2" applyFont="1" applyFill="1" applyBorder="1" applyAlignment="1">
      <alignment horizontal="center" vertical="center" wrapText="1"/>
    </xf>
    <xf numFmtId="0" fontId="27" fillId="0" borderId="90" xfId="2" applyFont="1" applyFill="1" applyBorder="1" applyAlignment="1">
      <alignment horizontal="center" vertical="center" wrapText="1"/>
    </xf>
    <xf numFmtId="0" fontId="27" fillId="0" borderId="0" xfId="2" applyFont="1" applyFill="1" applyAlignment="1">
      <alignment horizontal="center" vertical="center" wrapText="1"/>
    </xf>
    <xf numFmtId="0" fontId="27" fillId="0" borderId="89" xfId="2" applyFont="1" applyFill="1" applyBorder="1" applyAlignment="1">
      <alignment horizontal="center" vertical="center" wrapText="1"/>
    </xf>
    <xf numFmtId="0" fontId="27" fillId="0" borderId="88" xfId="2" applyFont="1" applyFill="1" applyBorder="1" applyAlignment="1">
      <alignment horizontal="center" vertical="center" wrapText="1"/>
    </xf>
    <xf numFmtId="0" fontId="27" fillId="0" borderId="87" xfId="2" applyFont="1" applyFill="1" applyBorder="1" applyAlignment="1">
      <alignment horizontal="center" vertical="center" wrapText="1"/>
    </xf>
    <xf numFmtId="0" fontId="27" fillId="0" borderId="86" xfId="2" applyFont="1" applyFill="1" applyBorder="1" applyAlignment="1">
      <alignment horizontal="center" vertical="center" wrapText="1"/>
    </xf>
    <xf numFmtId="0" fontId="8" fillId="0" borderId="115" xfId="2" applyFont="1" applyFill="1" applyBorder="1" applyAlignment="1">
      <alignment horizontal="left" vertical="center"/>
    </xf>
    <xf numFmtId="0" fontId="8" fillId="0" borderId="170" xfId="2" applyFont="1" applyFill="1" applyBorder="1">
      <alignment vertical="center"/>
    </xf>
    <xf numFmtId="0" fontId="2" fillId="0" borderId="0" xfId="0" applyFont="1" applyFill="1" applyAlignment="1">
      <alignment horizontal="center" vertical="center"/>
    </xf>
    <xf numFmtId="0" fontId="5" fillId="2" borderId="0" xfId="0" applyFont="1" applyFill="1" applyAlignment="1">
      <alignment horizontal="distributed" vertical="center"/>
    </xf>
    <xf numFmtId="191" fontId="5" fillId="2" borderId="0" xfId="0" applyNumberFormat="1" applyFont="1" applyFill="1" applyBorder="1" applyAlignment="1">
      <alignment horizontal="distributed" vertical="center"/>
    </xf>
    <xf numFmtId="0" fontId="2" fillId="0" borderId="0" xfId="3" applyFont="1" applyAlignment="1">
      <alignment horizontal="left" vertical="center"/>
    </xf>
    <xf numFmtId="0" fontId="2" fillId="0" borderId="106" xfId="3" applyFont="1" applyBorder="1" applyAlignment="1">
      <alignment horizontal="center" vertical="center" wrapText="1" shrinkToFit="1"/>
    </xf>
    <xf numFmtId="0" fontId="2" fillId="0" borderId="96" xfId="3" applyFont="1" applyBorder="1" applyAlignment="1">
      <alignment horizontal="center" vertical="center" shrinkToFit="1"/>
    </xf>
    <xf numFmtId="0" fontId="2" fillId="0" borderId="103" xfId="3" applyFont="1" applyBorder="1" applyAlignment="1">
      <alignment horizontal="center" vertical="center" shrinkToFit="1"/>
    </xf>
    <xf numFmtId="0" fontId="2" fillId="0" borderId="105" xfId="3" applyFont="1" applyBorder="1" applyAlignment="1">
      <alignment horizontal="center" vertical="center" wrapText="1" shrinkToFit="1"/>
    </xf>
    <xf numFmtId="0" fontId="2" fillId="0" borderId="104" xfId="3" applyFont="1" applyBorder="1" applyAlignment="1">
      <alignment horizontal="center" vertical="center" wrapText="1" shrinkToFit="1"/>
    </xf>
    <xf numFmtId="0" fontId="2" fillId="0" borderId="102" xfId="3" applyFont="1" applyBorder="1" applyAlignment="1">
      <alignment horizontal="center" vertical="center" wrapText="1" shrinkToFit="1"/>
    </xf>
    <xf numFmtId="0" fontId="2" fillId="0" borderId="1"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31" xfId="3" applyFont="1" applyBorder="1" applyAlignment="1">
      <alignment horizontal="center" vertical="center" shrinkToFit="1"/>
    </xf>
    <xf numFmtId="0" fontId="2" fillId="0" borderId="2" xfId="3" applyFont="1" applyBorder="1" applyAlignment="1">
      <alignment horizontal="center" vertical="center" shrinkToFit="1"/>
    </xf>
    <xf numFmtId="0" fontId="2" fillId="0" borderId="10" xfId="3" applyFont="1" applyBorder="1" applyAlignment="1">
      <alignment horizontal="center" vertical="center" shrinkToFit="1"/>
    </xf>
    <xf numFmtId="0" fontId="2" fillId="0" borderId="32" xfId="3" applyFont="1" applyBorder="1" applyAlignment="1">
      <alignment horizontal="center" vertical="center" shrinkToFit="1"/>
    </xf>
    <xf numFmtId="0" fontId="2" fillId="0" borderId="42" xfId="3" applyFont="1" applyBorder="1" applyAlignment="1">
      <alignment horizontal="center" vertical="center" wrapText="1" shrinkToFit="1"/>
    </xf>
    <xf numFmtId="0" fontId="2" fillId="0" borderId="81" xfId="0" applyFont="1" applyBorder="1" applyAlignment="1">
      <alignment horizontal="center" vertical="center" shrinkToFit="1"/>
    </xf>
    <xf numFmtId="0" fontId="2" fillId="0" borderId="6" xfId="3" applyFont="1" applyBorder="1" applyAlignment="1">
      <alignment horizontal="center" vertical="center" shrinkToFit="1"/>
    </xf>
    <xf numFmtId="0" fontId="2" fillId="0" borderId="13" xfId="3" applyFont="1" applyBorder="1" applyAlignment="1">
      <alignment horizontal="center" vertical="center" shrinkToFit="1"/>
    </xf>
    <xf numFmtId="0" fontId="2" fillId="0" borderId="35" xfId="3" applyFont="1" applyBorder="1" applyAlignment="1">
      <alignment horizontal="center" vertical="center" shrinkToFit="1"/>
    </xf>
    <xf numFmtId="0" fontId="2" fillId="0" borderId="7" xfId="3" applyFont="1" applyBorder="1" applyAlignment="1">
      <alignment horizontal="center" vertical="center" shrinkToFit="1"/>
    </xf>
    <xf numFmtId="0" fontId="2" fillId="0" borderId="14" xfId="3" applyFont="1" applyBorder="1" applyAlignment="1">
      <alignment horizontal="center" vertical="center" shrinkToFit="1"/>
    </xf>
    <xf numFmtId="0" fontId="2" fillId="0" borderId="59" xfId="3" applyFont="1" applyBorder="1" applyAlignment="1">
      <alignment horizontal="center" vertical="center" shrinkToFit="1"/>
    </xf>
    <xf numFmtId="14" fontId="2" fillId="0" borderId="3" xfId="3" applyNumberFormat="1" applyFont="1" applyBorder="1" applyAlignment="1">
      <alignment horizontal="center" vertical="center" shrinkToFit="1"/>
    </xf>
    <xf numFmtId="14" fontId="2" fillId="0" borderId="4" xfId="3" applyNumberFormat="1" applyFont="1" applyBorder="1" applyAlignment="1">
      <alignment horizontal="center" vertical="center" shrinkToFit="1"/>
    </xf>
    <xf numFmtId="14" fontId="5" fillId="0" borderId="45" xfId="3" applyNumberFormat="1" applyFont="1" applyBorder="1" applyAlignment="1">
      <alignment horizontal="center" vertical="center" wrapText="1" shrinkToFit="1"/>
    </xf>
    <xf numFmtId="14" fontId="2" fillId="0" borderId="80" xfId="3" applyNumberFormat="1" applyFont="1" applyBorder="1" applyAlignment="1">
      <alignment horizontal="center" vertical="center" shrinkToFit="1"/>
    </xf>
    <xf numFmtId="0" fontId="2" fillId="0" borderId="97" xfId="3" applyFont="1" applyBorder="1" applyAlignment="1">
      <alignment horizontal="center" vertical="center" shrinkToFit="1"/>
    </xf>
    <xf numFmtId="0" fontId="2" fillId="0" borderId="101" xfId="3" applyFont="1" applyBorder="1" applyAlignment="1">
      <alignment horizontal="center" vertical="center" shrinkToFit="1"/>
    </xf>
    <xf numFmtId="0" fontId="2" fillId="0" borderId="42" xfId="3" applyFont="1" applyBorder="1" applyAlignment="1">
      <alignment horizontal="center" vertical="center" shrinkToFit="1"/>
    </xf>
    <xf numFmtId="0" fontId="2" fillId="0" borderId="34" xfId="3" applyFont="1" applyBorder="1" applyAlignment="1">
      <alignment horizontal="center" vertical="center" shrinkToFit="1"/>
    </xf>
    <xf numFmtId="14" fontId="2" fillId="0" borderId="6" xfId="3" applyNumberFormat="1" applyFont="1" applyBorder="1" applyAlignment="1">
      <alignment horizontal="center" vertical="center" shrinkToFit="1"/>
    </xf>
    <xf numFmtId="14" fontId="2" fillId="0" borderId="13" xfId="3" applyNumberFormat="1" applyFont="1" applyBorder="1" applyAlignment="1">
      <alignment horizontal="center" vertical="center" shrinkToFit="1"/>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left" vertical="center"/>
    </xf>
    <xf numFmtId="189" fontId="2" fillId="2" borderId="14" xfId="1" applyNumberFormat="1" applyFont="1" applyFill="1" applyBorder="1" applyAlignment="1">
      <alignment horizontal="left" vertical="center"/>
    </xf>
    <xf numFmtId="0" fontId="2" fillId="3" borderId="14" xfId="0" applyFont="1" applyFill="1" applyBorder="1">
      <alignment vertical="center"/>
    </xf>
    <xf numFmtId="0" fontId="2" fillId="3" borderId="46" xfId="0" applyFont="1" applyFill="1" applyBorder="1">
      <alignment vertical="center"/>
    </xf>
    <xf numFmtId="0" fontId="2" fillId="3" borderId="2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41" xfId="0" applyFont="1" applyBorder="1" applyAlignment="1">
      <alignment horizontal="center" vertical="center" textRotation="255"/>
    </xf>
    <xf numFmtId="0" fontId="2" fillId="0" borderId="41" xfId="0" applyFont="1" applyBorder="1" applyAlignment="1">
      <alignment horizontal="distributed" vertical="center" indent="1"/>
    </xf>
    <xf numFmtId="189" fontId="2" fillId="3" borderId="10" xfId="1" applyNumberFormat="1" applyFont="1" applyFill="1" applyBorder="1" applyAlignment="1">
      <alignment horizontal="left" vertical="center"/>
    </xf>
    <xf numFmtId="189" fontId="2" fillId="3" borderId="17" xfId="1" applyNumberFormat="1" applyFont="1" applyFill="1" applyBorder="1" applyAlignment="1">
      <alignment horizontal="left" vertical="center"/>
    </xf>
    <xf numFmtId="189" fontId="2" fillId="2" borderId="10" xfId="1" applyNumberFormat="1" applyFont="1" applyFill="1" applyBorder="1" applyAlignment="1">
      <alignment horizontal="left" vertical="center"/>
    </xf>
    <xf numFmtId="189" fontId="2" fillId="2" borderId="17" xfId="1" applyNumberFormat="1" applyFont="1" applyFill="1" applyBorder="1" applyAlignment="1">
      <alignment horizontal="left" vertical="center"/>
    </xf>
    <xf numFmtId="176" fontId="2" fillId="3" borderId="130" xfId="0" applyNumberFormat="1" applyFont="1" applyFill="1" applyBorder="1" applyAlignment="1">
      <alignment horizontal="center" vertical="center"/>
    </xf>
    <xf numFmtId="176" fontId="2" fillId="3" borderId="129" xfId="0" applyNumberFormat="1" applyFont="1" applyFill="1" applyBorder="1" applyAlignment="1">
      <alignment horizontal="center" vertical="center"/>
    </xf>
    <xf numFmtId="0" fontId="2" fillId="0" borderId="22" xfId="0" applyFont="1" applyBorder="1" applyAlignment="1">
      <alignment horizontal="distributed" vertical="center" wrapText="1" indent="1"/>
    </xf>
    <xf numFmtId="0" fontId="2" fillId="3" borderId="24"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3"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25" xfId="0" applyFont="1" applyBorder="1" applyAlignment="1">
      <alignment horizontal="distributed" vertical="center" wrapText="1" indent="1"/>
    </xf>
    <xf numFmtId="0" fontId="2" fillId="0" borderId="46" xfId="0" applyFont="1" applyBorder="1" applyAlignment="1">
      <alignment horizontal="distributed" vertical="center" wrapText="1" indent="1"/>
    </xf>
    <xf numFmtId="0" fontId="2" fillId="3" borderId="42"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10" xfId="0" applyFont="1" applyBorder="1" applyAlignment="1">
      <alignment horizontal="right" vertical="center"/>
    </xf>
    <xf numFmtId="0" fontId="2" fillId="0" borderId="23"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Alignment="1">
      <alignment horizontal="left" vertical="top" wrapText="1"/>
    </xf>
    <xf numFmtId="0" fontId="2" fillId="0" borderId="22" xfId="0" applyFont="1" applyBorder="1" applyAlignment="1">
      <alignment horizontal="right" vertical="center"/>
    </xf>
    <xf numFmtId="0" fontId="16" fillId="3" borderId="14" xfId="0" applyFont="1" applyFill="1" applyBorder="1" applyAlignment="1">
      <alignment horizontal="left" vertical="top" wrapText="1"/>
    </xf>
    <xf numFmtId="0" fontId="30" fillId="3" borderId="14" xfId="0" applyFont="1" applyFill="1" applyBorder="1" applyAlignment="1">
      <alignment horizontal="left" vertical="top" wrapText="1"/>
    </xf>
    <xf numFmtId="0" fontId="30" fillId="3" borderId="46" xfId="0" applyFont="1" applyFill="1" applyBorder="1" applyAlignment="1">
      <alignment horizontal="left" vertical="top" wrapText="1"/>
    </xf>
    <xf numFmtId="0" fontId="2" fillId="2" borderId="0" xfId="0" applyNumberFormat="1" applyFont="1" applyFill="1" applyAlignment="1">
      <alignment vertical="distributed" wrapText="1"/>
    </xf>
  </cellXfs>
  <cellStyles count="4">
    <cellStyle name="桁区切り" xfId="1" builtinId="6"/>
    <cellStyle name="標準" xfId="0" builtinId="0"/>
    <cellStyle name="標準_Sheet1" xfId="2" xr:uid="{B83ABFBE-1634-47DC-A131-CF11D9D5A795}"/>
    <cellStyle name="標準_Sheet2" xfId="3" xr:uid="{2918C8F4-54E2-4FB4-AC6A-267423B4642B}"/>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color rgb="FFCCFFFF"/>
      <color rgb="FFFFFF99"/>
      <color rgb="FF3333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0</xdr:rowOff>
    </xdr:from>
    <xdr:ext cx="4246804" cy="960391"/>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00050" y="2057400"/>
          <a:ext cx="4246804" cy="96039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pPr marL="0" indent="0"/>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次のいずれかに該当する場合、「</a:t>
          </a:r>
          <a:r>
            <a:rPr kumimoji="1" lang="en-US" altLang="ja-JP" sz="1000">
              <a:solidFill>
                <a:schemeClr val="dk1"/>
              </a:solidFill>
              <a:latin typeface="Meiryo UI" panose="020B0604030504040204" pitchFamily="50" charset="-128"/>
              <a:ea typeface="Meiryo UI" panose="020B0604030504040204" pitchFamily="50" charset="-128"/>
              <a:cs typeface="+mn-cs"/>
            </a:rPr>
            <a:t>3.</a:t>
          </a:r>
          <a:r>
            <a:rPr kumimoji="1" lang="ja-JP" altLang="en-US" sz="1000">
              <a:solidFill>
                <a:schemeClr val="dk1"/>
              </a:solidFill>
              <a:latin typeface="Meiryo UI" panose="020B0604030504040204" pitchFamily="50" charset="-128"/>
              <a:ea typeface="Meiryo UI" panose="020B0604030504040204" pitchFamily="50" charset="-128"/>
              <a:cs typeface="+mn-cs"/>
            </a:rPr>
            <a:t>代表者所属先」欄は空欄にしてください。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各申請様式表紙の提出者欄の表記が変わります</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en-US" sz="1000">
              <a:solidFill>
                <a:schemeClr val="dk1"/>
              </a:solidFill>
              <a:latin typeface="Meiryo UI" panose="020B0604030504040204" pitchFamily="50" charset="-128"/>
              <a:ea typeface="Meiryo UI" panose="020B0604030504040204" pitchFamily="50" charset="-128"/>
              <a:cs typeface="+mn-cs"/>
            </a:rPr>
            <a:t> 通常枠の利用で、</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ja-JP" sz="1000">
              <a:solidFill>
                <a:schemeClr val="dk1"/>
              </a:solidFill>
              <a:latin typeface="Meiryo UI" panose="020B0604030504040204" pitchFamily="50" charset="-128"/>
              <a:ea typeface="Meiryo UI" panose="020B0604030504040204" pitchFamily="50" charset="-128"/>
              <a:cs typeface="+mn-cs"/>
            </a:rPr>
            <a:t>社で</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ja-JP" sz="1000">
              <a:solidFill>
                <a:schemeClr val="dk1"/>
              </a:solidFill>
              <a:latin typeface="Meiryo UI" panose="020B0604030504040204" pitchFamily="50" charset="-128"/>
              <a:ea typeface="Meiryo UI" panose="020B0604030504040204" pitchFamily="50" charset="-128"/>
              <a:cs typeface="+mn-cs"/>
            </a:rPr>
            <a:t>グループを構成している場合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en-US" sz="1000">
              <a:solidFill>
                <a:schemeClr val="dk1"/>
              </a:solidFill>
              <a:latin typeface="Meiryo UI" panose="020B0604030504040204" pitchFamily="50" charset="-128"/>
              <a:ea typeface="Meiryo UI" panose="020B0604030504040204" pitchFamily="50" charset="-128"/>
              <a:cs typeface="+mn-cs"/>
            </a:rPr>
            <a:t> 単独の工務店等がチャレンジ枠を利用する場合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30</xdr:col>
          <xdr:colOff>95250</xdr:colOff>
          <xdr:row>37</xdr:row>
          <xdr:rowOff>85725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15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0</xdr:colOff>
      <xdr:row>18</xdr:row>
      <xdr:rowOff>0</xdr:rowOff>
    </xdr:from>
    <xdr:ext cx="2449966" cy="304058"/>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353300" y="3657600"/>
          <a:ext cx="244996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直近の補助金交付決定通知書から転載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35</xdr:row>
      <xdr:rowOff>0</xdr:rowOff>
    </xdr:from>
    <xdr:ext cx="1222642" cy="304058"/>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7353300" y="7239000"/>
          <a:ext cx="1222642"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変更理由を入力</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39</xdr:row>
      <xdr:rowOff>0</xdr:rowOff>
    </xdr:from>
    <xdr:ext cx="4745786" cy="2633028"/>
    <xdr:sp macro="" textlink="">
      <xdr:nvSpPr>
        <xdr:cNvPr id="4" name="テキスト ボックス 3">
          <a:extLst>
            <a:ext uri="{FF2B5EF4-FFF2-40B4-BE49-F238E27FC236}">
              <a16:creationId xmlns:a16="http://schemas.microsoft.com/office/drawing/2014/main" id="{00000000-0008-0000-2900-000004000000}"/>
            </a:ext>
          </a:extLst>
        </xdr:cNvPr>
        <xdr:cNvSpPr txBox="1"/>
      </xdr:nvSpPr>
      <xdr:spPr>
        <a:xfrm>
          <a:off x="7353300" y="8858250"/>
          <a:ext cx="4745786" cy="263302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記載方法は適宜編集</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① 責任者及び担当者が同一の場合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② 責任者及び担当者が異なる場合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＜本件責任者＞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＜本件担当者＞ 秋田市山王四丁目○－○ 株式会社○○ 総務課 係長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共通</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 </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1</xdr:row>
      <xdr:rowOff>0</xdr:rowOff>
    </xdr:from>
    <xdr:ext cx="3525709" cy="727507"/>
    <xdr:sp macro="" textlink="">
      <xdr:nvSpPr>
        <xdr:cNvPr id="2" name="テキスト ボックス 1">
          <a:extLst>
            <a:ext uri="{FF2B5EF4-FFF2-40B4-BE49-F238E27FC236}">
              <a16:creationId xmlns:a16="http://schemas.microsoft.com/office/drawing/2014/main" id="{00000000-0008-0000-2B00-000002000000}"/>
            </a:ext>
          </a:extLst>
        </xdr:cNvPr>
        <xdr:cNvSpPr txBox="1"/>
      </xdr:nvSpPr>
      <xdr:spPr>
        <a:xfrm>
          <a:off x="8124825" y="247650"/>
          <a:ext cx="3525709" cy="727507"/>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変更前はワークシート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4-2 </a:t>
          </a:r>
          <a:r>
            <a:rPr kumimoji="1" lang="ja-JP" altLang="en-US" sz="1000">
              <a:solidFill>
                <a:schemeClr val="dk1"/>
              </a:solidFill>
              <a:latin typeface="Meiryo UI" panose="020B0604030504040204" pitchFamily="50" charset="-128"/>
              <a:ea typeface="Meiryo UI" panose="020B0604030504040204" pitchFamily="50" charset="-128"/>
              <a:cs typeface="+mn-cs"/>
            </a:rPr>
            <a:t>計画書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eiryo UI" panose="020B0604030504040204" pitchFamily="50" charset="-128"/>
              <a:ea typeface="Meiryo UI" panose="020B0604030504040204" pitchFamily="50" charset="-128"/>
              <a:cs typeface="+mn-cs"/>
            </a:rPr>
            <a:t>変更後はワークシート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6-3 </a:t>
          </a:r>
          <a:r>
            <a:rPr kumimoji="1" lang="ja-JP" altLang="en-US" sz="1000">
              <a:solidFill>
                <a:schemeClr val="dk1"/>
              </a:solidFill>
              <a:latin typeface="Meiryo UI" panose="020B0604030504040204" pitchFamily="50" charset="-128"/>
              <a:ea typeface="Meiryo UI" panose="020B0604030504040204" pitchFamily="50" charset="-128"/>
              <a:cs typeface="+mn-cs"/>
            </a:rPr>
            <a:t>変更計画戸数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ja-JP"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ja-JP"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14</xdr:col>
      <xdr:colOff>0</xdr:colOff>
      <xdr:row>1</xdr:row>
      <xdr:rowOff>0</xdr:rowOff>
    </xdr:from>
    <xdr:ext cx="3597139" cy="727507"/>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9982200" y="247650"/>
          <a:ext cx="3597139" cy="727507"/>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変更前はワークシート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4-3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eiryo UI" panose="020B0604030504040204" pitchFamily="50" charset="-128"/>
              <a:ea typeface="Meiryo UI" panose="020B0604030504040204" pitchFamily="50" charset="-128"/>
              <a:cs typeface="+mn-cs"/>
            </a:rPr>
            <a:t>変更前はワークシート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6-3 </a:t>
          </a:r>
          <a:r>
            <a:rPr kumimoji="1" lang="ja-JP" altLang="en-US" sz="1000">
              <a:solidFill>
                <a:schemeClr val="dk1"/>
              </a:solidFill>
              <a:latin typeface="Meiryo UI" panose="020B0604030504040204" pitchFamily="50" charset="-128"/>
              <a:ea typeface="Meiryo UI" panose="020B0604030504040204" pitchFamily="50" charset="-128"/>
              <a:cs typeface="+mn-cs"/>
            </a:rPr>
            <a:t>変更計画戸数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ja-JP"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ja-JP"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xdr:colOff>
          <xdr:row>28</xdr:row>
          <xdr:rowOff>1</xdr:rowOff>
        </xdr:from>
        <xdr:to>
          <xdr:col>26</xdr:col>
          <xdr:colOff>1</xdr:colOff>
          <xdr:row>36</xdr:row>
          <xdr:rowOff>1</xdr:rowOff>
        </xdr:to>
        <xdr:pic>
          <xdr:nvPicPr>
            <xdr:cNvPr id="2" name="図 1">
              <a:extLst>
                <a:ext uri="{FF2B5EF4-FFF2-40B4-BE49-F238E27FC236}">
                  <a16:creationId xmlns:a16="http://schemas.microsoft.com/office/drawing/2014/main" id="{00000000-0008-0000-2F00-000002000000}"/>
                </a:ext>
              </a:extLst>
            </xdr:cNvPr>
            <xdr:cNvPicPr>
              <a:picLocks noChangeAspect="1" noChangeArrowheads="1"/>
              <a:extLst>
                <a:ext uri="{84589F7E-364E-4C9E-8A38-B11213B215E9}">
                  <a14:cameraTool cellRange="$AE$29:$AO$36" spid="_x0000_s14588"/>
                </a:ext>
              </a:extLst>
            </xdr:cNvPicPr>
          </xdr:nvPicPr>
          <xdr:blipFill>
            <a:blip xmlns:r="http://schemas.openxmlformats.org/officeDocument/2006/relationships" r:embed="rId1"/>
            <a:srcRect/>
            <a:stretch>
              <a:fillRect/>
            </a:stretch>
          </xdr:blipFill>
          <xdr:spPr bwMode="auto">
            <a:xfrm>
              <a:off x="476251" y="6400801"/>
              <a:ext cx="5715000" cy="18288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0</xdr:colOff>
      <xdr:row>23</xdr:row>
      <xdr:rowOff>0</xdr:rowOff>
    </xdr:from>
    <xdr:ext cx="5322867" cy="304058"/>
    <xdr:sp macro="" textlink="">
      <xdr:nvSpPr>
        <xdr:cNvPr id="3" name="テキスト ボックス 2">
          <a:extLst>
            <a:ext uri="{FF2B5EF4-FFF2-40B4-BE49-F238E27FC236}">
              <a16:creationId xmlns:a16="http://schemas.microsoft.com/office/drawing/2014/main" id="{00000000-0008-0000-3100-000003000000}"/>
            </a:ext>
          </a:extLst>
        </xdr:cNvPr>
        <xdr:cNvSpPr txBox="1"/>
      </xdr:nvSpPr>
      <xdr:spPr>
        <a:xfrm>
          <a:off x="7353300" y="5257800"/>
          <a:ext cx="5322867"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補助金交付決定通知書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9)</a:t>
          </a:r>
          <a:r>
            <a:rPr kumimoji="1" lang="ja-JP" altLang="en-US" sz="1000">
              <a:solidFill>
                <a:schemeClr val="dk1"/>
              </a:solidFill>
              <a:latin typeface="Meiryo UI" panose="020B0604030504040204" pitchFamily="50" charset="-128"/>
              <a:ea typeface="Meiryo UI" panose="020B0604030504040204" pitchFamily="50" charset="-128"/>
              <a:cs typeface="+mn-cs"/>
            </a:rPr>
            <a:t>から転載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変更ありの場合は直近の変更決定書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11)</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31</xdr:row>
      <xdr:rowOff>0</xdr:rowOff>
    </xdr:from>
    <xdr:ext cx="5456815" cy="304058"/>
    <xdr:sp macro="" textlink="">
      <xdr:nvSpPr>
        <xdr:cNvPr id="9" name="テキスト ボックス 8">
          <a:extLst>
            <a:ext uri="{FF2B5EF4-FFF2-40B4-BE49-F238E27FC236}">
              <a16:creationId xmlns:a16="http://schemas.microsoft.com/office/drawing/2014/main" id="{00000000-0008-0000-3100-000009000000}"/>
            </a:ext>
          </a:extLst>
        </xdr:cNvPr>
        <xdr:cNvSpPr txBox="1"/>
      </xdr:nvSpPr>
      <xdr:spPr>
        <a:xfrm>
          <a:off x="7353300" y="7086600"/>
          <a:ext cx="5456815"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補助金交付申請書の「</a:t>
          </a:r>
          <a:r>
            <a:rPr kumimoji="1" lang="en-US" altLang="ja-JP" sz="1000">
              <a:solidFill>
                <a:schemeClr val="dk1"/>
              </a:solidFill>
              <a:latin typeface="Meiryo UI" panose="020B0604030504040204" pitchFamily="50" charset="-128"/>
              <a:ea typeface="Meiryo UI" panose="020B0604030504040204" pitchFamily="50" charset="-128"/>
              <a:cs typeface="+mn-cs"/>
            </a:rPr>
            <a:t>5.</a:t>
          </a:r>
          <a:r>
            <a:rPr kumimoji="1" lang="ja-JP" altLang="en-US" sz="1000">
              <a:solidFill>
                <a:schemeClr val="dk1"/>
              </a:solidFill>
              <a:latin typeface="Meiryo UI" panose="020B0604030504040204" pitchFamily="50" charset="-128"/>
              <a:ea typeface="Meiryo UI" panose="020B0604030504040204" pitchFamily="50" charset="-128"/>
              <a:cs typeface="+mn-cs"/>
            </a:rPr>
            <a:t>補助事業の実施期間」の終期を入力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変更ありの場合は延長後の終期</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25</xdr:row>
      <xdr:rowOff>0</xdr:rowOff>
    </xdr:from>
    <xdr:ext cx="4746812" cy="304058"/>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353300" y="5943600"/>
          <a:ext cx="4746812"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実績額を入力</a:t>
          </a:r>
          <a:r>
            <a:rPr kumimoji="1" lang="en-US" altLang="ja-JP" sz="1000" baseline="0">
              <a:solidFill>
                <a:schemeClr val="dk1"/>
              </a:solidFill>
              <a:latin typeface="Meiryo UI" panose="020B0604030504040204" pitchFamily="50" charset="-128"/>
              <a:ea typeface="Meiryo UI" panose="020B0604030504040204" pitchFamily="50" charset="-128"/>
              <a:cs typeface="+mn-cs"/>
            </a:rPr>
            <a:t> (</a:t>
          </a:r>
          <a:r>
            <a:rPr kumimoji="1" lang="ja-JP" altLang="en-US" sz="1000" baseline="0">
              <a:solidFill>
                <a:schemeClr val="dk1"/>
              </a:solidFill>
              <a:latin typeface="Meiryo UI" panose="020B0604030504040204" pitchFamily="50" charset="-128"/>
              <a:ea typeface="Meiryo UI" panose="020B0604030504040204" pitchFamily="50" charset="-128"/>
              <a:cs typeface="+mn-cs"/>
            </a:rPr>
            <a:t>変更が無い場合は当初と同じ。 変更がある場合は直近の変更と同じ</a:t>
          </a:r>
          <a:r>
            <a:rPr kumimoji="1" lang="en-US" altLang="ja-JP" sz="1000" baseline="0">
              <a:solidFill>
                <a:schemeClr val="dk1"/>
              </a:solidFill>
              <a:latin typeface="Meiryo UI" panose="020B0604030504040204" pitchFamily="50" charset="-128"/>
              <a:ea typeface="Meiryo UI" panose="020B0604030504040204" pitchFamily="50" charset="-128"/>
              <a:cs typeface="+mn-cs"/>
            </a:rPr>
            <a:t>)</a:t>
          </a:r>
          <a:endParaRPr kumimoji="1" lang="en-US"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oneCellAnchor>
    <xdr:from>
      <xdr:col>29</xdr:col>
      <xdr:colOff>0</xdr:colOff>
      <xdr:row>33</xdr:row>
      <xdr:rowOff>0</xdr:rowOff>
    </xdr:from>
    <xdr:ext cx="3731534" cy="304058"/>
    <xdr:sp macro="" textlink="">
      <xdr:nvSpPr>
        <xdr:cNvPr id="4" name="テキスト ボックス 3">
          <a:extLst>
            <a:ext uri="{FF2B5EF4-FFF2-40B4-BE49-F238E27FC236}">
              <a16:creationId xmlns:a16="http://schemas.microsoft.com/office/drawing/2014/main" id="{00000000-0008-0000-3100-000004000000}"/>
            </a:ext>
          </a:extLst>
        </xdr:cNvPr>
        <xdr:cNvSpPr txBox="1"/>
      </xdr:nvSpPr>
      <xdr:spPr>
        <a:xfrm>
          <a:off x="7353300" y="7772400"/>
          <a:ext cx="3731534"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事務委託団体からの</a:t>
          </a:r>
          <a:r>
            <a:rPr kumimoji="1" lang="ja-JP" altLang="ja-JP" sz="1000">
              <a:solidFill>
                <a:schemeClr val="dk1"/>
              </a:solidFill>
              <a:latin typeface="Meiryo UI" panose="020B0604030504040204" pitchFamily="50" charset="-128"/>
              <a:ea typeface="Meiryo UI" panose="020B0604030504040204" pitchFamily="50" charset="-128"/>
              <a:cs typeface="+mn-cs"/>
            </a:rPr>
            <a:t>最終の</a:t>
          </a:r>
          <a:r>
            <a:rPr kumimoji="1" lang="ja-JP" altLang="en-US" sz="1000">
              <a:solidFill>
                <a:schemeClr val="dk1"/>
              </a:solidFill>
              <a:latin typeface="Meiryo UI" panose="020B0604030504040204" pitchFamily="50" charset="-128"/>
              <a:ea typeface="Meiryo UI" panose="020B0604030504040204" pitchFamily="50" charset="-128"/>
              <a:cs typeface="+mn-cs"/>
            </a:rPr>
            <a:t>審査結果通知日</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15-1)</a:t>
          </a:r>
          <a:r>
            <a:rPr kumimoji="1" lang="ja-JP" altLang="en-US" sz="1000">
              <a:solidFill>
                <a:schemeClr val="dk1"/>
              </a:solidFill>
              <a:latin typeface="Meiryo UI" panose="020B0604030504040204" pitchFamily="50" charset="-128"/>
              <a:ea typeface="Meiryo UI" panose="020B0604030504040204" pitchFamily="50" charset="-128"/>
              <a:cs typeface="+mn-cs"/>
            </a:rPr>
            <a:t>を入力</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37</xdr:row>
      <xdr:rowOff>171449</xdr:rowOff>
    </xdr:from>
    <xdr:ext cx="4745786" cy="2633028"/>
    <xdr:sp macro="" textlink="">
      <xdr:nvSpPr>
        <xdr:cNvPr id="5" name="テキスト ボックス 4">
          <a:extLst>
            <a:ext uri="{FF2B5EF4-FFF2-40B4-BE49-F238E27FC236}">
              <a16:creationId xmlns:a16="http://schemas.microsoft.com/office/drawing/2014/main" id="{00000000-0008-0000-3100-000005000000}"/>
            </a:ext>
          </a:extLst>
        </xdr:cNvPr>
        <xdr:cNvSpPr txBox="1"/>
      </xdr:nvSpPr>
      <xdr:spPr>
        <a:xfrm>
          <a:off x="7353300" y="8915399"/>
          <a:ext cx="4745786" cy="263302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記載方法は適宜編集</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① 責任者及び担当者が同一の場合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② 責任者及び担当者が異なる場合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＜本件責任者＞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＜本件担当者＞ 秋田市山王四丁目○－○ 株式会社○○ 総務課 係長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共通</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 </a:t>
          </a:r>
        </a:p>
      </xdr:txBody>
    </xdr:sp>
    <xdr:clientData/>
  </xdr:oneCellAnchor>
  <xdr:oneCellAnchor>
    <xdr:from>
      <xdr:col>29</xdr:col>
      <xdr:colOff>0</xdr:colOff>
      <xdr:row>27</xdr:row>
      <xdr:rowOff>0</xdr:rowOff>
    </xdr:from>
    <xdr:ext cx="5212196" cy="304058"/>
    <xdr:sp macro="" textlink="">
      <xdr:nvSpPr>
        <xdr:cNvPr id="8" name="テキスト ボックス 7">
          <a:extLst>
            <a:ext uri="{FF2B5EF4-FFF2-40B4-BE49-F238E27FC236}">
              <a16:creationId xmlns:a16="http://schemas.microsoft.com/office/drawing/2014/main" id="{00000000-0008-0000-3100-000008000000}"/>
            </a:ext>
          </a:extLst>
        </xdr:cNvPr>
        <xdr:cNvSpPr txBox="1"/>
      </xdr:nvSpPr>
      <xdr:spPr>
        <a:xfrm>
          <a:off x="7353300" y="6172200"/>
          <a:ext cx="521219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補助金交付決定通知書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9)</a:t>
          </a:r>
          <a:r>
            <a:rPr kumimoji="1" lang="ja-JP" altLang="en-US" sz="1000">
              <a:solidFill>
                <a:schemeClr val="dk1"/>
              </a:solidFill>
              <a:latin typeface="Meiryo UI" panose="020B0604030504040204" pitchFamily="50" charset="-128"/>
              <a:ea typeface="Meiryo UI" panose="020B0604030504040204" pitchFamily="50" charset="-128"/>
              <a:cs typeface="+mn-cs"/>
            </a:rPr>
            <a:t>から転載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変更ありの場合は直近の変更決定書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11)</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29</xdr:row>
      <xdr:rowOff>0</xdr:rowOff>
    </xdr:from>
    <xdr:ext cx="5212196" cy="304058"/>
    <xdr:sp macro="" textlink="">
      <xdr:nvSpPr>
        <xdr:cNvPr id="10" name="テキスト ボックス 9">
          <a:extLst>
            <a:ext uri="{FF2B5EF4-FFF2-40B4-BE49-F238E27FC236}">
              <a16:creationId xmlns:a16="http://schemas.microsoft.com/office/drawing/2014/main" id="{00000000-0008-0000-3100-00000A000000}"/>
            </a:ext>
          </a:extLst>
        </xdr:cNvPr>
        <xdr:cNvSpPr txBox="1"/>
      </xdr:nvSpPr>
      <xdr:spPr>
        <a:xfrm>
          <a:off x="7353300" y="6629400"/>
          <a:ext cx="521219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補助金交付決定通知書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9)</a:t>
          </a:r>
          <a:r>
            <a:rPr kumimoji="1" lang="ja-JP" altLang="en-US" sz="1000">
              <a:solidFill>
                <a:schemeClr val="dk1"/>
              </a:solidFill>
              <a:latin typeface="Meiryo UI" panose="020B0604030504040204" pitchFamily="50" charset="-128"/>
              <a:ea typeface="Meiryo UI" panose="020B0604030504040204" pitchFamily="50" charset="-128"/>
              <a:cs typeface="+mn-cs"/>
            </a:rPr>
            <a:t>から転載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変更ありの場合は直近の変更決定書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11)</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1</xdr:row>
      <xdr:rowOff>0</xdr:rowOff>
    </xdr:from>
    <xdr:ext cx="3684535" cy="939231"/>
    <xdr:sp macro="" textlink="">
      <xdr:nvSpPr>
        <xdr:cNvPr id="3" name="テキスト ボックス 2">
          <a:extLst>
            <a:ext uri="{FF2B5EF4-FFF2-40B4-BE49-F238E27FC236}">
              <a16:creationId xmlns:a16="http://schemas.microsoft.com/office/drawing/2014/main" id="{00000000-0008-0000-3300-000003000000}"/>
            </a:ext>
          </a:extLst>
        </xdr:cNvPr>
        <xdr:cNvSpPr txBox="1"/>
      </xdr:nvSpPr>
      <xdr:spPr>
        <a:xfrm>
          <a:off x="8124825" y="247650"/>
          <a:ext cx="3684535" cy="93923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値はワークシート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4-2 </a:t>
          </a:r>
          <a:r>
            <a:rPr kumimoji="1" lang="ja-JP" altLang="en-US" sz="1000">
              <a:solidFill>
                <a:schemeClr val="dk1"/>
              </a:solidFill>
              <a:latin typeface="Meiryo UI" panose="020B0604030504040204" pitchFamily="50" charset="-128"/>
              <a:ea typeface="Meiryo UI" panose="020B0604030504040204" pitchFamily="50" charset="-128"/>
              <a:cs typeface="+mn-cs"/>
            </a:rPr>
            <a:t>計画書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変更手続きを行った場合は、直近の変更内容を手入力してください。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0</xdr:colOff>
      <xdr:row>1</xdr:row>
      <xdr:rowOff>0</xdr:rowOff>
    </xdr:from>
    <xdr:ext cx="3774623" cy="1150956"/>
    <xdr:sp macro="" textlink="">
      <xdr:nvSpPr>
        <xdr:cNvPr id="3" name="テキスト ボックス 2">
          <a:extLst>
            <a:ext uri="{FF2B5EF4-FFF2-40B4-BE49-F238E27FC236}">
              <a16:creationId xmlns:a16="http://schemas.microsoft.com/office/drawing/2014/main" id="{00000000-0008-0000-3500-000003000000}"/>
            </a:ext>
          </a:extLst>
        </xdr:cNvPr>
        <xdr:cNvSpPr txBox="1"/>
      </xdr:nvSpPr>
      <xdr:spPr>
        <a:xfrm>
          <a:off x="8543925" y="247650"/>
          <a:ext cx="3774623" cy="115095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表示されている値はワークシート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4-3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変更手続きを行った場合は、直近の変更内容を手入力してください。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県産材利用量は手入力が必要です。</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16</xdr:row>
          <xdr:rowOff>38100</xdr:rowOff>
        </xdr:from>
        <xdr:to>
          <xdr:col>15</xdr:col>
          <xdr:colOff>152400</xdr:colOff>
          <xdr:row>16</xdr:row>
          <xdr:rowOff>247650</xdr:rowOff>
        </xdr:to>
        <xdr:sp macro="" textlink="">
          <xdr:nvSpPr>
            <xdr:cNvPr id="5121" name="チェック 11" hidden="1">
              <a:extLst>
                <a:ext uri="{63B3BB69-23CF-44E3-9099-C40C66FF867C}">
                  <a14:compatExt spid="_x0000_s5121"/>
                </a:ext>
                <a:ext uri="{FF2B5EF4-FFF2-40B4-BE49-F238E27FC236}">
                  <a16:creationId xmlns:a16="http://schemas.microsoft.com/office/drawing/2014/main" id="{00000000-0008-0000-1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38100</xdr:rowOff>
        </xdr:from>
        <xdr:to>
          <xdr:col>23</xdr:col>
          <xdr:colOff>28575</xdr:colOff>
          <xdr:row>16</xdr:row>
          <xdr:rowOff>247650</xdr:rowOff>
        </xdr:to>
        <xdr:sp macro="" textlink="">
          <xdr:nvSpPr>
            <xdr:cNvPr id="5122" name="チェック 12" hidden="1">
              <a:extLst>
                <a:ext uri="{63B3BB69-23CF-44E3-9099-C40C66FF867C}">
                  <a14:compatExt spid="_x0000_s5122"/>
                </a:ext>
                <a:ext uri="{FF2B5EF4-FFF2-40B4-BE49-F238E27FC236}">
                  <a16:creationId xmlns:a16="http://schemas.microsoft.com/office/drawing/2014/main" id="{00000000-0008-0000-1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0</xdr:colOff>
      <xdr:row>16</xdr:row>
      <xdr:rowOff>0</xdr:rowOff>
    </xdr:from>
    <xdr:ext cx="1229054" cy="304058"/>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658100" y="3524250"/>
          <a:ext cx="1229054"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いずれかにチェック</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36</xdr:col>
      <xdr:colOff>0</xdr:colOff>
      <xdr:row>21</xdr:row>
      <xdr:rowOff>0</xdr:rowOff>
    </xdr:from>
    <xdr:ext cx="2290179" cy="304058"/>
    <xdr:sp macro="" textlink="">
      <xdr:nvSpPr>
        <xdr:cNvPr id="3" name="テキスト ボックス 2">
          <a:extLst>
            <a:ext uri="{FF2B5EF4-FFF2-40B4-BE49-F238E27FC236}">
              <a16:creationId xmlns:a16="http://schemas.microsoft.com/office/drawing/2014/main" id="{00000000-0008-0000-3900-000003000000}"/>
            </a:ext>
          </a:extLst>
        </xdr:cNvPr>
        <xdr:cNvSpPr txBox="1"/>
      </xdr:nvSpPr>
      <xdr:spPr>
        <a:xfrm>
          <a:off x="7658100" y="4391025"/>
          <a:ext cx="2290179"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ja-JP" sz="1000">
              <a:solidFill>
                <a:schemeClr val="dk1"/>
              </a:solidFill>
              <a:latin typeface="Meiryo UI" panose="020B0604030504040204" pitchFamily="50" charset="-128"/>
              <a:ea typeface="Meiryo UI" panose="020B0604030504040204" pitchFamily="50" charset="-128"/>
              <a:cs typeface="+mn-cs"/>
            </a:rPr>
            <a:t>← </a:t>
          </a:r>
          <a:r>
            <a:rPr kumimoji="1" lang="ja-JP" altLang="en-US" sz="1000">
              <a:solidFill>
                <a:schemeClr val="dk1"/>
              </a:solidFill>
              <a:latin typeface="Meiryo UI" panose="020B0604030504040204" pitchFamily="50" charset="-128"/>
              <a:ea typeface="Meiryo UI" panose="020B0604030504040204" pitchFamily="50" charset="-128"/>
              <a:cs typeface="+mn-cs"/>
            </a:rPr>
            <a:t>住宅の所在地を検査済証等から転載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36</xdr:col>
      <xdr:colOff>0</xdr:colOff>
      <xdr:row>0</xdr:row>
      <xdr:rowOff>0</xdr:rowOff>
    </xdr:from>
    <xdr:ext cx="2319225" cy="304058"/>
    <xdr:sp macro="" textlink="">
      <xdr:nvSpPr>
        <xdr:cNvPr id="6" name="テキスト ボックス 5">
          <a:extLst>
            <a:ext uri="{FF2B5EF4-FFF2-40B4-BE49-F238E27FC236}">
              <a16:creationId xmlns:a16="http://schemas.microsoft.com/office/drawing/2014/main" id="{00000000-0008-0000-3900-000006000000}"/>
            </a:ext>
          </a:extLst>
        </xdr:cNvPr>
        <xdr:cNvSpPr txBox="1"/>
      </xdr:nvSpPr>
      <xdr:spPr>
        <a:xfrm>
          <a:off x="7658100" y="0"/>
          <a:ext cx="2319225"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施主名</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分譲の場合は建物名</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を入力</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36</xdr:col>
      <xdr:colOff>0</xdr:colOff>
      <xdr:row>23</xdr:row>
      <xdr:rowOff>0</xdr:rowOff>
    </xdr:from>
    <xdr:ext cx="3010311" cy="304058"/>
    <xdr:sp macro="" textlink="">
      <xdr:nvSpPr>
        <xdr:cNvPr id="7" name="テキスト ボックス 6">
          <a:extLst>
            <a:ext uri="{FF2B5EF4-FFF2-40B4-BE49-F238E27FC236}">
              <a16:creationId xmlns:a16="http://schemas.microsoft.com/office/drawing/2014/main" id="{00000000-0008-0000-3900-000007000000}"/>
            </a:ext>
          </a:extLst>
        </xdr:cNvPr>
        <xdr:cNvSpPr txBox="1"/>
      </xdr:nvSpPr>
      <xdr:spPr>
        <a:xfrm>
          <a:off x="7658100" y="4762500"/>
          <a:ext cx="3010311"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ja-JP" sz="1000">
              <a:solidFill>
                <a:schemeClr val="dk1"/>
              </a:solidFill>
              <a:latin typeface="Meiryo UI" panose="020B0604030504040204" pitchFamily="50" charset="-128"/>
              <a:ea typeface="Meiryo UI" panose="020B0604030504040204" pitchFamily="50" charset="-128"/>
              <a:cs typeface="+mn-cs"/>
            </a:rPr>
            <a:t>← </a:t>
          </a:r>
          <a:r>
            <a:rPr kumimoji="1" lang="ja-JP" altLang="en-US" sz="1000">
              <a:solidFill>
                <a:schemeClr val="dk1"/>
              </a:solidFill>
              <a:latin typeface="Meiryo UI" panose="020B0604030504040204" pitchFamily="50" charset="-128"/>
              <a:ea typeface="Meiryo UI" panose="020B0604030504040204" pitchFamily="50" charset="-128"/>
              <a:cs typeface="+mn-cs"/>
            </a:rPr>
            <a:t>検査済証の発行年月日を入力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検査日ではない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36</xdr:col>
      <xdr:colOff>0</xdr:colOff>
      <xdr:row>25</xdr:row>
      <xdr:rowOff>0</xdr:rowOff>
    </xdr:from>
    <xdr:ext cx="2057230" cy="304058"/>
    <xdr:sp macro="" textlink="">
      <xdr:nvSpPr>
        <xdr:cNvPr id="9" name="テキスト ボックス 8">
          <a:extLst>
            <a:ext uri="{FF2B5EF4-FFF2-40B4-BE49-F238E27FC236}">
              <a16:creationId xmlns:a16="http://schemas.microsoft.com/office/drawing/2014/main" id="{00000000-0008-0000-3900-000009000000}"/>
            </a:ext>
          </a:extLst>
        </xdr:cNvPr>
        <xdr:cNvSpPr txBox="1"/>
      </xdr:nvSpPr>
      <xdr:spPr>
        <a:xfrm>
          <a:off x="7658100" y="5133975"/>
          <a:ext cx="2057230"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ja-JP" sz="1000">
              <a:solidFill>
                <a:schemeClr val="dk1"/>
              </a:solidFill>
              <a:latin typeface="Meiryo UI" panose="020B0604030504040204" pitchFamily="50" charset="-128"/>
              <a:ea typeface="Meiryo UI" panose="020B0604030504040204" pitchFamily="50" charset="-128"/>
              <a:cs typeface="+mn-cs"/>
            </a:rPr>
            <a:t>← </a:t>
          </a:r>
          <a:r>
            <a:rPr kumimoji="1" lang="ja-JP" altLang="en-US" sz="1000">
              <a:solidFill>
                <a:schemeClr val="dk1"/>
              </a:solidFill>
              <a:latin typeface="Meiryo UI" panose="020B0604030504040204" pitchFamily="50" charset="-128"/>
              <a:ea typeface="Meiryo UI" panose="020B0604030504040204" pitchFamily="50" charset="-128"/>
              <a:cs typeface="+mn-cs"/>
            </a:rPr>
            <a:t>延床面積を検査済証等から転載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36</xdr:col>
      <xdr:colOff>0</xdr:colOff>
      <xdr:row>28</xdr:row>
      <xdr:rowOff>0</xdr:rowOff>
    </xdr:from>
    <xdr:ext cx="2146870" cy="1362681"/>
    <xdr:sp macro="" textlink="">
      <xdr:nvSpPr>
        <xdr:cNvPr id="10" name="テキスト ボックス 9">
          <a:extLst>
            <a:ext uri="{FF2B5EF4-FFF2-40B4-BE49-F238E27FC236}">
              <a16:creationId xmlns:a16="http://schemas.microsoft.com/office/drawing/2014/main" id="{00000000-0008-0000-3900-00000A000000}"/>
            </a:ext>
          </a:extLst>
        </xdr:cNvPr>
        <xdr:cNvSpPr txBox="1"/>
      </xdr:nvSpPr>
      <xdr:spPr>
        <a:xfrm>
          <a:off x="7658100" y="5781675"/>
          <a:ext cx="2146870" cy="1362681"/>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住宅</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戸につき、次の</a:t>
          </a:r>
          <a:r>
            <a:rPr kumimoji="1" lang="en-US" altLang="ja-JP" sz="1000">
              <a:latin typeface="Meiryo UI" panose="020B0604030504040204" pitchFamily="50" charset="-128"/>
              <a:ea typeface="Meiryo UI" panose="020B0604030504040204" pitchFamily="50" charset="-128"/>
            </a:rPr>
            <a:t>5</a:t>
          </a:r>
          <a:r>
            <a:rPr kumimoji="1" lang="ja-JP" altLang="en-US" sz="1000">
              <a:latin typeface="Meiryo UI" panose="020B0604030504040204" pitchFamily="50" charset="-128"/>
              <a:ea typeface="Meiryo UI" panose="020B0604030504040204" pitchFamily="50" charset="-128"/>
            </a:rPr>
            <a:t>点が必要です。</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・様式</a:t>
          </a:r>
          <a:r>
            <a:rPr kumimoji="1" lang="en-US" altLang="ja-JP" sz="1000">
              <a:latin typeface="Meiryo UI" panose="020B0604030504040204" pitchFamily="50" charset="-128"/>
              <a:ea typeface="Meiryo UI" panose="020B0604030504040204" pitchFamily="50" charset="-128"/>
            </a:rPr>
            <a:t>13-1</a:t>
          </a:r>
          <a:r>
            <a:rPr kumimoji="1" lang="ja-JP" altLang="en-US" sz="1000">
              <a:latin typeface="Meiryo UI" panose="020B0604030504040204" pitchFamily="50" charset="-128"/>
              <a:ea typeface="Meiryo UI" panose="020B0604030504040204" pitchFamily="50" charset="-128"/>
            </a:rPr>
            <a:t> 審査依頼書</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・様式</a:t>
          </a:r>
          <a:r>
            <a:rPr kumimoji="1" lang="en-US" altLang="ja-JP" sz="1000">
              <a:latin typeface="Meiryo UI" panose="020B0604030504040204" pitchFamily="50" charset="-128"/>
              <a:ea typeface="Meiryo UI" panose="020B0604030504040204" pitchFamily="50" charset="-128"/>
            </a:rPr>
            <a:t>13-2</a:t>
          </a:r>
          <a:r>
            <a:rPr kumimoji="1" lang="ja-JP" altLang="en-US" sz="1000">
              <a:latin typeface="Meiryo UI" panose="020B0604030504040204" pitchFamily="50" charset="-128"/>
              <a:ea typeface="Meiryo UI" panose="020B0604030504040204" pitchFamily="50" charset="-128"/>
            </a:rPr>
            <a:t> 県産材製品納品証明書</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・様式</a:t>
          </a:r>
          <a:r>
            <a:rPr kumimoji="1" lang="en-US" altLang="ja-JP" sz="1000">
              <a:latin typeface="Meiryo UI" panose="020B0604030504040204" pitchFamily="50" charset="-128"/>
              <a:ea typeface="Meiryo UI" panose="020B0604030504040204" pitchFamily="50" charset="-128"/>
            </a:rPr>
            <a:t>13-3</a:t>
          </a:r>
          <a:r>
            <a:rPr kumimoji="1" lang="ja-JP" altLang="en-US" sz="1000">
              <a:latin typeface="Meiryo UI" panose="020B0604030504040204" pitchFamily="50" charset="-128"/>
              <a:ea typeface="Meiryo UI" panose="020B0604030504040204" pitchFamily="50" charset="-128"/>
            </a:rPr>
            <a:t> 状況写真</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・工事請負契約書</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写</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建売を除く</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・検査済証</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写</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9</xdr:col>
          <xdr:colOff>190500</xdr:colOff>
          <xdr:row>19</xdr:row>
          <xdr:rowOff>38100</xdr:rowOff>
        </xdr:from>
        <xdr:to>
          <xdr:col>15</xdr:col>
          <xdr:colOff>133350</xdr:colOff>
          <xdr:row>19</xdr:row>
          <xdr:rowOff>247650</xdr:rowOff>
        </xdr:to>
        <xdr:sp macro="" textlink="">
          <xdr:nvSpPr>
            <xdr:cNvPr id="5125" name="チェック 11" hidden="1">
              <a:extLst>
                <a:ext uri="{63B3BB69-23CF-44E3-9099-C40C66FF867C}">
                  <a14:compatExt spid="_x0000_s5125"/>
                </a:ext>
                <a:ext uri="{FF2B5EF4-FFF2-40B4-BE49-F238E27FC236}">
                  <a16:creationId xmlns:a16="http://schemas.microsoft.com/office/drawing/2014/main" id="{00000000-0008-0000-1E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38100</xdr:rowOff>
        </xdr:from>
        <xdr:to>
          <xdr:col>23</xdr:col>
          <xdr:colOff>142875</xdr:colOff>
          <xdr:row>19</xdr:row>
          <xdr:rowOff>247650</xdr:rowOff>
        </xdr:to>
        <xdr:sp macro="" textlink="">
          <xdr:nvSpPr>
            <xdr:cNvPr id="5126" name="チェック 12" hidden="1">
              <a:extLst>
                <a:ext uri="{63B3BB69-23CF-44E3-9099-C40C66FF867C}">
                  <a14:compatExt spid="_x0000_s5126"/>
                </a:ext>
                <a:ext uri="{FF2B5EF4-FFF2-40B4-BE49-F238E27FC236}">
                  <a16:creationId xmlns:a16="http://schemas.microsoft.com/office/drawing/2014/main" id="{00000000-0008-0000-1E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38100</xdr:rowOff>
        </xdr:from>
        <xdr:to>
          <xdr:col>28</xdr:col>
          <xdr:colOff>171450</xdr:colOff>
          <xdr:row>19</xdr:row>
          <xdr:rowOff>247650</xdr:rowOff>
        </xdr:to>
        <xdr:sp macro="" textlink="">
          <xdr:nvSpPr>
            <xdr:cNvPr id="5127" name="チェック 13" hidden="1">
              <a:extLst>
                <a:ext uri="{63B3BB69-23CF-44E3-9099-C40C66FF867C}">
                  <a14:compatExt spid="_x0000_s5127"/>
                </a:ext>
                <a:ext uri="{FF2B5EF4-FFF2-40B4-BE49-F238E27FC236}">
                  <a16:creationId xmlns:a16="http://schemas.microsoft.com/office/drawing/2014/main" id="{00000000-0008-0000-1E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19</xdr:row>
          <xdr:rowOff>38100</xdr:rowOff>
        </xdr:from>
        <xdr:to>
          <xdr:col>33</xdr:col>
          <xdr:colOff>200025</xdr:colOff>
          <xdr:row>19</xdr:row>
          <xdr:rowOff>247650</xdr:rowOff>
        </xdr:to>
        <xdr:sp macro="" textlink="">
          <xdr:nvSpPr>
            <xdr:cNvPr id="5128" name="チェック 14" hidden="1">
              <a:extLst>
                <a:ext uri="{63B3BB69-23CF-44E3-9099-C40C66FF867C}">
                  <a14:compatExt spid="_x0000_s5128"/>
                </a:ext>
                <a:ext uri="{FF2B5EF4-FFF2-40B4-BE49-F238E27FC236}">
                  <a16:creationId xmlns:a16="http://schemas.microsoft.com/office/drawing/2014/main" id="{00000000-0008-0000-1E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38100</xdr:rowOff>
        </xdr:from>
        <xdr:to>
          <xdr:col>30</xdr:col>
          <xdr:colOff>28575</xdr:colOff>
          <xdr:row>16</xdr:row>
          <xdr:rowOff>247650</xdr:rowOff>
        </xdr:to>
        <xdr:sp macro="" textlink="">
          <xdr:nvSpPr>
            <xdr:cNvPr id="5133" name="チェック 12" hidden="1">
              <a:extLst>
                <a:ext uri="{63B3BB69-23CF-44E3-9099-C40C66FF867C}">
                  <a14:compatExt spid="_x0000_s5133"/>
                </a:ext>
                <a:ext uri="{FF2B5EF4-FFF2-40B4-BE49-F238E27FC236}">
                  <a16:creationId xmlns:a16="http://schemas.microsoft.com/office/drawing/2014/main" id="{00000000-0008-0000-1E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38100</xdr:rowOff>
        </xdr:from>
        <xdr:to>
          <xdr:col>15</xdr:col>
          <xdr:colOff>152400</xdr:colOff>
          <xdr:row>17</xdr:row>
          <xdr:rowOff>247650</xdr:rowOff>
        </xdr:to>
        <xdr:sp macro="" textlink="">
          <xdr:nvSpPr>
            <xdr:cNvPr id="5134" name="チェック 11" hidden="1">
              <a:extLst>
                <a:ext uri="{63B3BB69-23CF-44E3-9099-C40C66FF867C}">
                  <a14:compatExt spid="_x0000_s5134"/>
                </a:ext>
                <a:ext uri="{FF2B5EF4-FFF2-40B4-BE49-F238E27FC236}">
                  <a16:creationId xmlns:a16="http://schemas.microsoft.com/office/drawing/2014/main" id="{00000000-0008-0000-1E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15</xdr:col>
      <xdr:colOff>0</xdr:colOff>
      <xdr:row>3</xdr:row>
      <xdr:rowOff>0</xdr:rowOff>
    </xdr:from>
    <xdr:ext cx="3602974" cy="515782"/>
    <xdr:sp macro="" textlink="">
      <xdr:nvSpPr>
        <xdr:cNvPr id="2" name="テキスト ボックス 1">
          <a:extLst>
            <a:ext uri="{FF2B5EF4-FFF2-40B4-BE49-F238E27FC236}">
              <a16:creationId xmlns:a16="http://schemas.microsoft.com/office/drawing/2014/main" id="{00000000-0008-0000-3B00-000002000000}"/>
            </a:ext>
          </a:extLst>
        </xdr:cNvPr>
        <xdr:cNvSpPr txBox="1"/>
      </xdr:nvSpPr>
      <xdr:spPr>
        <a:xfrm>
          <a:off x="8572500" y="571500"/>
          <a:ext cx="3602974"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日付は、「様式</a:t>
          </a:r>
          <a:r>
            <a:rPr kumimoji="1" lang="en-US" altLang="ja-JP" sz="1000">
              <a:solidFill>
                <a:schemeClr val="dk1"/>
              </a:solidFill>
              <a:latin typeface="Meiryo UI" panose="020B0604030504040204" pitchFamily="50" charset="-128"/>
              <a:ea typeface="Meiryo UI" panose="020B0604030504040204" pitchFamily="50" charset="-128"/>
              <a:cs typeface="+mn-cs"/>
            </a:rPr>
            <a:t>13</a:t>
          </a:r>
          <a:r>
            <a:rPr kumimoji="1" lang="ja-JP" altLang="en-US" sz="1000">
              <a:solidFill>
                <a:schemeClr val="dk1"/>
              </a:solidFill>
              <a:latin typeface="Meiryo UI" panose="020B0604030504040204" pitchFamily="50" charset="-128"/>
              <a:ea typeface="Meiryo UI" panose="020B0604030504040204" pitchFamily="50" charset="-128"/>
              <a:cs typeface="+mn-cs"/>
            </a:rPr>
            <a:t> 審査依頼書」と同じかそれ以前であること。</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当証明書を取得してから審査依頼書を提出する流れのため</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15</xdr:col>
      <xdr:colOff>0</xdr:colOff>
      <xdr:row>1</xdr:row>
      <xdr:rowOff>0</xdr:rowOff>
    </xdr:from>
    <xdr:ext cx="3632661" cy="304058"/>
    <xdr:sp macro="" textlink="">
      <xdr:nvSpPr>
        <xdr:cNvPr id="4" name="テキスト ボックス 3">
          <a:extLst>
            <a:ext uri="{FF2B5EF4-FFF2-40B4-BE49-F238E27FC236}">
              <a16:creationId xmlns:a16="http://schemas.microsoft.com/office/drawing/2014/main" id="{00000000-0008-0000-3B00-000004000000}"/>
            </a:ext>
          </a:extLst>
        </xdr:cNvPr>
        <xdr:cNvSpPr txBox="1"/>
      </xdr:nvSpPr>
      <xdr:spPr>
        <a:xfrm>
          <a:off x="8572500" y="171450"/>
          <a:ext cx="3632661"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必要事項を入力後、木材販売者から証明</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押印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をもらってください。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15</xdr:col>
      <xdr:colOff>0</xdr:colOff>
      <xdr:row>19</xdr:row>
      <xdr:rowOff>0</xdr:rowOff>
    </xdr:from>
    <xdr:ext cx="3941144" cy="939231"/>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8572500" y="3838575"/>
          <a:ext cx="3941144" cy="93923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「認証材等」欄は該当するものに○印</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行が不足する場合は間に挿入してください。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挿入後は、小計の参照先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合計する範囲</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が正しいか確認してください。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52045</xdr:colOff>
      <xdr:row>35</xdr:row>
      <xdr:rowOff>0</xdr:rowOff>
    </xdr:from>
    <xdr:ext cx="2567330" cy="119263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62045" y="8001000"/>
          <a:ext cx="2567330" cy="1192634"/>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秋田県農林水産部 林業木材産業課</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木材利用推進チーム</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担当者名</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TEL:</a:t>
          </a:r>
          <a:r>
            <a:rPr kumimoji="1" lang="ja-JP" altLang="en-US" sz="1100">
              <a:latin typeface="ＭＳ 明朝" panose="02020609040205080304" pitchFamily="17" charset="-128"/>
              <a:ea typeface="ＭＳ 明朝" panose="02020609040205080304" pitchFamily="17" charset="-128"/>
            </a:rPr>
            <a:t>０１８－８６０－１９１５</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FAX:</a:t>
          </a:r>
          <a:r>
            <a:rPr kumimoji="1" lang="ja-JP" altLang="en-US" sz="1100">
              <a:latin typeface="ＭＳ 明朝" panose="02020609040205080304" pitchFamily="17" charset="-128"/>
              <a:ea typeface="ＭＳ 明朝" panose="02020609040205080304" pitchFamily="17" charset="-128"/>
            </a:rPr>
            <a:t>０１８－８６０－３８２８</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mail:</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@pref.akita.lg.jp</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29</xdr:col>
      <xdr:colOff>0</xdr:colOff>
      <xdr:row>16</xdr:row>
      <xdr:rowOff>0</xdr:rowOff>
    </xdr:from>
    <xdr:ext cx="2449966" cy="304058"/>
    <xdr:sp macro="" textlink="">
      <xdr:nvSpPr>
        <xdr:cNvPr id="3" name="テキスト ボックス 2">
          <a:extLst>
            <a:ext uri="{FF2B5EF4-FFF2-40B4-BE49-F238E27FC236}">
              <a16:creationId xmlns:a16="http://schemas.microsoft.com/office/drawing/2014/main" id="{00000000-0008-0000-4700-000003000000}"/>
            </a:ext>
          </a:extLst>
        </xdr:cNvPr>
        <xdr:cNvSpPr txBox="1"/>
      </xdr:nvSpPr>
      <xdr:spPr>
        <a:xfrm>
          <a:off x="7353300" y="3657600"/>
          <a:ext cx="244996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直近の補助金交付決定通知書から転載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25</xdr:row>
      <xdr:rowOff>0</xdr:rowOff>
    </xdr:from>
    <xdr:ext cx="3584764" cy="304058"/>
    <xdr:sp macro="" textlink="">
      <xdr:nvSpPr>
        <xdr:cNvPr id="4" name="テキスト ボックス 3">
          <a:extLst>
            <a:ext uri="{FF2B5EF4-FFF2-40B4-BE49-F238E27FC236}">
              <a16:creationId xmlns:a16="http://schemas.microsoft.com/office/drawing/2014/main" id="{00000000-0008-0000-4700-000004000000}"/>
            </a:ext>
          </a:extLst>
        </xdr:cNvPr>
        <xdr:cNvSpPr txBox="1"/>
      </xdr:nvSpPr>
      <xdr:spPr>
        <a:xfrm>
          <a:off x="7353300" y="5715000"/>
          <a:ext cx="3584764"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補助金交付申請書の「</a:t>
          </a:r>
          <a:r>
            <a:rPr kumimoji="1" lang="en-US" altLang="ja-JP" sz="1000">
              <a:solidFill>
                <a:schemeClr val="dk1"/>
              </a:solidFill>
              <a:latin typeface="Meiryo UI" panose="020B0604030504040204" pitchFamily="50" charset="-128"/>
              <a:ea typeface="Meiryo UI" panose="020B0604030504040204" pitchFamily="50" charset="-128"/>
              <a:cs typeface="+mn-cs"/>
            </a:rPr>
            <a:t>5.</a:t>
          </a:r>
          <a:r>
            <a:rPr kumimoji="1" lang="ja-JP" altLang="en-US" sz="1000">
              <a:solidFill>
                <a:schemeClr val="dk1"/>
              </a:solidFill>
              <a:latin typeface="Meiryo UI" panose="020B0604030504040204" pitchFamily="50" charset="-128"/>
              <a:ea typeface="Meiryo UI" panose="020B0604030504040204" pitchFamily="50" charset="-128"/>
              <a:cs typeface="+mn-cs"/>
            </a:rPr>
            <a:t>補助事業の実施期間」の終期を入力</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27</xdr:row>
      <xdr:rowOff>0</xdr:rowOff>
    </xdr:from>
    <xdr:ext cx="2449966" cy="304058"/>
    <xdr:sp macro="" textlink="">
      <xdr:nvSpPr>
        <xdr:cNvPr id="5" name="テキスト ボックス 4">
          <a:extLst>
            <a:ext uri="{FF2B5EF4-FFF2-40B4-BE49-F238E27FC236}">
              <a16:creationId xmlns:a16="http://schemas.microsoft.com/office/drawing/2014/main" id="{00000000-0008-0000-4700-000005000000}"/>
            </a:ext>
          </a:extLst>
        </xdr:cNvPr>
        <xdr:cNvSpPr txBox="1"/>
      </xdr:nvSpPr>
      <xdr:spPr>
        <a:xfrm>
          <a:off x="7353300" y="6172200"/>
          <a:ext cx="244996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直近の補助金交付決定通知書から転載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29</xdr:row>
      <xdr:rowOff>0</xdr:rowOff>
    </xdr:from>
    <xdr:ext cx="3379708" cy="304058"/>
    <xdr:sp macro="" textlink="">
      <xdr:nvSpPr>
        <xdr:cNvPr id="6" name="テキスト ボックス 5">
          <a:extLst>
            <a:ext uri="{FF2B5EF4-FFF2-40B4-BE49-F238E27FC236}">
              <a16:creationId xmlns:a16="http://schemas.microsoft.com/office/drawing/2014/main" id="{00000000-0008-0000-4700-000006000000}"/>
            </a:ext>
          </a:extLst>
        </xdr:cNvPr>
        <xdr:cNvSpPr txBox="1"/>
      </xdr:nvSpPr>
      <xdr:spPr>
        <a:xfrm>
          <a:off x="7353300" y="6629400"/>
          <a:ext cx="3379708"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初回の概算払申請では</a:t>
          </a:r>
          <a:r>
            <a:rPr kumimoji="1" lang="en-US" altLang="ja-JP" sz="1000">
              <a:solidFill>
                <a:schemeClr val="dk1"/>
              </a:solidFill>
              <a:latin typeface="Meiryo UI" panose="020B0604030504040204" pitchFamily="50" charset="-128"/>
              <a:ea typeface="Meiryo UI" panose="020B0604030504040204" pitchFamily="50" charset="-128"/>
              <a:cs typeface="+mn-cs"/>
            </a:rPr>
            <a:t>0</a:t>
          </a:r>
          <a:r>
            <a:rPr kumimoji="1" lang="ja-JP" altLang="en-US" sz="1000">
              <a:solidFill>
                <a:schemeClr val="dk1"/>
              </a:solidFill>
              <a:latin typeface="Meiryo UI" panose="020B0604030504040204" pitchFamily="50" charset="-128"/>
              <a:ea typeface="Meiryo UI" panose="020B0604030504040204" pitchFamily="50" charset="-128"/>
              <a:cs typeface="+mn-cs"/>
            </a:rPr>
            <a:t>円、</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en-US" sz="1000">
              <a:solidFill>
                <a:schemeClr val="dk1"/>
              </a:solidFill>
              <a:latin typeface="Meiryo UI" panose="020B0604030504040204" pitchFamily="50" charset="-128"/>
              <a:ea typeface="Meiryo UI" panose="020B0604030504040204" pitchFamily="50" charset="-128"/>
              <a:cs typeface="+mn-cs"/>
            </a:rPr>
            <a:t>回目以降は初回からの累計</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29</xdr:col>
      <xdr:colOff>0</xdr:colOff>
      <xdr:row>42</xdr:row>
      <xdr:rowOff>171449</xdr:rowOff>
    </xdr:from>
    <xdr:ext cx="4745786" cy="2633028"/>
    <xdr:sp macro="" textlink="">
      <xdr:nvSpPr>
        <xdr:cNvPr id="7" name="テキスト ボックス 6">
          <a:extLst>
            <a:ext uri="{FF2B5EF4-FFF2-40B4-BE49-F238E27FC236}">
              <a16:creationId xmlns:a16="http://schemas.microsoft.com/office/drawing/2014/main" id="{00000000-0008-0000-4700-000007000000}"/>
            </a:ext>
          </a:extLst>
        </xdr:cNvPr>
        <xdr:cNvSpPr txBox="1"/>
      </xdr:nvSpPr>
      <xdr:spPr>
        <a:xfrm>
          <a:off x="7353300" y="8629649"/>
          <a:ext cx="4745786" cy="263302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記載方法は適宜編集</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① 責任者及び担当者が同一の場合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② 責任者及び担当者が異なる場合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＜本件責任者＞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＜本件担当者＞ 秋田市山王四丁目○－○ 株式会社○○ 総務課 係長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共通</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 </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5</xdr:col>
      <xdr:colOff>95250</xdr:colOff>
      <xdr:row>24</xdr:row>
      <xdr:rowOff>85090</xdr:rowOff>
    </xdr:from>
    <xdr:to>
      <xdr:col>6</xdr:col>
      <xdr:colOff>446404</xdr:colOff>
      <xdr:row>24</xdr:row>
      <xdr:rowOff>314325</xdr:rowOff>
    </xdr:to>
    <xdr:sp macro="" textlink="">
      <xdr:nvSpPr>
        <xdr:cNvPr id="2" name="楕円 1">
          <a:extLst>
            <a:ext uri="{FF2B5EF4-FFF2-40B4-BE49-F238E27FC236}">
              <a16:creationId xmlns:a16="http://schemas.microsoft.com/office/drawing/2014/main" id="{00000000-0008-0000-4900-000002000000}"/>
            </a:ext>
          </a:extLst>
        </xdr:cNvPr>
        <xdr:cNvSpPr>
          <a:spLocks noChangeArrowheads="1"/>
        </xdr:cNvSpPr>
      </xdr:nvSpPr>
      <xdr:spPr>
        <a:xfrm>
          <a:off x="2847975" y="7190740"/>
          <a:ext cx="894079" cy="229235"/>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oneCellAnchor>
    <xdr:from>
      <xdr:col>13</xdr:col>
      <xdr:colOff>0</xdr:colOff>
      <xdr:row>4</xdr:row>
      <xdr:rowOff>0</xdr:rowOff>
    </xdr:from>
    <xdr:ext cx="1286250" cy="304058"/>
    <xdr:sp macro="" textlink="">
      <xdr:nvSpPr>
        <xdr:cNvPr id="3" name="テキスト ボックス 2">
          <a:extLst>
            <a:ext uri="{FF2B5EF4-FFF2-40B4-BE49-F238E27FC236}">
              <a16:creationId xmlns:a16="http://schemas.microsoft.com/office/drawing/2014/main" id="{00000000-0008-0000-4900-000003000000}"/>
            </a:ext>
          </a:extLst>
        </xdr:cNvPr>
        <xdr:cNvSpPr txBox="1"/>
      </xdr:nvSpPr>
      <xdr:spPr>
        <a:xfrm>
          <a:off x="7505700" y="971550"/>
          <a:ext cx="1286250"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日付は入力しない</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13</xdr:col>
      <xdr:colOff>0</xdr:colOff>
      <xdr:row>17</xdr:row>
      <xdr:rowOff>0</xdr:rowOff>
    </xdr:from>
    <xdr:ext cx="3739742" cy="1786130"/>
    <xdr:sp macro="" textlink="">
      <xdr:nvSpPr>
        <xdr:cNvPr id="4" name="テキスト ボックス 3">
          <a:extLst>
            <a:ext uri="{FF2B5EF4-FFF2-40B4-BE49-F238E27FC236}">
              <a16:creationId xmlns:a16="http://schemas.microsoft.com/office/drawing/2014/main" id="{00000000-0008-0000-4900-000004000000}"/>
            </a:ext>
          </a:extLst>
        </xdr:cNvPr>
        <xdr:cNvSpPr txBox="1"/>
      </xdr:nvSpPr>
      <xdr:spPr>
        <a:xfrm>
          <a:off x="7505700" y="4438650"/>
          <a:ext cx="3739742" cy="178613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契約</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指令</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金額</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補助金交付決定通知書の額と同じ</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前回受領額</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初回は</a:t>
          </a:r>
          <a:r>
            <a:rPr kumimoji="1" lang="en-US" altLang="ja-JP" sz="1000">
              <a:solidFill>
                <a:schemeClr val="dk1"/>
              </a:solidFill>
              <a:latin typeface="Meiryo UI" panose="020B0604030504040204" pitchFamily="50" charset="-128"/>
              <a:ea typeface="Meiryo UI" panose="020B0604030504040204" pitchFamily="50" charset="-128"/>
              <a:cs typeface="+mn-cs"/>
            </a:rPr>
            <a:t>0</a:t>
          </a:r>
          <a:r>
            <a:rPr kumimoji="1" lang="ja-JP" altLang="en-US" sz="1000">
              <a:solidFill>
                <a:schemeClr val="dk1"/>
              </a:solidFill>
              <a:latin typeface="Meiryo UI" panose="020B0604030504040204" pitchFamily="50" charset="-128"/>
              <a:ea typeface="Meiryo UI" panose="020B0604030504040204" pitchFamily="50" charset="-128"/>
              <a:cs typeface="+mn-cs"/>
            </a:rPr>
            <a:t>円、</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en-US" sz="1000">
              <a:solidFill>
                <a:schemeClr val="dk1"/>
              </a:solidFill>
              <a:latin typeface="Meiryo UI" panose="020B0604030504040204" pitchFamily="50" charset="-128"/>
              <a:ea typeface="Meiryo UI" panose="020B0604030504040204" pitchFamily="50" charset="-128"/>
              <a:cs typeface="+mn-cs"/>
            </a:rPr>
            <a:t>回目は</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en-US" sz="1000">
              <a:solidFill>
                <a:schemeClr val="dk1"/>
              </a:solidFill>
              <a:latin typeface="Meiryo UI" panose="020B0604030504040204" pitchFamily="50" charset="-128"/>
              <a:ea typeface="Meiryo UI" panose="020B0604030504040204" pitchFamily="50" charset="-128"/>
              <a:cs typeface="+mn-cs"/>
            </a:rPr>
            <a:t>回目に受領した額、</a:t>
          </a:r>
          <a:r>
            <a:rPr kumimoji="1" lang="en-US" altLang="ja-JP" sz="1000">
              <a:solidFill>
                <a:schemeClr val="dk1"/>
              </a:solidFill>
              <a:latin typeface="Meiryo UI" panose="020B0604030504040204" pitchFamily="50" charset="-128"/>
              <a:ea typeface="Meiryo UI" panose="020B0604030504040204" pitchFamily="50" charset="-128"/>
              <a:cs typeface="+mn-cs"/>
            </a:rPr>
            <a:t>3</a:t>
          </a:r>
          <a:r>
            <a:rPr kumimoji="1" lang="ja-JP" altLang="en-US" sz="1000">
              <a:solidFill>
                <a:schemeClr val="dk1"/>
              </a:solidFill>
              <a:latin typeface="Meiryo UI" panose="020B0604030504040204" pitchFamily="50" charset="-128"/>
              <a:ea typeface="Meiryo UI" panose="020B0604030504040204" pitchFamily="50" charset="-128"/>
              <a:cs typeface="+mn-cs"/>
            </a:rPr>
            <a:t>回目は前回までの累計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今回請求額</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今回請求する額</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13</xdr:col>
      <xdr:colOff>0</xdr:colOff>
      <xdr:row>23</xdr:row>
      <xdr:rowOff>0</xdr:rowOff>
    </xdr:from>
    <xdr:ext cx="2088777" cy="304058"/>
    <xdr:sp macro="" textlink="">
      <xdr:nvSpPr>
        <xdr:cNvPr id="6" name="テキスト ボックス 5">
          <a:extLst>
            <a:ext uri="{FF2B5EF4-FFF2-40B4-BE49-F238E27FC236}">
              <a16:creationId xmlns:a16="http://schemas.microsoft.com/office/drawing/2014/main" id="{00000000-0008-0000-4900-000006000000}"/>
            </a:ext>
          </a:extLst>
        </xdr:cNvPr>
        <xdr:cNvSpPr txBox="1"/>
      </xdr:nvSpPr>
      <xdr:spPr>
        <a:xfrm>
          <a:off x="7505700" y="6724650"/>
          <a:ext cx="2088777"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補助金交付決定通知書から転載</a:t>
          </a:r>
          <a:endParaRPr kumimoji="1" lang="en-US" altLang="ja-JP" sz="1000">
            <a:latin typeface="Meiryo UI" panose="020B0604030504040204" pitchFamily="50" charset="-128"/>
            <a:ea typeface="Meiryo UI" panose="020B0604030504040204" pitchFamily="50" charset="-128"/>
          </a:endParaRPr>
        </a:p>
      </xdr:txBody>
    </xdr:sp>
    <xdr:clientData/>
  </xdr:oneCellAnchor>
  <xdr:twoCellAnchor>
    <xdr:from>
      <xdr:col>11</xdr:col>
      <xdr:colOff>285750</xdr:colOff>
      <xdr:row>25</xdr:row>
      <xdr:rowOff>275590</xdr:rowOff>
    </xdr:from>
    <xdr:to>
      <xdr:col>11</xdr:col>
      <xdr:colOff>516150</xdr:colOff>
      <xdr:row>26</xdr:row>
      <xdr:rowOff>123825</xdr:rowOff>
    </xdr:to>
    <xdr:sp macro="" textlink="">
      <xdr:nvSpPr>
        <xdr:cNvPr id="7" name="楕円 6">
          <a:extLst>
            <a:ext uri="{FF2B5EF4-FFF2-40B4-BE49-F238E27FC236}">
              <a16:creationId xmlns:a16="http://schemas.microsoft.com/office/drawing/2014/main" id="{00000000-0008-0000-4900-000007000000}"/>
            </a:ext>
          </a:extLst>
        </xdr:cNvPr>
        <xdr:cNvSpPr>
          <a:spLocks noChangeArrowheads="1"/>
        </xdr:cNvSpPr>
      </xdr:nvSpPr>
      <xdr:spPr>
        <a:xfrm>
          <a:off x="6296025" y="7762240"/>
          <a:ext cx="230400" cy="229235"/>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oneCellAnchor>
    <xdr:from>
      <xdr:col>13</xdr:col>
      <xdr:colOff>0</xdr:colOff>
      <xdr:row>25</xdr:row>
      <xdr:rowOff>0</xdr:rowOff>
    </xdr:from>
    <xdr:ext cx="3997697" cy="3479927"/>
    <xdr:sp macro="" textlink="">
      <xdr:nvSpPr>
        <xdr:cNvPr id="8" name="テキスト ボックス 7">
          <a:extLst>
            <a:ext uri="{FF2B5EF4-FFF2-40B4-BE49-F238E27FC236}">
              <a16:creationId xmlns:a16="http://schemas.microsoft.com/office/drawing/2014/main" id="{00000000-0008-0000-4900-000008000000}"/>
            </a:ext>
          </a:extLst>
        </xdr:cNvPr>
        <xdr:cNvSpPr txBox="1"/>
      </xdr:nvSpPr>
      <xdr:spPr>
        <a:xfrm>
          <a:off x="7505700" y="7486650"/>
          <a:ext cx="3997697" cy="3479927"/>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口座番号</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枠内に右詰めで</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en-US" sz="1000">
              <a:solidFill>
                <a:schemeClr val="dk1"/>
              </a:solidFill>
              <a:latin typeface="Meiryo UI" panose="020B0604030504040204" pitchFamily="50" charset="-128"/>
              <a:ea typeface="Meiryo UI" panose="020B0604030504040204" pitchFamily="50" charset="-128"/>
              <a:cs typeface="+mn-cs"/>
            </a:rPr>
            <a:t>文字ずつ入力。</a:t>
          </a:r>
          <a:r>
            <a:rPr kumimoji="1" lang="en-US" altLang="ja-JP" sz="1000">
              <a:solidFill>
                <a:schemeClr val="dk1"/>
              </a:solidFill>
              <a:latin typeface="Meiryo UI" panose="020B0604030504040204" pitchFamily="50" charset="-128"/>
              <a:ea typeface="Meiryo UI" panose="020B0604030504040204" pitchFamily="50" charset="-128"/>
              <a:cs typeface="+mn-cs"/>
            </a:rPr>
            <a:t>7</a:t>
          </a:r>
          <a:r>
            <a:rPr kumimoji="1" lang="ja-JP" altLang="en-US" sz="1000">
              <a:solidFill>
                <a:schemeClr val="dk1"/>
              </a:solidFill>
              <a:latin typeface="Meiryo UI" panose="020B0604030504040204" pitchFamily="50" charset="-128"/>
              <a:ea typeface="Meiryo UI" panose="020B0604030504040204" pitchFamily="50" charset="-128"/>
              <a:cs typeface="+mn-cs"/>
            </a:rPr>
            <a:t>桁に満たない場合は先頭を</a:t>
          </a:r>
          <a:r>
            <a:rPr kumimoji="1" lang="en-US" altLang="ja-JP" sz="1000">
              <a:solidFill>
                <a:schemeClr val="dk1"/>
              </a:solidFill>
              <a:latin typeface="Meiryo UI" panose="020B0604030504040204" pitchFamily="50" charset="-128"/>
              <a:ea typeface="Meiryo UI" panose="020B0604030504040204" pitchFamily="50" charset="-128"/>
              <a:cs typeface="+mn-cs"/>
            </a:rPr>
            <a:t>0</a:t>
          </a:r>
          <a:r>
            <a:rPr kumimoji="1" lang="ja-JP" altLang="en-US" sz="1000">
              <a:solidFill>
                <a:schemeClr val="dk1"/>
              </a:solidFill>
              <a:latin typeface="Meiryo UI" panose="020B0604030504040204" pitchFamily="50" charset="-128"/>
              <a:ea typeface="Meiryo UI" panose="020B0604030504040204" pitchFamily="50" charset="-128"/>
              <a:cs typeface="+mn-cs"/>
            </a:rPr>
            <a:t>で埋める</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口座種別</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口座の種別に○印</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口座名義人</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カタカナで記載</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例</a:t>
          </a:r>
          <a:r>
            <a:rPr kumimoji="1" lang="en-US" altLang="ja-JP" sz="1000">
              <a:solidFill>
                <a:schemeClr val="dk1"/>
              </a:solidFill>
              <a:latin typeface="Meiryo UI" panose="020B0604030504040204" pitchFamily="50" charset="-128"/>
              <a:ea typeface="Meiryo UI" panose="020B0604030504040204" pitchFamily="50" charset="-128"/>
              <a:cs typeface="+mn-cs"/>
            </a:rPr>
            <a:t>) </a:t>
          </a:r>
          <a:r>
            <a:rPr kumimoji="1" lang="ja-JP" altLang="en-US" sz="1000">
              <a:solidFill>
                <a:schemeClr val="dk1"/>
              </a:solidFill>
              <a:latin typeface="Meiryo UI" panose="020B0604030504040204" pitchFamily="50" charset="-128"/>
              <a:ea typeface="Meiryo UI" panose="020B0604030504040204" pitchFamily="50" charset="-128"/>
              <a:cs typeface="+mn-cs"/>
            </a:rPr>
            <a:t>株式会社 山王建設 → カ</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 サンノウケンセツ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latin typeface="Meiryo UI" panose="020B0604030504040204" pitchFamily="50" charset="-128"/>
              <a:ea typeface="Meiryo UI" panose="020B0604030504040204" pitchFamily="50" charset="-128"/>
            </a:rPr>
            <a:t>グループ名又は代表工務店名と口座名義人が異なる場合、</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「様式⑱</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en-US" sz="1000">
              <a:solidFill>
                <a:schemeClr val="dk1"/>
              </a:solidFill>
              <a:latin typeface="Meiryo UI" panose="020B0604030504040204" pitchFamily="50" charset="-128"/>
              <a:ea typeface="Meiryo UI" panose="020B0604030504040204" pitchFamily="50" charset="-128"/>
              <a:cs typeface="+mn-cs"/>
            </a:rPr>
            <a:t> 委任状」も添付してください。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初回のみ</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ja-JP" sz="1000">
              <a:solidFill>
                <a:schemeClr val="dk1"/>
              </a:solidFill>
              <a:latin typeface="Meiryo UI" panose="020B0604030504040204" pitchFamily="50" charset="-128"/>
              <a:ea typeface="Meiryo UI" panose="020B0604030504040204" pitchFamily="50" charset="-128"/>
              <a:cs typeface="+mn-cs"/>
            </a:rPr>
            <a:t>摘要</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ja-JP"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ja-JP" sz="1000">
              <a:solidFill>
                <a:schemeClr val="dk1"/>
              </a:solidFill>
              <a:latin typeface="Meiryo UI" panose="020B0604030504040204" pitchFamily="50" charset="-128"/>
              <a:ea typeface="Meiryo UI" panose="020B0604030504040204" pitchFamily="50" charset="-128"/>
              <a:cs typeface="+mn-cs"/>
            </a:rPr>
            <a:t>　次のいずれかでご対応ください。</a:t>
          </a:r>
        </a:p>
        <a:p>
          <a:r>
            <a:rPr kumimoji="1" lang="ja-JP" altLang="ja-JP"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ja-JP" sz="1000">
              <a:solidFill>
                <a:schemeClr val="dk1"/>
              </a:solidFill>
              <a:latin typeface="Meiryo UI" panose="020B0604030504040204" pitchFamily="50" charset="-128"/>
              <a:ea typeface="Meiryo UI" panose="020B0604030504040204" pitchFamily="50" charset="-128"/>
              <a:cs typeface="+mn-cs"/>
            </a:rPr>
            <a:t> 摘要欄のメモを編集する。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ja-JP" sz="1000">
              <a:solidFill>
                <a:schemeClr val="dk1"/>
              </a:solidFill>
              <a:latin typeface="Meiryo UI" panose="020B0604030504040204" pitchFamily="50" charset="-128"/>
              <a:ea typeface="Meiryo UI" panose="020B0604030504040204" pitchFamily="50" charset="-128"/>
              <a:cs typeface="+mn-cs"/>
            </a:rPr>
            <a:t>債権者欄の押印は不要</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ja-JP"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ja-JP"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ja-JP" sz="1000">
              <a:solidFill>
                <a:schemeClr val="dk1"/>
              </a:solidFill>
              <a:latin typeface="Meiryo UI" panose="020B0604030504040204" pitchFamily="50" charset="-128"/>
              <a:ea typeface="Meiryo UI" panose="020B0604030504040204" pitchFamily="50" charset="-128"/>
              <a:cs typeface="+mn-cs"/>
            </a:rPr>
            <a:t> 債権者欄に押印して、摘要欄のメモを削除する。</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11</xdr:col>
      <xdr:colOff>0</xdr:colOff>
      <xdr:row>2</xdr:row>
      <xdr:rowOff>0</xdr:rowOff>
    </xdr:from>
    <xdr:ext cx="5695598" cy="1150956"/>
    <xdr:sp macro="" textlink="">
      <xdr:nvSpPr>
        <xdr:cNvPr id="2" name="テキスト ボックス 1">
          <a:extLst>
            <a:ext uri="{FF2B5EF4-FFF2-40B4-BE49-F238E27FC236}">
              <a16:creationId xmlns:a16="http://schemas.microsoft.com/office/drawing/2014/main" id="{00000000-0008-0000-4B00-000002000000}"/>
            </a:ext>
          </a:extLst>
        </xdr:cNvPr>
        <xdr:cNvSpPr txBox="1"/>
      </xdr:nvSpPr>
      <xdr:spPr>
        <a:xfrm>
          <a:off x="6772275" y="342900"/>
          <a:ext cx="5695598" cy="115095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pPr eaLnBrk="1" fontAlgn="auto" latinLnBrk="0" hangingPunct="1"/>
          <a:r>
            <a:rPr kumimoji="1" lang="ja-JP" altLang="en-US" sz="1000">
              <a:solidFill>
                <a:schemeClr val="dk1"/>
              </a:solidFill>
              <a:latin typeface="Meiryo UI" panose="020B0604030504040204" pitchFamily="50" charset="-128"/>
              <a:ea typeface="Meiryo UI" panose="020B0604030504040204" pitchFamily="50" charset="-128"/>
              <a:cs typeface="+mn-cs"/>
            </a:rPr>
            <a:t>・補助事業の実施主体</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工務店グループ等</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と、補助金受取口座の名義人</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代表工務店等名義の口座等</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が</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000">
              <a:solidFill>
                <a:schemeClr val="dk1"/>
              </a:solidFill>
              <a:latin typeface="Meiryo UI" panose="020B0604030504040204" pitchFamily="50" charset="-128"/>
              <a:ea typeface="Meiryo UI" panose="020B0604030504040204" pitchFamily="50" charset="-128"/>
              <a:cs typeface="+mn-cs"/>
            </a:rPr>
            <a:t>　異なる場合は、委任状の提出が必要です。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グループ名義の口座で受け取る場合</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en-US" sz="1000">
              <a:solidFill>
                <a:schemeClr val="dk1"/>
              </a:solidFill>
              <a:latin typeface="Meiryo UI" panose="020B0604030504040204" pitchFamily="50" charset="-128"/>
              <a:ea typeface="Meiryo UI" panose="020B0604030504040204" pitchFamily="50" charset="-128"/>
              <a:cs typeface="+mn-cs"/>
            </a:rPr>
            <a:t>社</a:t>
          </a:r>
          <a:r>
            <a:rPr kumimoji="1" lang="en-US" altLang="ja-JP" sz="1000">
              <a:solidFill>
                <a:schemeClr val="dk1"/>
              </a:solidFill>
              <a:latin typeface="Meiryo UI" panose="020B0604030504040204" pitchFamily="50" charset="-128"/>
              <a:ea typeface="Meiryo UI" panose="020B0604030504040204" pitchFamily="50" charset="-128"/>
              <a:cs typeface="+mn-cs"/>
            </a:rPr>
            <a:t>1</a:t>
          </a:r>
          <a:r>
            <a:rPr kumimoji="1" lang="ja-JP" altLang="en-US" sz="1000">
              <a:solidFill>
                <a:schemeClr val="dk1"/>
              </a:solidFill>
              <a:latin typeface="Meiryo UI" panose="020B0604030504040204" pitchFamily="50" charset="-128"/>
              <a:ea typeface="Meiryo UI" panose="020B0604030504040204" pitchFamily="50" charset="-128"/>
              <a:cs typeface="+mn-cs"/>
            </a:rPr>
            <a:t>グループ等</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、委任状は不要です</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・初回の請求時のみ提出してください。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(2</a:t>
          </a:r>
          <a:r>
            <a:rPr kumimoji="1" lang="ja-JP" altLang="en-US" sz="1000">
              <a:solidFill>
                <a:schemeClr val="dk1"/>
              </a:solidFill>
              <a:latin typeface="Meiryo UI" panose="020B0604030504040204" pitchFamily="50" charset="-128"/>
              <a:ea typeface="Meiryo UI" panose="020B0604030504040204" pitchFamily="50" charset="-128"/>
              <a:cs typeface="+mn-cs"/>
            </a:rPr>
            <a:t>回目以降はコピーを請求書に添付することで可</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・会社によって角判か丸判の使い分けがあるようなので注意してください。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oneCellAnchor>
    <xdr:from>
      <xdr:col>11</xdr:col>
      <xdr:colOff>0</xdr:colOff>
      <xdr:row>10</xdr:row>
      <xdr:rowOff>0</xdr:rowOff>
    </xdr:from>
    <xdr:ext cx="1286250" cy="304058"/>
    <xdr:sp macro="" textlink="">
      <xdr:nvSpPr>
        <xdr:cNvPr id="3" name="テキスト ボックス 2">
          <a:extLst>
            <a:ext uri="{FF2B5EF4-FFF2-40B4-BE49-F238E27FC236}">
              <a16:creationId xmlns:a16="http://schemas.microsoft.com/office/drawing/2014/main" id="{00000000-0008-0000-4B00-000003000000}"/>
            </a:ext>
          </a:extLst>
        </xdr:cNvPr>
        <xdr:cNvSpPr txBox="1"/>
      </xdr:nvSpPr>
      <xdr:spPr>
        <a:xfrm>
          <a:off x="6772275" y="4572000"/>
          <a:ext cx="1286250"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日付は入力しない</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16</xdr:row>
      <xdr:rowOff>0</xdr:rowOff>
    </xdr:from>
    <xdr:ext cx="2502801" cy="515782"/>
    <xdr:sp macro="" textlink="">
      <xdr:nvSpPr>
        <xdr:cNvPr id="7" name="テキスト ボックス 6">
          <a:extLst>
            <a:ext uri="{FF2B5EF4-FFF2-40B4-BE49-F238E27FC236}">
              <a16:creationId xmlns:a16="http://schemas.microsoft.com/office/drawing/2014/main" id="{00000000-0008-0000-4B00-000007000000}"/>
            </a:ext>
          </a:extLst>
        </xdr:cNvPr>
        <xdr:cNvSpPr txBox="1"/>
      </xdr:nvSpPr>
      <xdr:spPr>
        <a:xfrm>
          <a:off x="6772275" y="3457575"/>
          <a:ext cx="2502801"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委任者</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補助事業の実施主体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工務店グループ等</a:t>
          </a:r>
          <a:r>
            <a:rPr kumimoji="1" lang="en-US" altLang="ja-JP" sz="1000">
              <a:solidFill>
                <a:schemeClr val="dk1"/>
              </a:solidFill>
              <a:latin typeface="Meiryo UI" panose="020B0604030504040204" pitchFamily="50" charset="-128"/>
              <a:ea typeface="Meiryo UI" panose="020B0604030504040204" pitchFamily="50" charset="-128"/>
              <a:cs typeface="+mn-cs"/>
            </a:rPr>
            <a:t>)</a:t>
          </a:r>
        </a:p>
      </xdr:txBody>
    </xdr:sp>
    <xdr:clientData/>
  </xdr:oneCellAnchor>
  <xdr:oneCellAnchor>
    <xdr:from>
      <xdr:col>11</xdr:col>
      <xdr:colOff>0</xdr:colOff>
      <xdr:row>28</xdr:row>
      <xdr:rowOff>0</xdr:rowOff>
    </xdr:from>
    <xdr:ext cx="2970878" cy="515782"/>
    <xdr:sp macro="" textlink="">
      <xdr:nvSpPr>
        <xdr:cNvPr id="8" name="テキスト ボックス 7">
          <a:extLst>
            <a:ext uri="{FF2B5EF4-FFF2-40B4-BE49-F238E27FC236}">
              <a16:creationId xmlns:a16="http://schemas.microsoft.com/office/drawing/2014/main" id="{00000000-0008-0000-4B00-000008000000}"/>
            </a:ext>
          </a:extLst>
        </xdr:cNvPr>
        <xdr:cNvSpPr txBox="1"/>
      </xdr:nvSpPr>
      <xdr:spPr>
        <a:xfrm>
          <a:off x="6772275" y="5514975"/>
          <a:ext cx="2970878"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受任者</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補助金を受領する口座の管理者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代表工務店等</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52045</xdr:colOff>
      <xdr:row>36</xdr:row>
      <xdr:rowOff>0</xdr:rowOff>
    </xdr:from>
    <xdr:ext cx="2567330" cy="1192634"/>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862045" y="7543800"/>
          <a:ext cx="2567330" cy="1192634"/>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秋田県農林水産部 林業木材産業課</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木材利用推進チーム</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担当者名</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TEL:</a:t>
          </a:r>
          <a:r>
            <a:rPr kumimoji="1" lang="ja-JP" altLang="en-US" sz="1100">
              <a:latin typeface="ＭＳ 明朝" panose="02020609040205080304" pitchFamily="17" charset="-128"/>
              <a:ea typeface="ＭＳ 明朝" panose="02020609040205080304" pitchFamily="17" charset="-128"/>
            </a:rPr>
            <a:t>０１８－８６０－１９１５</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FAX:</a:t>
          </a:r>
          <a:r>
            <a:rPr kumimoji="1" lang="ja-JP" altLang="en-US" sz="1100">
              <a:latin typeface="ＭＳ 明朝" panose="02020609040205080304" pitchFamily="17" charset="-128"/>
              <a:ea typeface="ＭＳ 明朝" panose="02020609040205080304" pitchFamily="17" charset="-128"/>
            </a:rPr>
            <a:t>０１８－８６０－３８２８</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mail:</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@pref.akita.lg.jp</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0</xdr:colOff>
      <xdr:row>1</xdr:row>
      <xdr:rowOff>0</xdr:rowOff>
    </xdr:from>
    <xdr:ext cx="3350404" cy="1362681"/>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8543925" y="247650"/>
          <a:ext cx="3350404" cy="136268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黄色セルに配分戸数の内訳を入力してください。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合計が様式</a:t>
          </a:r>
          <a:r>
            <a:rPr kumimoji="1" lang="en-US" altLang="ja-JP" sz="1000">
              <a:solidFill>
                <a:schemeClr val="dk1"/>
              </a:solidFill>
              <a:latin typeface="Meiryo UI" panose="020B0604030504040204" pitchFamily="50" charset="-128"/>
              <a:ea typeface="Meiryo UI" panose="020B0604030504040204" pitchFamily="50" charset="-128"/>
              <a:cs typeface="+mn-cs"/>
            </a:rPr>
            <a:t>3</a:t>
          </a:r>
          <a:r>
            <a:rPr kumimoji="1" lang="ja-JP" altLang="en-US" sz="1000">
              <a:solidFill>
                <a:schemeClr val="dk1"/>
              </a:solidFill>
              <a:latin typeface="Meiryo UI" panose="020B0604030504040204" pitchFamily="50" charset="-128"/>
              <a:ea typeface="Meiryo UI" panose="020B0604030504040204" pitchFamily="50" charset="-128"/>
              <a:cs typeface="+mn-cs"/>
            </a:rPr>
            <a:t>の配分戸数と一致するか確認してください。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チェック欄が全て○印になっていること</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水色セルはワークシート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2-2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1</xdr:row>
      <xdr:rowOff>0</xdr:rowOff>
    </xdr:from>
    <xdr:ext cx="3525709" cy="727507"/>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8124825" y="247650"/>
          <a:ext cx="3525709" cy="727507"/>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変更前はワークシート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4-2 </a:t>
          </a:r>
          <a:r>
            <a:rPr kumimoji="1" lang="ja-JP" altLang="en-US" sz="1000">
              <a:solidFill>
                <a:schemeClr val="dk1"/>
              </a:solidFill>
              <a:latin typeface="Meiryo UI" panose="020B0604030504040204" pitchFamily="50" charset="-128"/>
              <a:ea typeface="Meiryo UI" panose="020B0604030504040204" pitchFamily="50" charset="-128"/>
              <a:cs typeface="+mn-cs"/>
            </a:rPr>
            <a:t>計画書</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eiryo UI" panose="020B0604030504040204" pitchFamily="50" charset="-128"/>
              <a:ea typeface="Meiryo UI" panose="020B0604030504040204" pitchFamily="50" charset="-128"/>
              <a:cs typeface="+mn-cs"/>
            </a:rPr>
            <a:t>変更後はワークシート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6-3 </a:t>
          </a:r>
          <a:r>
            <a:rPr kumimoji="1" lang="ja-JP" altLang="en-US" sz="1000">
              <a:solidFill>
                <a:schemeClr val="dk1"/>
              </a:solidFill>
              <a:latin typeface="Meiryo UI" panose="020B0604030504040204" pitchFamily="50" charset="-128"/>
              <a:ea typeface="Meiryo UI" panose="020B0604030504040204" pitchFamily="50" charset="-128"/>
              <a:cs typeface="+mn-cs"/>
            </a:rPr>
            <a:t>変更計画戸数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ja-JP"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ja-JP"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0</xdr:colOff>
      <xdr:row>1</xdr:row>
      <xdr:rowOff>0</xdr:rowOff>
    </xdr:from>
    <xdr:ext cx="3296800" cy="515782"/>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9982200" y="247650"/>
          <a:ext cx="3296800"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黄色セルに変更後の値を入力してください。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変更前はワークシート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4-3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29</xdr:col>
      <xdr:colOff>0</xdr:colOff>
      <xdr:row>39</xdr:row>
      <xdr:rowOff>171449</xdr:rowOff>
    </xdr:from>
    <xdr:ext cx="4745786" cy="2633028"/>
    <xdr:sp macro="" textlink="">
      <xdr:nvSpPr>
        <xdr:cNvPr id="3" name="テキスト ボックス 2">
          <a:extLst>
            <a:ext uri="{FF2B5EF4-FFF2-40B4-BE49-F238E27FC236}">
              <a16:creationId xmlns:a16="http://schemas.microsoft.com/office/drawing/2014/main" id="{00000000-0008-0000-1F00-000003000000}"/>
            </a:ext>
          </a:extLst>
        </xdr:cNvPr>
        <xdr:cNvSpPr txBox="1"/>
      </xdr:nvSpPr>
      <xdr:spPr>
        <a:xfrm>
          <a:off x="7353300" y="8915399"/>
          <a:ext cx="4745786" cy="263302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 記載方法は適宜編集</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① 責任者及び担当者が同一の場合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a:t>
          </a:r>
        </a:p>
        <a:p>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② 責任者及び担当者が異なる場合</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ja-JP" altLang="en-US" sz="1000">
              <a:solidFill>
                <a:schemeClr val="dk1"/>
              </a:solidFill>
              <a:latin typeface="Meiryo UI" panose="020B0604030504040204" pitchFamily="50" charset="-128"/>
              <a:ea typeface="Meiryo UI" panose="020B0604030504040204" pitchFamily="50" charset="-128"/>
              <a:cs typeface="+mn-cs"/>
            </a:rPr>
            <a:t>　</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本件責任者及び担当者並びに連絡先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＜本件責任者＞ 秋田市山王四丁目○－○ 株式会社○○ 総務課 課長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＜本件担当者＞ 秋田市山王四丁目○－○ 株式会社○○ 総務課 係長 </a:t>
          </a:r>
          <a:r>
            <a:rPr kumimoji="1" lang="en-US" altLang="ja-JP" sz="1000">
              <a:solidFill>
                <a:schemeClr val="dk1"/>
              </a:solidFill>
              <a:latin typeface="Meiryo UI" panose="020B0604030504040204" pitchFamily="50" charset="-128"/>
              <a:ea typeface="Meiryo UI" panose="020B0604030504040204" pitchFamily="50" charset="-128"/>
              <a:cs typeface="+mn-cs"/>
            </a:rPr>
            <a:t>××××</a:t>
          </a:r>
        </a:p>
        <a:p>
          <a:r>
            <a:rPr kumimoji="1" lang="ja-JP" altLang="en-US" sz="1000">
              <a:solidFill>
                <a:schemeClr val="dk1"/>
              </a:solidFill>
              <a:latin typeface="Meiryo UI" panose="020B0604030504040204" pitchFamily="50" charset="-128"/>
              <a:ea typeface="Meiryo UI" panose="020B0604030504040204" pitchFamily="50" charset="-128"/>
              <a:cs typeface="+mn-cs"/>
            </a:rPr>
            <a:t>　　＜連絡先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共通</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 電話：</a:t>
          </a:r>
          <a:r>
            <a:rPr kumimoji="1" lang="en-US" altLang="ja-JP" sz="1000">
              <a:solidFill>
                <a:schemeClr val="dk1"/>
              </a:solidFill>
              <a:latin typeface="Meiryo UI" panose="020B0604030504040204" pitchFamily="50" charset="-128"/>
              <a:ea typeface="Meiryo UI" panose="020B0604030504040204" pitchFamily="50" charset="-128"/>
              <a:cs typeface="+mn-cs"/>
            </a:rPr>
            <a:t>018-860-XXXX</a:t>
          </a:r>
          <a:r>
            <a:rPr kumimoji="1" lang="ja-JP" altLang="en-US" sz="1000">
              <a:solidFill>
                <a:schemeClr val="dk1"/>
              </a:solidFill>
              <a:latin typeface="Meiryo UI" panose="020B0604030504040204" pitchFamily="50" charset="-128"/>
              <a:ea typeface="Meiryo UI" panose="020B0604030504040204" pitchFamily="50" charset="-128"/>
              <a:cs typeface="+mn-cs"/>
            </a:rPr>
            <a:t>　メールアドレス：</a:t>
          </a:r>
          <a:r>
            <a:rPr kumimoji="1" lang="en-US" altLang="ja-JP" sz="1000">
              <a:solidFill>
                <a:schemeClr val="dk1"/>
              </a:solidFill>
              <a:latin typeface="Meiryo UI" panose="020B0604030504040204" pitchFamily="50" charset="-128"/>
              <a:ea typeface="Meiryo UI" panose="020B0604030504040204" pitchFamily="50" charset="-128"/>
              <a:cs typeface="+mn-cs"/>
            </a:rPr>
            <a:t>XXXX</a:t>
          </a:r>
          <a:r>
            <a:rPr kumimoji="1" lang="ja-JP" altLang="en-US" sz="1000">
              <a:solidFill>
                <a:schemeClr val="dk1"/>
              </a:solidFill>
              <a:latin typeface="Meiryo UI" panose="020B0604030504040204" pitchFamily="50" charset="-128"/>
              <a:ea typeface="Meiryo UI" panose="020B0604030504040204" pitchFamily="50" charset="-128"/>
              <a:cs typeface="+mn-cs"/>
            </a:rPr>
            <a:t>＠</a:t>
          </a:r>
          <a:r>
            <a:rPr kumimoji="1" lang="en-US" altLang="ja-JP" sz="1000">
              <a:solidFill>
                <a:schemeClr val="dk1"/>
              </a:solidFill>
              <a:latin typeface="Meiryo UI" panose="020B0604030504040204" pitchFamily="50" charset="-128"/>
              <a:ea typeface="Meiryo UI" panose="020B0604030504040204" pitchFamily="50" charset="-128"/>
              <a:cs typeface="+mn-cs"/>
            </a:rPr>
            <a:t>XXXX.co.jp </a:t>
          </a:r>
        </a:p>
      </xdr:txBody>
    </xdr:sp>
    <xdr:clientData/>
  </xdr:oneCellAnchor>
  <xdr:oneCellAnchor>
    <xdr:from>
      <xdr:col>29</xdr:col>
      <xdr:colOff>0</xdr:colOff>
      <xdr:row>32</xdr:row>
      <xdr:rowOff>0</xdr:rowOff>
    </xdr:from>
    <xdr:ext cx="2380780" cy="304058"/>
    <xdr:sp macro="" textlink="">
      <xdr:nvSpPr>
        <xdr:cNvPr id="4" name="テキスト ボックス 3">
          <a:extLst>
            <a:ext uri="{FF2B5EF4-FFF2-40B4-BE49-F238E27FC236}">
              <a16:creationId xmlns:a16="http://schemas.microsoft.com/office/drawing/2014/main" id="{00000000-0008-0000-1F00-000004000000}"/>
            </a:ext>
          </a:extLst>
        </xdr:cNvPr>
        <xdr:cNvSpPr txBox="1"/>
      </xdr:nvSpPr>
      <xdr:spPr>
        <a:xfrm>
          <a:off x="7353300" y="7315200"/>
          <a:ext cx="2380780"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 地域振興局担当者が入力してください。</a:t>
          </a:r>
          <a:endParaRPr kumimoji="1" lang="en-US" altLang="ja-JP" sz="1000">
            <a:solidFill>
              <a:schemeClr val="dk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1</xdr:row>
      <xdr:rowOff>0</xdr:rowOff>
    </xdr:from>
    <xdr:ext cx="3241657" cy="515782"/>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a:off x="8124825" y="247650"/>
          <a:ext cx="3241657"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値は全てワークシート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4-3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11</xdr:col>
      <xdr:colOff>0</xdr:colOff>
      <xdr:row>1</xdr:row>
      <xdr:rowOff>0</xdr:rowOff>
    </xdr:from>
    <xdr:ext cx="3241657" cy="515782"/>
    <xdr:sp macro="" textlink="">
      <xdr:nvSpPr>
        <xdr:cNvPr id="4" name="テキスト ボックス 3">
          <a:extLst>
            <a:ext uri="{FF2B5EF4-FFF2-40B4-BE49-F238E27FC236}">
              <a16:creationId xmlns:a16="http://schemas.microsoft.com/office/drawing/2014/main" id="{00000000-0008-0000-2300-000004000000}"/>
            </a:ext>
          </a:extLst>
        </xdr:cNvPr>
        <xdr:cNvSpPr txBox="1"/>
      </xdr:nvSpPr>
      <xdr:spPr>
        <a:xfrm>
          <a:off x="8543925" y="247650"/>
          <a:ext cx="3241657"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solidFill>
                <a:schemeClr val="dk1"/>
              </a:solidFill>
              <a:latin typeface="Meiryo UI" panose="020B0604030504040204" pitchFamily="50" charset="-128"/>
              <a:ea typeface="Meiryo UI" panose="020B0604030504040204" pitchFamily="50" charset="-128"/>
              <a:cs typeface="+mn-cs"/>
            </a:rPr>
            <a:t>値は全てワークシート</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様式</a:t>
          </a:r>
          <a:r>
            <a:rPr kumimoji="1" lang="en-US" altLang="ja-JP" sz="1000">
              <a:solidFill>
                <a:schemeClr val="dk1"/>
              </a:solidFill>
              <a:latin typeface="Meiryo UI" panose="020B0604030504040204" pitchFamily="50" charset="-128"/>
              <a:ea typeface="Meiryo UI" panose="020B0604030504040204" pitchFamily="50" charset="-128"/>
              <a:cs typeface="+mn-cs"/>
            </a:rPr>
            <a:t>4-3 </a:t>
          </a:r>
          <a:r>
            <a:rPr kumimoji="1" lang="ja-JP" altLang="en-US" sz="1000">
              <a:solidFill>
                <a:schemeClr val="dk1"/>
              </a:solidFill>
              <a:latin typeface="Meiryo UI" panose="020B0604030504040204" pitchFamily="50" charset="-128"/>
              <a:ea typeface="Meiryo UI" panose="020B0604030504040204" pitchFamily="50" charset="-128"/>
              <a:cs typeface="+mn-cs"/>
            </a:rPr>
            <a:t>計画戸数</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からのリンクです。</a:t>
          </a:r>
          <a:endParaRPr kumimoji="1" lang="en-US" altLang="ja-JP" sz="1000">
            <a:solidFill>
              <a:schemeClr val="dk1"/>
            </a:solidFill>
            <a:latin typeface="Meiryo UI" panose="020B0604030504040204" pitchFamily="50" charset="-128"/>
            <a:ea typeface="Meiryo UI" panose="020B0604030504040204" pitchFamily="50" charset="-128"/>
            <a:cs typeface="+mn-cs"/>
          </a:endParaRPr>
        </a:p>
        <a:p>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内容に誤りがないか確認してください</a:t>
          </a:r>
          <a:r>
            <a:rPr kumimoji="1" lang="en-US" altLang="ja-JP" sz="1000">
              <a:solidFill>
                <a:schemeClr val="dk1"/>
              </a:solidFill>
              <a:latin typeface="Meiryo UI" panose="020B0604030504040204" pitchFamily="50" charset="-128"/>
              <a:ea typeface="Meiryo UI" panose="020B0604030504040204" pitchFamily="50" charset="-128"/>
              <a:cs typeface="+mn-cs"/>
            </a:rPr>
            <a:t>)</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2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27.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1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38.bin"/><Relationship Id="rId4" Type="http://schemas.openxmlformats.org/officeDocument/2006/relationships/comments" Target="../comments6.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E39A-134C-41D9-BA73-39A26AD29807}">
  <sheetPr>
    <pageSetUpPr fitToPage="1"/>
  </sheetPr>
  <dimension ref="B2:H96"/>
  <sheetViews>
    <sheetView showGridLines="0" showZeros="0" tabSelected="1" zoomScaleNormal="100" zoomScaleSheetLayoutView="100" workbookViewId="0"/>
  </sheetViews>
  <sheetFormatPr defaultRowHeight="14.25" x14ac:dyDescent="0.15"/>
  <cols>
    <col min="1" max="2" width="2.625" style="167" customWidth="1"/>
    <col min="3" max="16384" width="9" style="167"/>
  </cols>
  <sheetData>
    <row r="2" spans="2:3" x14ac:dyDescent="0.15">
      <c r="B2" s="166" t="s">
        <v>245</v>
      </c>
    </row>
    <row r="4" spans="2:3" x14ac:dyDescent="0.15">
      <c r="C4" s="167" t="s">
        <v>287</v>
      </c>
    </row>
    <row r="5" spans="2:3" x14ac:dyDescent="0.15">
      <c r="C5" s="167" t="s">
        <v>288</v>
      </c>
    </row>
    <row r="6" spans="2:3" x14ac:dyDescent="0.15">
      <c r="C6" s="167" t="s">
        <v>326</v>
      </c>
    </row>
    <row r="9" spans="2:3" x14ac:dyDescent="0.15">
      <c r="B9" s="166" t="s">
        <v>246</v>
      </c>
    </row>
    <row r="11" spans="2:3" x14ac:dyDescent="0.15">
      <c r="C11" s="167" t="s">
        <v>369</v>
      </c>
    </row>
    <row r="12" spans="2:3" x14ac:dyDescent="0.15">
      <c r="C12" s="167" t="s">
        <v>247</v>
      </c>
    </row>
    <row r="14" spans="2:3" x14ac:dyDescent="0.15">
      <c r="C14" s="167" t="s">
        <v>248</v>
      </c>
    </row>
    <row r="15" spans="2:3" x14ac:dyDescent="0.15">
      <c r="C15" s="167" t="s">
        <v>392</v>
      </c>
    </row>
    <row r="16" spans="2:3" x14ac:dyDescent="0.15">
      <c r="C16" s="167" t="s">
        <v>393</v>
      </c>
    </row>
    <row r="17" spans="2:3" x14ac:dyDescent="0.15">
      <c r="C17" s="167" t="s">
        <v>394</v>
      </c>
    </row>
    <row r="18" spans="2:3" x14ac:dyDescent="0.15">
      <c r="C18" s="167" t="s">
        <v>396</v>
      </c>
    </row>
    <row r="19" spans="2:3" x14ac:dyDescent="0.15">
      <c r="C19" s="167" t="s">
        <v>397</v>
      </c>
    </row>
    <row r="20" spans="2:3" x14ac:dyDescent="0.15">
      <c r="C20" s="167" t="s">
        <v>398</v>
      </c>
    </row>
    <row r="21" spans="2:3" x14ac:dyDescent="0.15">
      <c r="C21" s="167" t="s">
        <v>399</v>
      </c>
    </row>
    <row r="22" spans="2:3" x14ac:dyDescent="0.15">
      <c r="C22" s="167" t="s">
        <v>402</v>
      </c>
    </row>
    <row r="25" spans="2:3" x14ac:dyDescent="0.15">
      <c r="B25" s="166" t="s">
        <v>249</v>
      </c>
    </row>
    <row r="27" spans="2:3" x14ac:dyDescent="0.15">
      <c r="C27" s="167" t="s">
        <v>370</v>
      </c>
    </row>
    <row r="28" spans="2:3" x14ac:dyDescent="0.15">
      <c r="C28" s="167" t="s">
        <v>247</v>
      </c>
    </row>
    <row r="30" spans="2:3" x14ac:dyDescent="0.15">
      <c r="C30" s="167" t="s">
        <v>403</v>
      </c>
    </row>
    <row r="31" spans="2:3" x14ac:dyDescent="0.15">
      <c r="C31" s="167" t="s">
        <v>404</v>
      </c>
    </row>
    <row r="32" spans="2:3" x14ac:dyDescent="0.15">
      <c r="C32" s="167" t="s">
        <v>405</v>
      </c>
    </row>
    <row r="33" spans="2:3" x14ac:dyDescent="0.15">
      <c r="C33" s="167" t="s">
        <v>406</v>
      </c>
    </row>
    <row r="34" spans="2:3" x14ac:dyDescent="0.15">
      <c r="C34" s="167" t="s">
        <v>407</v>
      </c>
    </row>
    <row r="35" spans="2:3" x14ac:dyDescent="0.15">
      <c r="C35" s="167" t="s">
        <v>408</v>
      </c>
    </row>
    <row r="36" spans="2:3" x14ac:dyDescent="0.15">
      <c r="C36" s="167" t="s">
        <v>409</v>
      </c>
    </row>
    <row r="39" spans="2:3" x14ac:dyDescent="0.15">
      <c r="B39" s="166" t="s">
        <v>250</v>
      </c>
    </row>
    <row r="41" spans="2:3" x14ac:dyDescent="0.15">
      <c r="C41" s="167" t="s">
        <v>371</v>
      </c>
    </row>
    <row r="42" spans="2:3" x14ac:dyDescent="0.15">
      <c r="C42" s="167" t="s">
        <v>373</v>
      </c>
    </row>
    <row r="43" spans="2:3" x14ac:dyDescent="0.15">
      <c r="C43" s="167" t="s">
        <v>247</v>
      </c>
    </row>
    <row r="45" spans="2:3" x14ac:dyDescent="0.15">
      <c r="C45" s="167" t="s">
        <v>410</v>
      </c>
    </row>
    <row r="46" spans="2:3" x14ac:dyDescent="0.15">
      <c r="C46" s="167" t="s">
        <v>411</v>
      </c>
    </row>
    <row r="47" spans="2:3" x14ac:dyDescent="0.15">
      <c r="C47" s="167" t="s">
        <v>412</v>
      </c>
    </row>
    <row r="48" spans="2:3" x14ac:dyDescent="0.15">
      <c r="C48" s="167" t="s">
        <v>385</v>
      </c>
    </row>
    <row r="49" spans="2:3" x14ac:dyDescent="0.15">
      <c r="C49" s="167" t="s">
        <v>386</v>
      </c>
    </row>
    <row r="50" spans="2:3" x14ac:dyDescent="0.15">
      <c r="C50" s="167" t="s">
        <v>374</v>
      </c>
    </row>
    <row r="53" spans="2:3" x14ac:dyDescent="0.15">
      <c r="B53" s="166" t="s">
        <v>395</v>
      </c>
    </row>
    <row r="55" spans="2:3" x14ac:dyDescent="0.15">
      <c r="C55" s="167" t="s">
        <v>372</v>
      </c>
    </row>
    <row r="56" spans="2:3" x14ac:dyDescent="0.15">
      <c r="C56" s="168" t="s">
        <v>376</v>
      </c>
    </row>
    <row r="57" spans="2:3" x14ac:dyDescent="0.15">
      <c r="C57" s="167" t="s">
        <v>247</v>
      </c>
    </row>
    <row r="59" spans="2:3" x14ac:dyDescent="0.15">
      <c r="C59" s="167" t="s">
        <v>251</v>
      </c>
    </row>
    <row r="60" spans="2:3" x14ac:dyDescent="0.15">
      <c r="C60" s="169" t="s">
        <v>413</v>
      </c>
    </row>
    <row r="61" spans="2:3" x14ac:dyDescent="0.15">
      <c r="C61" s="169" t="s">
        <v>414</v>
      </c>
    </row>
    <row r="62" spans="2:3" x14ac:dyDescent="0.15">
      <c r="C62" s="169" t="s">
        <v>415</v>
      </c>
    </row>
    <row r="63" spans="2:3" x14ac:dyDescent="0.15">
      <c r="C63" s="169" t="s">
        <v>416</v>
      </c>
    </row>
    <row r="64" spans="2:3" x14ac:dyDescent="0.15">
      <c r="C64" s="169" t="s">
        <v>417</v>
      </c>
    </row>
    <row r="65" spans="2:3" x14ac:dyDescent="0.15">
      <c r="C65" s="169" t="s">
        <v>418</v>
      </c>
    </row>
    <row r="67" spans="2:3" x14ac:dyDescent="0.15">
      <c r="C67" s="167" t="s">
        <v>252</v>
      </c>
    </row>
    <row r="68" spans="2:3" x14ac:dyDescent="0.15">
      <c r="C68" s="169" t="s">
        <v>419</v>
      </c>
    </row>
    <row r="69" spans="2:3" x14ac:dyDescent="0.15">
      <c r="C69" s="169" t="s">
        <v>417</v>
      </c>
    </row>
    <row r="70" spans="2:3" x14ac:dyDescent="0.15">
      <c r="C70" s="169" t="s">
        <v>418</v>
      </c>
    </row>
    <row r="72" spans="2:3" x14ac:dyDescent="0.15">
      <c r="C72" s="169" t="s">
        <v>253</v>
      </c>
    </row>
    <row r="73" spans="2:3" x14ac:dyDescent="0.15">
      <c r="C73" s="169" t="s">
        <v>413</v>
      </c>
    </row>
    <row r="74" spans="2:3" x14ac:dyDescent="0.15">
      <c r="C74" s="169" t="s">
        <v>414</v>
      </c>
    </row>
    <row r="75" spans="2:3" x14ac:dyDescent="0.15">
      <c r="C75" s="169" t="s">
        <v>415</v>
      </c>
    </row>
    <row r="76" spans="2:3" x14ac:dyDescent="0.15">
      <c r="C76" s="169" t="s">
        <v>416</v>
      </c>
    </row>
    <row r="77" spans="2:3" x14ac:dyDescent="0.15">
      <c r="C77" s="169" t="s">
        <v>417</v>
      </c>
    </row>
    <row r="80" spans="2:3" x14ac:dyDescent="0.15">
      <c r="B80" s="166" t="s">
        <v>375</v>
      </c>
    </row>
    <row r="81" spans="2:8" x14ac:dyDescent="0.15">
      <c r="C81" s="262" t="s">
        <v>389</v>
      </c>
      <c r="H81" s="262" t="s">
        <v>390</v>
      </c>
    </row>
    <row r="82" spans="2:8" x14ac:dyDescent="0.15">
      <c r="C82" s="169" t="s">
        <v>286</v>
      </c>
      <c r="H82" s="169" t="s">
        <v>254</v>
      </c>
    </row>
    <row r="83" spans="2:8" x14ac:dyDescent="0.15">
      <c r="H83" s="169" t="s">
        <v>255</v>
      </c>
    </row>
    <row r="84" spans="2:8" x14ac:dyDescent="0.15">
      <c r="H84" s="169" t="s">
        <v>387</v>
      </c>
    </row>
    <row r="85" spans="2:8" x14ac:dyDescent="0.15">
      <c r="H85" s="169" t="s">
        <v>400</v>
      </c>
    </row>
    <row r="86" spans="2:8" x14ac:dyDescent="0.15">
      <c r="H86" s="169" t="s">
        <v>388</v>
      </c>
    </row>
    <row r="89" spans="2:8" x14ac:dyDescent="0.15">
      <c r="B89" s="166" t="s">
        <v>391</v>
      </c>
    </row>
    <row r="90" spans="2:8" x14ac:dyDescent="0.15">
      <c r="C90" s="262" t="s">
        <v>389</v>
      </c>
      <c r="H90" s="262" t="s">
        <v>390</v>
      </c>
    </row>
    <row r="91" spans="2:8" x14ac:dyDescent="0.15">
      <c r="C91" s="169" t="s">
        <v>256</v>
      </c>
      <c r="H91" s="169" t="s">
        <v>254</v>
      </c>
    </row>
    <row r="92" spans="2:8" x14ac:dyDescent="0.15">
      <c r="C92" s="169" t="s">
        <v>257</v>
      </c>
      <c r="H92" s="169" t="s">
        <v>255</v>
      </c>
    </row>
    <row r="93" spans="2:8" x14ac:dyDescent="0.15">
      <c r="C93" s="169" t="s">
        <v>258</v>
      </c>
      <c r="H93" s="169" t="s">
        <v>387</v>
      </c>
    </row>
    <row r="94" spans="2:8" x14ac:dyDescent="0.15">
      <c r="C94" s="169" t="s">
        <v>401</v>
      </c>
      <c r="H94" s="169" t="s">
        <v>400</v>
      </c>
    </row>
    <row r="95" spans="2:8" x14ac:dyDescent="0.15">
      <c r="C95" s="169" t="s">
        <v>259</v>
      </c>
      <c r="H95" s="169" t="s">
        <v>388</v>
      </c>
    </row>
    <row r="96" spans="2:8" x14ac:dyDescent="0.15">
      <c r="C96" s="169" t="s">
        <v>365</v>
      </c>
    </row>
  </sheetData>
  <phoneticPr fontId="6"/>
  <pageMargins left="0.70866141732283472" right="0.70866141732283472" top="0.74803149606299213" bottom="0.74803149606299213" header="0.31496062992125984" footer="0.31496062992125984"/>
  <pageSetup paperSize="9" scale="61"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B1:AD22"/>
  <sheetViews>
    <sheetView showGridLines="0" zoomScaleNormal="100" zoomScaleSheetLayoutView="100" workbookViewId="0"/>
  </sheetViews>
  <sheetFormatPr defaultRowHeight="13.5" x14ac:dyDescent="0.15"/>
  <cols>
    <col min="1" max="1" width="3.375" style="387" customWidth="1"/>
    <col min="2" max="30" width="3.25" style="387" customWidth="1"/>
    <col min="31" max="31" width="9" style="387" customWidth="1"/>
    <col min="32" max="16384" width="9" style="387"/>
  </cols>
  <sheetData>
    <row r="1" spans="2:30" ht="20.100000000000001" customHeight="1" x14ac:dyDescent="0.15">
      <c r="B1" s="455" t="s">
        <v>532</v>
      </c>
      <c r="C1" s="455"/>
      <c r="D1" s="455"/>
      <c r="E1" s="90"/>
      <c r="F1" s="90"/>
      <c r="G1" s="90"/>
      <c r="H1" s="23"/>
      <c r="I1" s="23"/>
      <c r="J1" s="23"/>
      <c r="K1" s="23"/>
      <c r="L1" s="23"/>
      <c r="M1" s="23"/>
      <c r="N1" s="23"/>
      <c r="O1" s="23"/>
      <c r="P1" s="23"/>
      <c r="Q1" s="23"/>
      <c r="R1" s="23"/>
      <c r="S1" s="23"/>
      <c r="T1" s="23"/>
      <c r="U1" s="23"/>
      <c r="V1" s="23"/>
      <c r="W1" s="23"/>
      <c r="X1" s="23"/>
      <c r="Y1" s="23"/>
      <c r="Z1" s="23"/>
      <c r="AA1" s="23"/>
      <c r="AB1" s="23"/>
      <c r="AC1" s="23"/>
      <c r="AD1" s="23"/>
    </row>
    <row r="2" spans="2:30" ht="20.100000000000001" customHeight="1" x14ac:dyDescent="0.15">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row>
    <row r="3" spans="2:30" ht="20.100000000000001" customHeight="1" x14ac:dyDescent="0.15">
      <c r="B3" s="267" t="s">
        <v>533</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row>
    <row r="4" spans="2:30" ht="20.100000000000001" customHeight="1" x14ac:dyDescent="0.15">
      <c r="B4" s="90"/>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row>
    <row r="5" spans="2:30" ht="20.100000000000001" customHeight="1" x14ac:dyDescent="0.15">
      <c r="B5" s="18"/>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pans="2:30" ht="20.100000000000001" customHeight="1" thickBot="1" x14ac:dyDescent="0.2">
      <c r="B6" s="89" t="s">
        <v>15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72"/>
    </row>
    <row r="7" spans="2:30" ht="22.5" customHeight="1" x14ac:dyDescent="0.15">
      <c r="B7" s="143"/>
      <c r="C7" s="19" t="s">
        <v>27</v>
      </c>
      <c r="D7" s="20" t="s">
        <v>8</v>
      </c>
      <c r="E7" s="472" t="s">
        <v>7</v>
      </c>
      <c r="F7" s="472"/>
      <c r="G7" s="472"/>
      <c r="H7" s="472"/>
      <c r="I7" s="472"/>
      <c r="J7" s="472"/>
      <c r="K7" s="472"/>
      <c r="L7" s="473"/>
      <c r="M7" s="474" t="str">
        <f>IF('(基本情報)'!M3="工務店グループ等名称","",'(基本情報)'!M3)</f>
        <v/>
      </c>
      <c r="N7" s="475"/>
      <c r="O7" s="475"/>
      <c r="P7" s="475"/>
      <c r="Q7" s="475"/>
      <c r="R7" s="475"/>
      <c r="S7" s="475"/>
      <c r="T7" s="475"/>
      <c r="U7" s="475"/>
      <c r="V7" s="475"/>
      <c r="W7" s="475"/>
      <c r="X7" s="475"/>
      <c r="Y7" s="475"/>
      <c r="Z7" s="475"/>
      <c r="AA7" s="475"/>
      <c r="AB7" s="475"/>
      <c r="AC7" s="475"/>
      <c r="AD7" s="476"/>
    </row>
    <row r="8" spans="2:30" ht="22.5" customHeight="1" x14ac:dyDescent="0.15">
      <c r="B8" s="143"/>
      <c r="C8" s="21" t="s">
        <v>28</v>
      </c>
      <c r="D8" s="363" t="s">
        <v>8</v>
      </c>
      <c r="E8" s="477" t="s">
        <v>300</v>
      </c>
      <c r="F8" s="477"/>
      <c r="G8" s="477"/>
      <c r="H8" s="477"/>
      <c r="I8" s="477"/>
      <c r="J8" s="477"/>
      <c r="K8" s="477"/>
      <c r="L8" s="478"/>
      <c r="M8" s="479">
        <v>46082</v>
      </c>
      <c r="N8" s="480"/>
      <c r="O8" s="480"/>
      <c r="P8" s="480"/>
      <c r="Q8" s="480"/>
      <c r="R8" s="480"/>
      <c r="S8" s="480"/>
      <c r="T8" s="480"/>
      <c r="U8" s="481" t="s">
        <v>9</v>
      </c>
      <c r="V8" s="481"/>
      <c r="W8" s="480">
        <v>46446</v>
      </c>
      <c r="X8" s="480"/>
      <c r="Y8" s="480"/>
      <c r="Z8" s="480"/>
      <c r="AA8" s="480"/>
      <c r="AB8" s="480"/>
      <c r="AC8" s="480"/>
      <c r="AD8" s="482"/>
    </row>
    <row r="9" spans="2:30" ht="22.5" customHeight="1" x14ac:dyDescent="0.15">
      <c r="B9" s="18"/>
      <c r="C9" s="21" t="s">
        <v>11</v>
      </c>
      <c r="D9" s="363" t="s">
        <v>8</v>
      </c>
      <c r="E9" s="483" t="s">
        <v>6</v>
      </c>
      <c r="F9" s="483"/>
      <c r="G9" s="483"/>
      <c r="H9" s="483"/>
      <c r="I9" s="483"/>
      <c r="J9" s="483"/>
      <c r="K9" s="483"/>
      <c r="L9" s="484"/>
      <c r="M9" s="485">
        <f>'様式4-3 計画戸数'!F37</f>
        <v>0</v>
      </c>
      <c r="N9" s="486"/>
      <c r="O9" s="486"/>
      <c r="P9" s="486"/>
      <c r="Q9" s="486"/>
      <c r="R9" s="486"/>
      <c r="S9" s="481" t="s">
        <v>3</v>
      </c>
      <c r="T9" s="487"/>
      <c r="U9" s="490"/>
      <c r="V9" s="491"/>
      <c r="W9" s="491"/>
      <c r="X9" s="491"/>
      <c r="Y9" s="491"/>
      <c r="Z9" s="491"/>
      <c r="AA9" s="491"/>
      <c r="AB9" s="491"/>
      <c r="AC9" s="491"/>
      <c r="AD9" s="492"/>
    </row>
    <row r="10" spans="2:30" ht="22.5" customHeight="1" x14ac:dyDescent="0.15">
      <c r="B10" s="18"/>
      <c r="C10" s="305" t="s">
        <v>29</v>
      </c>
      <c r="D10" s="364" t="s">
        <v>8</v>
      </c>
      <c r="E10" s="488" t="s">
        <v>309</v>
      </c>
      <c r="F10" s="488"/>
      <c r="G10" s="488"/>
      <c r="H10" s="488"/>
      <c r="I10" s="488"/>
      <c r="J10" s="488"/>
      <c r="K10" s="488"/>
      <c r="L10" s="489"/>
      <c r="M10" s="493"/>
      <c r="N10" s="494"/>
      <c r="O10" s="494"/>
      <c r="P10" s="494"/>
      <c r="Q10" s="494"/>
      <c r="R10" s="494"/>
      <c r="S10" s="495"/>
      <c r="T10" s="496"/>
      <c r="U10" s="493"/>
      <c r="V10" s="494"/>
      <c r="W10" s="494"/>
      <c r="X10" s="494"/>
      <c r="Y10" s="494"/>
      <c r="Z10" s="494"/>
      <c r="AA10" s="494"/>
      <c r="AB10" s="494"/>
      <c r="AC10" s="494"/>
      <c r="AD10" s="497"/>
    </row>
    <row r="11" spans="2:30" ht="22.5" customHeight="1" x14ac:dyDescent="0.15">
      <c r="B11" s="18"/>
      <c r="C11" s="306"/>
      <c r="D11" s="373"/>
      <c r="E11" s="538" t="s">
        <v>432</v>
      </c>
      <c r="F11" s="538"/>
      <c r="G11" s="538"/>
      <c r="H11" s="538"/>
      <c r="I11" s="538"/>
      <c r="J11" s="538"/>
      <c r="K11" s="538"/>
      <c r="L11" s="539"/>
      <c r="M11" s="536">
        <f>'様式4-3 計画戸数'!G37</f>
        <v>0</v>
      </c>
      <c r="N11" s="537"/>
      <c r="O11" s="537"/>
      <c r="P11" s="537"/>
      <c r="Q11" s="537"/>
      <c r="R11" s="537"/>
      <c r="S11" s="544" t="s">
        <v>3</v>
      </c>
      <c r="T11" s="545"/>
      <c r="U11" s="536">
        <f>IF(M11="","",M11*200000)</f>
        <v>0</v>
      </c>
      <c r="V11" s="537"/>
      <c r="W11" s="537"/>
      <c r="X11" s="537"/>
      <c r="Y11" s="537"/>
      <c r="Z11" s="537"/>
      <c r="AA11" s="537"/>
      <c r="AB11" s="537"/>
      <c r="AC11" s="540" t="s">
        <v>2</v>
      </c>
      <c r="AD11" s="541"/>
    </row>
    <row r="12" spans="2:30" ht="22.5" customHeight="1" x14ac:dyDescent="0.15">
      <c r="B12" s="18"/>
      <c r="C12" s="306"/>
      <c r="D12" s="373"/>
      <c r="E12" s="538" t="s">
        <v>433</v>
      </c>
      <c r="F12" s="538"/>
      <c r="G12" s="538"/>
      <c r="H12" s="538"/>
      <c r="I12" s="538"/>
      <c r="J12" s="538"/>
      <c r="K12" s="538"/>
      <c r="L12" s="539"/>
      <c r="M12" s="536">
        <f>'様式4-3 計画戸数'!H37</f>
        <v>0</v>
      </c>
      <c r="N12" s="537"/>
      <c r="O12" s="537"/>
      <c r="P12" s="537"/>
      <c r="Q12" s="537"/>
      <c r="R12" s="537"/>
      <c r="S12" s="544" t="s">
        <v>3</v>
      </c>
      <c r="T12" s="545"/>
      <c r="U12" s="536">
        <f t="shared" ref="U12" si="0">IF(M12="","",M12*150000)</f>
        <v>0</v>
      </c>
      <c r="V12" s="537"/>
      <c r="W12" s="537"/>
      <c r="X12" s="537"/>
      <c r="Y12" s="537"/>
      <c r="Z12" s="537"/>
      <c r="AA12" s="537"/>
      <c r="AB12" s="537"/>
      <c r="AC12" s="540" t="s">
        <v>2</v>
      </c>
      <c r="AD12" s="541"/>
    </row>
    <row r="13" spans="2:30" ht="22.5" customHeight="1" x14ac:dyDescent="0.15">
      <c r="B13" s="18"/>
      <c r="C13" s="306"/>
      <c r="D13" s="373"/>
      <c r="E13" s="538" t="s">
        <v>434</v>
      </c>
      <c r="F13" s="538"/>
      <c r="G13" s="538"/>
      <c r="H13" s="538"/>
      <c r="I13" s="538"/>
      <c r="J13" s="538"/>
      <c r="K13" s="538"/>
      <c r="L13" s="539"/>
      <c r="M13" s="536">
        <f>'様式4-3 計画戸数'!I37</f>
        <v>0</v>
      </c>
      <c r="N13" s="537"/>
      <c r="O13" s="537"/>
      <c r="P13" s="537"/>
      <c r="Q13" s="537"/>
      <c r="R13" s="537"/>
      <c r="S13" s="544" t="s">
        <v>3</v>
      </c>
      <c r="T13" s="545"/>
      <c r="U13" s="536">
        <f>IF(M13="","",M13*100000)</f>
        <v>0</v>
      </c>
      <c r="V13" s="537"/>
      <c r="W13" s="537"/>
      <c r="X13" s="537"/>
      <c r="Y13" s="537"/>
      <c r="Z13" s="537"/>
      <c r="AA13" s="537"/>
      <c r="AB13" s="537"/>
      <c r="AC13" s="540" t="s">
        <v>2</v>
      </c>
      <c r="AD13" s="541"/>
    </row>
    <row r="14" spans="2:30" ht="22.5" customHeight="1" x14ac:dyDescent="0.15">
      <c r="B14" s="18"/>
      <c r="C14" s="306"/>
      <c r="D14" s="373"/>
      <c r="E14" s="538" t="s">
        <v>435</v>
      </c>
      <c r="F14" s="538"/>
      <c r="G14" s="538"/>
      <c r="H14" s="538"/>
      <c r="I14" s="538"/>
      <c r="J14" s="538"/>
      <c r="K14" s="538"/>
      <c r="L14" s="539"/>
      <c r="M14" s="536">
        <f>'様式4-3 計画戸数'!J37</f>
        <v>0</v>
      </c>
      <c r="N14" s="537"/>
      <c r="O14" s="537"/>
      <c r="P14" s="537"/>
      <c r="Q14" s="537"/>
      <c r="R14" s="537"/>
      <c r="S14" s="544" t="s">
        <v>3</v>
      </c>
      <c r="T14" s="545"/>
      <c r="U14" s="536">
        <f>IF(M14="","",M14*100000)</f>
        <v>0</v>
      </c>
      <c r="V14" s="537"/>
      <c r="W14" s="537"/>
      <c r="X14" s="537"/>
      <c r="Y14" s="537"/>
      <c r="Z14" s="537"/>
      <c r="AA14" s="537"/>
      <c r="AB14" s="537"/>
      <c r="AC14" s="540" t="s">
        <v>2</v>
      </c>
      <c r="AD14" s="541"/>
    </row>
    <row r="15" spans="2:30" ht="22.5" customHeight="1" thickBot="1" x14ac:dyDescent="0.2">
      <c r="B15" s="18"/>
      <c r="C15" s="307"/>
      <c r="D15" s="374"/>
      <c r="E15" s="523" t="s">
        <v>5</v>
      </c>
      <c r="F15" s="523"/>
      <c r="G15" s="523"/>
      <c r="H15" s="523"/>
      <c r="I15" s="523"/>
      <c r="J15" s="523"/>
      <c r="K15" s="523"/>
      <c r="L15" s="524"/>
      <c r="M15" s="525">
        <f>SUM(M11:R14)</f>
        <v>0</v>
      </c>
      <c r="N15" s="526"/>
      <c r="O15" s="526"/>
      <c r="P15" s="526"/>
      <c r="Q15" s="526"/>
      <c r="R15" s="526"/>
      <c r="S15" s="527" t="s">
        <v>3</v>
      </c>
      <c r="T15" s="528"/>
      <c r="U15" s="525">
        <f>SUM(U11:AB14)</f>
        <v>0</v>
      </c>
      <c r="V15" s="526"/>
      <c r="W15" s="526"/>
      <c r="X15" s="526"/>
      <c r="Y15" s="526"/>
      <c r="Z15" s="526"/>
      <c r="AA15" s="526"/>
      <c r="AB15" s="526"/>
      <c r="AC15" s="542" t="s">
        <v>2</v>
      </c>
      <c r="AD15" s="543"/>
    </row>
    <row r="16" spans="2:30" ht="20.100000000000001" customHeight="1" x14ac:dyDescent="0.15">
      <c r="B16" s="17"/>
      <c r="C16" s="24"/>
      <c r="D16" s="22"/>
      <c r="E16" s="15"/>
      <c r="F16" s="15"/>
      <c r="G16" s="15"/>
      <c r="H16" s="15"/>
      <c r="I16" s="15"/>
      <c r="J16" s="15"/>
      <c r="K16" s="15"/>
      <c r="L16" s="15"/>
      <c r="M16" s="26"/>
      <c r="N16" s="26"/>
      <c r="O16" s="26"/>
      <c r="P16" s="26"/>
      <c r="Q16" s="26"/>
      <c r="R16" s="26"/>
      <c r="S16" s="26"/>
      <c r="T16" s="26"/>
      <c r="U16" s="27"/>
      <c r="V16" s="27"/>
      <c r="W16" s="27"/>
      <c r="X16" s="27"/>
      <c r="Y16" s="27"/>
      <c r="Z16" s="27"/>
      <c r="AA16" s="27"/>
      <c r="AB16" s="27"/>
      <c r="AC16" s="25"/>
      <c r="AD16" s="25"/>
    </row>
    <row r="17" spans="2:30" ht="20.100000000000001" customHeight="1" x14ac:dyDescent="0.15">
      <c r="B17" s="18"/>
      <c r="C17" s="24"/>
      <c r="D17" s="15"/>
      <c r="E17" s="15"/>
      <c r="F17" s="15"/>
      <c r="G17" s="15"/>
      <c r="H17" s="15"/>
      <c r="I17" s="15"/>
      <c r="J17" s="15"/>
      <c r="K17" s="15"/>
      <c r="L17" s="15"/>
      <c r="M17" s="26"/>
      <c r="N17" s="26"/>
      <c r="O17" s="26"/>
      <c r="P17" s="26"/>
      <c r="Q17" s="26"/>
      <c r="R17" s="26"/>
      <c r="S17" s="26"/>
      <c r="T17" s="26"/>
      <c r="U17" s="27"/>
      <c r="V17" s="27"/>
      <c r="W17" s="27"/>
      <c r="X17" s="27"/>
      <c r="Y17" s="27"/>
      <c r="Z17" s="27"/>
      <c r="AA17" s="27"/>
      <c r="AB17" s="27"/>
      <c r="AC17" s="26"/>
      <c r="AD17" s="26"/>
    </row>
    <row r="18" spans="2:30" ht="20.100000000000001" customHeight="1" thickBot="1" x14ac:dyDescent="0.2">
      <c r="B18" s="89" t="s">
        <v>305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372"/>
    </row>
    <row r="19" spans="2:30" ht="22.5" customHeight="1" thickBot="1" x14ac:dyDescent="0.2">
      <c r="B19" s="90"/>
      <c r="C19" s="529" t="s">
        <v>13</v>
      </c>
      <c r="D19" s="530"/>
      <c r="E19" s="530"/>
      <c r="F19" s="530"/>
      <c r="G19" s="530"/>
      <c r="H19" s="530"/>
      <c r="I19" s="530"/>
      <c r="J19" s="530"/>
      <c r="K19" s="530"/>
      <c r="L19" s="530"/>
      <c r="M19" s="531" t="s">
        <v>307</v>
      </c>
      <c r="N19" s="530"/>
      <c r="O19" s="530"/>
      <c r="P19" s="530"/>
      <c r="Q19" s="530"/>
      <c r="R19" s="532"/>
      <c r="S19" s="533" t="s">
        <v>14</v>
      </c>
      <c r="T19" s="534"/>
      <c r="U19" s="534"/>
      <c r="V19" s="534"/>
      <c r="W19" s="534"/>
      <c r="X19" s="534"/>
      <c r="Y19" s="534"/>
      <c r="Z19" s="534"/>
      <c r="AA19" s="534"/>
      <c r="AB19" s="534"/>
      <c r="AC19" s="534"/>
      <c r="AD19" s="535"/>
    </row>
    <row r="20" spans="2:30" ht="22.5" customHeight="1" x14ac:dyDescent="0.15">
      <c r="B20" s="90"/>
      <c r="C20" s="498" t="s">
        <v>379</v>
      </c>
      <c r="D20" s="499"/>
      <c r="E20" s="499"/>
      <c r="F20" s="499"/>
      <c r="G20" s="499"/>
      <c r="H20" s="499"/>
      <c r="I20" s="499"/>
      <c r="J20" s="499"/>
      <c r="K20" s="499"/>
      <c r="L20" s="500"/>
      <c r="M20" s="517">
        <f>U15</f>
        <v>0</v>
      </c>
      <c r="N20" s="518"/>
      <c r="O20" s="518"/>
      <c r="P20" s="518"/>
      <c r="Q20" s="518"/>
      <c r="R20" s="519"/>
      <c r="S20" s="520"/>
      <c r="T20" s="521"/>
      <c r="U20" s="521"/>
      <c r="V20" s="521"/>
      <c r="W20" s="521"/>
      <c r="X20" s="521"/>
      <c r="Y20" s="521"/>
      <c r="Z20" s="521"/>
      <c r="AA20" s="521"/>
      <c r="AB20" s="521"/>
      <c r="AC20" s="521"/>
      <c r="AD20" s="522"/>
    </row>
    <row r="21" spans="2:30" ht="22.5" customHeight="1" x14ac:dyDescent="0.15">
      <c r="B21" s="90"/>
      <c r="C21" s="511" t="s">
        <v>308</v>
      </c>
      <c r="D21" s="512"/>
      <c r="E21" s="512"/>
      <c r="F21" s="512"/>
      <c r="G21" s="512"/>
      <c r="H21" s="512"/>
      <c r="I21" s="512"/>
      <c r="J21" s="512"/>
      <c r="K21" s="512"/>
      <c r="L21" s="513"/>
      <c r="M21" s="505">
        <f>M20</f>
        <v>0</v>
      </c>
      <c r="N21" s="506"/>
      <c r="O21" s="506"/>
      <c r="P21" s="506"/>
      <c r="Q21" s="506"/>
      <c r="R21" s="507"/>
      <c r="S21" s="508"/>
      <c r="T21" s="509"/>
      <c r="U21" s="509"/>
      <c r="V21" s="509"/>
      <c r="W21" s="509"/>
      <c r="X21" s="509"/>
      <c r="Y21" s="509"/>
      <c r="Z21" s="509"/>
      <c r="AA21" s="509"/>
      <c r="AB21" s="509"/>
      <c r="AC21" s="509"/>
      <c r="AD21" s="510"/>
    </row>
    <row r="22" spans="2:30" ht="22.5" customHeight="1" thickBot="1" x14ac:dyDescent="0.2">
      <c r="B22" s="144"/>
      <c r="C22" s="501" t="s">
        <v>306</v>
      </c>
      <c r="D22" s="502"/>
      <c r="E22" s="502"/>
      <c r="F22" s="502"/>
      <c r="G22" s="502"/>
      <c r="H22" s="502"/>
      <c r="I22" s="502"/>
      <c r="J22" s="502"/>
      <c r="K22" s="502"/>
      <c r="L22" s="502"/>
      <c r="M22" s="514">
        <f>M20-M21</f>
        <v>0</v>
      </c>
      <c r="N22" s="515"/>
      <c r="O22" s="515"/>
      <c r="P22" s="515"/>
      <c r="Q22" s="515"/>
      <c r="R22" s="516"/>
      <c r="S22" s="503"/>
      <c r="T22" s="502"/>
      <c r="U22" s="502"/>
      <c r="V22" s="502"/>
      <c r="W22" s="502"/>
      <c r="X22" s="502"/>
      <c r="Y22" s="502"/>
      <c r="Z22" s="502"/>
      <c r="AA22" s="502"/>
      <c r="AB22" s="502"/>
      <c r="AC22" s="502"/>
      <c r="AD22" s="504"/>
    </row>
  </sheetData>
  <mergeCells count="53">
    <mergeCell ref="AC14:AD14"/>
    <mergeCell ref="AC15:AD15"/>
    <mergeCell ref="M11:R11"/>
    <mergeCell ref="S11:T11"/>
    <mergeCell ref="U11:AB11"/>
    <mergeCell ref="AC11:AD11"/>
    <mergeCell ref="M12:R12"/>
    <mergeCell ref="S12:T12"/>
    <mergeCell ref="U12:AB12"/>
    <mergeCell ref="AC12:AD12"/>
    <mergeCell ref="M13:R13"/>
    <mergeCell ref="S13:T13"/>
    <mergeCell ref="U13:AB13"/>
    <mergeCell ref="AC13:AD13"/>
    <mergeCell ref="M14:R14"/>
    <mergeCell ref="S14:T14"/>
    <mergeCell ref="U14:AB14"/>
    <mergeCell ref="E11:L11"/>
    <mergeCell ref="E12:L12"/>
    <mergeCell ref="E13:L13"/>
    <mergeCell ref="E14:L14"/>
    <mergeCell ref="E15:L15"/>
    <mergeCell ref="U15:AB15"/>
    <mergeCell ref="S15:T15"/>
    <mergeCell ref="M15:R15"/>
    <mergeCell ref="C19:L19"/>
    <mergeCell ref="M19:R19"/>
    <mergeCell ref="S19:AD19"/>
    <mergeCell ref="C20:L20"/>
    <mergeCell ref="C22:L22"/>
    <mergeCell ref="S22:AD22"/>
    <mergeCell ref="M21:R21"/>
    <mergeCell ref="S21:AD21"/>
    <mergeCell ref="C21:L21"/>
    <mergeCell ref="M22:R22"/>
    <mergeCell ref="M20:R20"/>
    <mergeCell ref="S20:AD20"/>
    <mergeCell ref="E9:L9"/>
    <mergeCell ref="M9:R9"/>
    <mergeCell ref="S9:T9"/>
    <mergeCell ref="E10:L10"/>
    <mergeCell ref="U9:AD9"/>
    <mergeCell ref="M10:R10"/>
    <mergeCell ref="S10:T10"/>
    <mergeCell ref="U10:AB10"/>
    <mergeCell ref="AC10:AD10"/>
    <mergeCell ref="B1:D1"/>
    <mergeCell ref="E7:L7"/>
    <mergeCell ref="M7:AD7"/>
    <mergeCell ref="E8:L8"/>
    <mergeCell ref="M8:T8"/>
    <mergeCell ref="U8:V8"/>
    <mergeCell ref="W8:AD8"/>
  </mergeCells>
  <phoneticPr fontId="3"/>
  <printOptions horizontalCentered="1"/>
  <pageMargins left="0.78740157480314965" right="0.78740157480314965" top="0.78740157480314965" bottom="0.39370078740157483" header="0" footer="0"/>
  <pageSetup paperSize="9" scale="92"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B1:J40"/>
  <sheetViews>
    <sheetView showGridLines="0" showZeros="0" zoomScaleNormal="100" zoomScaleSheetLayoutView="100" workbookViewId="0"/>
  </sheetViews>
  <sheetFormatPr defaultRowHeight="13.5" x14ac:dyDescent="0.15"/>
  <cols>
    <col min="1" max="1" width="3.25" style="11" customWidth="1"/>
    <col min="2" max="2" width="6.5" style="11" customWidth="1"/>
    <col min="3" max="3" width="26" style="11" customWidth="1"/>
    <col min="4" max="10" width="9.625" style="11" customWidth="1"/>
    <col min="11" max="16384" width="9" style="11"/>
  </cols>
  <sheetData>
    <row r="1" spans="2:10" ht="20.100000000000001" customHeight="1" x14ac:dyDescent="0.15">
      <c r="B1" s="455" t="s">
        <v>531</v>
      </c>
      <c r="C1" s="455"/>
      <c r="D1" s="90"/>
      <c r="E1" s="90"/>
      <c r="F1" s="90"/>
      <c r="G1" s="90"/>
      <c r="H1" s="90"/>
    </row>
    <row r="2" spans="2:10" ht="20.100000000000001" customHeight="1" thickBot="1" x14ac:dyDescent="0.2">
      <c r="B2" s="415"/>
      <c r="C2" s="415"/>
      <c r="D2" s="415"/>
      <c r="E2" s="415"/>
      <c r="F2" s="415"/>
      <c r="G2" s="415"/>
      <c r="H2" s="415"/>
      <c r="I2" s="415"/>
      <c r="J2" s="139" t="s">
        <v>426</v>
      </c>
    </row>
    <row r="3" spans="2:10" ht="20.100000000000001" customHeight="1" x14ac:dyDescent="0.15">
      <c r="B3" s="456" t="s">
        <v>19</v>
      </c>
      <c r="C3" s="459" t="s">
        <v>1</v>
      </c>
      <c r="D3" s="462" t="s">
        <v>32</v>
      </c>
      <c r="E3" s="462"/>
      <c r="F3" s="462"/>
      <c r="G3" s="462"/>
      <c r="H3" s="462"/>
      <c r="I3" s="462"/>
      <c r="J3" s="463"/>
    </row>
    <row r="4" spans="2:10" ht="20.100000000000001" customHeight="1" x14ac:dyDescent="0.15">
      <c r="B4" s="457"/>
      <c r="C4" s="460"/>
      <c r="D4" s="464" t="s">
        <v>10</v>
      </c>
      <c r="E4" s="464"/>
      <c r="F4" s="464" t="s">
        <v>20</v>
      </c>
      <c r="G4" s="464"/>
      <c r="H4" s="464"/>
      <c r="I4" s="464"/>
      <c r="J4" s="465"/>
    </row>
    <row r="5" spans="2:10" ht="20.100000000000001" customHeight="1" x14ac:dyDescent="0.15">
      <c r="B5" s="457"/>
      <c r="C5" s="460"/>
      <c r="D5" s="454" t="s">
        <v>12</v>
      </c>
      <c r="E5" s="466" t="s">
        <v>425</v>
      </c>
      <c r="F5" s="454" t="s">
        <v>12</v>
      </c>
      <c r="G5" s="450" t="s">
        <v>420</v>
      </c>
      <c r="H5" s="451"/>
      <c r="I5" s="451"/>
      <c r="J5" s="417" t="s">
        <v>421</v>
      </c>
    </row>
    <row r="6" spans="2:10" ht="20.100000000000001" customHeight="1" thickBot="1" x14ac:dyDescent="0.2">
      <c r="B6" s="458"/>
      <c r="C6" s="461"/>
      <c r="D6" s="453"/>
      <c r="E6" s="467"/>
      <c r="F6" s="453"/>
      <c r="G6" s="351" t="s">
        <v>422</v>
      </c>
      <c r="H6" s="351" t="s">
        <v>424</v>
      </c>
      <c r="I6" s="351" t="s">
        <v>423</v>
      </c>
      <c r="J6" s="419" t="s">
        <v>423</v>
      </c>
    </row>
    <row r="7" spans="2:10" ht="20.100000000000001" customHeight="1" x14ac:dyDescent="0.15">
      <c r="B7" s="361" t="str">
        <f>IF('様式2-2 計画戸数'!B7="","",'様式2-2 計画戸数'!B7)</f>
        <v/>
      </c>
      <c r="C7" s="379" t="str">
        <f>IF('様式2-2 計画戸数'!C7="","",'様式2-2 計画戸数'!C7)</f>
        <v/>
      </c>
      <c r="D7" s="379" t="str">
        <f>IF('様式2-2 計画戸数'!D7="","",'様式2-2 計画戸数'!D7)</f>
        <v/>
      </c>
      <c r="E7" s="295" t="str">
        <f>IF('様式2-2 計画戸数'!E7="","",'様式2-2 計画戸数'!E7)</f>
        <v/>
      </c>
      <c r="F7" s="379" t="str">
        <f>IF('様式2-2 計画戸数'!F7="","",'様式2-2 計画戸数'!F7)</f>
        <v/>
      </c>
      <c r="G7" s="281"/>
      <c r="H7" s="281"/>
      <c r="I7" s="281"/>
      <c r="J7" s="290"/>
    </row>
    <row r="8" spans="2:10" ht="20.100000000000001" customHeight="1" x14ac:dyDescent="0.15">
      <c r="B8" s="366" t="str">
        <f>IF('様式2-2 計画戸数'!B8="","",'様式2-2 計画戸数'!B8)</f>
        <v/>
      </c>
      <c r="C8" s="296" t="str">
        <f>IF('様式2-2 計画戸数'!C8="","",'様式2-2 計画戸数'!C8)</f>
        <v/>
      </c>
      <c r="D8" s="296" t="str">
        <f>IF('様式2-2 計画戸数'!D8="","",'様式2-2 計画戸数'!D8)</f>
        <v/>
      </c>
      <c r="E8" s="297" t="str">
        <f>IF('様式2-2 計画戸数'!E8="","",'様式2-2 計画戸数'!E8)</f>
        <v/>
      </c>
      <c r="F8" s="296" t="str">
        <f>IF('様式2-2 計画戸数'!F8="","",'様式2-2 計画戸数'!F8)</f>
        <v/>
      </c>
      <c r="G8" s="282"/>
      <c r="H8" s="282"/>
      <c r="I8" s="282"/>
      <c r="J8" s="291"/>
    </row>
    <row r="9" spans="2:10" ht="20.100000000000001" customHeight="1" x14ac:dyDescent="0.15">
      <c r="B9" s="366" t="str">
        <f>IF('様式2-2 計画戸数'!B9="","",'様式2-2 計画戸数'!B9)</f>
        <v/>
      </c>
      <c r="C9" s="296" t="str">
        <f>IF('様式2-2 計画戸数'!C9="","",'様式2-2 計画戸数'!C9)</f>
        <v/>
      </c>
      <c r="D9" s="296" t="str">
        <f>IF('様式2-2 計画戸数'!D9="","",'様式2-2 計画戸数'!D9)</f>
        <v/>
      </c>
      <c r="E9" s="297" t="str">
        <f>IF('様式2-2 計画戸数'!E9="","",'様式2-2 計画戸数'!E9)</f>
        <v/>
      </c>
      <c r="F9" s="296" t="str">
        <f>IF('様式2-2 計画戸数'!F9="","",'様式2-2 計画戸数'!F9)</f>
        <v/>
      </c>
      <c r="G9" s="282"/>
      <c r="H9" s="282"/>
      <c r="I9" s="282"/>
      <c r="J9" s="291"/>
    </row>
    <row r="10" spans="2:10" ht="20.100000000000001" customHeight="1" x14ac:dyDescent="0.15">
      <c r="B10" s="366" t="str">
        <f>IF('様式2-2 計画戸数'!B10="","",'様式2-2 計画戸数'!B10)</f>
        <v/>
      </c>
      <c r="C10" s="296" t="str">
        <f>IF('様式2-2 計画戸数'!C10="","",'様式2-2 計画戸数'!C10)</f>
        <v/>
      </c>
      <c r="D10" s="296" t="str">
        <f>IF('様式2-2 計画戸数'!D10="","",'様式2-2 計画戸数'!D10)</f>
        <v/>
      </c>
      <c r="E10" s="297" t="str">
        <f>IF('様式2-2 計画戸数'!E10="","",'様式2-2 計画戸数'!E10)</f>
        <v/>
      </c>
      <c r="F10" s="296" t="str">
        <f>IF('様式2-2 計画戸数'!F10="","",'様式2-2 計画戸数'!F10)</f>
        <v/>
      </c>
      <c r="G10" s="282"/>
      <c r="H10" s="282"/>
      <c r="I10" s="282"/>
      <c r="J10" s="291"/>
    </row>
    <row r="11" spans="2:10" ht="20.100000000000001" customHeight="1" x14ac:dyDescent="0.15">
      <c r="B11" s="366" t="str">
        <f>IF('様式2-2 計画戸数'!B11="","",'様式2-2 計画戸数'!B11)</f>
        <v/>
      </c>
      <c r="C11" s="296" t="str">
        <f>IF('様式2-2 計画戸数'!C11="","",'様式2-2 計画戸数'!C11)</f>
        <v/>
      </c>
      <c r="D11" s="296" t="str">
        <f>IF('様式2-2 計画戸数'!D11="","",'様式2-2 計画戸数'!D11)</f>
        <v/>
      </c>
      <c r="E11" s="297" t="str">
        <f>IF('様式2-2 計画戸数'!E11="","",'様式2-2 計画戸数'!E11)</f>
        <v/>
      </c>
      <c r="F11" s="296" t="str">
        <f>IF('様式2-2 計画戸数'!F11="","",'様式2-2 計画戸数'!F11)</f>
        <v/>
      </c>
      <c r="G11" s="282"/>
      <c r="H11" s="282"/>
      <c r="I11" s="282"/>
      <c r="J11" s="291"/>
    </row>
    <row r="12" spans="2:10" ht="20.100000000000001" customHeight="1" x14ac:dyDescent="0.15">
      <c r="B12" s="366" t="str">
        <f>IF('様式2-2 計画戸数'!B12="","",'様式2-2 計画戸数'!B12)</f>
        <v/>
      </c>
      <c r="C12" s="296" t="str">
        <f>IF('様式2-2 計画戸数'!C12="","",'様式2-2 計画戸数'!C12)</f>
        <v/>
      </c>
      <c r="D12" s="296" t="str">
        <f>IF('様式2-2 計画戸数'!D12="","",'様式2-2 計画戸数'!D12)</f>
        <v/>
      </c>
      <c r="E12" s="297" t="str">
        <f>IF('様式2-2 計画戸数'!E12="","",'様式2-2 計画戸数'!E12)</f>
        <v/>
      </c>
      <c r="F12" s="296" t="str">
        <f>IF('様式2-2 計画戸数'!F12="","",'様式2-2 計画戸数'!F12)</f>
        <v/>
      </c>
      <c r="G12" s="282"/>
      <c r="H12" s="282"/>
      <c r="I12" s="282"/>
      <c r="J12" s="291"/>
    </row>
    <row r="13" spans="2:10" ht="20.100000000000001" customHeight="1" x14ac:dyDescent="0.15">
      <c r="B13" s="366" t="str">
        <f>IF('様式2-2 計画戸数'!B13="","",'様式2-2 計画戸数'!B13)</f>
        <v/>
      </c>
      <c r="C13" s="296" t="str">
        <f>IF('様式2-2 計画戸数'!C13="","",'様式2-2 計画戸数'!C13)</f>
        <v/>
      </c>
      <c r="D13" s="296" t="str">
        <f>IF('様式2-2 計画戸数'!D13="","",'様式2-2 計画戸数'!D13)</f>
        <v/>
      </c>
      <c r="E13" s="297" t="str">
        <f>IF('様式2-2 計画戸数'!E13="","",'様式2-2 計画戸数'!E13)</f>
        <v/>
      </c>
      <c r="F13" s="296" t="str">
        <f>IF('様式2-2 計画戸数'!F13="","",'様式2-2 計画戸数'!F13)</f>
        <v/>
      </c>
      <c r="G13" s="282"/>
      <c r="H13" s="282"/>
      <c r="I13" s="282"/>
      <c r="J13" s="291"/>
    </row>
    <row r="14" spans="2:10" ht="20.100000000000001" customHeight="1" x14ac:dyDescent="0.15">
      <c r="B14" s="366" t="str">
        <f>IF('様式2-2 計画戸数'!B14="","",'様式2-2 計画戸数'!B14)</f>
        <v/>
      </c>
      <c r="C14" s="296" t="str">
        <f>IF('様式2-2 計画戸数'!C14="","",'様式2-2 計画戸数'!C14)</f>
        <v/>
      </c>
      <c r="D14" s="296" t="str">
        <f>IF('様式2-2 計画戸数'!D14="","",'様式2-2 計画戸数'!D14)</f>
        <v/>
      </c>
      <c r="E14" s="297" t="str">
        <f>IF('様式2-2 計画戸数'!E14="","",'様式2-2 計画戸数'!E14)</f>
        <v/>
      </c>
      <c r="F14" s="296" t="str">
        <f>IF('様式2-2 計画戸数'!F14="","",'様式2-2 計画戸数'!F14)</f>
        <v/>
      </c>
      <c r="G14" s="282"/>
      <c r="H14" s="282"/>
      <c r="I14" s="282"/>
      <c r="J14" s="291"/>
    </row>
    <row r="15" spans="2:10" ht="20.100000000000001" customHeight="1" x14ac:dyDescent="0.15">
      <c r="B15" s="366" t="str">
        <f>IF('様式2-2 計画戸数'!B15="","",'様式2-2 計画戸数'!B15)</f>
        <v/>
      </c>
      <c r="C15" s="296" t="str">
        <f>IF('様式2-2 計画戸数'!C15="","",'様式2-2 計画戸数'!C15)</f>
        <v/>
      </c>
      <c r="D15" s="296" t="str">
        <f>IF('様式2-2 計画戸数'!D15="","",'様式2-2 計画戸数'!D15)</f>
        <v/>
      </c>
      <c r="E15" s="297" t="str">
        <f>IF('様式2-2 計画戸数'!E15="","",'様式2-2 計画戸数'!E15)</f>
        <v/>
      </c>
      <c r="F15" s="296" t="str">
        <f>IF('様式2-2 計画戸数'!F15="","",'様式2-2 計画戸数'!F15)</f>
        <v/>
      </c>
      <c r="G15" s="282"/>
      <c r="H15" s="282"/>
      <c r="I15" s="282"/>
      <c r="J15" s="291"/>
    </row>
    <row r="16" spans="2:10" ht="20.100000000000001" customHeight="1" x14ac:dyDescent="0.15">
      <c r="B16" s="366" t="str">
        <f>IF('様式2-2 計画戸数'!B16="","",'様式2-2 計画戸数'!B16)</f>
        <v/>
      </c>
      <c r="C16" s="296" t="str">
        <f>IF('様式2-2 計画戸数'!C16="","",'様式2-2 計画戸数'!C16)</f>
        <v/>
      </c>
      <c r="D16" s="296" t="str">
        <f>IF('様式2-2 計画戸数'!D16="","",'様式2-2 計画戸数'!D16)</f>
        <v/>
      </c>
      <c r="E16" s="297" t="str">
        <f>IF('様式2-2 計画戸数'!E16="","",'様式2-2 計画戸数'!E16)</f>
        <v/>
      </c>
      <c r="F16" s="296" t="str">
        <f>IF('様式2-2 計画戸数'!F16="","",'様式2-2 計画戸数'!F16)</f>
        <v/>
      </c>
      <c r="G16" s="282"/>
      <c r="H16" s="282"/>
      <c r="I16" s="282"/>
      <c r="J16" s="291"/>
    </row>
    <row r="17" spans="2:10" ht="20.100000000000001" customHeight="1" x14ac:dyDescent="0.15">
      <c r="B17" s="366" t="str">
        <f>IF('様式2-2 計画戸数'!B17="","",'様式2-2 計画戸数'!B17)</f>
        <v/>
      </c>
      <c r="C17" s="296" t="str">
        <f>IF('様式2-2 計画戸数'!C17="","",'様式2-2 計画戸数'!C17)</f>
        <v/>
      </c>
      <c r="D17" s="296" t="str">
        <f>IF('様式2-2 計画戸数'!D17="","",'様式2-2 計画戸数'!D17)</f>
        <v/>
      </c>
      <c r="E17" s="297" t="str">
        <f>IF('様式2-2 計画戸数'!E17="","",'様式2-2 計画戸数'!E17)</f>
        <v/>
      </c>
      <c r="F17" s="296" t="str">
        <f>IF('様式2-2 計画戸数'!F17="","",'様式2-2 計画戸数'!F17)</f>
        <v/>
      </c>
      <c r="G17" s="282"/>
      <c r="H17" s="282"/>
      <c r="I17" s="282"/>
      <c r="J17" s="291"/>
    </row>
    <row r="18" spans="2:10" ht="20.100000000000001" customHeight="1" x14ac:dyDescent="0.15">
      <c r="B18" s="366" t="str">
        <f>IF('様式2-2 計画戸数'!B18="","",'様式2-2 計画戸数'!B18)</f>
        <v/>
      </c>
      <c r="C18" s="296" t="str">
        <f>IF('様式2-2 計画戸数'!C18="","",'様式2-2 計画戸数'!C18)</f>
        <v/>
      </c>
      <c r="D18" s="296" t="str">
        <f>IF('様式2-2 計画戸数'!D18="","",'様式2-2 計画戸数'!D18)</f>
        <v/>
      </c>
      <c r="E18" s="297" t="str">
        <f>IF('様式2-2 計画戸数'!E18="","",'様式2-2 計画戸数'!E18)</f>
        <v/>
      </c>
      <c r="F18" s="296" t="str">
        <f>IF('様式2-2 計画戸数'!F18="","",'様式2-2 計画戸数'!F18)</f>
        <v/>
      </c>
      <c r="G18" s="282"/>
      <c r="H18" s="282"/>
      <c r="I18" s="282"/>
      <c r="J18" s="291"/>
    </row>
    <row r="19" spans="2:10" ht="20.100000000000001" customHeight="1" x14ac:dyDescent="0.15">
      <c r="B19" s="366" t="str">
        <f>IF('様式2-2 計画戸数'!B19="","",'様式2-2 計画戸数'!B19)</f>
        <v/>
      </c>
      <c r="C19" s="296" t="str">
        <f>IF('様式2-2 計画戸数'!C19="","",'様式2-2 計画戸数'!C19)</f>
        <v/>
      </c>
      <c r="D19" s="296" t="str">
        <f>IF('様式2-2 計画戸数'!D19="","",'様式2-2 計画戸数'!D19)</f>
        <v/>
      </c>
      <c r="E19" s="297" t="str">
        <f>IF('様式2-2 計画戸数'!E19="","",'様式2-2 計画戸数'!E19)</f>
        <v/>
      </c>
      <c r="F19" s="296" t="str">
        <f>IF('様式2-2 計画戸数'!F19="","",'様式2-2 計画戸数'!F19)</f>
        <v/>
      </c>
      <c r="G19" s="282"/>
      <c r="H19" s="282"/>
      <c r="I19" s="282"/>
      <c r="J19" s="291"/>
    </row>
    <row r="20" spans="2:10" ht="20.100000000000001" customHeight="1" x14ac:dyDescent="0.15">
      <c r="B20" s="366" t="str">
        <f>IF('様式2-2 計画戸数'!B20="","",'様式2-2 計画戸数'!B20)</f>
        <v/>
      </c>
      <c r="C20" s="296" t="str">
        <f>IF('様式2-2 計画戸数'!C20="","",'様式2-2 計画戸数'!C20)</f>
        <v/>
      </c>
      <c r="D20" s="296" t="str">
        <f>IF('様式2-2 計画戸数'!D20="","",'様式2-2 計画戸数'!D20)</f>
        <v/>
      </c>
      <c r="E20" s="297" t="str">
        <f>IF('様式2-2 計画戸数'!E20="","",'様式2-2 計画戸数'!E20)</f>
        <v/>
      </c>
      <c r="F20" s="296" t="str">
        <f>IF('様式2-2 計画戸数'!F20="","",'様式2-2 計画戸数'!F20)</f>
        <v/>
      </c>
      <c r="G20" s="282"/>
      <c r="H20" s="282"/>
      <c r="I20" s="282"/>
      <c r="J20" s="291"/>
    </row>
    <row r="21" spans="2:10" ht="20.100000000000001" customHeight="1" x14ac:dyDescent="0.15">
      <c r="B21" s="366" t="str">
        <f>IF('様式2-2 計画戸数'!B21="","",'様式2-2 計画戸数'!B21)</f>
        <v/>
      </c>
      <c r="C21" s="296" t="str">
        <f>IF('様式2-2 計画戸数'!C21="","",'様式2-2 計画戸数'!C21)</f>
        <v/>
      </c>
      <c r="D21" s="296" t="str">
        <f>IF('様式2-2 計画戸数'!D21="","",'様式2-2 計画戸数'!D21)</f>
        <v/>
      </c>
      <c r="E21" s="297" t="str">
        <f>IF('様式2-2 計画戸数'!E21="","",'様式2-2 計画戸数'!E21)</f>
        <v/>
      </c>
      <c r="F21" s="296" t="str">
        <f>IF('様式2-2 計画戸数'!F21="","",'様式2-2 計画戸数'!F21)</f>
        <v/>
      </c>
      <c r="G21" s="282"/>
      <c r="H21" s="282"/>
      <c r="I21" s="282"/>
      <c r="J21" s="291"/>
    </row>
    <row r="22" spans="2:10" ht="20.100000000000001" customHeight="1" x14ac:dyDescent="0.15">
      <c r="B22" s="366" t="str">
        <f>IF('様式2-2 計画戸数'!B22="","",'様式2-2 計画戸数'!B22)</f>
        <v/>
      </c>
      <c r="C22" s="296" t="str">
        <f>IF('様式2-2 計画戸数'!C22="","",'様式2-2 計画戸数'!C22)</f>
        <v/>
      </c>
      <c r="D22" s="296" t="str">
        <f>IF('様式2-2 計画戸数'!D22="","",'様式2-2 計画戸数'!D22)</f>
        <v/>
      </c>
      <c r="E22" s="297" t="str">
        <f>IF('様式2-2 計画戸数'!E22="","",'様式2-2 計画戸数'!E22)</f>
        <v/>
      </c>
      <c r="F22" s="296" t="str">
        <f>IF('様式2-2 計画戸数'!F22="","",'様式2-2 計画戸数'!F22)</f>
        <v/>
      </c>
      <c r="G22" s="282"/>
      <c r="H22" s="282"/>
      <c r="I22" s="282"/>
      <c r="J22" s="291"/>
    </row>
    <row r="23" spans="2:10" ht="20.100000000000001" customHeight="1" x14ac:dyDescent="0.15">
      <c r="B23" s="366" t="str">
        <f>IF('様式2-2 計画戸数'!B23="","",'様式2-2 計画戸数'!B23)</f>
        <v/>
      </c>
      <c r="C23" s="296" t="str">
        <f>IF('様式2-2 計画戸数'!C23="","",'様式2-2 計画戸数'!C23)</f>
        <v/>
      </c>
      <c r="D23" s="296" t="str">
        <f>IF('様式2-2 計画戸数'!D23="","",'様式2-2 計画戸数'!D23)</f>
        <v/>
      </c>
      <c r="E23" s="297" t="str">
        <f>IF('様式2-2 計画戸数'!E23="","",'様式2-2 計画戸数'!E23)</f>
        <v/>
      </c>
      <c r="F23" s="296" t="str">
        <f>IF('様式2-2 計画戸数'!F23="","",'様式2-2 計画戸数'!F23)</f>
        <v/>
      </c>
      <c r="G23" s="282"/>
      <c r="H23" s="282"/>
      <c r="I23" s="282"/>
      <c r="J23" s="291"/>
    </row>
    <row r="24" spans="2:10" ht="20.100000000000001" customHeight="1" x14ac:dyDescent="0.15">
      <c r="B24" s="366" t="str">
        <f>IF('様式2-2 計画戸数'!B24="","",'様式2-2 計画戸数'!B24)</f>
        <v/>
      </c>
      <c r="C24" s="296" t="str">
        <f>IF('様式2-2 計画戸数'!C24="","",'様式2-2 計画戸数'!C24)</f>
        <v/>
      </c>
      <c r="D24" s="296" t="str">
        <f>IF('様式2-2 計画戸数'!D24="","",'様式2-2 計画戸数'!D24)</f>
        <v/>
      </c>
      <c r="E24" s="297" t="str">
        <f>IF('様式2-2 計画戸数'!E24="","",'様式2-2 計画戸数'!E24)</f>
        <v/>
      </c>
      <c r="F24" s="296" t="str">
        <f>IF('様式2-2 計画戸数'!F24="","",'様式2-2 計画戸数'!F24)</f>
        <v/>
      </c>
      <c r="G24" s="282"/>
      <c r="H24" s="282"/>
      <c r="I24" s="282"/>
      <c r="J24" s="291"/>
    </row>
    <row r="25" spans="2:10" ht="20.100000000000001" customHeight="1" x14ac:dyDescent="0.15">
      <c r="B25" s="366" t="str">
        <f>IF('様式2-2 計画戸数'!B25="","",'様式2-2 計画戸数'!B25)</f>
        <v/>
      </c>
      <c r="C25" s="296" t="str">
        <f>IF('様式2-2 計画戸数'!C25="","",'様式2-2 計画戸数'!C25)</f>
        <v/>
      </c>
      <c r="D25" s="296" t="str">
        <f>IF('様式2-2 計画戸数'!D25="","",'様式2-2 計画戸数'!D25)</f>
        <v/>
      </c>
      <c r="E25" s="297" t="str">
        <f>IF('様式2-2 計画戸数'!E25="","",'様式2-2 計画戸数'!E25)</f>
        <v/>
      </c>
      <c r="F25" s="296" t="str">
        <f>IF('様式2-2 計画戸数'!F25="","",'様式2-2 計画戸数'!F25)</f>
        <v/>
      </c>
      <c r="G25" s="282"/>
      <c r="H25" s="282"/>
      <c r="I25" s="282"/>
      <c r="J25" s="291"/>
    </row>
    <row r="26" spans="2:10" ht="20.100000000000001" customHeight="1" x14ac:dyDescent="0.15">
      <c r="B26" s="366" t="str">
        <f>IF('様式2-2 計画戸数'!B26="","",'様式2-2 計画戸数'!B26)</f>
        <v/>
      </c>
      <c r="C26" s="296" t="str">
        <f>IF('様式2-2 計画戸数'!C26="","",'様式2-2 計画戸数'!C26)</f>
        <v/>
      </c>
      <c r="D26" s="296" t="str">
        <f>IF('様式2-2 計画戸数'!D26="","",'様式2-2 計画戸数'!D26)</f>
        <v/>
      </c>
      <c r="E26" s="297" t="str">
        <f>IF('様式2-2 計画戸数'!E26="","",'様式2-2 計画戸数'!E26)</f>
        <v/>
      </c>
      <c r="F26" s="296" t="str">
        <f>IF('様式2-2 計画戸数'!F26="","",'様式2-2 計画戸数'!F26)</f>
        <v/>
      </c>
      <c r="G26" s="282"/>
      <c r="H26" s="282"/>
      <c r="I26" s="282"/>
      <c r="J26" s="291"/>
    </row>
    <row r="27" spans="2:10" ht="20.100000000000001" customHeight="1" x14ac:dyDescent="0.15">
      <c r="B27" s="366" t="str">
        <f>IF('様式2-2 計画戸数'!B27="","",'様式2-2 計画戸数'!B27)</f>
        <v/>
      </c>
      <c r="C27" s="296" t="str">
        <f>IF('様式2-2 計画戸数'!C27="","",'様式2-2 計画戸数'!C27)</f>
        <v/>
      </c>
      <c r="D27" s="296" t="str">
        <f>IF('様式2-2 計画戸数'!D27="","",'様式2-2 計画戸数'!D27)</f>
        <v/>
      </c>
      <c r="E27" s="297" t="str">
        <f>IF('様式2-2 計画戸数'!E27="","",'様式2-2 計画戸数'!E27)</f>
        <v/>
      </c>
      <c r="F27" s="296" t="str">
        <f>IF('様式2-2 計画戸数'!F27="","",'様式2-2 計画戸数'!F27)</f>
        <v/>
      </c>
      <c r="G27" s="282"/>
      <c r="H27" s="282"/>
      <c r="I27" s="282"/>
      <c r="J27" s="291"/>
    </row>
    <row r="28" spans="2:10" ht="20.100000000000001" customHeight="1" x14ac:dyDescent="0.15">
      <c r="B28" s="366" t="str">
        <f>IF('様式2-2 計画戸数'!B28="","",'様式2-2 計画戸数'!B28)</f>
        <v/>
      </c>
      <c r="C28" s="296" t="str">
        <f>IF('様式2-2 計画戸数'!C28="","",'様式2-2 計画戸数'!C28)</f>
        <v/>
      </c>
      <c r="D28" s="296" t="str">
        <f>IF('様式2-2 計画戸数'!D28="","",'様式2-2 計画戸数'!D28)</f>
        <v/>
      </c>
      <c r="E28" s="297" t="str">
        <f>IF('様式2-2 計画戸数'!E28="","",'様式2-2 計画戸数'!E28)</f>
        <v/>
      </c>
      <c r="F28" s="296" t="str">
        <f>IF('様式2-2 計画戸数'!F28="","",'様式2-2 計画戸数'!F28)</f>
        <v/>
      </c>
      <c r="G28" s="282"/>
      <c r="H28" s="282"/>
      <c r="I28" s="282"/>
      <c r="J28" s="291"/>
    </row>
    <row r="29" spans="2:10" ht="20.100000000000001" customHeight="1" x14ac:dyDescent="0.15">
      <c r="B29" s="366" t="str">
        <f>IF('様式2-2 計画戸数'!B29="","",'様式2-2 計画戸数'!B29)</f>
        <v/>
      </c>
      <c r="C29" s="296" t="str">
        <f>IF('様式2-2 計画戸数'!C29="","",'様式2-2 計画戸数'!C29)</f>
        <v/>
      </c>
      <c r="D29" s="296" t="str">
        <f>IF('様式2-2 計画戸数'!D29="","",'様式2-2 計画戸数'!D29)</f>
        <v/>
      </c>
      <c r="E29" s="297" t="str">
        <f>IF('様式2-2 計画戸数'!E29="","",'様式2-2 計画戸数'!E29)</f>
        <v/>
      </c>
      <c r="F29" s="296" t="str">
        <f>IF('様式2-2 計画戸数'!F29="","",'様式2-2 計画戸数'!F29)</f>
        <v/>
      </c>
      <c r="G29" s="282"/>
      <c r="H29" s="282"/>
      <c r="I29" s="282"/>
      <c r="J29" s="291"/>
    </row>
    <row r="30" spans="2:10" ht="20.100000000000001" customHeight="1" x14ac:dyDescent="0.15">
      <c r="B30" s="366" t="str">
        <f>IF('様式2-2 計画戸数'!B30="","",'様式2-2 計画戸数'!B30)</f>
        <v/>
      </c>
      <c r="C30" s="296" t="str">
        <f>IF('様式2-2 計画戸数'!C30="","",'様式2-2 計画戸数'!C30)</f>
        <v/>
      </c>
      <c r="D30" s="296" t="str">
        <f>IF('様式2-2 計画戸数'!D30="","",'様式2-2 計画戸数'!D30)</f>
        <v/>
      </c>
      <c r="E30" s="297" t="str">
        <f>IF('様式2-2 計画戸数'!E30="","",'様式2-2 計画戸数'!E30)</f>
        <v/>
      </c>
      <c r="F30" s="296" t="str">
        <f>IF('様式2-2 計画戸数'!F30="","",'様式2-2 計画戸数'!F30)</f>
        <v/>
      </c>
      <c r="G30" s="282"/>
      <c r="H30" s="282"/>
      <c r="I30" s="282"/>
      <c r="J30" s="291"/>
    </row>
    <row r="31" spans="2:10" ht="20.100000000000001" customHeight="1" x14ac:dyDescent="0.15">
      <c r="B31" s="366" t="str">
        <f>IF('様式2-2 計画戸数'!B31="","",'様式2-2 計画戸数'!B31)</f>
        <v/>
      </c>
      <c r="C31" s="296" t="str">
        <f>IF('様式2-2 計画戸数'!C31="","",'様式2-2 計画戸数'!C31)</f>
        <v/>
      </c>
      <c r="D31" s="296" t="str">
        <f>IF('様式2-2 計画戸数'!D31="","",'様式2-2 計画戸数'!D31)</f>
        <v/>
      </c>
      <c r="E31" s="297" t="str">
        <f>IF('様式2-2 計画戸数'!E31="","",'様式2-2 計画戸数'!E31)</f>
        <v/>
      </c>
      <c r="F31" s="296" t="str">
        <f>IF('様式2-2 計画戸数'!F31="","",'様式2-2 計画戸数'!F31)</f>
        <v/>
      </c>
      <c r="G31" s="282"/>
      <c r="H31" s="282"/>
      <c r="I31" s="282"/>
      <c r="J31" s="291"/>
    </row>
    <row r="32" spans="2:10" ht="20.100000000000001" customHeight="1" x14ac:dyDescent="0.15">
      <c r="B32" s="366" t="str">
        <f>IF('様式2-2 計画戸数'!B32="","",'様式2-2 計画戸数'!B32)</f>
        <v/>
      </c>
      <c r="C32" s="296" t="str">
        <f>IF('様式2-2 計画戸数'!C32="","",'様式2-2 計画戸数'!C32)</f>
        <v/>
      </c>
      <c r="D32" s="296" t="str">
        <f>IF('様式2-2 計画戸数'!D32="","",'様式2-2 計画戸数'!D32)</f>
        <v/>
      </c>
      <c r="E32" s="297" t="str">
        <f>IF('様式2-2 計画戸数'!E32="","",'様式2-2 計画戸数'!E32)</f>
        <v/>
      </c>
      <c r="F32" s="296" t="str">
        <f>IF('様式2-2 計画戸数'!F32="","",'様式2-2 計画戸数'!F32)</f>
        <v/>
      </c>
      <c r="G32" s="282"/>
      <c r="H32" s="282"/>
      <c r="I32" s="282"/>
      <c r="J32" s="291"/>
    </row>
    <row r="33" spans="2:10" ht="20.100000000000001" customHeight="1" x14ac:dyDescent="0.15">
      <c r="B33" s="366" t="str">
        <f>IF('様式2-2 計画戸数'!B33="","",'様式2-2 計画戸数'!B33)</f>
        <v/>
      </c>
      <c r="C33" s="296" t="str">
        <f>IF('様式2-2 計画戸数'!C33="","",'様式2-2 計画戸数'!C33)</f>
        <v/>
      </c>
      <c r="D33" s="296" t="str">
        <f>IF('様式2-2 計画戸数'!D33="","",'様式2-2 計画戸数'!D33)</f>
        <v/>
      </c>
      <c r="E33" s="297" t="str">
        <f>IF('様式2-2 計画戸数'!E33="","",'様式2-2 計画戸数'!E33)</f>
        <v/>
      </c>
      <c r="F33" s="296" t="str">
        <f>IF('様式2-2 計画戸数'!F33="","",'様式2-2 計画戸数'!F33)</f>
        <v/>
      </c>
      <c r="G33" s="282"/>
      <c r="H33" s="282"/>
      <c r="I33" s="282"/>
      <c r="J33" s="291"/>
    </row>
    <row r="34" spans="2:10" ht="20.100000000000001" customHeight="1" x14ac:dyDescent="0.15">
      <c r="B34" s="366" t="str">
        <f>IF('様式2-2 計画戸数'!B34="","",'様式2-2 計画戸数'!B34)</f>
        <v/>
      </c>
      <c r="C34" s="296" t="str">
        <f>IF('様式2-2 計画戸数'!C34="","",'様式2-2 計画戸数'!C34)</f>
        <v/>
      </c>
      <c r="D34" s="296" t="str">
        <f>IF('様式2-2 計画戸数'!D34="","",'様式2-2 計画戸数'!D34)</f>
        <v/>
      </c>
      <c r="E34" s="297" t="str">
        <f>IF('様式2-2 計画戸数'!E34="","",'様式2-2 計画戸数'!E34)</f>
        <v/>
      </c>
      <c r="F34" s="296" t="str">
        <f>IF('様式2-2 計画戸数'!F34="","",'様式2-2 計画戸数'!F34)</f>
        <v/>
      </c>
      <c r="G34" s="282"/>
      <c r="H34" s="282"/>
      <c r="I34" s="282"/>
      <c r="J34" s="291"/>
    </row>
    <row r="35" spans="2:10" ht="20.100000000000001" customHeight="1" x14ac:dyDescent="0.15">
      <c r="B35" s="366" t="str">
        <f>IF('様式2-2 計画戸数'!B35="","",'様式2-2 計画戸数'!B35)</f>
        <v/>
      </c>
      <c r="C35" s="296" t="str">
        <f>IF('様式2-2 計画戸数'!C35="","",'様式2-2 計画戸数'!C35)</f>
        <v/>
      </c>
      <c r="D35" s="296" t="str">
        <f>IF('様式2-2 計画戸数'!D35="","",'様式2-2 計画戸数'!D35)</f>
        <v/>
      </c>
      <c r="E35" s="297" t="str">
        <f>IF('様式2-2 計画戸数'!E35="","",'様式2-2 計画戸数'!E35)</f>
        <v/>
      </c>
      <c r="F35" s="296" t="str">
        <f>IF('様式2-2 計画戸数'!F35="","",'様式2-2 計画戸数'!F35)</f>
        <v/>
      </c>
      <c r="G35" s="282"/>
      <c r="H35" s="282"/>
      <c r="I35" s="282"/>
      <c r="J35" s="291"/>
    </row>
    <row r="36" spans="2:10" ht="20.100000000000001" customHeight="1" thickBot="1" x14ac:dyDescent="0.2">
      <c r="B36" s="358" t="str">
        <f>IF('様式2-2 計画戸数'!B36="","",'様式2-2 計画戸数'!B36)</f>
        <v/>
      </c>
      <c r="C36" s="385" t="str">
        <f>IF('様式2-2 計画戸数'!C36="","",'様式2-2 計画戸数'!C36)</f>
        <v/>
      </c>
      <c r="D36" s="385" t="str">
        <f>IF('様式2-2 計画戸数'!D36="","",'様式2-2 計画戸数'!D36)</f>
        <v/>
      </c>
      <c r="E36" s="298" t="str">
        <f>IF('様式2-2 計画戸数'!E36="","",'様式2-2 計画戸数'!E36)</f>
        <v/>
      </c>
      <c r="F36" s="385" t="str">
        <f>IF('様式2-2 計画戸数'!F36="","",'様式2-2 計画戸数'!F36)</f>
        <v/>
      </c>
      <c r="G36" s="283"/>
      <c r="H36" s="283"/>
      <c r="I36" s="283"/>
      <c r="J36" s="292"/>
    </row>
    <row r="37" spans="2:10" ht="20.100000000000001" customHeight="1" thickTop="1" thickBot="1" x14ac:dyDescent="0.2">
      <c r="B37" s="347" t="s">
        <v>5</v>
      </c>
      <c r="C37" s="360">
        <f>'様式2-2 計画戸数'!C37</f>
        <v>0</v>
      </c>
      <c r="D37" s="356">
        <f>SUM(D7:D36)</f>
        <v>0</v>
      </c>
      <c r="E37" s="284">
        <f t="shared" ref="E37:J37" si="0">SUM(E7:E36)</f>
        <v>0</v>
      </c>
      <c r="F37" s="356">
        <f t="shared" si="0"/>
        <v>0</v>
      </c>
      <c r="G37" s="284">
        <f t="shared" si="0"/>
        <v>0</v>
      </c>
      <c r="H37" s="284">
        <f t="shared" si="0"/>
        <v>0</v>
      </c>
      <c r="I37" s="284">
        <f t="shared" si="0"/>
        <v>0</v>
      </c>
      <c r="J37" s="293">
        <f t="shared" si="0"/>
        <v>0</v>
      </c>
    </row>
    <row r="39" spans="2:10" x14ac:dyDescent="0.15">
      <c r="G39" s="314" t="s">
        <v>444</v>
      </c>
      <c r="H39" s="314"/>
      <c r="I39" s="314"/>
      <c r="J39" s="314"/>
    </row>
    <row r="40" spans="2:10" x14ac:dyDescent="0.15">
      <c r="G40" s="313" t="str">
        <f>IF(G37='様式3 計画量調査(通知)'!N27,"○","×")</f>
        <v>○</v>
      </c>
      <c r="H40" s="313" t="str">
        <f>IF(H37='様式3 計画量調査(通知)'!N28,"○","×")</f>
        <v>○</v>
      </c>
      <c r="I40" s="313" t="str">
        <f>IF(I37='様式3 計画量調査(通知)'!N29,"○","×")</f>
        <v>○</v>
      </c>
      <c r="J40" s="313" t="str">
        <f>IF(J37='様式3 計画量調査(通知)'!N30,"○","×")</f>
        <v>○</v>
      </c>
    </row>
  </sheetData>
  <mergeCells count="10">
    <mergeCell ref="B1:C1"/>
    <mergeCell ref="D4:E4"/>
    <mergeCell ref="B3:B6"/>
    <mergeCell ref="C3:C6"/>
    <mergeCell ref="D3:J3"/>
    <mergeCell ref="F4:J4"/>
    <mergeCell ref="D5:D6"/>
    <mergeCell ref="E5:E6"/>
    <mergeCell ref="F5:F6"/>
    <mergeCell ref="G5:I5"/>
  </mergeCells>
  <phoneticPr fontId="3"/>
  <printOptions horizontalCentered="1"/>
  <pageMargins left="0.78740157480314965" right="0.78740157480314965" top="0.78740157480314965" bottom="0.39370078740157483" header="0" footer="0"/>
  <pageSetup paperSize="9" scale="87"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0997-832F-475D-AABA-98E4807C8209}">
  <sheetPr>
    <pageSetUpPr fitToPage="1"/>
  </sheetPr>
  <dimension ref="B1:AB32"/>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529</v>
      </c>
      <c r="C1" s="1"/>
      <c r="D1" s="1"/>
      <c r="E1" s="1"/>
      <c r="F1" s="1"/>
      <c r="G1" s="1"/>
      <c r="H1" s="1"/>
      <c r="I1" s="1"/>
      <c r="J1" s="1"/>
      <c r="K1" s="1"/>
      <c r="L1" s="1"/>
      <c r="N1" s="444"/>
      <c r="O1" s="444"/>
      <c r="P1" s="444"/>
      <c r="Q1" s="1"/>
      <c r="R1" s="1"/>
      <c r="S1" s="1"/>
      <c r="T1" s="1"/>
      <c r="U1" s="1"/>
      <c r="V1" s="1"/>
      <c r="W1" s="1"/>
      <c r="X1" s="1"/>
      <c r="Y1" s="1"/>
    </row>
    <row r="2" spans="2:28" ht="18" customHeight="1" x14ac:dyDescent="0.15">
      <c r="V2" s="447" t="s">
        <v>262</v>
      </c>
      <c r="W2" s="447"/>
      <c r="X2" s="447"/>
      <c r="Y2" s="447"/>
      <c r="Z2" s="447"/>
      <c r="AA2" s="447"/>
      <c r="AB2" s="447"/>
    </row>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IF('(基本情報)'!M5="","",'(基本情報)'!M3)</f>
        <v>工務店グループ等名称</v>
      </c>
    </row>
    <row r="7" spans="2:28" ht="18" customHeight="1" x14ac:dyDescent="0.15">
      <c r="C7" s="86" t="str">
        <f>IF('(基本情報)'!M5="",'(基本情報)'!M3,'(基本情報)'!M5)</f>
        <v>代表工務店等名称</v>
      </c>
    </row>
    <row r="8" spans="2:28" ht="18" customHeight="1" x14ac:dyDescent="0.15">
      <c r="C8" s="87" t="str">
        <f>'(基本情報)'!M4&amp;"　様"</f>
        <v>代表者職氏名　様</v>
      </c>
    </row>
    <row r="9" spans="2:28" ht="18" customHeight="1" x14ac:dyDescent="0.15"/>
    <row r="10" spans="2:28" ht="18" customHeight="1" x14ac:dyDescent="0.15"/>
    <row r="11" spans="2:28" ht="18" customHeight="1" x14ac:dyDescent="0.15">
      <c r="S11" s="163" t="str">
        <f>IF('(基本情報)'!M10="秋田県知事",'(基本情報)'!M10&amp;"　"&amp;'(基本情報)'!M11,'(基本情報)'!M10)</f>
        <v>秋田県知事　</v>
      </c>
      <c r="T11" s="28"/>
      <c r="U11" s="28"/>
      <c r="V11" s="28"/>
      <c r="W11" s="28"/>
      <c r="X11" s="28"/>
      <c r="Y11" s="28"/>
    </row>
    <row r="12" spans="2:28" ht="18" customHeight="1" x14ac:dyDescent="0.15">
      <c r="S12" s="546" t="s">
        <v>343</v>
      </c>
      <c r="T12" s="546"/>
      <c r="U12" s="546"/>
      <c r="V12" s="546"/>
      <c r="W12" s="546"/>
      <c r="X12" s="546"/>
      <c r="Y12" s="546"/>
    </row>
    <row r="13" spans="2:28" ht="18" customHeight="1" x14ac:dyDescent="0.15"/>
    <row r="14" spans="2:28" ht="18" customHeight="1" x14ac:dyDescent="0.15"/>
    <row r="15" spans="2:28" ht="18" customHeight="1" x14ac:dyDescent="0.15"/>
    <row r="16" spans="2:28" ht="18" customHeight="1" x14ac:dyDescent="0.15">
      <c r="B16" s="445" t="s">
        <v>468</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445" t="s">
        <v>292</v>
      </c>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row>
    <row r="18" spans="2:28" ht="18" customHeight="1" x14ac:dyDescent="0.15">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2:28" ht="18" customHeight="1" x14ac:dyDescent="0.15"/>
    <row r="20" spans="2:28" ht="18" customHeight="1" x14ac:dyDescent="0.15">
      <c r="B20" s="547" t="s">
        <v>338</v>
      </c>
      <c r="C20" s="547"/>
      <c r="D20" s="547"/>
      <c r="E20" s="547"/>
      <c r="F20" s="547"/>
      <c r="G20" s="547"/>
      <c r="H20" s="547"/>
      <c r="I20" s="547"/>
      <c r="J20" s="547"/>
      <c r="K20" s="547"/>
      <c r="L20" s="547"/>
      <c r="M20" s="547"/>
      <c r="N20" s="547"/>
      <c r="O20" s="547"/>
      <c r="P20" s="547"/>
      <c r="Q20" s="547"/>
      <c r="R20" s="547"/>
      <c r="S20" s="547"/>
      <c r="T20" s="547"/>
      <c r="U20" s="547"/>
      <c r="V20" s="547"/>
      <c r="W20" s="547"/>
      <c r="X20" s="547"/>
      <c r="Y20" s="547"/>
      <c r="Z20" s="547"/>
      <c r="AA20" s="547"/>
      <c r="AB20" s="1"/>
    </row>
    <row r="21" spans="2:28" ht="18" customHeight="1" x14ac:dyDescent="0.15">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row>
    <row r="22" spans="2:28" ht="6.75" customHeight="1" x14ac:dyDescent="0.15">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row>
    <row r="23" spans="2:28" ht="18" customHeight="1" x14ac:dyDescent="0.15">
      <c r="B23" s="548" t="s">
        <v>530</v>
      </c>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row>
    <row r="24" spans="2:28" ht="18" customHeight="1" x14ac:dyDescent="0.15">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row>
    <row r="25" spans="2:28" ht="18" customHeight="1" x14ac:dyDescent="0.15">
      <c r="C25" s="10"/>
    </row>
    <row r="26" spans="2:28" ht="18" customHeight="1" x14ac:dyDescent="0.15"/>
    <row r="27" spans="2:28" ht="18" customHeight="1" x14ac:dyDescent="0.15">
      <c r="C27" s="549" t="s">
        <v>24</v>
      </c>
      <c r="D27" s="550"/>
      <c r="E27" s="550"/>
      <c r="F27" s="550"/>
      <c r="G27" s="550"/>
      <c r="H27" s="550"/>
      <c r="I27" s="550"/>
      <c r="J27" s="550"/>
      <c r="K27" s="550"/>
      <c r="L27" s="549" t="s">
        <v>377</v>
      </c>
      <c r="M27" s="550"/>
      <c r="N27" s="550"/>
      <c r="O27" s="551"/>
      <c r="P27" s="549" t="s">
        <v>0</v>
      </c>
      <c r="Q27" s="550"/>
      <c r="R27" s="550"/>
      <c r="S27" s="550"/>
      <c r="T27" s="550"/>
      <c r="U27" s="551"/>
      <c r="V27" s="550" t="s">
        <v>83</v>
      </c>
      <c r="W27" s="550"/>
      <c r="X27" s="550"/>
      <c r="Y27" s="550"/>
      <c r="Z27" s="550"/>
      <c r="AA27" s="551"/>
    </row>
    <row r="28" spans="2:28" ht="18" customHeight="1" x14ac:dyDescent="0.15">
      <c r="C28" s="552" t="s">
        <v>436</v>
      </c>
      <c r="D28" s="553"/>
      <c r="E28" s="553"/>
      <c r="F28" s="553"/>
      <c r="G28" s="553"/>
      <c r="H28" s="553"/>
      <c r="I28" s="553"/>
      <c r="J28" s="553"/>
      <c r="K28" s="554"/>
      <c r="L28" s="555">
        <f>'様式4-2 計画書'!M11</f>
        <v>0</v>
      </c>
      <c r="M28" s="556"/>
      <c r="N28" s="556"/>
      <c r="O28" s="299" t="s">
        <v>3</v>
      </c>
      <c r="P28" s="557">
        <f>'様式4-2 計画書'!U11</f>
        <v>0</v>
      </c>
      <c r="Q28" s="558"/>
      <c r="R28" s="558"/>
      <c r="S28" s="558"/>
      <c r="T28" s="558"/>
      <c r="U28" s="300" t="s">
        <v>2</v>
      </c>
      <c r="V28" s="559">
        <f>'様式4-2 計画書'!U11</f>
        <v>0</v>
      </c>
      <c r="W28" s="560"/>
      <c r="X28" s="560"/>
      <c r="Y28" s="560"/>
      <c r="Z28" s="560"/>
      <c r="AA28" s="300" t="s">
        <v>2</v>
      </c>
    </row>
    <row r="29" spans="2:28" ht="18" customHeight="1" x14ac:dyDescent="0.15">
      <c r="C29" s="567" t="s">
        <v>437</v>
      </c>
      <c r="D29" s="568"/>
      <c r="E29" s="568"/>
      <c r="F29" s="568"/>
      <c r="G29" s="568"/>
      <c r="H29" s="568"/>
      <c r="I29" s="568"/>
      <c r="J29" s="568"/>
      <c r="K29" s="569"/>
      <c r="L29" s="561">
        <f>'様式4-2 計画書'!M12</f>
        <v>0</v>
      </c>
      <c r="M29" s="562"/>
      <c r="N29" s="562"/>
      <c r="O29" s="301" t="s">
        <v>3</v>
      </c>
      <c r="P29" s="563">
        <f>'様式4-2 計画書'!U12</f>
        <v>0</v>
      </c>
      <c r="Q29" s="564"/>
      <c r="R29" s="564"/>
      <c r="S29" s="564"/>
      <c r="T29" s="564"/>
      <c r="U29" s="302" t="s">
        <v>2</v>
      </c>
      <c r="V29" s="573">
        <f>'様式4-2 計画書'!U12</f>
        <v>0</v>
      </c>
      <c r="W29" s="574"/>
      <c r="X29" s="574"/>
      <c r="Y29" s="574"/>
      <c r="Z29" s="574"/>
      <c r="AA29" s="302" t="s">
        <v>2</v>
      </c>
    </row>
    <row r="30" spans="2:28" ht="18" customHeight="1" x14ac:dyDescent="0.15">
      <c r="C30" s="567" t="s">
        <v>438</v>
      </c>
      <c r="D30" s="568"/>
      <c r="E30" s="568"/>
      <c r="F30" s="568"/>
      <c r="G30" s="568"/>
      <c r="H30" s="568"/>
      <c r="I30" s="568"/>
      <c r="J30" s="568"/>
      <c r="K30" s="569"/>
      <c r="L30" s="561">
        <f>'様式4-2 計画書'!M13</f>
        <v>0</v>
      </c>
      <c r="M30" s="562"/>
      <c r="N30" s="562"/>
      <c r="O30" s="301" t="s">
        <v>3</v>
      </c>
      <c r="P30" s="563">
        <f>'様式4-2 計画書'!U13</f>
        <v>0</v>
      </c>
      <c r="Q30" s="564"/>
      <c r="R30" s="564"/>
      <c r="S30" s="564"/>
      <c r="T30" s="564"/>
      <c r="U30" s="302" t="s">
        <v>2</v>
      </c>
      <c r="V30" s="573">
        <f>'様式4-2 計画書'!U13</f>
        <v>0</v>
      </c>
      <c r="W30" s="574"/>
      <c r="X30" s="574"/>
      <c r="Y30" s="574"/>
      <c r="Z30" s="574"/>
      <c r="AA30" s="302" t="s">
        <v>2</v>
      </c>
    </row>
    <row r="31" spans="2:28" ht="18" customHeight="1" x14ac:dyDescent="0.15">
      <c r="C31" s="570" t="s">
        <v>439</v>
      </c>
      <c r="D31" s="571"/>
      <c r="E31" s="571"/>
      <c r="F31" s="571"/>
      <c r="G31" s="571"/>
      <c r="H31" s="571"/>
      <c r="I31" s="571"/>
      <c r="J31" s="571"/>
      <c r="K31" s="572"/>
      <c r="L31" s="577">
        <f>'様式4-2 計画書'!M14</f>
        <v>0</v>
      </c>
      <c r="M31" s="578"/>
      <c r="N31" s="578"/>
      <c r="O31" s="303" t="s">
        <v>3</v>
      </c>
      <c r="P31" s="579">
        <f>'様式4-2 計画書'!U14</f>
        <v>0</v>
      </c>
      <c r="Q31" s="580"/>
      <c r="R31" s="580"/>
      <c r="S31" s="580"/>
      <c r="T31" s="580"/>
      <c r="U31" s="304" t="s">
        <v>2</v>
      </c>
      <c r="V31" s="581">
        <f>'様式4-2 計画書'!U14</f>
        <v>0</v>
      </c>
      <c r="W31" s="582"/>
      <c r="X31" s="582"/>
      <c r="Y31" s="582"/>
      <c r="Z31" s="582"/>
      <c r="AA31" s="304" t="s">
        <v>2</v>
      </c>
    </row>
    <row r="32" spans="2:28" ht="18" customHeight="1" x14ac:dyDescent="0.15">
      <c r="C32" s="549" t="s">
        <v>5</v>
      </c>
      <c r="D32" s="550"/>
      <c r="E32" s="550"/>
      <c r="F32" s="550"/>
      <c r="G32" s="550"/>
      <c r="H32" s="550"/>
      <c r="I32" s="550"/>
      <c r="J32" s="550"/>
      <c r="K32" s="550"/>
      <c r="L32" s="575">
        <f t="shared" ref="L32" si="0">SUM(L28:N31)</f>
        <v>0</v>
      </c>
      <c r="M32" s="576"/>
      <c r="N32" s="576"/>
      <c r="O32" s="368" t="s">
        <v>3</v>
      </c>
      <c r="P32" s="505">
        <f>SUM(P28:T31)</f>
        <v>0</v>
      </c>
      <c r="Q32" s="506"/>
      <c r="R32" s="506"/>
      <c r="S32" s="506"/>
      <c r="T32" s="506"/>
      <c r="U32" s="368" t="s">
        <v>2</v>
      </c>
      <c r="V32" s="565">
        <f>SUM(V28:Z31)</f>
        <v>0</v>
      </c>
      <c r="W32" s="566"/>
      <c r="X32" s="566"/>
      <c r="Y32" s="566"/>
      <c r="Z32" s="566"/>
      <c r="AA32" s="368" t="s">
        <v>2</v>
      </c>
    </row>
  </sheetData>
  <mergeCells count="32">
    <mergeCell ref="C32:K32"/>
    <mergeCell ref="P32:T32"/>
    <mergeCell ref="V32:Z32"/>
    <mergeCell ref="C29:K29"/>
    <mergeCell ref="C30:K30"/>
    <mergeCell ref="C31:K31"/>
    <mergeCell ref="L29:N29"/>
    <mergeCell ref="P29:T29"/>
    <mergeCell ref="V29:Z29"/>
    <mergeCell ref="L32:N32"/>
    <mergeCell ref="V30:Z30"/>
    <mergeCell ref="L31:N31"/>
    <mergeCell ref="P31:T31"/>
    <mergeCell ref="V31:Z31"/>
    <mergeCell ref="C28:K28"/>
    <mergeCell ref="L28:N28"/>
    <mergeCell ref="P28:T28"/>
    <mergeCell ref="V28:Z28"/>
    <mergeCell ref="L30:N30"/>
    <mergeCell ref="P30:T30"/>
    <mergeCell ref="B20:AA21"/>
    <mergeCell ref="B23:AA24"/>
    <mergeCell ref="C27:K27"/>
    <mergeCell ref="L27:O27"/>
    <mergeCell ref="P27:U27"/>
    <mergeCell ref="V27:AA27"/>
    <mergeCell ref="B17:AB17"/>
    <mergeCell ref="N1:P1"/>
    <mergeCell ref="V2:AB2"/>
    <mergeCell ref="V3:AB3"/>
    <mergeCell ref="S12:Y12"/>
    <mergeCell ref="B16:AB16"/>
  </mergeCells>
  <phoneticPr fontId="6"/>
  <dataValidations disablePrompts="1" count="1">
    <dataValidation type="list" allowBlank="1" showInputMessage="1" sqref="N1" xr:uid="{8368F1FA-72A7-4F59-AB27-E0462882DB9C}">
      <formula1>"(案)"</formula1>
    </dataValidation>
  </dataValidations>
  <printOptions horizontalCentered="1"/>
  <pageMargins left="0.78740157480314965" right="0.78740157480314965" top="0.78740157480314965" bottom="0.39370078740157483" header="0" footer="0"/>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B1:AB20"/>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528</v>
      </c>
      <c r="C1" s="1"/>
      <c r="D1" s="1"/>
      <c r="E1" s="1"/>
      <c r="F1" s="1"/>
      <c r="G1" s="1"/>
      <c r="H1" s="1"/>
      <c r="I1" s="1"/>
      <c r="J1" s="1"/>
      <c r="K1" s="1"/>
      <c r="L1" s="1"/>
      <c r="M1" s="1"/>
      <c r="N1" s="1"/>
      <c r="O1" s="1"/>
      <c r="P1" s="1"/>
      <c r="Q1" s="1"/>
      <c r="R1" s="1"/>
      <c r="S1" s="1"/>
      <c r="T1" s="1"/>
      <c r="U1" s="1"/>
      <c r="V1" s="1"/>
      <c r="W1" s="1"/>
      <c r="X1" s="1"/>
      <c r="Y1" s="1"/>
    </row>
    <row r="2" spans="2:28" ht="18" customHeight="1" x14ac:dyDescent="0.15"/>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'(基本情報)'!M10</f>
        <v>秋田県知事</v>
      </c>
    </row>
    <row r="7" spans="2:28" ht="18" customHeight="1" x14ac:dyDescent="0.15"/>
    <row r="8" spans="2:28" ht="18" customHeight="1" x14ac:dyDescent="0.15"/>
    <row r="9" spans="2:28" ht="18" customHeight="1" x14ac:dyDescent="0.15">
      <c r="Q9" s="86" t="str">
        <f>IF('(基本情報)'!M5="","",'(基本情報)'!M3)</f>
        <v>工務店グループ等名称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row r="15" spans="2:28" ht="18" customHeight="1" x14ac:dyDescent="0.15">
      <c r="B15" s="445" t="s">
        <v>524</v>
      </c>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row>
    <row r="16" spans="2:28" ht="18" customHeight="1" x14ac:dyDescent="0.15">
      <c r="B16" s="445" t="s">
        <v>293</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2:28" ht="18" customHeight="1" x14ac:dyDescent="0.15"/>
    <row r="19" spans="2:28" ht="18" customHeight="1" x14ac:dyDescent="0.15">
      <c r="B19" s="3" t="s">
        <v>339</v>
      </c>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2:28" ht="18" customHeight="1" x14ac:dyDescent="0.15">
      <c r="B20" s="5" t="s">
        <v>340</v>
      </c>
    </row>
  </sheetData>
  <mergeCells count="3">
    <mergeCell ref="B15:AB15"/>
    <mergeCell ref="B16:AB16"/>
    <mergeCell ref="V3:AB3"/>
  </mergeCells>
  <phoneticPr fontId="1" type="Hiragana"/>
  <printOptions horizontalCentered="1"/>
  <pageMargins left="0.78740157480314965" right="0.78740157480314965" top="0.78740157480314965" bottom="0.39370078740157483" header="0" footer="0"/>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B1:AD31"/>
  <sheetViews>
    <sheetView showGridLines="0" zoomScaleNormal="100" zoomScaleSheetLayoutView="100" workbookViewId="0"/>
  </sheetViews>
  <sheetFormatPr defaultRowHeight="13.5" x14ac:dyDescent="0.15"/>
  <cols>
    <col min="1" max="1" width="3.375" style="387" customWidth="1"/>
    <col min="2" max="30" width="3.25" style="387" customWidth="1"/>
    <col min="31" max="31" width="9" style="387" customWidth="1"/>
    <col min="32" max="16384" width="9" style="387"/>
  </cols>
  <sheetData>
    <row r="1" spans="2:30" ht="20.100000000000001" customHeight="1" x14ac:dyDescent="0.15">
      <c r="B1" s="455" t="s">
        <v>526</v>
      </c>
      <c r="C1" s="455"/>
      <c r="D1" s="455"/>
      <c r="E1" s="90"/>
      <c r="F1" s="90"/>
      <c r="G1" s="90"/>
      <c r="H1" s="23"/>
      <c r="I1" s="23"/>
      <c r="J1" s="23"/>
      <c r="K1" s="23"/>
      <c r="L1" s="23"/>
      <c r="M1" s="23"/>
      <c r="N1" s="23"/>
      <c r="O1" s="23"/>
      <c r="P1" s="23"/>
      <c r="Q1" s="23"/>
      <c r="R1" s="23"/>
      <c r="S1" s="23"/>
      <c r="T1" s="23"/>
      <c r="U1" s="23"/>
      <c r="V1" s="23"/>
      <c r="W1" s="23"/>
      <c r="X1" s="23"/>
      <c r="Y1" s="23"/>
      <c r="Z1" s="23"/>
      <c r="AA1" s="23"/>
      <c r="AB1" s="23"/>
      <c r="AC1" s="23"/>
      <c r="AD1" s="23"/>
    </row>
    <row r="2" spans="2:30" ht="20.100000000000001" customHeight="1" x14ac:dyDescent="0.15">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row>
    <row r="3" spans="2:30" ht="20.100000000000001" customHeight="1" x14ac:dyDescent="0.15">
      <c r="B3" s="267" t="s">
        <v>527</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row>
    <row r="4" spans="2:30" ht="20.100000000000001" customHeight="1" x14ac:dyDescent="0.15">
      <c r="B4" s="90"/>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row>
    <row r="5" spans="2:30" ht="20.100000000000001" customHeight="1" x14ac:dyDescent="0.15">
      <c r="B5" s="91"/>
      <c r="C5" s="13"/>
      <c r="D5" s="13"/>
      <c r="E5" s="13"/>
      <c r="F5" s="13"/>
      <c r="G5" s="13"/>
      <c r="H5" s="13"/>
      <c r="I5" s="13"/>
      <c r="J5" s="13"/>
      <c r="K5" s="13"/>
      <c r="L5" s="13"/>
      <c r="M5" s="13"/>
      <c r="N5" s="13"/>
      <c r="O5" s="13"/>
      <c r="P5" s="13"/>
      <c r="Q5" s="13"/>
      <c r="R5" s="13"/>
      <c r="S5" s="13"/>
      <c r="T5" s="13"/>
      <c r="U5" s="13"/>
      <c r="W5" s="264"/>
      <c r="X5" s="264"/>
      <c r="Y5" s="264"/>
      <c r="Z5" s="264"/>
      <c r="AA5" s="264"/>
      <c r="AB5" s="264"/>
      <c r="AC5" s="264"/>
      <c r="AD5" s="264" t="s">
        <v>23</v>
      </c>
    </row>
    <row r="6" spans="2:30" ht="20.100000000000001" customHeight="1" thickBot="1" x14ac:dyDescent="0.2">
      <c r="B6" s="89" t="s">
        <v>15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72"/>
    </row>
    <row r="7" spans="2:30" ht="20.100000000000001" customHeight="1" x14ac:dyDescent="0.15">
      <c r="B7" s="143"/>
      <c r="C7" s="19" t="s">
        <v>27</v>
      </c>
      <c r="D7" s="20" t="s">
        <v>8</v>
      </c>
      <c r="E7" s="608" t="s">
        <v>7</v>
      </c>
      <c r="F7" s="608"/>
      <c r="G7" s="608"/>
      <c r="H7" s="608"/>
      <c r="I7" s="608"/>
      <c r="J7" s="608"/>
      <c r="K7" s="608"/>
      <c r="L7" s="609"/>
      <c r="M7" s="474" t="str">
        <f>IF('(基本情報)'!M3="工務店グループ等名称","",'(基本情報)'!M3)</f>
        <v/>
      </c>
      <c r="N7" s="475"/>
      <c r="O7" s="475"/>
      <c r="P7" s="475"/>
      <c r="Q7" s="475"/>
      <c r="R7" s="475"/>
      <c r="S7" s="475"/>
      <c r="T7" s="475"/>
      <c r="U7" s="475"/>
      <c r="V7" s="475"/>
      <c r="W7" s="475"/>
      <c r="X7" s="475"/>
      <c r="Y7" s="475"/>
      <c r="Z7" s="475"/>
      <c r="AA7" s="475"/>
      <c r="AB7" s="475"/>
      <c r="AC7" s="475"/>
      <c r="AD7" s="476"/>
    </row>
    <row r="8" spans="2:30" ht="20.100000000000001" customHeight="1" x14ac:dyDescent="0.15">
      <c r="B8" s="143"/>
      <c r="C8" s="371" t="s">
        <v>28</v>
      </c>
      <c r="D8" s="370" t="s">
        <v>8</v>
      </c>
      <c r="E8" s="610" t="s">
        <v>300</v>
      </c>
      <c r="F8" s="610"/>
      <c r="G8" s="610"/>
      <c r="H8" s="610"/>
      <c r="I8" s="610"/>
      <c r="J8" s="610"/>
      <c r="K8" s="610"/>
      <c r="L8" s="611"/>
      <c r="M8" s="612">
        <f>IF('様式4-2 計画書'!M8="","",'様式4-2 計画書'!M8)</f>
        <v>46082</v>
      </c>
      <c r="N8" s="613"/>
      <c r="O8" s="613"/>
      <c r="P8" s="613"/>
      <c r="Q8" s="613"/>
      <c r="R8" s="613"/>
      <c r="S8" s="613"/>
      <c r="T8" s="613"/>
      <c r="U8" s="495" t="s">
        <v>9</v>
      </c>
      <c r="V8" s="495"/>
      <c r="W8" s="613">
        <f>IF('様式4-2 計画書'!W8="","",'様式4-2 計画書'!W8)</f>
        <v>46446</v>
      </c>
      <c r="X8" s="613"/>
      <c r="Y8" s="613"/>
      <c r="Z8" s="613"/>
      <c r="AA8" s="613"/>
      <c r="AB8" s="613"/>
      <c r="AC8" s="613"/>
      <c r="AD8" s="614"/>
    </row>
    <row r="9" spans="2:30" ht="20.100000000000001" customHeight="1" x14ac:dyDescent="0.15">
      <c r="B9" s="91"/>
      <c r="C9" s="585" t="s">
        <v>11</v>
      </c>
      <c r="D9" s="583" t="s">
        <v>8</v>
      </c>
      <c r="E9" s="595" t="s">
        <v>6</v>
      </c>
      <c r="F9" s="595"/>
      <c r="G9" s="595"/>
      <c r="H9" s="595"/>
      <c r="I9" s="595"/>
      <c r="J9" s="595"/>
      <c r="K9" s="595"/>
      <c r="L9" s="596"/>
      <c r="M9" s="593">
        <f>IF('様式4-2 計画書'!M9="","",'様式4-2 計画書'!M9)</f>
        <v>0</v>
      </c>
      <c r="N9" s="594"/>
      <c r="O9" s="594"/>
      <c r="P9" s="594"/>
      <c r="Q9" s="594"/>
      <c r="R9" s="594"/>
      <c r="S9" s="583" t="s">
        <v>3</v>
      </c>
      <c r="T9" s="592"/>
      <c r="U9" s="599"/>
      <c r="V9" s="600"/>
      <c r="W9" s="600"/>
      <c r="X9" s="600"/>
      <c r="Y9" s="600"/>
      <c r="Z9" s="600"/>
      <c r="AA9" s="600"/>
      <c r="AB9" s="600"/>
      <c r="AC9" s="600"/>
      <c r="AD9" s="601"/>
    </row>
    <row r="10" spans="2:30" ht="20.100000000000001" customHeight="1" x14ac:dyDescent="0.15">
      <c r="B10" s="91"/>
      <c r="C10" s="586"/>
      <c r="D10" s="584"/>
      <c r="E10" s="597"/>
      <c r="F10" s="597"/>
      <c r="G10" s="597"/>
      <c r="H10" s="597"/>
      <c r="I10" s="597"/>
      <c r="J10" s="597"/>
      <c r="K10" s="597"/>
      <c r="L10" s="598"/>
      <c r="M10" s="605">
        <f>'様式6-3 変更計画戸数'!I37</f>
        <v>0</v>
      </c>
      <c r="N10" s="606"/>
      <c r="O10" s="606"/>
      <c r="P10" s="606"/>
      <c r="Q10" s="606"/>
      <c r="R10" s="606"/>
      <c r="S10" s="584"/>
      <c r="T10" s="607"/>
      <c r="U10" s="602"/>
      <c r="V10" s="603"/>
      <c r="W10" s="603"/>
      <c r="X10" s="603"/>
      <c r="Y10" s="603"/>
      <c r="Z10" s="603"/>
      <c r="AA10" s="603"/>
      <c r="AB10" s="603"/>
      <c r="AC10" s="603"/>
      <c r="AD10" s="604"/>
    </row>
    <row r="11" spans="2:30" ht="20.100000000000001" customHeight="1" x14ac:dyDescent="0.15">
      <c r="B11" s="92"/>
      <c r="C11" s="371" t="s">
        <v>29</v>
      </c>
      <c r="D11" s="370" t="s">
        <v>8</v>
      </c>
      <c r="E11" s="590" t="s">
        <v>309</v>
      </c>
      <c r="F11" s="590"/>
      <c r="G11" s="590"/>
      <c r="H11" s="590"/>
      <c r="I11" s="590"/>
      <c r="J11" s="590"/>
      <c r="K11" s="590"/>
      <c r="L11" s="591"/>
      <c r="M11" s="587"/>
      <c r="N11" s="588"/>
      <c r="O11" s="588"/>
      <c r="P11" s="588"/>
      <c r="Q11" s="588"/>
      <c r="R11" s="588"/>
      <c r="S11" s="583"/>
      <c r="T11" s="592"/>
      <c r="U11" s="587"/>
      <c r="V11" s="588"/>
      <c r="W11" s="588"/>
      <c r="X11" s="588"/>
      <c r="Y11" s="588"/>
      <c r="Z11" s="588"/>
      <c r="AA11" s="588"/>
      <c r="AB11" s="588"/>
      <c r="AC11" s="588"/>
      <c r="AD11" s="589"/>
    </row>
    <row r="12" spans="2:30" ht="20.100000000000001" customHeight="1" x14ac:dyDescent="0.15">
      <c r="B12" s="91"/>
      <c r="C12" s="308"/>
      <c r="D12" s="309"/>
      <c r="E12" s="651" t="s">
        <v>432</v>
      </c>
      <c r="F12" s="651"/>
      <c r="G12" s="651"/>
      <c r="H12" s="651"/>
      <c r="I12" s="651"/>
      <c r="J12" s="651"/>
      <c r="K12" s="651"/>
      <c r="L12" s="652"/>
      <c r="M12" s="649">
        <f>IF('様式4-2 計画書'!M11="","",'様式4-2 計画書'!M11)</f>
        <v>0</v>
      </c>
      <c r="N12" s="650"/>
      <c r="O12" s="650"/>
      <c r="P12" s="650"/>
      <c r="Q12" s="650"/>
      <c r="R12" s="650"/>
      <c r="S12" s="544" t="s">
        <v>3</v>
      </c>
      <c r="T12" s="545"/>
      <c r="U12" s="649">
        <f>IF(M12="","",M12*200000)</f>
        <v>0</v>
      </c>
      <c r="V12" s="650"/>
      <c r="W12" s="650"/>
      <c r="X12" s="650"/>
      <c r="Y12" s="650"/>
      <c r="Z12" s="650"/>
      <c r="AA12" s="650"/>
      <c r="AB12" s="650"/>
      <c r="AC12" s="657" t="s">
        <v>2</v>
      </c>
      <c r="AD12" s="658"/>
    </row>
    <row r="13" spans="2:30" ht="20.100000000000001" customHeight="1" x14ac:dyDescent="0.15">
      <c r="B13" s="91"/>
      <c r="C13" s="310"/>
      <c r="D13" s="311"/>
      <c r="E13" s="653"/>
      <c r="F13" s="653"/>
      <c r="G13" s="653"/>
      <c r="H13" s="653"/>
      <c r="I13" s="653"/>
      <c r="J13" s="653"/>
      <c r="K13" s="653"/>
      <c r="L13" s="654"/>
      <c r="M13" s="655">
        <f>'様式6-3 変更計画戸数'!J37</f>
        <v>0</v>
      </c>
      <c r="N13" s="656"/>
      <c r="O13" s="656"/>
      <c r="P13" s="656"/>
      <c r="Q13" s="656"/>
      <c r="R13" s="656"/>
      <c r="S13" s="544"/>
      <c r="T13" s="545"/>
      <c r="U13" s="667">
        <f>IF(M13="","",M13*200000)</f>
        <v>0</v>
      </c>
      <c r="V13" s="668"/>
      <c r="W13" s="668"/>
      <c r="X13" s="668"/>
      <c r="Y13" s="668"/>
      <c r="Z13" s="668"/>
      <c r="AA13" s="668"/>
      <c r="AB13" s="668"/>
      <c r="AC13" s="665"/>
      <c r="AD13" s="666"/>
    </row>
    <row r="14" spans="2:30" ht="20.100000000000001" customHeight="1" x14ac:dyDescent="0.15">
      <c r="B14" s="91"/>
      <c r="C14" s="308"/>
      <c r="D14" s="309"/>
      <c r="E14" s="651" t="s">
        <v>433</v>
      </c>
      <c r="F14" s="651"/>
      <c r="G14" s="651"/>
      <c r="H14" s="651"/>
      <c r="I14" s="651"/>
      <c r="J14" s="651"/>
      <c r="K14" s="651"/>
      <c r="L14" s="652"/>
      <c r="M14" s="649">
        <f>IF('様式4-2 計画書'!M12="","",'様式4-2 計画書'!M12)</f>
        <v>0</v>
      </c>
      <c r="N14" s="650"/>
      <c r="O14" s="650"/>
      <c r="P14" s="650"/>
      <c r="Q14" s="650"/>
      <c r="R14" s="650"/>
      <c r="S14" s="544" t="s">
        <v>3</v>
      </c>
      <c r="T14" s="545"/>
      <c r="U14" s="649">
        <f t="shared" ref="U14:U15" si="0">IF(M14="","",M14*150000)</f>
        <v>0</v>
      </c>
      <c r="V14" s="650"/>
      <c r="W14" s="650"/>
      <c r="X14" s="650"/>
      <c r="Y14" s="650"/>
      <c r="Z14" s="650"/>
      <c r="AA14" s="650"/>
      <c r="AB14" s="650"/>
      <c r="AC14" s="657" t="s">
        <v>2</v>
      </c>
      <c r="AD14" s="658"/>
    </row>
    <row r="15" spans="2:30" ht="20.100000000000001" customHeight="1" x14ac:dyDescent="0.15">
      <c r="B15" s="91"/>
      <c r="C15" s="310"/>
      <c r="D15" s="311"/>
      <c r="E15" s="653"/>
      <c r="F15" s="653"/>
      <c r="G15" s="653"/>
      <c r="H15" s="653"/>
      <c r="I15" s="653"/>
      <c r="J15" s="653"/>
      <c r="K15" s="653"/>
      <c r="L15" s="654"/>
      <c r="M15" s="655">
        <f>'様式6-3 変更計画戸数'!K37</f>
        <v>0</v>
      </c>
      <c r="N15" s="656"/>
      <c r="O15" s="656"/>
      <c r="P15" s="656"/>
      <c r="Q15" s="656"/>
      <c r="R15" s="656"/>
      <c r="S15" s="544"/>
      <c r="T15" s="545"/>
      <c r="U15" s="667">
        <f t="shared" si="0"/>
        <v>0</v>
      </c>
      <c r="V15" s="668"/>
      <c r="W15" s="668"/>
      <c r="X15" s="668"/>
      <c r="Y15" s="668"/>
      <c r="Z15" s="668"/>
      <c r="AA15" s="668"/>
      <c r="AB15" s="668"/>
      <c r="AC15" s="665"/>
      <c r="AD15" s="666"/>
    </row>
    <row r="16" spans="2:30" ht="20.100000000000001" customHeight="1" x14ac:dyDescent="0.15">
      <c r="B16" s="91"/>
      <c r="C16" s="308"/>
      <c r="D16" s="309"/>
      <c r="E16" s="651" t="s">
        <v>434</v>
      </c>
      <c r="F16" s="651"/>
      <c r="G16" s="651"/>
      <c r="H16" s="651"/>
      <c r="I16" s="651"/>
      <c r="J16" s="651"/>
      <c r="K16" s="651"/>
      <c r="L16" s="652"/>
      <c r="M16" s="649">
        <f>IF('様式4-2 計画書'!M13="","",'様式4-2 計画書'!M13)</f>
        <v>0</v>
      </c>
      <c r="N16" s="650"/>
      <c r="O16" s="650"/>
      <c r="P16" s="650"/>
      <c r="Q16" s="650"/>
      <c r="R16" s="650"/>
      <c r="S16" s="544" t="s">
        <v>3</v>
      </c>
      <c r="T16" s="545"/>
      <c r="U16" s="649">
        <f t="shared" ref="U16:U17" si="1">IF(M16="","",M16*100000)</f>
        <v>0</v>
      </c>
      <c r="V16" s="650"/>
      <c r="W16" s="650"/>
      <c r="X16" s="650"/>
      <c r="Y16" s="650"/>
      <c r="Z16" s="650"/>
      <c r="AA16" s="650"/>
      <c r="AB16" s="650"/>
      <c r="AC16" s="657" t="s">
        <v>2</v>
      </c>
      <c r="AD16" s="658"/>
    </row>
    <row r="17" spans="2:30" ht="20.100000000000001" customHeight="1" x14ac:dyDescent="0.15">
      <c r="B17" s="91"/>
      <c r="C17" s="310"/>
      <c r="D17" s="311"/>
      <c r="E17" s="653"/>
      <c r="F17" s="653"/>
      <c r="G17" s="653"/>
      <c r="H17" s="653"/>
      <c r="I17" s="653"/>
      <c r="J17" s="653"/>
      <c r="K17" s="653"/>
      <c r="L17" s="654"/>
      <c r="M17" s="655">
        <f>'様式6-3 変更計画戸数'!L37</f>
        <v>0</v>
      </c>
      <c r="N17" s="656"/>
      <c r="O17" s="656"/>
      <c r="P17" s="656"/>
      <c r="Q17" s="656"/>
      <c r="R17" s="656"/>
      <c r="S17" s="544"/>
      <c r="T17" s="545"/>
      <c r="U17" s="655">
        <f t="shared" si="1"/>
        <v>0</v>
      </c>
      <c r="V17" s="656"/>
      <c r="W17" s="656"/>
      <c r="X17" s="656"/>
      <c r="Y17" s="656"/>
      <c r="Z17" s="656"/>
      <c r="AA17" s="656"/>
      <c r="AB17" s="656"/>
      <c r="AC17" s="665"/>
      <c r="AD17" s="666"/>
    </row>
    <row r="18" spans="2:30" ht="20.100000000000001" customHeight="1" x14ac:dyDescent="0.15">
      <c r="B18" s="91"/>
      <c r="C18" s="308"/>
      <c r="D18" s="309"/>
      <c r="E18" s="651" t="s">
        <v>435</v>
      </c>
      <c r="F18" s="651"/>
      <c r="G18" s="651"/>
      <c r="H18" s="651"/>
      <c r="I18" s="651"/>
      <c r="J18" s="651"/>
      <c r="K18" s="651"/>
      <c r="L18" s="652"/>
      <c r="M18" s="649">
        <f>IF('様式4-2 計画書'!M14="","",'様式4-2 計画書'!M14)</f>
        <v>0</v>
      </c>
      <c r="N18" s="650"/>
      <c r="O18" s="650"/>
      <c r="P18" s="650"/>
      <c r="Q18" s="650"/>
      <c r="R18" s="650"/>
      <c r="S18" s="544" t="s">
        <v>3</v>
      </c>
      <c r="T18" s="545"/>
      <c r="U18" s="649">
        <f t="shared" ref="U18:U19" si="2">IF(M18="","",M18*100000)</f>
        <v>0</v>
      </c>
      <c r="V18" s="650"/>
      <c r="W18" s="650"/>
      <c r="X18" s="650"/>
      <c r="Y18" s="650"/>
      <c r="Z18" s="650"/>
      <c r="AA18" s="650"/>
      <c r="AB18" s="650"/>
      <c r="AC18" s="657" t="s">
        <v>2</v>
      </c>
      <c r="AD18" s="658"/>
    </row>
    <row r="19" spans="2:30" ht="20.100000000000001" customHeight="1" x14ac:dyDescent="0.15">
      <c r="B19" s="91"/>
      <c r="C19" s="310"/>
      <c r="D19" s="311"/>
      <c r="E19" s="653"/>
      <c r="F19" s="653"/>
      <c r="G19" s="653"/>
      <c r="H19" s="653"/>
      <c r="I19" s="653"/>
      <c r="J19" s="653"/>
      <c r="K19" s="653"/>
      <c r="L19" s="654"/>
      <c r="M19" s="655">
        <f>'様式6-3 変更計画戸数'!M37</f>
        <v>0</v>
      </c>
      <c r="N19" s="656"/>
      <c r="O19" s="656"/>
      <c r="P19" s="656"/>
      <c r="Q19" s="656"/>
      <c r="R19" s="656"/>
      <c r="S19" s="544"/>
      <c r="T19" s="545"/>
      <c r="U19" s="655">
        <f t="shared" si="2"/>
        <v>0</v>
      </c>
      <c r="V19" s="656"/>
      <c r="W19" s="656"/>
      <c r="X19" s="656"/>
      <c r="Y19" s="656"/>
      <c r="Z19" s="656"/>
      <c r="AA19" s="656"/>
      <c r="AB19" s="656"/>
      <c r="AC19" s="665"/>
      <c r="AD19" s="666"/>
    </row>
    <row r="20" spans="2:30" ht="20.100000000000001" customHeight="1" x14ac:dyDescent="0.15">
      <c r="B20" s="91"/>
      <c r="C20" s="294"/>
      <c r="D20" s="22"/>
      <c r="E20" s="661" t="s">
        <v>5</v>
      </c>
      <c r="F20" s="661"/>
      <c r="G20" s="661"/>
      <c r="H20" s="661"/>
      <c r="I20" s="661"/>
      <c r="J20" s="661"/>
      <c r="K20" s="661"/>
      <c r="L20" s="661"/>
      <c r="M20" s="649">
        <f>SUM(M12,M14,M16,M18)</f>
        <v>0</v>
      </c>
      <c r="N20" s="650"/>
      <c r="O20" s="650"/>
      <c r="P20" s="650"/>
      <c r="Q20" s="650"/>
      <c r="R20" s="650"/>
      <c r="S20" s="544" t="s">
        <v>3</v>
      </c>
      <c r="T20" s="545"/>
      <c r="U20" s="649">
        <f t="shared" ref="U20:U21" si="3">SUM(U12,U14,U16,U18)</f>
        <v>0</v>
      </c>
      <c r="V20" s="650"/>
      <c r="W20" s="650"/>
      <c r="X20" s="650"/>
      <c r="Y20" s="650"/>
      <c r="Z20" s="650"/>
      <c r="AA20" s="650"/>
      <c r="AB20" s="650"/>
      <c r="AC20" s="657" t="s">
        <v>2</v>
      </c>
      <c r="AD20" s="658"/>
    </row>
    <row r="21" spans="2:30" ht="20.100000000000001" customHeight="1" thickBot="1" x14ac:dyDescent="0.2">
      <c r="B21" s="91"/>
      <c r="C21" s="375"/>
      <c r="D21" s="376"/>
      <c r="E21" s="662"/>
      <c r="F21" s="662"/>
      <c r="G21" s="662"/>
      <c r="H21" s="662"/>
      <c r="I21" s="662"/>
      <c r="J21" s="662"/>
      <c r="K21" s="662"/>
      <c r="L21" s="662"/>
      <c r="M21" s="663">
        <f>SUM(M13,M15,M17,M19)</f>
        <v>0</v>
      </c>
      <c r="N21" s="664"/>
      <c r="O21" s="664"/>
      <c r="P21" s="664"/>
      <c r="Q21" s="664"/>
      <c r="R21" s="664"/>
      <c r="S21" s="527"/>
      <c r="T21" s="528"/>
      <c r="U21" s="663">
        <f t="shared" si="3"/>
        <v>0</v>
      </c>
      <c r="V21" s="664"/>
      <c r="W21" s="664"/>
      <c r="X21" s="664"/>
      <c r="Y21" s="664"/>
      <c r="Z21" s="664"/>
      <c r="AA21" s="664"/>
      <c r="AB21" s="664"/>
      <c r="AC21" s="659"/>
      <c r="AD21" s="660"/>
    </row>
    <row r="22" spans="2:30" ht="20.100000000000001" customHeight="1" x14ac:dyDescent="0.15">
      <c r="B22" s="91"/>
      <c r="C22" s="90"/>
      <c r="D22" s="94"/>
      <c r="E22" s="94"/>
      <c r="F22" s="94"/>
      <c r="G22" s="94"/>
      <c r="H22" s="94"/>
      <c r="I22" s="94"/>
      <c r="J22" s="94"/>
      <c r="K22" s="94"/>
      <c r="L22" s="94"/>
      <c r="M22" s="90"/>
      <c r="N22" s="90"/>
      <c r="O22" s="90"/>
      <c r="P22" s="90"/>
      <c r="Q22" s="90"/>
      <c r="R22" s="90"/>
      <c r="S22" s="90"/>
      <c r="T22" s="90"/>
      <c r="U22" s="90"/>
      <c r="V22" s="90"/>
      <c r="W22" s="90"/>
      <c r="X22" s="90"/>
      <c r="Y22" s="90"/>
      <c r="Z22" s="90"/>
      <c r="AA22" s="90"/>
      <c r="AB22" s="90"/>
      <c r="AC22" s="90"/>
      <c r="AD22" s="90"/>
    </row>
    <row r="23" spans="2:30" ht="20.100000000000001" customHeight="1" x14ac:dyDescent="0.15">
      <c r="B23" s="92"/>
      <c r="M23" s="150"/>
      <c r="N23" s="150"/>
      <c r="O23" s="150"/>
      <c r="P23" s="150"/>
      <c r="Q23" s="150"/>
      <c r="R23" s="150"/>
      <c r="S23" s="150"/>
      <c r="T23" s="150"/>
      <c r="U23" s="150"/>
      <c r="V23" s="150"/>
      <c r="W23" s="150"/>
      <c r="X23" s="150"/>
      <c r="Y23" s="150"/>
      <c r="Z23" s="150"/>
      <c r="AA23" s="150"/>
      <c r="AB23" s="150"/>
      <c r="AC23" s="150"/>
      <c r="AD23" s="150"/>
    </row>
    <row r="24" spans="2:30" ht="20.100000000000001" customHeight="1" thickBot="1" x14ac:dyDescent="0.2">
      <c r="B24" s="89" t="s">
        <v>305</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372"/>
    </row>
    <row r="25" spans="2:30" ht="22.5" customHeight="1" thickBot="1" x14ac:dyDescent="0.2">
      <c r="B25" s="90"/>
      <c r="C25" s="529" t="s">
        <v>13</v>
      </c>
      <c r="D25" s="530"/>
      <c r="E25" s="530"/>
      <c r="F25" s="530"/>
      <c r="G25" s="530"/>
      <c r="H25" s="530"/>
      <c r="I25" s="530"/>
      <c r="J25" s="530"/>
      <c r="K25" s="530"/>
      <c r="L25" s="530"/>
      <c r="M25" s="533" t="s">
        <v>307</v>
      </c>
      <c r="N25" s="534"/>
      <c r="O25" s="534"/>
      <c r="P25" s="534"/>
      <c r="Q25" s="534"/>
      <c r="R25" s="534"/>
      <c r="S25" s="531" t="s">
        <v>14</v>
      </c>
      <c r="T25" s="530"/>
      <c r="U25" s="530"/>
      <c r="V25" s="530"/>
      <c r="W25" s="530"/>
      <c r="X25" s="530"/>
      <c r="Y25" s="530"/>
      <c r="Z25" s="530"/>
      <c r="AA25" s="530"/>
      <c r="AB25" s="530"/>
      <c r="AC25" s="530"/>
      <c r="AD25" s="615"/>
    </row>
    <row r="26" spans="2:30" ht="22.5" customHeight="1" x14ac:dyDescent="0.15">
      <c r="B26" s="90"/>
      <c r="C26" s="619" t="s">
        <v>379</v>
      </c>
      <c r="D26" s="620"/>
      <c r="E26" s="620"/>
      <c r="F26" s="620"/>
      <c r="G26" s="620"/>
      <c r="H26" s="620"/>
      <c r="I26" s="620"/>
      <c r="J26" s="620"/>
      <c r="K26" s="620"/>
      <c r="L26" s="621"/>
      <c r="M26" s="616">
        <f>U20</f>
        <v>0</v>
      </c>
      <c r="N26" s="617"/>
      <c r="O26" s="617"/>
      <c r="P26" s="617"/>
      <c r="Q26" s="617"/>
      <c r="R26" s="618"/>
      <c r="S26" s="533"/>
      <c r="T26" s="534"/>
      <c r="U26" s="534"/>
      <c r="V26" s="534"/>
      <c r="W26" s="534"/>
      <c r="X26" s="534"/>
      <c r="Y26" s="534"/>
      <c r="Z26" s="534"/>
      <c r="AA26" s="534"/>
      <c r="AB26" s="534"/>
      <c r="AC26" s="534"/>
      <c r="AD26" s="535"/>
    </row>
    <row r="27" spans="2:30" ht="22.5" customHeight="1" x14ac:dyDescent="0.15">
      <c r="B27" s="90"/>
      <c r="C27" s="622"/>
      <c r="D27" s="623"/>
      <c r="E27" s="623"/>
      <c r="F27" s="623"/>
      <c r="G27" s="623"/>
      <c r="H27" s="623"/>
      <c r="I27" s="623"/>
      <c r="J27" s="623"/>
      <c r="K27" s="623"/>
      <c r="L27" s="624"/>
      <c r="M27" s="628">
        <f>U21</f>
        <v>0</v>
      </c>
      <c r="N27" s="629"/>
      <c r="O27" s="629"/>
      <c r="P27" s="629"/>
      <c r="Q27" s="629"/>
      <c r="R27" s="630"/>
      <c r="S27" s="625"/>
      <c r="T27" s="626"/>
      <c r="U27" s="626"/>
      <c r="V27" s="626"/>
      <c r="W27" s="626"/>
      <c r="X27" s="626"/>
      <c r="Y27" s="626"/>
      <c r="Z27" s="626"/>
      <c r="AA27" s="626"/>
      <c r="AB27" s="626"/>
      <c r="AC27" s="626"/>
      <c r="AD27" s="627"/>
    </row>
    <row r="28" spans="2:30" ht="22.5" customHeight="1" x14ac:dyDescent="0.15">
      <c r="B28" s="90"/>
      <c r="C28" s="643" t="s">
        <v>308</v>
      </c>
      <c r="D28" s="644"/>
      <c r="E28" s="644"/>
      <c r="F28" s="644"/>
      <c r="G28" s="644"/>
      <c r="H28" s="644"/>
      <c r="I28" s="644"/>
      <c r="J28" s="644"/>
      <c r="K28" s="644"/>
      <c r="L28" s="645"/>
      <c r="M28" s="637">
        <f>M26</f>
        <v>0</v>
      </c>
      <c r="N28" s="638"/>
      <c r="O28" s="638"/>
      <c r="P28" s="638"/>
      <c r="Q28" s="638"/>
      <c r="R28" s="639"/>
      <c r="S28" s="640"/>
      <c r="T28" s="641"/>
      <c r="U28" s="641"/>
      <c r="V28" s="641"/>
      <c r="W28" s="641"/>
      <c r="X28" s="641"/>
      <c r="Y28" s="641"/>
      <c r="Z28" s="641"/>
      <c r="AA28" s="641"/>
      <c r="AB28" s="641"/>
      <c r="AC28" s="641"/>
      <c r="AD28" s="642"/>
    </row>
    <row r="29" spans="2:30" ht="22.5" customHeight="1" x14ac:dyDescent="0.15">
      <c r="B29" s="90"/>
      <c r="C29" s="511"/>
      <c r="D29" s="512"/>
      <c r="E29" s="512"/>
      <c r="F29" s="512"/>
      <c r="G29" s="512"/>
      <c r="H29" s="512"/>
      <c r="I29" s="512"/>
      <c r="J29" s="512"/>
      <c r="K29" s="512"/>
      <c r="L29" s="513"/>
      <c r="M29" s="646">
        <f>M27</f>
        <v>0</v>
      </c>
      <c r="N29" s="647"/>
      <c r="O29" s="647"/>
      <c r="P29" s="647"/>
      <c r="Q29" s="647"/>
      <c r="R29" s="648"/>
      <c r="S29" s="508"/>
      <c r="T29" s="509"/>
      <c r="U29" s="509"/>
      <c r="V29" s="509"/>
      <c r="W29" s="509"/>
      <c r="X29" s="509"/>
      <c r="Y29" s="509"/>
      <c r="Z29" s="509"/>
      <c r="AA29" s="509"/>
      <c r="AB29" s="509"/>
      <c r="AC29" s="509"/>
      <c r="AD29" s="510"/>
    </row>
    <row r="30" spans="2:30" ht="22.5" customHeight="1" x14ac:dyDescent="0.15">
      <c r="B30" s="144"/>
      <c r="C30" s="631" t="s">
        <v>306</v>
      </c>
      <c r="D30" s="626"/>
      <c r="E30" s="626"/>
      <c r="F30" s="626"/>
      <c r="G30" s="626"/>
      <c r="H30" s="626"/>
      <c r="I30" s="626"/>
      <c r="J30" s="626"/>
      <c r="K30" s="626"/>
      <c r="L30" s="632"/>
      <c r="M30" s="628">
        <f>M26-M28</f>
        <v>0</v>
      </c>
      <c r="N30" s="629"/>
      <c r="O30" s="629"/>
      <c r="P30" s="629"/>
      <c r="Q30" s="629"/>
      <c r="R30" s="630"/>
      <c r="S30" s="625"/>
      <c r="T30" s="626"/>
      <c r="U30" s="626"/>
      <c r="V30" s="626"/>
      <c r="W30" s="626"/>
      <c r="X30" s="626"/>
      <c r="Y30" s="626"/>
      <c r="Z30" s="626"/>
      <c r="AA30" s="626"/>
      <c r="AB30" s="626"/>
      <c r="AC30" s="626"/>
      <c r="AD30" s="627"/>
    </row>
    <row r="31" spans="2:30" ht="22.5" customHeight="1" thickBot="1" x14ac:dyDescent="0.2">
      <c r="B31" s="144"/>
      <c r="C31" s="501"/>
      <c r="D31" s="502"/>
      <c r="E31" s="502"/>
      <c r="F31" s="502"/>
      <c r="G31" s="502"/>
      <c r="H31" s="502"/>
      <c r="I31" s="502"/>
      <c r="J31" s="502"/>
      <c r="K31" s="502"/>
      <c r="L31" s="633"/>
      <c r="M31" s="634">
        <f>M27-M29</f>
        <v>0</v>
      </c>
      <c r="N31" s="635"/>
      <c r="O31" s="635"/>
      <c r="P31" s="635"/>
      <c r="Q31" s="635"/>
      <c r="R31" s="636"/>
      <c r="S31" s="503"/>
      <c r="T31" s="502"/>
      <c r="U31" s="502"/>
      <c r="V31" s="502"/>
      <c r="W31" s="502"/>
      <c r="X31" s="502"/>
      <c r="Y31" s="502"/>
      <c r="Z31" s="502"/>
      <c r="AA31" s="502"/>
      <c r="AB31" s="502"/>
      <c r="AC31" s="502"/>
      <c r="AD31" s="504"/>
    </row>
  </sheetData>
  <mergeCells count="69">
    <mergeCell ref="AC12:AD13"/>
    <mergeCell ref="AC14:AD15"/>
    <mergeCell ref="AC16:AD17"/>
    <mergeCell ref="AC18:AD19"/>
    <mergeCell ref="U13:AB13"/>
    <mergeCell ref="U15:AB15"/>
    <mergeCell ref="U21:AB21"/>
    <mergeCell ref="U19:AB19"/>
    <mergeCell ref="S20:T21"/>
    <mergeCell ref="S12:T13"/>
    <mergeCell ref="S14:T15"/>
    <mergeCell ref="S16:T17"/>
    <mergeCell ref="S18:T19"/>
    <mergeCell ref="AC20:AD21"/>
    <mergeCell ref="M16:R16"/>
    <mergeCell ref="U16:AB16"/>
    <mergeCell ref="E14:L15"/>
    <mergeCell ref="M18:R18"/>
    <mergeCell ref="U18:AB18"/>
    <mergeCell ref="M17:R17"/>
    <mergeCell ref="M19:R19"/>
    <mergeCell ref="E16:L17"/>
    <mergeCell ref="M15:R15"/>
    <mergeCell ref="U17:AB17"/>
    <mergeCell ref="M20:R20"/>
    <mergeCell ref="U20:AB20"/>
    <mergeCell ref="E20:L21"/>
    <mergeCell ref="E18:L19"/>
    <mergeCell ref="M21:R21"/>
    <mergeCell ref="M12:R12"/>
    <mergeCell ref="U12:AB12"/>
    <mergeCell ref="E12:L13"/>
    <mergeCell ref="M14:R14"/>
    <mergeCell ref="U14:AB14"/>
    <mergeCell ref="M13:R13"/>
    <mergeCell ref="M30:R30"/>
    <mergeCell ref="S30:AD31"/>
    <mergeCell ref="C30:L31"/>
    <mergeCell ref="M31:R31"/>
    <mergeCell ref="M28:R28"/>
    <mergeCell ref="S28:AD29"/>
    <mergeCell ref="C28:L29"/>
    <mergeCell ref="M29:R29"/>
    <mergeCell ref="C25:L25"/>
    <mergeCell ref="M25:R25"/>
    <mergeCell ref="S25:AD25"/>
    <mergeCell ref="M26:R26"/>
    <mergeCell ref="C26:L27"/>
    <mergeCell ref="S26:AD27"/>
    <mergeCell ref="M27:R27"/>
    <mergeCell ref="B1:D1"/>
    <mergeCell ref="E7:L7"/>
    <mergeCell ref="M7:AD7"/>
    <mergeCell ref="E8:L8"/>
    <mergeCell ref="M8:T8"/>
    <mergeCell ref="U8:V8"/>
    <mergeCell ref="W8:AD8"/>
    <mergeCell ref="D9:D10"/>
    <mergeCell ref="C9:C10"/>
    <mergeCell ref="U11:AB11"/>
    <mergeCell ref="AC11:AD11"/>
    <mergeCell ref="E11:L11"/>
    <mergeCell ref="M11:R11"/>
    <mergeCell ref="S11:T11"/>
    <mergeCell ref="M9:R9"/>
    <mergeCell ref="E9:L10"/>
    <mergeCell ref="U9:AD10"/>
    <mergeCell ref="M10:R10"/>
    <mergeCell ref="S9:T10"/>
  </mergeCells>
  <phoneticPr fontId="3"/>
  <printOptions horizontalCentered="1"/>
  <pageMargins left="0.78740157480314965" right="0.78740157480314965" top="0.78740157480314965" bottom="0.39370078740157483" header="0" footer="0"/>
  <pageSetup paperSize="9" scale="92"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B1:M37"/>
  <sheetViews>
    <sheetView showGridLines="0" showZeros="0" zoomScaleNormal="100" zoomScaleSheetLayoutView="100" workbookViewId="0"/>
  </sheetViews>
  <sheetFormatPr defaultRowHeight="13.5" x14ac:dyDescent="0.15"/>
  <cols>
    <col min="1" max="1" width="3.25" style="11" customWidth="1"/>
    <col min="2" max="2" width="6.5" style="11" customWidth="1"/>
    <col min="3" max="3" width="26" style="11" customWidth="1"/>
    <col min="4" max="13" width="8.625" style="11" customWidth="1"/>
    <col min="14" max="14" width="9" style="11" customWidth="1"/>
    <col min="15" max="16384" width="9" style="11"/>
  </cols>
  <sheetData>
    <row r="1" spans="2:13" ht="20.100000000000001" customHeight="1" x14ac:dyDescent="0.15">
      <c r="B1" s="455" t="s">
        <v>525</v>
      </c>
      <c r="C1" s="455"/>
      <c r="D1" s="90"/>
      <c r="E1" s="90"/>
      <c r="F1" s="90"/>
      <c r="G1" s="90"/>
      <c r="H1" s="90"/>
      <c r="I1" s="90"/>
      <c r="J1" s="90"/>
      <c r="K1" s="90"/>
      <c r="L1" s="90"/>
      <c r="M1" s="90"/>
    </row>
    <row r="2" spans="2:13" ht="20.100000000000001" customHeight="1" thickBot="1" x14ac:dyDescent="0.2">
      <c r="B2" s="97"/>
      <c r="C2" s="97"/>
      <c r="D2" s="97"/>
      <c r="E2" s="97"/>
      <c r="F2" s="97"/>
      <c r="G2" s="97"/>
      <c r="H2" s="97"/>
      <c r="I2" s="97"/>
      <c r="J2" s="97"/>
      <c r="K2" s="97"/>
      <c r="L2" s="97"/>
      <c r="M2" s="139" t="s">
        <v>426</v>
      </c>
    </row>
    <row r="3" spans="2:13" ht="20.100000000000001" customHeight="1" x14ac:dyDescent="0.15">
      <c r="B3" s="674" t="s">
        <v>19</v>
      </c>
      <c r="C3" s="677" t="s">
        <v>1</v>
      </c>
      <c r="D3" s="670" t="s">
        <v>32</v>
      </c>
      <c r="E3" s="670"/>
      <c r="F3" s="670"/>
      <c r="G3" s="670"/>
      <c r="H3" s="670"/>
      <c r="I3" s="670"/>
      <c r="J3" s="670"/>
      <c r="K3" s="670"/>
      <c r="L3" s="670"/>
      <c r="M3" s="671"/>
    </row>
    <row r="4" spans="2:13" ht="20.100000000000001" customHeight="1" x14ac:dyDescent="0.15">
      <c r="B4" s="675"/>
      <c r="C4" s="678"/>
      <c r="D4" s="672" t="s">
        <v>21</v>
      </c>
      <c r="E4" s="672"/>
      <c r="F4" s="672"/>
      <c r="G4" s="672"/>
      <c r="H4" s="672"/>
      <c r="I4" s="672" t="s">
        <v>22</v>
      </c>
      <c r="J4" s="672"/>
      <c r="K4" s="672"/>
      <c r="L4" s="672"/>
      <c r="M4" s="673"/>
    </row>
    <row r="5" spans="2:13" ht="20.100000000000001" customHeight="1" x14ac:dyDescent="0.15">
      <c r="B5" s="675"/>
      <c r="C5" s="678"/>
      <c r="D5" s="454" t="s">
        <v>12</v>
      </c>
      <c r="E5" s="450" t="s">
        <v>420</v>
      </c>
      <c r="F5" s="451"/>
      <c r="G5" s="451"/>
      <c r="H5" s="416" t="s">
        <v>421</v>
      </c>
      <c r="I5" s="669" t="s">
        <v>12</v>
      </c>
      <c r="J5" s="450" t="s">
        <v>420</v>
      </c>
      <c r="K5" s="451"/>
      <c r="L5" s="451"/>
      <c r="M5" s="417" t="s">
        <v>421</v>
      </c>
    </row>
    <row r="6" spans="2:13" ht="20.100000000000001" customHeight="1" thickBot="1" x14ac:dyDescent="0.2">
      <c r="B6" s="676"/>
      <c r="C6" s="679"/>
      <c r="D6" s="453"/>
      <c r="E6" s="339" t="s">
        <v>422</v>
      </c>
      <c r="F6" s="377" t="s">
        <v>424</v>
      </c>
      <c r="G6" s="418" t="s">
        <v>423</v>
      </c>
      <c r="H6" s="339" t="s">
        <v>423</v>
      </c>
      <c r="I6" s="467"/>
      <c r="J6" s="339" t="s">
        <v>422</v>
      </c>
      <c r="K6" s="377" t="s">
        <v>424</v>
      </c>
      <c r="L6" s="418" t="s">
        <v>423</v>
      </c>
      <c r="M6" s="419" t="s">
        <v>423</v>
      </c>
    </row>
    <row r="7" spans="2:13" ht="20.100000000000001" customHeight="1" x14ac:dyDescent="0.15">
      <c r="B7" s="378" t="str">
        <f>IF('様式4-3 計画戸数'!B7="","",'様式4-3 計画戸数'!B7)</f>
        <v/>
      </c>
      <c r="C7" s="379" t="str">
        <f>IF('様式4-3 計画戸数'!C7="","",'様式4-3 計画戸数'!C7)</f>
        <v/>
      </c>
      <c r="D7" s="379" t="str">
        <f>IF('様式4-3 計画戸数'!F7="","",'様式4-3 計画戸数'!F7)</f>
        <v/>
      </c>
      <c r="E7" s="379" t="str">
        <f>IF('様式4-3 計画戸数'!G7="","",'様式4-3 計画戸数'!G7)</f>
        <v/>
      </c>
      <c r="F7" s="295" t="str">
        <f>IF('様式4-3 計画戸数'!H7="","",'様式4-3 計画戸数'!H7)</f>
        <v/>
      </c>
      <c r="G7" s="380" t="str">
        <f>IF('様式4-3 計画戸数'!I7="","",'様式4-3 計画戸数'!I7)</f>
        <v/>
      </c>
      <c r="H7" s="379" t="str">
        <f>IF('様式4-3 計画戸数'!J7="","",'様式4-3 計画戸数'!J7)</f>
        <v/>
      </c>
      <c r="I7" s="355"/>
      <c r="J7" s="355"/>
      <c r="K7" s="281"/>
      <c r="L7" s="354"/>
      <c r="M7" s="290"/>
    </row>
    <row r="8" spans="2:13" ht="20.100000000000001" customHeight="1" x14ac:dyDescent="0.15">
      <c r="B8" s="381" t="str">
        <f>IF('様式4-3 計画戸数'!B8="","",'様式4-3 計画戸数'!B8)</f>
        <v/>
      </c>
      <c r="C8" s="382" t="str">
        <f>IF('様式4-3 計画戸数'!C8="","",'様式4-3 計画戸数'!C8)</f>
        <v/>
      </c>
      <c r="D8" s="382" t="str">
        <f>IF('様式4-3 計画戸数'!F8="","",'様式4-3 計画戸数'!F8)</f>
        <v/>
      </c>
      <c r="E8" s="382" t="str">
        <f>IF('様式4-3 計画戸数'!G8="","",'様式4-3 計画戸数'!G8)</f>
        <v/>
      </c>
      <c r="F8" s="312" t="str">
        <f>IF('様式4-3 計画戸数'!H8="","",'様式4-3 計画戸数'!H8)</f>
        <v/>
      </c>
      <c r="G8" s="369" t="str">
        <f>IF('様式4-3 計画戸数'!I8="","",'様式4-3 計画戸数'!I8)</f>
        <v/>
      </c>
      <c r="H8" s="382" t="str">
        <f>IF('様式4-3 計画戸数'!J8="","",'様式4-3 計画戸数'!J8)</f>
        <v/>
      </c>
      <c r="I8" s="367"/>
      <c r="J8" s="367"/>
      <c r="K8" s="282"/>
      <c r="L8" s="365"/>
      <c r="M8" s="291"/>
    </row>
    <row r="9" spans="2:13" ht="20.100000000000001" customHeight="1" x14ac:dyDescent="0.15">
      <c r="B9" s="381" t="str">
        <f>IF('様式4-3 計画戸数'!B9="","",'様式4-3 計画戸数'!B9)</f>
        <v/>
      </c>
      <c r="C9" s="382" t="str">
        <f>IF('様式4-3 計画戸数'!C9="","",'様式4-3 計画戸数'!C9)</f>
        <v/>
      </c>
      <c r="D9" s="382" t="str">
        <f>IF('様式4-3 計画戸数'!F9="","",'様式4-3 計画戸数'!F9)</f>
        <v/>
      </c>
      <c r="E9" s="382" t="str">
        <f>IF('様式4-3 計画戸数'!G9="","",'様式4-3 計画戸数'!G9)</f>
        <v/>
      </c>
      <c r="F9" s="312" t="str">
        <f>IF('様式4-3 計画戸数'!H9="","",'様式4-3 計画戸数'!H9)</f>
        <v/>
      </c>
      <c r="G9" s="369" t="str">
        <f>IF('様式4-3 計画戸数'!I9="","",'様式4-3 計画戸数'!I9)</f>
        <v/>
      </c>
      <c r="H9" s="382" t="str">
        <f>IF('様式4-3 計画戸数'!J9="","",'様式4-3 計画戸数'!J9)</f>
        <v/>
      </c>
      <c r="I9" s="367"/>
      <c r="J9" s="367"/>
      <c r="K9" s="282"/>
      <c r="L9" s="365"/>
      <c r="M9" s="291"/>
    </row>
    <row r="10" spans="2:13" ht="20.100000000000001" customHeight="1" x14ac:dyDescent="0.15">
      <c r="B10" s="381" t="str">
        <f>IF('様式4-3 計画戸数'!B10="","",'様式4-3 計画戸数'!B10)</f>
        <v/>
      </c>
      <c r="C10" s="382" t="str">
        <f>IF('様式4-3 計画戸数'!C10="","",'様式4-3 計画戸数'!C10)</f>
        <v/>
      </c>
      <c r="D10" s="382" t="str">
        <f>IF('様式4-3 計画戸数'!F10="","",'様式4-3 計画戸数'!F10)</f>
        <v/>
      </c>
      <c r="E10" s="382" t="str">
        <f>IF('様式4-3 計画戸数'!G10="","",'様式4-3 計画戸数'!G10)</f>
        <v/>
      </c>
      <c r="F10" s="312" t="str">
        <f>IF('様式4-3 計画戸数'!H10="","",'様式4-3 計画戸数'!H10)</f>
        <v/>
      </c>
      <c r="G10" s="369" t="str">
        <f>IF('様式4-3 計画戸数'!I10="","",'様式4-3 計画戸数'!I10)</f>
        <v/>
      </c>
      <c r="H10" s="382" t="str">
        <f>IF('様式4-3 計画戸数'!J10="","",'様式4-3 計画戸数'!J10)</f>
        <v/>
      </c>
      <c r="I10" s="367"/>
      <c r="J10" s="367"/>
      <c r="K10" s="282"/>
      <c r="L10" s="365"/>
      <c r="M10" s="291"/>
    </row>
    <row r="11" spans="2:13" ht="20.100000000000001" customHeight="1" x14ac:dyDescent="0.15">
      <c r="B11" s="381" t="str">
        <f>IF('様式4-3 計画戸数'!B11="","",'様式4-3 計画戸数'!B11)</f>
        <v/>
      </c>
      <c r="C11" s="382" t="str">
        <f>IF('様式4-3 計画戸数'!C11="","",'様式4-3 計画戸数'!C11)</f>
        <v/>
      </c>
      <c r="D11" s="382" t="str">
        <f>IF('様式4-3 計画戸数'!F11="","",'様式4-3 計画戸数'!F11)</f>
        <v/>
      </c>
      <c r="E11" s="382" t="str">
        <f>IF('様式4-3 計画戸数'!G11="","",'様式4-3 計画戸数'!G11)</f>
        <v/>
      </c>
      <c r="F11" s="312" t="str">
        <f>IF('様式4-3 計画戸数'!H11="","",'様式4-3 計画戸数'!H11)</f>
        <v/>
      </c>
      <c r="G11" s="369" t="str">
        <f>IF('様式4-3 計画戸数'!I11="","",'様式4-3 計画戸数'!I11)</f>
        <v/>
      </c>
      <c r="H11" s="382" t="str">
        <f>IF('様式4-3 計画戸数'!J11="","",'様式4-3 計画戸数'!J11)</f>
        <v/>
      </c>
      <c r="I11" s="367"/>
      <c r="J11" s="367"/>
      <c r="K11" s="282"/>
      <c r="L11" s="365"/>
      <c r="M11" s="291"/>
    </row>
    <row r="12" spans="2:13" ht="20.100000000000001" customHeight="1" x14ac:dyDescent="0.15">
      <c r="B12" s="381" t="str">
        <f>IF('様式4-3 計画戸数'!B12="","",'様式4-3 計画戸数'!B12)</f>
        <v/>
      </c>
      <c r="C12" s="382" t="str">
        <f>IF('様式4-3 計画戸数'!C12="","",'様式4-3 計画戸数'!C12)</f>
        <v/>
      </c>
      <c r="D12" s="382" t="str">
        <f>IF('様式4-3 計画戸数'!F12="","",'様式4-3 計画戸数'!F12)</f>
        <v/>
      </c>
      <c r="E12" s="382" t="str">
        <f>IF('様式4-3 計画戸数'!G12="","",'様式4-3 計画戸数'!G12)</f>
        <v/>
      </c>
      <c r="F12" s="312" t="str">
        <f>IF('様式4-3 計画戸数'!H12="","",'様式4-3 計画戸数'!H12)</f>
        <v/>
      </c>
      <c r="G12" s="369" t="str">
        <f>IF('様式4-3 計画戸数'!I12="","",'様式4-3 計画戸数'!I12)</f>
        <v/>
      </c>
      <c r="H12" s="382" t="str">
        <f>IF('様式4-3 計画戸数'!J12="","",'様式4-3 計画戸数'!J12)</f>
        <v/>
      </c>
      <c r="I12" s="367"/>
      <c r="J12" s="367"/>
      <c r="K12" s="282"/>
      <c r="L12" s="365"/>
      <c r="M12" s="291"/>
    </row>
    <row r="13" spans="2:13" ht="20.100000000000001" customHeight="1" x14ac:dyDescent="0.15">
      <c r="B13" s="381" t="str">
        <f>IF('様式4-3 計画戸数'!B13="","",'様式4-3 計画戸数'!B13)</f>
        <v/>
      </c>
      <c r="C13" s="382" t="str">
        <f>IF('様式4-3 計画戸数'!C13="","",'様式4-3 計画戸数'!C13)</f>
        <v/>
      </c>
      <c r="D13" s="382" t="str">
        <f>IF('様式4-3 計画戸数'!F13="","",'様式4-3 計画戸数'!F13)</f>
        <v/>
      </c>
      <c r="E13" s="382" t="str">
        <f>IF('様式4-3 計画戸数'!G13="","",'様式4-3 計画戸数'!G13)</f>
        <v/>
      </c>
      <c r="F13" s="312" t="str">
        <f>IF('様式4-3 計画戸数'!H13="","",'様式4-3 計画戸数'!H13)</f>
        <v/>
      </c>
      <c r="G13" s="369" t="str">
        <f>IF('様式4-3 計画戸数'!I13="","",'様式4-3 計画戸数'!I13)</f>
        <v/>
      </c>
      <c r="H13" s="382" t="str">
        <f>IF('様式4-3 計画戸数'!J13="","",'様式4-3 計画戸数'!J13)</f>
        <v/>
      </c>
      <c r="I13" s="367"/>
      <c r="J13" s="367"/>
      <c r="K13" s="282"/>
      <c r="L13" s="365"/>
      <c r="M13" s="291"/>
    </row>
    <row r="14" spans="2:13" ht="20.100000000000001" customHeight="1" x14ac:dyDescent="0.15">
      <c r="B14" s="381" t="str">
        <f>IF('様式4-3 計画戸数'!B14="","",'様式4-3 計画戸数'!B14)</f>
        <v/>
      </c>
      <c r="C14" s="382" t="str">
        <f>IF('様式4-3 計画戸数'!C14="","",'様式4-3 計画戸数'!C14)</f>
        <v/>
      </c>
      <c r="D14" s="382" t="str">
        <f>IF('様式4-3 計画戸数'!F14="","",'様式4-3 計画戸数'!F14)</f>
        <v/>
      </c>
      <c r="E14" s="382" t="str">
        <f>IF('様式4-3 計画戸数'!G14="","",'様式4-3 計画戸数'!G14)</f>
        <v/>
      </c>
      <c r="F14" s="312" t="str">
        <f>IF('様式4-3 計画戸数'!H14="","",'様式4-3 計画戸数'!H14)</f>
        <v/>
      </c>
      <c r="G14" s="369" t="str">
        <f>IF('様式4-3 計画戸数'!I14="","",'様式4-3 計画戸数'!I14)</f>
        <v/>
      </c>
      <c r="H14" s="382" t="str">
        <f>IF('様式4-3 計画戸数'!J14="","",'様式4-3 計画戸数'!J14)</f>
        <v/>
      </c>
      <c r="I14" s="367"/>
      <c r="J14" s="367"/>
      <c r="K14" s="282"/>
      <c r="L14" s="365"/>
      <c r="M14" s="291"/>
    </row>
    <row r="15" spans="2:13" ht="20.100000000000001" customHeight="1" x14ac:dyDescent="0.15">
      <c r="B15" s="381" t="str">
        <f>IF('様式4-3 計画戸数'!B15="","",'様式4-3 計画戸数'!B15)</f>
        <v/>
      </c>
      <c r="C15" s="382" t="str">
        <f>IF('様式4-3 計画戸数'!C15="","",'様式4-3 計画戸数'!C15)</f>
        <v/>
      </c>
      <c r="D15" s="382" t="str">
        <f>IF('様式4-3 計画戸数'!F15="","",'様式4-3 計画戸数'!F15)</f>
        <v/>
      </c>
      <c r="E15" s="382" t="str">
        <f>IF('様式4-3 計画戸数'!G15="","",'様式4-3 計画戸数'!G15)</f>
        <v/>
      </c>
      <c r="F15" s="312" t="str">
        <f>IF('様式4-3 計画戸数'!H15="","",'様式4-3 計画戸数'!H15)</f>
        <v/>
      </c>
      <c r="G15" s="369" t="str">
        <f>IF('様式4-3 計画戸数'!I15="","",'様式4-3 計画戸数'!I15)</f>
        <v/>
      </c>
      <c r="H15" s="382" t="str">
        <f>IF('様式4-3 計画戸数'!J15="","",'様式4-3 計画戸数'!J15)</f>
        <v/>
      </c>
      <c r="I15" s="367"/>
      <c r="J15" s="367"/>
      <c r="K15" s="282"/>
      <c r="L15" s="365"/>
      <c r="M15" s="291"/>
    </row>
    <row r="16" spans="2:13" ht="20.100000000000001" customHeight="1" x14ac:dyDescent="0.15">
      <c r="B16" s="381" t="str">
        <f>IF('様式4-3 計画戸数'!B16="","",'様式4-3 計画戸数'!B16)</f>
        <v/>
      </c>
      <c r="C16" s="382" t="str">
        <f>IF('様式4-3 計画戸数'!C16="","",'様式4-3 計画戸数'!C16)</f>
        <v/>
      </c>
      <c r="D16" s="382" t="str">
        <f>IF('様式4-3 計画戸数'!F16="","",'様式4-3 計画戸数'!F16)</f>
        <v/>
      </c>
      <c r="E16" s="382" t="str">
        <f>IF('様式4-3 計画戸数'!G16="","",'様式4-3 計画戸数'!G16)</f>
        <v/>
      </c>
      <c r="F16" s="312" t="str">
        <f>IF('様式4-3 計画戸数'!H16="","",'様式4-3 計画戸数'!H16)</f>
        <v/>
      </c>
      <c r="G16" s="369" t="str">
        <f>IF('様式4-3 計画戸数'!I16="","",'様式4-3 計画戸数'!I16)</f>
        <v/>
      </c>
      <c r="H16" s="382" t="str">
        <f>IF('様式4-3 計画戸数'!J16="","",'様式4-3 計画戸数'!J16)</f>
        <v/>
      </c>
      <c r="I16" s="367"/>
      <c r="J16" s="367"/>
      <c r="K16" s="282"/>
      <c r="L16" s="365"/>
      <c r="M16" s="291"/>
    </row>
    <row r="17" spans="2:13" ht="20.100000000000001" customHeight="1" x14ac:dyDescent="0.15">
      <c r="B17" s="381" t="str">
        <f>IF('様式4-3 計画戸数'!B17="","",'様式4-3 計画戸数'!B17)</f>
        <v/>
      </c>
      <c r="C17" s="382" t="str">
        <f>IF('様式4-3 計画戸数'!C17="","",'様式4-3 計画戸数'!C17)</f>
        <v/>
      </c>
      <c r="D17" s="382" t="str">
        <f>IF('様式4-3 計画戸数'!F17="","",'様式4-3 計画戸数'!F17)</f>
        <v/>
      </c>
      <c r="E17" s="382" t="str">
        <f>IF('様式4-3 計画戸数'!G17="","",'様式4-3 計画戸数'!G17)</f>
        <v/>
      </c>
      <c r="F17" s="312" t="str">
        <f>IF('様式4-3 計画戸数'!H17="","",'様式4-3 計画戸数'!H17)</f>
        <v/>
      </c>
      <c r="G17" s="369" t="str">
        <f>IF('様式4-3 計画戸数'!I17="","",'様式4-3 計画戸数'!I17)</f>
        <v/>
      </c>
      <c r="H17" s="382" t="str">
        <f>IF('様式4-3 計画戸数'!J17="","",'様式4-3 計画戸数'!J17)</f>
        <v/>
      </c>
      <c r="I17" s="367"/>
      <c r="J17" s="367"/>
      <c r="K17" s="282"/>
      <c r="L17" s="365"/>
      <c r="M17" s="291"/>
    </row>
    <row r="18" spans="2:13" ht="20.100000000000001" customHeight="1" x14ac:dyDescent="0.15">
      <c r="B18" s="381" t="str">
        <f>IF('様式4-3 計画戸数'!B18="","",'様式4-3 計画戸数'!B18)</f>
        <v/>
      </c>
      <c r="C18" s="382" t="str">
        <f>IF('様式4-3 計画戸数'!C18="","",'様式4-3 計画戸数'!C18)</f>
        <v/>
      </c>
      <c r="D18" s="382" t="str">
        <f>IF('様式4-3 計画戸数'!F18="","",'様式4-3 計画戸数'!F18)</f>
        <v/>
      </c>
      <c r="E18" s="382" t="str">
        <f>IF('様式4-3 計画戸数'!G18="","",'様式4-3 計画戸数'!G18)</f>
        <v/>
      </c>
      <c r="F18" s="312" t="str">
        <f>IF('様式4-3 計画戸数'!H18="","",'様式4-3 計画戸数'!H18)</f>
        <v/>
      </c>
      <c r="G18" s="369" t="str">
        <f>IF('様式4-3 計画戸数'!I18="","",'様式4-3 計画戸数'!I18)</f>
        <v/>
      </c>
      <c r="H18" s="382" t="str">
        <f>IF('様式4-3 計画戸数'!J18="","",'様式4-3 計画戸数'!J18)</f>
        <v/>
      </c>
      <c r="I18" s="367"/>
      <c r="J18" s="367"/>
      <c r="K18" s="282"/>
      <c r="L18" s="365"/>
      <c r="M18" s="291"/>
    </row>
    <row r="19" spans="2:13" ht="20.100000000000001" customHeight="1" x14ac:dyDescent="0.15">
      <c r="B19" s="381" t="str">
        <f>IF('様式4-3 計画戸数'!B19="","",'様式4-3 計画戸数'!B19)</f>
        <v/>
      </c>
      <c r="C19" s="382" t="str">
        <f>IF('様式4-3 計画戸数'!C19="","",'様式4-3 計画戸数'!C19)</f>
        <v/>
      </c>
      <c r="D19" s="382" t="str">
        <f>IF('様式4-3 計画戸数'!F19="","",'様式4-3 計画戸数'!F19)</f>
        <v/>
      </c>
      <c r="E19" s="382" t="str">
        <f>IF('様式4-3 計画戸数'!G19="","",'様式4-3 計画戸数'!G19)</f>
        <v/>
      </c>
      <c r="F19" s="312" t="str">
        <f>IF('様式4-3 計画戸数'!H19="","",'様式4-3 計画戸数'!H19)</f>
        <v/>
      </c>
      <c r="G19" s="369" t="str">
        <f>IF('様式4-3 計画戸数'!I19="","",'様式4-3 計画戸数'!I19)</f>
        <v/>
      </c>
      <c r="H19" s="382" t="str">
        <f>IF('様式4-3 計画戸数'!J19="","",'様式4-3 計画戸数'!J19)</f>
        <v/>
      </c>
      <c r="I19" s="367"/>
      <c r="J19" s="367"/>
      <c r="K19" s="282"/>
      <c r="L19" s="365"/>
      <c r="M19" s="291"/>
    </row>
    <row r="20" spans="2:13" ht="20.100000000000001" customHeight="1" x14ac:dyDescent="0.15">
      <c r="B20" s="381" t="str">
        <f>IF('様式4-3 計画戸数'!B20="","",'様式4-3 計画戸数'!B20)</f>
        <v/>
      </c>
      <c r="C20" s="382" t="str">
        <f>IF('様式4-3 計画戸数'!C20="","",'様式4-3 計画戸数'!C20)</f>
        <v/>
      </c>
      <c r="D20" s="382" t="str">
        <f>IF('様式4-3 計画戸数'!F20="","",'様式4-3 計画戸数'!F20)</f>
        <v/>
      </c>
      <c r="E20" s="382" t="str">
        <f>IF('様式4-3 計画戸数'!G20="","",'様式4-3 計画戸数'!G20)</f>
        <v/>
      </c>
      <c r="F20" s="312" t="str">
        <f>IF('様式4-3 計画戸数'!H20="","",'様式4-3 計画戸数'!H20)</f>
        <v/>
      </c>
      <c r="G20" s="369" t="str">
        <f>IF('様式4-3 計画戸数'!I20="","",'様式4-3 計画戸数'!I20)</f>
        <v/>
      </c>
      <c r="H20" s="382" t="str">
        <f>IF('様式4-3 計画戸数'!J20="","",'様式4-3 計画戸数'!J20)</f>
        <v/>
      </c>
      <c r="I20" s="367"/>
      <c r="J20" s="367"/>
      <c r="K20" s="282"/>
      <c r="L20" s="365"/>
      <c r="M20" s="291"/>
    </row>
    <row r="21" spans="2:13" ht="20.100000000000001" customHeight="1" x14ac:dyDescent="0.15">
      <c r="B21" s="381" t="str">
        <f>IF('様式4-3 計画戸数'!B21="","",'様式4-3 計画戸数'!B21)</f>
        <v/>
      </c>
      <c r="C21" s="382" t="str">
        <f>IF('様式4-3 計画戸数'!C21="","",'様式4-3 計画戸数'!C21)</f>
        <v/>
      </c>
      <c r="D21" s="382" t="str">
        <f>IF('様式4-3 計画戸数'!F21="","",'様式4-3 計画戸数'!F21)</f>
        <v/>
      </c>
      <c r="E21" s="382" t="str">
        <f>IF('様式4-3 計画戸数'!G21="","",'様式4-3 計画戸数'!G21)</f>
        <v/>
      </c>
      <c r="F21" s="312" t="str">
        <f>IF('様式4-3 計画戸数'!H21="","",'様式4-3 計画戸数'!H21)</f>
        <v/>
      </c>
      <c r="G21" s="369" t="str">
        <f>IF('様式4-3 計画戸数'!I21="","",'様式4-3 計画戸数'!I21)</f>
        <v/>
      </c>
      <c r="H21" s="382" t="str">
        <f>IF('様式4-3 計画戸数'!J21="","",'様式4-3 計画戸数'!J21)</f>
        <v/>
      </c>
      <c r="I21" s="367"/>
      <c r="J21" s="367"/>
      <c r="K21" s="282"/>
      <c r="L21" s="365"/>
      <c r="M21" s="291"/>
    </row>
    <row r="22" spans="2:13" ht="20.100000000000001" customHeight="1" x14ac:dyDescent="0.15">
      <c r="B22" s="381" t="str">
        <f>IF('様式4-3 計画戸数'!B22="","",'様式4-3 計画戸数'!B22)</f>
        <v/>
      </c>
      <c r="C22" s="382" t="str">
        <f>IF('様式4-3 計画戸数'!C22="","",'様式4-3 計画戸数'!C22)</f>
        <v/>
      </c>
      <c r="D22" s="382" t="str">
        <f>IF('様式4-3 計画戸数'!F22="","",'様式4-3 計画戸数'!F22)</f>
        <v/>
      </c>
      <c r="E22" s="382" t="str">
        <f>IF('様式4-3 計画戸数'!G22="","",'様式4-3 計画戸数'!G22)</f>
        <v/>
      </c>
      <c r="F22" s="312" t="str">
        <f>IF('様式4-3 計画戸数'!H22="","",'様式4-3 計画戸数'!H22)</f>
        <v/>
      </c>
      <c r="G22" s="369" t="str">
        <f>IF('様式4-3 計画戸数'!I22="","",'様式4-3 計画戸数'!I22)</f>
        <v/>
      </c>
      <c r="H22" s="382" t="str">
        <f>IF('様式4-3 計画戸数'!J22="","",'様式4-3 計画戸数'!J22)</f>
        <v/>
      </c>
      <c r="I22" s="367"/>
      <c r="J22" s="367"/>
      <c r="K22" s="282"/>
      <c r="L22" s="365"/>
      <c r="M22" s="291"/>
    </row>
    <row r="23" spans="2:13" ht="20.100000000000001" customHeight="1" x14ac:dyDescent="0.15">
      <c r="B23" s="381" t="str">
        <f>IF('様式4-3 計画戸数'!B23="","",'様式4-3 計画戸数'!B23)</f>
        <v/>
      </c>
      <c r="C23" s="382" t="str">
        <f>IF('様式4-3 計画戸数'!C23="","",'様式4-3 計画戸数'!C23)</f>
        <v/>
      </c>
      <c r="D23" s="382" t="str">
        <f>IF('様式4-3 計画戸数'!F23="","",'様式4-3 計画戸数'!F23)</f>
        <v/>
      </c>
      <c r="E23" s="382" t="str">
        <f>IF('様式4-3 計画戸数'!G23="","",'様式4-3 計画戸数'!G23)</f>
        <v/>
      </c>
      <c r="F23" s="312" t="str">
        <f>IF('様式4-3 計画戸数'!H23="","",'様式4-3 計画戸数'!H23)</f>
        <v/>
      </c>
      <c r="G23" s="369" t="str">
        <f>IF('様式4-3 計画戸数'!I23="","",'様式4-3 計画戸数'!I23)</f>
        <v/>
      </c>
      <c r="H23" s="382" t="str">
        <f>IF('様式4-3 計画戸数'!J23="","",'様式4-3 計画戸数'!J23)</f>
        <v/>
      </c>
      <c r="I23" s="367"/>
      <c r="J23" s="367"/>
      <c r="K23" s="282"/>
      <c r="L23" s="365"/>
      <c r="M23" s="291"/>
    </row>
    <row r="24" spans="2:13" ht="20.100000000000001" customHeight="1" x14ac:dyDescent="0.15">
      <c r="B24" s="381" t="str">
        <f>IF('様式4-3 計画戸数'!B24="","",'様式4-3 計画戸数'!B24)</f>
        <v/>
      </c>
      <c r="C24" s="382" t="str">
        <f>IF('様式4-3 計画戸数'!C24="","",'様式4-3 計画戸数'!C24)</f>
        <v/>
      </c>
      <c r="D24" s="382" t="str">
        <f>IF('様式4-3 計画戸数'!F24="","",'様式4-3 計画戸数'!F24)</f>
        <v/>
      </c>
      <c r="E24" s="382" t="str">
        <f>IF('様式4-3 計画戸数'!G24="","",'様式4-3 計画戸数'!G24)</f>
        <v/>
      </c>
      <c r="F24" s="312" t="str">
        <f>IF('様式4-3 計画戸数'!H24="","",'様式4-3 計画戸数'!H24)</f>
        <v/>
      </c>
      <c r="G24" s="369" t="str">
        <f>IF('様式4-3 計画戸数'!I24="","",'様式4-3 計画戸数'!I24)</f>
        <v/>
      </c>
      <c r="H24" s="382" t="str">
        <f>IF('様式4-3 計画戸数'!J24="","",'様式4-3 計画戸数'!J24)</f>
        <v/>
      </c>
      <c r="I24" s="367"/>
      <c r="J24" s="367"/>
      <c r="K24" s="282"/>
      <c r="L24" s="365"/>
      <c r="M24" s="291"/>
    </row>
    <row r="25" spans="2:13" ht="20.100000000000001" customHeight="1" x14ac:dyDescent="0.15">
      <c r="B25" s="381" t="str">
        <f>IF('様式4-3 計画戸数'!B25="","",'様式4-3 計画戸数'!B25)</f>
        <v/>
      </c>
      <c r="C25" s="382" t="str">
        <f>IF('様式4-3 計画戸数'!C25="","",'様式4-3 計画戸数'!C25)</f>
        <v/>
      </c>
      <c r="D25" s="382" t="str">
        <f>IF('様式4-3 計画戸数'!F25="","",'様式4-3 計画戸数'!F25)</f>
        <v/>
      </c>
      <c r="E25" s="382" t="str">
        <f>IF('様式4-3 計画戸数'!G25="","",'様式4-3 計画戸数'!G25)</f>
        <v/>
      </c>
      <c r="F25" s="312" t="str">
        <f>IF('様式4-3 計画戸数'!H25="","",'様式4-3 計画戸数'!H25)</f>
        <v/>
      </c>
      <c r="G25" s="369" t="str">
        <f>IF('様式4-3 計画戸数'!I25="","",'様式4-3 計画戸数'!I25)</f>
        <v/>
      </c>
      <c r="H25" s="382" t="str">
        <f>IF('様式4-3 計画戸数'!J25="","",'様式4-3 計画戸数'!J25)</f>
        <v/>
      </c>
      <c r="I25" s="367"/>
      <c r="J25" s="367"/>
      <c r="K25" s="282"/>
      <c r="L25" s="365"/>
      <c r="M25" s="291"/>
    </row>
    <row r="26" spans="2:13" ht="20.100000000000001" customHeight="1" x14ac:dyDescent="0.15">
      <c r="B26" s="381" t="str">
        <f>IF('様式4-3 計画戸数'!B26="","",'様式4-3 計画戸数'!B26)</f>
        <v/>
      </c>
      <c r="C26" s="382" t="str">
        <f>IF('様式4-3 計画戸数'!C26="","",'様式4-3 計画戸数'!C26)</f>
        <v/>
      </c>
      <c r="D26" s="382" t="str">
        <f>IF('様式4-3 計画戸数'!F26="","",'様式4-3 計画戸数'!F26)</f>
        <v/>
      </c>
      <c r="E26" s="382" t="str">
        <f>IF('様式4-3 計画戸数'!G26="","",'様式4-3 計画戸数'!G26)</f>
        <v/>
      </c>
      <c r="F26" s="312" t="str">
        <f>IF('様式4-3 計画戸数'!H26="","",'様式4-3 計画戸数'!H26)</f>
        <v/>
      </c>
      <c r="G26" s="369" t="str">
        <f>IF('様式4-3 計画戸数'!I26="","",'様式4-3 計画戸数'!I26)</f>
        <v/>
      </c>
      <c r="H26" s="382" t="str">
        <f>IF('様式4-3 計画戸数'!J26="","",'様式4-3 計画戸数'!J26)</f>
        <v/>
      </c>
      <c r="I26" s="367"/>
      <c r="J26" s="367"/>
      <c r="K26" s="282"/>
      <c r="L26" s="365"/>
      <c r="M26" s="291"/>
    </row>
    <row r="27" spans="2:13" ht="20.100000000000001" customHeight="1" x14ac:dyDescent="0.15">
      <c r="B27" s="381" t="str">
        <f>IF('様式4-3 計画戸数'!B27="","",'様式4-3 計画戸数'!B27)</f>
        <v/>
      </c>
      <c r="C27" s="382" t="str">
        <f>IF('様式4-3 計画戸数'!C27="","",'様式4-3 計画戸数'!C27)</f>
        <v/>
      </c>
      <c r="D27" s="382" t="str">
        <f>IF('様式4-3 計画戸数'!F27="","",'様式4-3 計画戸数'!F27)</f>
        <v/>
      </c>
      <c r="E27" s="382" t="str">
        <f>IF('様式4-3 計画戸数'!G27="","",'様式4-3 計画戸数'!G27)</f>
        <v/>
      </c>
      <c r="F27" s="312" t="str">
        <f>IF('様式4-3 計画戸数'!H27="","",'様式4-3 計画戸数'!H27)</f>
        <v/>
      </c>
      <c r="G27" s="369" t="str">
        <f>IF('様式4-3 計画戸数'!I27="","",'様式4-3 計画戸数'!I27)</f>
        <v/>
      </c>
      <c r="H27" s="382" t="str">
        <f>IF('様式4-3 計画戸数'!J27="","",'様式4-3 計画戸数'!J27)</f>
        <v/>
      </c>
      <c r="I27" s="367"/>
      <c r="J27" s="367"/>
      <c r="K27" s="282"/>
      <c r="L27" s="365"/>
      <c r="M27" s="291"/>
    </row>
    <row r="28" spans="2:13" ht="20.100000000000001" customHeight="1" x14ac:dyDescent="0.15">
      <c r="B28" s="381" t="str">
        <f>IF('様式4-3 計画戸数'!B28="","",'様式4-3 計画戸数'!B28)</f>
        <v/>
      </c>
      <c r="C28" s="382" t="str">
        <f>IF('様式4-3 計画戸数'!C28="","",'様式4-3 計画戸数'!C28)</f>
        <v/>
      </c>
      <c r="D28" s="382" t="str">
        <f>IF('様式4-3 計画戸数'!F28="","",'様式4-3 計画戸数'!F28)</f>
        <v/>
      </c>
      <c r="E28" s="382" t="str">
        <f>IF('様式4-3 計画戸数'!G28="","",'様式4-3 計画戸数'!G28)</f>
        <v/>
      </c>
      <c r="F28" s="312" t="str">
        <f>IF('様式4-3 計画戸数'!H28="","",'様式4-3 計画戸数'!H28)</f>
        <v/>
      </c>
      <c r="G28" s="369" t="str">
        <f>IF('様式4-3 計画戸数'!I28="","",'様式4-3 計画戸数'!I28)</f>
        <v/>
      </c>
      <c r="H28" s="382" t="str">
        <f>IF('様式4-3 計画戸数'!J28="","",'様式4-3 計画戸数'!J28)</f>
        <v/>
      </c>
      <c r="I28" s="367"/>
      <c r="J28" s="367"/>
      <c r="K28" s="282"/>
      <c r="L28" s="365"/>
      <c r="M28" s="291"/>
    </row>
    <row r="29" spans="2:13" ht="20.100000000000001" customHeight="1" x14ac:dyDescent="0.15">
      <c r="B29" s="381" t="str">
        <f>IF('様式4-3 計画戸数'!B29="","",'様式4-3 計画戸数'!B29)</f>
        <v/>
      </c>
      <c r="C29" s="382" t="str">
        <f>IF('様式4-3 計画戸数'!C29="","",'様式4-3 計画戸数'!C29)</f>
        <v/>
      </c>
      <c r="D29" s="382" t="str">
        <f>IF('様式4-3 計画戸数'!F29="","",'様式4-3 計画戸数'!F29)</f>
        <v/>
      </c>
      <c r="E29" s="382" t="str">
        <f>IF('様式4-3 計画戸数'!G29="","",'様式4-3 計画戸数'!G29)</f>
        <v/>
      </c>
      <c r="F29" s="312" t="str">
        <f>IF('様式4-3 計画戸数'!H29="","",'様式4-3 計画戸数'!H29)</f>
        <v/>
      </c>
      <c r="G29" s="369" t="str">
        <f>IF('様式4-3 計画戸数'!I29="","",'様式4-3 計画戸数'!I29)</f>
        <v/>
      </c>
      <c r="H29" s="382" t="str">
        <f>IF('様式4-3 計画戸数'!J29="","",'様式4-3 計画戸数'!J29)</f>
        <v/>
      </c>
      <c r="I29" s="367"/>
      <c r="J29" s="367"/>
      <c r="K29" s="282"/>
      <c r="L29" s="365"/>
      <c r="M29" s="291"/>
    </row>
    <row r="30" spans="2:13" ht="20.100000000000001" customHeight="1" x14ac:dyDescent="0.15">
      <c r="B30" s="381" t="str">
        <f>IF('様式4-3 計画戸数'!B30="","",'様式4-3 計画戸数'!B30)</f>
        <v/>
      </c>
      <c r="C30" s="382" t="str">
        <f>IF('様式4-3 計画戸数'!C30="","",'様式4-3 計画戸数'!C30)</f>
        <v/>
      </c>
      <c r="D30" s="382" t="str">
        <f>IF('様式4-3 計画戸数'!F30="","",'様式4-3 計画戸数'!F30)</f>
        <v/>
      </c>
      <c r="E30" s="382" t="str">
        <f>IF('様式4-3 計画戸数'!G30="","",'様式4-3 計画戸数'!G30)</f>
        <v/>
      </c>
      <c r="F30" s="312" t="str">
        <f>IF('様式4-3 計画戸数'!H30="","",'様式4-3 計画戸数'!H30)</f>
        <v/>
      </c>
      <c r="G30" s="369" t="str">
        <f>IF('様式4-3 計画戸数'!I30="","",'様式4-3 計画戸数'!I30)</f>
        <v/>
      </c>
      <c r="H30" s="382" t="str">
        <f>IF('様式4-3 計画戸数'!J30="","",'様式4-3 計画戸数'!J30)</f>
        <v/>
      </c>
      <c r="I30" s="367"/>
      <c r="J30" s="367"/>
      <c r="K30" s="282"/>
      <c r="L30" s="365"/>
      <c r="M30" s="291"/>
    </row>
    <row r="31" spans="2:13" ht="20.100000000000001" customHeight="1" x14ac:dyDescent="0.15">
      <c r="B31" s="381" t="str">
        <f>IF('様式4-3 計画戸数'!B31="","",'様式4-3 計画戸数'!B31)</f>
        <v/>
      </c>
      <c r="C31" s="382" t="str">
        <f>IF('様式4-3 計画戸数'!C31="","",'様式4-3 計画戸数'!C31)</f>
        <v/>
      </c>
      <c r="D31" s="382" t="str">
        <f>IF('様式4-3 計画戸数'!F31="","",'様式4-3 計画戸数'!F31)</f>
        <v/>
      </c>
      <c r="E31" s="382" t="str">
        <f>IF('様式4-3 計画戸数'!G31="","",'様式4-3 計画戸数'!G31)</f>
        <v/>
      </c>
      <c r="F31" s="312" t="str">
        <f>IF('様式4-3 計画戸数'!H31="","",'様式4-3 計画戸数'!H31)</f>
        <v/>
      </c>
      <c r="G31" s="369" t="str">
        <f>IF('様式4-3 計画戸数'!I31="","",'様式4-3 計画戸数'!I31)</f>
        <v/>
      </c>
      <c r="H31" s="382" t="str">
        <f>IF('様式4-3 計画戸数'!J31="","",'様式4-3 計画戸数'!J31)</f>
        <v/>
      </c>
      <c r="I31" s="367"/>
      <c r="J31" s="367"/>
      <c r="K31" s="282"/>
      <c r="L31" s="365"/>
      <c r="M31" s="291"/>
    </row>
    <row r="32" spans="2:13" ht="20.100000000000001" customHeight="1" x14ac:dyDescent="0.15">
      <c r="B32" s="381" t="str">
        <f>IF('様式4-3 計画戸数'!B32="","",'様式4-3 計画戸数'!B32)</f>
        <v/>
      </c>
      <c r="C32" s="382" t="str">
        <f>IF('様式4-3 計画戸数'!C32="","",'様式4-3 計画戸数'!C32)</f>
        <v/>
      </c>
      <c r="D32" s="382" t="str">
        <f>IF('様式4-3 計画戸数'!F32="","",'様式4-3 計画戸数'!F32)</f>
        <v/>
      </c>
      <c r="E32" s="382" t="str">
        <f>IF('様式4-3 計画戸数'!G32="","",'様式4-3 計画戸数'!G32)</f>
        <v/>
      </c>
      <c r="F32" s="312" t="str">
        <f>IF('様式4-3 計画戸数'!H32="","",'様式4-3 計画戸数'!H32)</f>
        <v/>
      </c>
      <c r="G32" s="369" t="str">
        <f>IF('様式4-3 計画戸数'!I32="","",'様式4-3 計画戸数'!I32)</f>
        <v/>
      </c>
      <c r="H32" s="382" t="str">
        <f>IF('様式4-3 計画戸数'!J32="","",'様式4-3 計画戸数'!J32)</f>
        <v/>
      </c>
      <c r="I32" s="367"/>
      <c r="J32" s="367"/>
      <c r="K32" s="282"/>
      <c r="L32" s="365"/>
      <c r="M32" s="291"/>
    </row>
    <row r="33" spans="2:13" ht="20.100000000000001" customHeight="1" x14ac:dyDescent="0.15">
      <c r="B33" s="381" t="str">
        <f>IF('様式4-3 計画戸数'!B33="","",'様式4-3 計画戸数'!B33)</f>
        <v/>
      </c>
      <c r="C33" s="382" t="str">
        <f>IF('様式4-3 計画戸数'!C33="","",'様式4-3 計画戸数'!C33)</f>
        <v/>
      </c>
      <c r="D33" s="382" t="str">
        <f>IF('様式4-3 計画戸数'!F33="","",'様式4-3 計画戸数'!F33)</f>
        <v/>
      </c>
      <c r="E33" s="382" t="str">
        <f>IF('様式4-3 計画戸数'!G33="","",'様式4-3 計画戸数'!G33)</f>
        <v/>
      </c>
      <c r="F33" s="312" t="str">
        <f>IF('様式4-3 計画戸数'!H33="","",'様式4-3 計画戸数'!H33)</f>
        <v/>
      </c>
      <c r="G33" s="369" t="str">
        <f>IF('様式4-3 計画戸数'!I33="","",'様式4-3 計画戸数'!I33)</f>
        <v/>
      </c>
      <c r="H33" s="382" t="str">
        <f>IF('様式4-3 計画戸数'!J33="","",'様式4-3 計画戸数'!J33)</f>
        <v/>
      </c>
      <c r="I33" s="367"/>
      <c r="J33" s="367"/>
      <c r="K33" s="282"/>
      <c r="L33" s="365"/>
      <c r="M33" s="291"/>
    </row>
    <row r="34" spans="2:13" ht="20.100000000000001" customHeight="1" x14ac:dyDescent="0.15">
      <c r="B34" s="381" t="str">
        <f>IF('様式4-3 計画戸数'!B34="","",'様式4-3 計画戸数'!B34)</f>
        <v/>
      </c>
      <c r="C34" s="382" t="str">
        <f>IF('様式4-3 計画戸数'!C34="","",'様式4-3 計画戸数'!C34)</f>
        <v/>
      </c>
      <c r="D34" s="382" t="str">
        <f>IF('様式4-3 計画戸数'!F34="","",'様式4-3 計画戸数'!F34)</f>
        <v/>
      </c>
      <c r="E34" s="382" t="str">
        <f>IF('様式4-3 計画戸数'!G34="","",'様式4-3 計画戸数'!G34)</f>
        <v/>
      </c>
      <c r="F34" s="312" t="str">
        <f>IF('様式4-3 計画戸数'!H34="","",'様式4-3 計画戸数'!H34)</f>
        <v/>
      </c>
      <c r="G34" s="369" t="str">
        <f>IF('様式4-3 計画戸数'!I34="","",'様式4-3 計画戸数'!I34)</f>
        <v/>
      </c>
      <c r="H34" s="382" t="str">
        <f>IF('様式4-3 計画戸数'!J34="","",'様式4-3 計画戸数'!J34)</f>
        <v/>
      </c>
      <c r="I34" s="367"/>
      <c r="J34" s="367"/>
      <c r="K34" s="282"/>
      <c r="L34" s="365"/>
      <c r="M34" s="291"/>
    </row>
    <row r="35" spans="2:13" ht="20.100000000000001" customHeight="1" x14ac:dyDescent="0.15">
      <c r="B35" s="381" t="str">
        <f>IF('様式4-3 計画戸数'!B35="","",'様式4-3 計画戸数'!B35)</f>
        <v/>
      </c>
      <c r="C35" s="382" t="str">
        <f>IF('様式4-3 計画戸数'!C35="","",'様式4-3 計画戸数'!C35)</f>
        <v/>
      </c>
      <c r="D35" s="382" t="str">
        <f>IF('様式4-3 計画戸数'!F35="","",'様式4-3 計画戸数'!F35)</f>
        <v/>
      </c>
      <c r="E35" s="382" t="str">
        <f>IF('様式4-3 計画戸数'!G35="","",'様式4-3 計画戸数'!G35)</f>
        <v/>
      </c>
      <c r="F35" s="312" t="str">
        <f>IF('様式4-3 計画戸数'!H35="","",'様式4-3 計画戸数'!H35)</f>
        <v/>
      </c>
      <c r="G35" s="369" t="str">
        <f>IF('様式4-3 計画戸数'!I35="","",'様式4-3 計画戸数'!I35)</f>
        <v/>
      </c>
      <c r="H35" s="382" t="str">
        <f>IF('様式4-3 計画戸数'!J35="","",'様式4-3 計画戸数'!J35)</f>
        <v/>
      </c>
      <c r="I35" s="367"/>
      <c r="J35" s="367"/>
      <c r="K35" s="282"/>
      <c r="L35" s="365"/>
      <c r="M35" s="291"/>
    </row>
    <row r="36" spans="2:13" ht="20.100000000000001" customHeight="1" thickBot="1" x14ac:dyDescent="0.2">
      <c r="B36" s="384" t="str">
        <f>IF('様式4-3 計画戸数'!B36="","",'様式4-3 計画戸数'!B36)</f>
        <v/>
      </c>
      <c r="C36" s="385" t="str">
        <f>IF('様式4-3 計画戸数'!C36="","",'様式4-3 計画戸数'!C36)</f>
        <v/>
      </c>
      <c r="D36" s="385" t="str">
        <f>IF('様式4-3 計画戸数'!F36="","",'様式4-3 計画戸数'!F36)</f>
        <v/>
      </c>
      <c r="E36" s="385" t="str">
        <f>IF('様式4-3 計画戸数'!G36="","",'様式4-3 計画戸数'!G36)</f>
        <v/>
      </c>
      <c r="F36" s="298" t="str">
        <f>IF('様式4-3 計画戸数'!H36="","",'様式4-3 計画戸数'!H36)</f>
        <v/>
      </c>
      <c r="G36" s="386" t="str">
        <f>IF('様式4-3 計画戸数'!I36="","",'様式4-3 計画戸数'!I36)</f>
        <v/>
      </c>
      <c r="H36" s="385" t="str">
        <f>IF('様式4-3 計画戸数'!J36="","",'様式4-3 計画戸数'!J36)</f>
        <v/>
      </c>
      <c r="I36" s="367"/>
      <c r="J36" s="367"/>
      <c r="K36" s="282"/>
      <c r="L36" s="365"/>
      <c r="M36" s="291"/>
    </row>
    <row r="37" spans="2:13" ht="20.100000000000001" customHeight="1" thickTop="1" thickBot="1" x14ac:dyDescent="0.2">
      <c r="B37" s="383" t="str">
        <f>IF('様式4-3 計画戸数'!B37="","",'様式4-3 計画戸数'!B37)</f>
        <v>計</v>
      </c>
      <c r="C37" s="360">
        <f>'様式2-2 計画戸数'!C37</f>
        <v>0</v>
      </c>
      <c r="D37" s="356">
        <f>SUM(D7:D36)</f>
        <v>0</v>
      </c>
      <c r="E37" s="356">
        <f t="shared" ref="E37:M37" si="0">SUM(E7:E36)</f>
        <v>0</v>
      </c>
      <c r="F37" s="284">
        <f t="shared" si="0"/>
        <v>0</v>
      </c>
      <c r="G37" s="357">
        <f t="shared" si="0"/>
        <v>0</v>
      </c>
      <c r="H37" s="356">
        <f t="shared" si="0"/>
        <v>0</v>
      </c>
      <c r="I37" s="356">
        <f t="shared" si="0"/>
        <v>0</v>
      </c>
      <c r="J37" s="356">
        <f t="shared" si="0"/>
        <v>0</v>
      </c>
      <c r="K37" s="284">
        <f t="shared" si="0"/>
        <v>0</v>
      </c>
      <c r="L37" s="357">
        <f t="shared" si="0"/>
        <v>0</v>
      </c>
      <c r="M37" s="293">
        <f t="shared" si="0"/>
        <v>0</v>
      </c>
    </row>
  </sheetData>
  <mergeCells count="10">
    <mergeCell ref="D5:D6"/>
    <mergeCell ref="E5:G5"/>
    <mergeCell ref="I5:I6"/>
    <mergeCell ref="J5:L5"/>
    <mergeCell ref="B1:C1"/>
    <mergeCell ref="D3:M3"/>
    <mergeCell ref="D4:H4"/>
    <mergeCell ref="I4:M4"/>
    <mergeCell ref="B3:B6"/>
    <mergeCell ref="C3:C6"/>
  </mergeCells>
  <phoneticPr fontId="3"/>
  <printOptions horizontalCentered="1"/>
  <pageMargins left="0.78740157480314965" right="0.78740157480314965" top="0.78740157480314965" bottom="0.39370078740157483" header="0" footer="0"/>
  <pageSetup paperSize="9" scale="7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41"/>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523</v>
      </c>
      <c r="C1" s="1"/>
      <c r="D1" s="1"/>
      <c r="E1" s="1"/>
      <c r="F1" s="1"/>
      <c r="G1" s="1"/>
      <c r="H1" s="1"/>
      <c r="I1" s="1"/>
      <c r="J1" s="1"/>
      <c r="K1" s="1"/>
      <c r="L1" s="1"/>
      <c r="N1" s="444"/>
      <c r="O1" s="444"/>
      <c r="P1" s="444"/>
      <c r="Q1" s="1"/>
      <c r="R1" s="1"/>
      <c r="S1" s="1"/>
      <c r="T1" s="1"/>
      <c r="U1" s="1"/>
      <c r="V1" s="1"/>
      <c r="W1" s="1"/>
      <c r="X1" s="1"/>
      <c r="Y1" s="1"/>
    </row>
    <row r="2" spans="2:28" ht="18" customHeight="1" x14ac:dyDescent="0.15">
      <c r="V2" s="447" t="s">
        <v>262</v>
      </c>
      <c r="W2" s="447"/>
      <c r="X2" s="447"/>
      <c r="Y2" s="447"/>
      <c r="Z2" s="447"/>
      <c r="AA2" s="447"/>
      <c r="AB2" s="447"/>
    </row>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IF('(基本情報)'!M5="","",'(基本情報)'!M3)</f>
        <v>工務店グループ等名称</v>
      </c>
    </row>
    <row r="7" spans="2:28" ht="18" customHeight="1" x14ac:dyDescent="0.15">
      <c r="C7" s="86" t="str">
        <f>IF('(基本情報)'!M5="",'(基本情報)'!M3,'(基本情報)'!M5)</f>
        <v>代表工務店等名称</v>
      </c>
    </row>
    <row r="8" spans="2:28" ht="18" customHeight="1" x14ac:dyDescent="0.15">
      <c r="C8" s="87" t="str">
        <f>'(基本情報)'!M4&amp;"　様"</f>
        <v>代表者職氏名　様</v>
      </c>
    </row>
    <row r="9" spans="2:28" ht="18" customHeight="1" x14ac:dyDescent="0.15"/>
    <row r="10" spans="2:28" ht="18" customHeight="1" x14ac:dyDescent="0.15"/>
    <row r="11" spans="2:28" ht="18" customHeight="1" x14ac:dyDescent="0.15">
      <c r="S11" s="163" t="str">
        <f>IF('(基本情報)'!M10="秋田県知事",'(基本情報)'!M10&amp;"　"&amp;'(基本情報)'!M11,'(基本情報)'!M10)</f>
        <v>秋田県知事　</v>
      </c>
      <c r="T11" s="28"/>
      <c r="U11" s="28"/>
      <c r="V11" s="28"/>
      <c r="W11" s="28"/>
      <c r="X11" s="28"/>
      <c r="Y11" s="28"/>
    </row>
    <row r="12" spans="2:28" ht="18" customHeight="1" x14ac:dyDescent="0.15">
      <c r="S12" s="546" t="s">
        <v>343</v>
      </c>
      <c r="T12" s="546"/>
      <c r="U12" s="546"/>
      <c r="V12" s="546"/>
      <c r="W12" s="546"/>
      <c r="X12" s="546"/>
      <c r="Y12" s="546"/>
    </row>
    <row r="13" spans="2:28" ht="18" customHeight="1" x14ac:dyDescent="0.15">
      <c r="S13" s="31"/>
      <c r="T13" s="31"/>
      <c r="U13" s="31"/>
      <c r="V13" s="31"/>
      <c r="W13" s="31"/>
      <c r="X13" s="31"/>
      <c r="Y13" s="31"/>
    </row>
    <row r="14" spans="2:28" ht="18" customHeight="1" x14ac:dyDescent="0.15">
      <c r="S14" s="31"/>
      <c r="T14" s="31"/>
      <c r="U14" s="31"/>
      <c r="V14" s="31"/>
      <c r="W14" s="31"/>
      <c r="X14" s="31"/>
      <c r="Y14" s="31"/>
    </row>
    <row r="15" spans="2:28" ht="18" customHeight="1" x14ac:dyDescent="0.15"/>
    <row r="16" spans="2:28" ht="18" customHeight="1" x14ac:dyDescent="0.15">
      <c r="B16" s="445" t="s">
        <v>524</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445" t="s">
        <v>294</v>
      </c>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row>
    <row r="18" spans="2:28" ht="18" customHeight="1" x14ac:dyDescent="0.15">
      <c r="B18" s="6"/>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2:28" ht="18" customHeight="1" x14ac:dyDescent="0.15"/>
    <row r="20" spans="2:28" ht="18" customHeight="1" x14ac:dyDescent="0.15">
      <c r="B20" s="547" t="s">
        <v>341</v>
      </c>
      <c r="C20" s="547"/>
      <c r="D20" s="547"/>
      <c r="E20" s="547"/>
      <c r="F20" s="547"/>
      <c r="G20" s="547"/>
      <c r="H20" s="547"/>
      <c r="I20" s="547"/>
      <c r="J20" s="547"/>
      <c r="K20" s="547"/>
      <c r="L20" s="547"/>
      <c r="M20" s="547"/>
      <c r="N20" s="547"/>
      <c r="O20" s="547"/>
      <c r="P20" s="547"/>
      <c r="Q20" s="547"/>
      <c r="R20" s="547"/>
      <c r="S20" s="547"/>
      <c r="T20" s="547"/>
      <c r="U20" s="547"/>
      <c r="V20" s="547"/>
      <c r="W20" s="547"/>
      <c r="X20" s="547"/>
      <c r="Y20" s="547"/>
      <c r="Z20" s="547"/>
      <c r="AA20" s="547"/>
      <c r="AB20" s="1"/>
    </row>
    <row r="21" spans="2:28" ht="18" customHeight="1" x14ac:dyDescent="0.15">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row>
    <row r="22" spans="2:28" ht="6.75" customHeight="1" x14ac:dyDescent="0.15"/>
    <row r="23" spans="2:28" ht="18" customHeight="1" x14ac:dyDescent="0.15">
      <c r="B23" s="548" t="s">
        <v>266</v>
      </c>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row>
    <row r="24" spans="2:28" ht="18" customHeight="1" x14ac:dyDescent="0.15">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row>
    <row r="25" spans="2:28" ht="18" customHeight="1" x14ac:dyDescent="0.15">
      <c r="C25" s="10"/>
    </row>
    <row r="26" spans="2:28" ht="18" customHeight="1" x14ac:dyDescent="0.15">
      <c r="C26" s="1"/>
      <c r="D26" s="1"/>
      <c r="E26" s="1"/>
      <c r="F26" s="1"/>
      <c r="G26" s="1"/>
      <c r="H26" s="1"/>
      <c r="I26" s="1"/>
      <c r="J26" s="1"/>
      <c r="K26" s="1"/>
      <c r="L26" s="1"/>
      <c r="M26" s="1"/>
      <c r="N26" s="1"/>
      <c r="O26" s="1"/>
      <c r="P26" s="1"/>
      <c r="Q26" s="1"/>
      <c r="R26" s="1"/>
      <c r="S26" s="1"/>
      <c r="T26" s="1"/>
      <c r="U26" s="1"/>
      <c r="V26" s="1"/>
      <c r="W26" s="1"/>
      <c r="X26" s="1"/>
      <c r="Y26" s="1"/>
      <c r="Z26" s="1"/>
      <c r="AA26" s="1"/>
    </row>
    <row r="27" spans="2:28" ht="18" customHeight="1" x14ac:dyDescent="0.15">
      <c r="C27" s="10" t="s">
        <v>30</v>
      </c>
    </row>
    <row r="28" spans="2:28" ht="18" customHeight="1" x14ac:dyDescent="0.15">
      <c r="C28" s="549" t="s">
        <v>24</v>
      </c>
      <c r="D28" s="550"/>
      <c r="E28" s="550"/>
      <c r="F28" s="550"/>
      <c r="G28" s="550"/>
      <c r="H28" s="550"/>
      <c r="I28" s="550"/>
      <c r="J28" s="550"/>
      <c r="K28" s="550"/>
      <c r="L28" s="549" t="s">
        <v>377</v>
      </c>
      <c r="M28" s="550"/>
      <c r="N28" s="550"/>
      <c r="O28" s="551"/>
      <c r="P28" s="549" t="s">
        <v>0</v>
      </c>
      <c r="Q28" s="550"/>
      <c r="R28" s="550"/>
      <c r="S28" s="550"/>
      <c r="T28" s="550"/>
      <c r="U28" s="551"/>
      <c r="V28" s="550" t="s">
        <v>83</v>
      </c>
      <c r="W28" s="550"/>
      <c r="X28" s="550"/>
      <c r="Y28" s="550"/>
      <c r="Z28" s="550"/>
      <c r="AA28" s="551"/>
    </row>
    <row r="29" spans="2:28" ht="18" customHeight="1" x14ac:dyDescent="0.15">
      <c r="C29" s="552" t="s">
        <v>436</v>
      </c>
      <c r="D29" s="553"/>
      <c r="E29" s="553"/>
      <c r="F29" s="553"/>
      <c r="G29" s="553"/>
      <c r="H29" s="553"/>
      <c r="I29" s="553"/>
      <c r="J29" s="553"/>
      <c r="K29" s="554"/>
      <c r="L29" s="555">
        <f>'様式5 計画承認'!L28</f>
        <v>0</v>
      </c>
      <c r="M29" s="556"/>
      <c r="N29" s="556"/>
      <c r="O29" s="299" t="s">
        <v>3</v>
      </c>
      <c r="P29" s="557">
        <f>'様式5 計画承認'!P28</f>
        <v>0</v>
      </c>
      <c r="Q29" s="558"/>
      <c r="R29" s="558"/>
      <c r="S29" s="558"/>
      <c r="T29" s="558"/>
      <c r="U29" s="410" t="s">
        <v>2</v>
      </c>
      <c r="V29" s="559">
        <f>'様式5 計画承認'!V28</f>
        <v>0</v>
      </c>
      <c r="W29" s="560"/>
      <c r="X29" s="560"/>
      <c r="Y29" s="560"/>
      <c r="Z29" s="560"/>
      <c r="AA29" s="300" t="s">
        <v>2</v>
      </c>
    </row>
    <row r="30" spans="2:28" ht="18" customHeight="1" x14ac:dyDescent="0.15">
      <c r="C30" s="567" t="s">
        <v>437</v>
      </c>
      <c r="D30" s="568"/>
      <c r="E30" s="568"/>
      <c r="F30" s="568"/>
      <c r="G30" s="568"/>
      <c r="H30" s="568"/>
      <c r="I30" s="568"/>
      <c r="J30" s="568"/>
      <c r="K30" s="569"/>
      <c r="L30" s="561">
        <f>'様式5 計画承認'!L29</f>
        <v>0</v>
      </c>
      <c r="M30" s="562"/>
      <c r="N30" s="562"/>
      <c r="O30" s="301" t="s">
        <v>3</v>
      </c>
      <c r="P30" s="563">
        <f>'様式5 計画承認'!P29</f>
        <v>0</v>
      </c>
      <c r="Q30" s="564"/>
      <c r="R30" s="564"/>
      <c r="S30" s="564"/>
      <c r="T30" s="564"/>
      <c r="U30" s="411" t="s">
        <v>2</v>
      </c>
      <c r="V30" s="573">
        <f>'様式5 計画承認'!V29</f>
        <v>0</v>
      </c>
      <c r="W30" s="574"/>
      <c r="X30" s="574"/>
      <c r="Y30" s="574"/>
      <c r="Z30" s="574"/>
      <c r="AA30" s="302" t="s">
        <v>2</v>
      </c>
    </row>
    <row r="31" spans="2:28" ht="18" customHeight="1" x14ac:dyDescent="0.15">
      <c r="C31" s="567" t="s">
        <v>438</v>
      </c>
      <c r="D31" s="568"/>
      <c r="E31" s="568"/>
      <c r="F31" s="568"/>
      <c r="G31" s="568"/>
      <c r="H31" s="568"/>
      <c r="I31" s="568"/>
      <c r="J31" s="568"/>
      <c r="K31" s="569"/>
      <c r="L31" s="561">
        <f>'様式5 計画承認'!L30</f>
        <v>0</v>
      </c>
      <c r="M31" s="562"/>
      <c r="N31" s="562"/>
      <c r="O31" s="301" t="s">
        <v>3</v>
      </c>
      <c r="P31" s="563">
        <f>'様式5 計画承認'!P30</f>
        <v>0</v>
      </c>
      <c r="Q31" s="564"/>
      <c r="R31" s="564"/>
      <c r="S31" s="564"/>
      <c r="T31" s="564"/>
      <c r="U31" s="411" t="s">
        <v>2</v>
      </c>
      <c r="V31" s="573">
        <f>'様式5 計画承認'!V30</f>
        <v>0</v>
      </c>
      <c r="W31" s="574"/>
      <c r="X31" s="574"/>
      <c r="Y31" s="574"/>
      <c r="Z31" s="574"/>
      <c r="AA31" s="302" t="s">
        <v>2</v>
      </c>
    </row>
    <row r="32" spans="2:28" ht="18" customHeight="1" x14ac:dyDescent="0.15">
      <c r="C32" s="570" t="s">
        <v>439</v>
      </c>
      <c r="D32" s="571"/>
      <c r="E32" s="571"/>
      <c r="F32" s="571"/>
      <c r="G32" s="571"/>
      <c r="H32" s="571"/>
      <c r="I32" s="571"/>
      <c r="J32" s="571"/>
      <c r="K32" s="572"/>
      <c r="L32" s="577">
        <f>'様式5 計画承認'!L31</f>
        <v>0</v>
      </c>
      <c r="M32" s="578"/>
      <c r="N32" s="578"/>
      <c r="O32" s="303" t="s">
        <v>3</v>
      </c>
      <c r="P32" s="579">
        <f>'様式5 計画承認'!P31</f>
        <v>0</v>
      </c>
      <c r="Q32" s="580"/>
      <c r="R32" s="580"/>
      <c r="S32" s="580"/>
      <c r="T32" s="580"/>
      <c r="U32" s="412" t="s">
        <v>2</v>
      </c>
      <c r="V32" s="581">
        <f>'様式5 計画承認'!V31</f>
        <v>0</v>
      </c>
      <c r="W32" s="582"/>
      <c r="X32" s="582"/>
      <c r="Y32" s="582"/>
      <c r="Z32" s="582"/>
      <c r="AA32" s="304" t="s">
        <v>2</v>
      </c>
    </row>
    <row r="33" spans="3:27" ht="18" customHeight="1" x14ac:dyDescent="0.15">
      <c r="C33" s="549" t="s">
        <v>5</v>
      </c>
      <c r="D33" s="550"/>
      <c r="E33" s="550"/>
      <c r="F33" s="550"/>
      <c r="G33" s="550"/>
      <c r="H33" s="550"/>
      <c r="I33" s="550"/>
      <c r="J33" s="550"/>
      <c r="K33" s="550"/>
      <c r="L33" s="30"/>
      <c r="M33" s="30"/>
      <c r="N33" s="30"/>
      <c r="O33" s="368"/>
      <c r="P33" s="505">
        <f>SUM(P29:T32)</f>
        <v>0</v>
      </c>
      <c r="Q33" s="506"/>
      <c r="R33" s="506"/>
      <c r="S33" s="506"/>
      <c r="T33" s="506"/>
      <c r="U33" s="368" t="s">
        <v>2</v>
      </c>
      <c r="V33" s="565">
        <f>SUM(V29:Z32)</f>
        <v>0</v>
      </c>
      <c r="W33" s="566"/>
      <c r="X33" s="566"/>
      <c r="Y33" s="566"/>
      <c r="Z33" s="566"/>
      <c r="AA33" s="368" t="s">
        <v>2</v>
      </c>
    </row>
    <row r="34" spans="3:27" ht="18" customHeight="1" x14ac:dyDescent="0.15">
      <c r="C34" s="337"/>
      <c r="D34" s="337"/>
      <c r="E34" s="337"/>
      <c r="F34" s="337"/>
      <c r="G34" s="337"/>
      <c r="H34" s="337"/>
      <c r="I34" s="337"/>
      <c r="J34" s="337"/>
      <c r="K34" s="337"/>
      <c r="O34" s="337"/>
      <c r="P34" s="32"/>
      <c r="Q34" s="32"/>
      <c r="R34" s="32"/>
      <c r="S34" s="32"/>
      <c r="T34" s="32"/>
      <c r="U34" s="337"/>
      <c r="V34" s="33"/>
      <c r="W34" s="33"/>
      <c r="X34" s="33"/>
      <c r="Y34" s="33"/>
      <c r="Z34" s="33"/>
      <c r="AA34" s="337"/>
    </row>
    <row r="35" spans="3:27" ht="18" customHeight="1" x14ac:dyDescent="0.15">
      <c r="C35" s="95" t="s">
        <v>31</v>
      </c>
      <c r="D35" s="337"/>
      <c r="E35" s="337"/>
      <c r="F35" s="337"/>
      <c r="G35" s="337"/>
      <c r="H35" s="337"/>
      <c r="I35" s="337"/>
      <c r="J35" s="337"/>
      <c r="K35" s="337"/>
      <c r="O35" s="337"/>
      <c r="P35" s="32"/>
      <c r="Q35" s="32"/>
      <c r="R35" s="32"/>
      <c r="S35" s="32"/>
      <c r="T35" s="32"/>
      <c r="U35" s="337"/>
      <c r="V35" s="33"/>
      <c r="W35" s="33"/>
      <c r="X35" s="33"/>
      <c r="Y35" s="33"/>
      <c r="Z35" s="33"/>
      <c r="AA35" s="337"/>
    </row>
    <row r="36" spans="3:27" ht="18" customHeight="1" x14ac:dyDescent="0.15">
      <c r="C36" s="549" t="s">
        <v>24</v>
      </c>
      <c r="D36" s="550"/>
      <c r="E36" s="550"/>
      <c r="F36" s="550"/>
      <c r="G36" s="550"/>
      <c r="H36" s="550"/>
      <c r="I36" s="550"/>
      <c r="J36" s="550"/>
      <c r="K36" s="550"/>
      <c r="L36" s="549" t="s">
        <v>377</v>
      </c>
      <c r="M36" s="550"/>
      <c r="N36" s="550"/>
      <c r="O36" s="551"/>
      <c r="P36" s="549" t="s">
        <v>0</v>
      </c>
      <c r="Q36" s="550"/>
      <c r="R36" s="550"/>
      <c r="S36" s="550"/>
      <c r="T36" s="550"/>
      <c r="U36" s="551"/>
      <c r="V36" s="550" t="s">
        <v>26</v>
      </c>
      <c r="W36" s="550"/>
      <c r="X36" s="550"/>
      <c r="Y36" s="550"/>
      <c r="Z36" s="550"/>
      <c r="AA36" s="551"/>
    </row>
    <row r="37" spans="3:27" ht="18" customHeight="1" x14ac:dyDescent="0.15">
      <c r="C37" s="552" t="s">
        <v>436</v>
      </c>
      <c r="D37" s="553"/>
      <c r="E37" s="553"/>
      <c r="F37" s="553"/>
      <c r="G37" s="553"/>
      <c r="H37" s="553"/>
      <c r="I37" s="553"/>
      <c r="J37" s="553"/>
      <c r="K37" s="554"/>
      <c r="L37" s="555">
        <f>'様式6-2 変更計画書'!M13</f>
        <v>0</v>
      </c>
      <c r="M37" s="556"/>
      <c r="N37" s="556"/>
      <c r="O37" s="299" t="s">
        <v>3</v>
      </c>
      <c r="P37" s="557">
        <f>'様式6-2 変更計画書'!U13</f>
        <v>0</v>
      </c>
      <c r="Q37" s="558"/>
      <c r="R37" s="558"/>
      <c r="S37" s="558"/>
      <c r="T37" s="558"/>
      <c r="U37" s="410" t="s">
        <v>2</v>
      </c>
      <c r="V37" s="559">
        <f>'様式6-2 変更計画書'!U13</f>
        <v>0</v>
      </c>
      <c r="W37" s="560"/>
      <c r="X37" s="560"/>
      <c r="Y37" s="560"/>
      <c r="Z37" s="560"/>
      <c r="AA37" s="300" t="s">
        <v>2</v>
      </c>
    </row>
    <row r="38" spans="3:27" ht="18" customHeight="1" x14ac:dyDescent="0.15">
      <c r="C38" s="567" t="s">
        <v>437</v>
      </c>
      <c r="D38" s="568"/>
      <c r="E38" s="568"/>
      <c r="F38" s="568"/>
      <c r="G38" s="568"/>
      <c r="H38" s="568"/>
      <c r="I38" s="568"/>
      <c r="J38" s="568"/>
      <c r="K38" s="569"/>
      <c r="L38" s="561">
        <f>'様式6-2 変更計画書'!M15</f>
        <v>0</v>
      </c>
      <c r="M38" s="562"/>
      <c r="N38" s="562"/>
      <c r="O38" s="301" t="s">
        <v>3</v>
      </c>
      <c r="P38" s="563">
        <f>'様式6-2 変更計画書'!U15</f>
        <v>0</v>
      </c>
      <c r="Q38" s="564"/>
      <c r="R38" s="564"/>
      <c r="S38" s="564"/>
      <c r="T38" s="564"/>
      <c r="U38" s="411" t="s">
        <v>2</v>
      </c>
      <c r="V38" s="573">
        <f>'様式6-2 変更計画書'!U15</f>
        <v>0</v>
      </c>
      <c r="W38" s="574"/>
      <c r="X38" s="574"/>
      <c r="Y38" s="574"/>
      <c r="Z38" s="574"/>
      <c r="AA38" s="302" t="s">
        <v>2</v>
      </c>
    </row>
    <row r="39" spans="3:27" ht="18" customHeight="1" x14ac:dyDescent="0.15">
      <c r="C39" s="567" t="s">
        <v>438</v>
      </c>
      <c r="D39" s="568"/>
      <c r="E39" s="568"/>
      <c r="F39" s="568"/>
      <c r="G39" s="568"/>
      <c r="H39" s="568"/>
      <c r="I39" s="568"/>
      <c r="J39" s="568"/>
      <c r="K39" s="569"/>
      <c r="L39" s="561">
        <f>'様式6-2 変更計画書'!M17</f>
        <v>0</v>
      </c>
      <c r="M39" s="562"/>
      <c r="N39" s="562"/>
      <c r="O39" s="301" t="s">
        <v>3</v>
      </c>
      <c r="P39" s="563">
        <f>'様式6-2 変更計画書'!U17</f>
        <v>0</v>
      </c>
      <c r="Q39" s="564"/>
      <c r="R39" s="564"/>
      <c r="S39" s="564"/>
      <c r="T39" s="564"/>
      <c r="U39" s="411" t="s">
        <v>2</v>
      </c>
      <c r="V39" s="573">
        <f>'様式6-2 変更計画書'!U17</f>
        <v>0</v>
      </c>
      <c r="W39" s="574"/>
      <c r="X39" s="574"/>
      <c r="Y39" s="574"/>
      <c r="Z39" s="574"/>
      <c r="AA39" s="302" t="s">
        <v>2</v>
      </c>
    </row>
    <row r="40" spans="3:27" ht="18" customHeight="1" x14ac:dyDescent="0.15">
      <c r="C40" s="570" t="s">
        <v>439</v>
      </c>
      <c r="D40" s="571"/>
      <c r="E40" s="571"/>
      <c r="F40" s="571"/>
      <c r="G40" s="571"/>
      <c r="H40" s="571"/>
      <c r="I40" s="571"/>
      <c r="J40" s="571"/>
      <c r="K40" s="572"/>
      <c r="L40" s="577">
        <f>'様式6-2 変更計画書'!M19</f>
        <v>0</v>
      </c>
      <c r="M40" s="578"/>
      <c r="N40" s="578"/>
      <c r="O40" s="303" t="s">
        <v>3</v>
      </c>
      <c r="P40" s="579">
        <f>'様式6-2 変更計画書'!U19</f>
        <v>0</v>
      </c>
      <c r="Q40" s="580"/>
      <c r="R40" s="580"/>
      <c r="S40" s="580"/>
      <c r="T40" s="580"/>
      <c r="U40" s="412" t="s">
        <v>2</v>
      </c>
      <c r="V40" s="581">
        <f>'様式6-2 変更計画書'!U19</f>
        <v>0</v>
      </c>
      <c r="W40" s="582"/>
      <c r="X40" s="582"/>
      <c r="Y40" s="582"/>
      <c r="Z40" s="582"/>
      <c r="AA40" s="304" t="s">
        <v>2</v>
      </c>
    </row>
    <row r="41" spans="3:27" ht="18" customHeight="1" x14ac:dyDescent="0.15">
      <c r="C41" s="549" t="s">
        <v>5</v>
      </c>
      <c r="D41" s="550"/>
      <c r="E41" s="550"/>
      <c r="F41" s="550"/>
      <c r="G41" s="550"/>
      <c r="H41" s="550"/>
      <c r="I41" s="550"/>
      <c r="J41" s="550"/>
      <c r="K41" s="550"/>
      <c r="L41" s="30"/>
      <c r="M41" s="30"/>
      <c r="N41" s="30"/>
      <c r="O41" s="368"/>
      <c r="P41" s="505">
        <f>SUM(P37:T40)</f>
        <v>0</v>
      </c>
      <c r="Q41" s="506"/>
      <c r="R41" s="506"/>
      <c r="S41" s="506"/>
      <c r="T41" s="506"/>
      <c r="U41" s="368" t="s">
        <v>2</v>
      </c>
      <c r="V41" s="565">
        <f>SUM(V37:Z40)</f>
        <v>0</v>
      </c>
      <c r="W41" s="566"/>
      <c r="X41" s="566"/>
      <c r="Y41" s="566"/>
      <c r="Z41" s="566"/>
      <c r="AA41" s="368" t="s">
        <v>2</v>
      </c>
    </row>
  </sheetData>
  <mergeCells count="54">
    <mergeCell ref="C38:K38"/>
    <mergeCell ref="V32:Z32"/>
    <mergeCell ref="C39:K39"/>
    <mergeCell ref="L30:N30"/>
    <mergeCell ref="L31:N31"/>
    <mergeCell ref="L39:N39"/>
    <mergeCell ref="L38:N38"/>
    <mergeCell ref="P38:T38"/>
    <mergeCell ref="P39:T39"/>
    <mergeCell ref="V39:Z39"/>
    <mergeCell ref="P30:T30"/>
    <mergeCell ref="V30:Z30"/>
    <mergeCell ref="P31:T31"/>
    <mergeCell ref="V31:Z31"/>
    <mergeCell ref="V38:Z38"/>
    <mergeCell ref="N1:P1"/>
    <mergeCell ref="L29:N29"/>
    <mergeCell ref="P29:T29"/>
    <mergeCell ref="C32:K32"/>
    <mergeCell ref="L37:N37"/>
    <mergeCell ref="P37:T37"/>
    <mergeCell ref="P32:T32"/>
    <mergeCell ref="L32:N32"/>
    <mergeCell ref="C30:K30"/>
    <mergeCell ref="C31:K31"/>
    <mergeCell ref="V29:Z29"/>
    <mergeCell ref="C29:K29"/>
    <mergeCell ref="V2:AB2"/>
    <mergeCell ref="V3:AB3"/>
    <mergeCell ref="S12:Y12"/>
    <mergeCell ref="B16:AB16"/>
    <mergeCell ref="B17:AB17"/>
    <mergeCell ref="B23:AA24"/>
    <mergeCell ref="B20:AA21"/>
    <mergeCell ref="C28:K28"/>
    <mergeCell ref="L28:O28"/>
    <mergeCell ref="P28:U28"/>
    <mergeCell ref="V28:AA28"/>
    <mergeCell ref="P41:T41"/>
    <mergeCell ref="V41:Z41"/>
    <mergeCell ref="C37:K37"/>
    <mergeCell ref="C40:K40"/>
    <mergeCell ref="C33:K33"/>
    <mergeCell ref="C36:K36"/>
    <mergeCell ref="L36:O36"/>
    <mergeCell ref="P36:U36"/>
    <mergeCell ref="L40:N40"/>
    <mergeCell ref="P40:T40"/>
    <mergeCell ref="V40:Z40"/>
    <mergeCell ref="P33:T33"/>
    <mergeCell ref="V37:Z37"/>
    <mergeCell ref="C41:K41"/>
    <mergeCell ref="V33:Z33"/>
    <mergeCell ref="V36:AA36"/>
  </mergeCells>
  <phoneticPr fontId="1" type="Hiragana"/>
  <dataValidations disablePrompts="1" count="1">
    <dataValidation type="list" allowBlank="1" showInputMessage="1" sqref="N1" xr:uid="{89BB41DA-C4FF-40B5-9240-39A572B4364D}">
      <formula1>"(案)"</formula1>
    </dataValidation>
  </dataValidations>
  <printOptions horizontalCentered="1"/>
  <pageMargins left="0.78740157480314965" right="0.78740157480314965" top="0.78740157480314965" bottom="0.39370078740157483" header="0" footer="0"/>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D885-D632-4F46-95CA-9B90FD634428}">
  <sheetPr>
    <tabColor rgb="FFFFC000"/>
    <pageSetUpPr fitToPage="1"/>
  </sheetPr>
  <dimension ref="A1:AC18"/>
  <sheetViews>
    <sheetView showGridLines="0" showZeros="0" zoomScaleNormal="100" zoomScaleSheetLayoutView="100" workbookViewId="0"/>
  </sheetViews>
  <sheetFormatPr defaultRowHeight="13.5" x14ac:dyDescent="0.15"/>
  <cols>
    <col min="1" max="1" width="3.125" style="83" customWidth="1"/>
    <col min="2" max="2" width="3.125" style="398" customWidth="1"/>
    <col min="3" max="27" width="3.125" style="83" customWidth="1"/>
    <col min="28" max="28" width="9" style="83" customWidth="1"/>
    <col min="29" max="16384" width="9" style="83"/>
  </cols>
  <sheetData>
    <row r="1" spans="1:29" ht="18" customHeight="1" x14ac:dyDescent="0.15"/>
    <row r="2" spans="1:29" ht="18" customHeight="1" x14ac:dyDescent="0.15"/>
    <row r="3" spans="1:29" ht="18" customHeight="1" x14ac:dyDescent="0.15">
      <c r="F3" s="4"/>
    </row>
    <row r="4" spans="1:29" ht="18" customHeight="1" x14ac:dyDescent="0.15">
      <c r="Q4" s="151"/>
      <c r="R4" s="151"/>
      <c r="S4" s="151"/>
      <c r="T4" s="151"/>
      <c r="U4" s="151"/>
      <c r="V4" s="151"/>
      <c r="W4" s="151"/>
    </row>
    <row r="5" spans="1:29" ht="18" customHeight="1" x14ac:dyDescent="0.15">
      <c r="A5" s="268" t="s">
        <v>33</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row>
    <row r="6" spans="1:29" ht="18" customHeight="1" x14ac:dyDescent="0.15">
      <c r="N6" s="5"/>
    </row>
    <row r="7" spans="1:29" ht="18" customHeight="1" x14ac:dyDescent="0.15">
      <c r="A7" s="269" t="s">
        <v>355</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row>
    <row r="8" spans="1:29" ht="18" customHeight="1" x14ac:dyDescent="0.15">
      <c r="M8" s="5"/>
    </row>
    <row r="9" spans="1:29" ht="18" customHeight="1" x14ac:dyDescent="0.15">
      <c r="M9" s="5"/>
    </row>
    <row r="10" spans="1:29" ht="18" customHeight="1" x14ac:dyDescent="0.15">
      <c r="B10" s="6" t="s">
        <v>46</v>
      </c>
      <c r="C10" s="83" t="s">
        <v>350</v>
      </c>
      <c r="AC10" s="5" t="s">
        <v>323</v>
      </c>
    </row>
    <row r="11" spans="1:29" ht="18" customHeight="1" x14ac:dyDescent="0.15">
      <c r="B11" s="337"/>
      <c r="C11" s="5"/>
    </row>
    <row r="12" spans="1:29" ht="18" customHeight="1" x14ac:dyDescent="0.15">
      <c r="A12" s="34"/>
      <c r="B12" s="6" t="s">
        <v>45</v>
      </c>
      <c r="C12" s="5" t="s">
        <v>351</v>
      </c>
      <c r="D12" s="34"/>
      <c r="E12" s="34"/>
      <c r="F12" s="34"/>
      <c r="G12" s="34"/>
      <c r="H12" s="34"/>
      <c r="I12" s="34"/>
      <c r="J12" s="34"/>
      <c r="K12" s="34"/>
      <c r="L12" s="34"/>
      <c r="M12" s="34"/>
      <c r="N12" s="34"/>
      <c r="O12" s="34"/>
      <c r="P12" s="34"/>
      <c r="Q12" s="34"/>
      <c r="R12" s="34"/>
      <c r="S12" s="34"/>
      <c r="T12" s="34"/>
      <c r="U12" s="34"/>
      <c r="V12" s="34"/>
      <c r="W12" s="34"/>
      <c r="X12" s="34"/>
      <c r="Y12" s="34"/>
      <c r="Z12" s="34"/>
      <c r="AA12" s="34"/>
      <c r="AC12" s="5" t="s">
        <v>321</v>
      </c>
    </row>
    <row r="13" spans="1:29" ht="18"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row>
    <row r="14" spans="1:29" ht="18" customHeight="1" x14ac:dyDescent="0.15">
      <c r="B14" s="6" t="s">
        <v>44</v>
      </c>
      <c r="C14" s="83" t="s">
        <v>352</v>
      </c>
      <c r="AC14" s="5" t="s">
        <v>323</v>
      </c>
    </row>
    <row r="15" spans="1:29" ht="18" customHeight="1" x14ac:dyDescent="0.15">
      <c r="B15" s="6"/>
    </row>
    <row r="16" spans="1:29" ht="18" customHeight="1" x14ac:dyDescent="0.15">
      <c r="A16" s="95"/>
      <c r="B16" s="6" t="s">
        <v>43</v>
      </c>
      <c r="C16" s="5" t="s">
        <v>353</v>
      </c>
      <c r="D16" s="5"/>
      <c r="F16" s="5"/>
      <c r="J16" s="95"/>
      <c r="AC16" s="5" t="s">
        <v>321</v>
      </c>
    </row>
    <row r="17" spans="1:29" ht="18" customHeight="1" x14ac:dyDescent="0.15">
      <c r="A17" s="95"/>
      <c r="B17" s="6"/>
      <c r="C17" s="5"/>
      <c r="D17" s="5"/>
      <c r="F17" s="5"/>
      <c r="J17" s="95"/>
    </row>
    <row r="18" spans="1:29" ht="18" customHeight="1" x14ac:dyDescent="0.15">
      <c r="A18" s="5"/>
      <c r="B18" s="6" t="s">
        <v>42</v>
      </c>
      <c r="C18" s="5" t="s">
        <v>354</v>
      </c>
      <c r="D18" s="5"/>
      <c r="F18" s="95"/>
      <c r="J18" s="5"/>
      <c r="R18" s="5"/>
      <c r="S18" s="5"/>
      <c r="AC18" s="5" t="s">
        <v>323</v>
      </c>
    </row>
  </sheetData>
  <phoneticPr fontId="6"/>
  <printOptions horizontalCentered="1"/>
  <pageMargins left="0.78740157480314965" right="0.78740157480314965" top="0.78740157480314965" bottom="0.39370078740157483" header="0" footer="0"/>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41FA-38E3-4C4C-9206-91E35A10D380}">
  <sheetPr>
    <tabColor rgb="FFFFCCFF"/>
    <pageSetUpPr fitToPage="1"/>
  </sheetPr>
  <dimension ref="B1:AB56"/>
  <sheetViews>
    <sheetView showGridLines="0" showZeros="0" zoomScaleNormal="100" zoomScaleSheetLayoutView="100" workbookViewId="0"/>
  </sheetViews>
  <sheetFormatPr defaultRowHeight="13.5" x14ac:dyDescent="0.15"/>
  <cols>
    <col min="1" max="28" width="3.125" style="83" customWidth="1"/>
    <col min="29" max="29" width="9" style="83" customWidth="1"/>
    <col min="30" max="16384" width="9" style="83"/>
  </cols>
  <sheetData>
    <row r="1" spans="2:28" ht="18" customHeight="1" x14ac:dyDescent="0.15">
      <c r="B1" s="83" t="s">
        <v>521</v>
      </c>
    </row>
    <row r="2" spans="2:28" ht="18" customHeight="1" x14ac:dyDescent="0.15"/>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row r="6" spans="2:28" ht="18" customHeight="1" x14ac:dyDescent="0.15">
      <c r="C6" s="86" t="str">
        <f>'(基本情報)'!M10</f>
        <v>秋田県知事</v>
      </c>
      <c r="O6" s="5"/>
    </row>
    <row r="7" spans="2:28" ht="18" customHeight="1" x14ac:dyDescent="0.15">
      <c r="O7" s="5"/>
    </row>
    <row r="8" spans="2:28" ht="18" customHeight="1" x14ac:dyDescent="0.15">
      <c r="N8" s="5"/>
      <c r="Q8" s="86" t="str">
        <f>IF('(基本情報)'!M5="","",'(基本情報)'!M3)</f>
        <v>工務店グループ等名称</v>
      </c>
    </row>
    <row r="9" spans="2:28" ht="18" customHeight="1" x14ac:dyDescent="0.15">
      <c r="N9" s="5"/>
      <c r="Q9" s="86" t="str">
        <f>'(基本情報)'!M6</f>
        <v>工務店グループ等所在地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c r="B14" s="446" t="s">
        <v>56</v>
      </c>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row>
    <row r="15" spans="2:28" ht="18"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row>
    <row r="16" spans="2:28" ht="18" customHeight="1" x14ac:dyDescent="0.15"/>
    <row r="17" spans="2:28" ht="18" customHeight="1" x14ac:dyDescent="0.15">
      <c r="B17" s="83" t="s">
        <v>522</v>
      </c>
    </row>
    <row r="18" spans="2:28" ht="18" customHeight="1" x14ac:dyDescent="0.15"/>
    <row r="19" spans="2:28" ht="18" customHeight="1" x14ac:dyDescent="0.15"/>
    <row r="20" spans="2:28" ht="18" customHeight="1" x14ac:dyDescent="0.15">
      <c r="B20" s="95" t="s">
        <v>55</v>
      </c>
      <c r="C20" s="5"/>
      <c r="D20" s="5"/>
      <c r="E20" s="5"/>
      <c r="G20" s="5"/>
      <c r="K20" s="95" t="s">
        <v>515</v>
      </c>
    </row>
    <row r="21" spans="2:28" ht="18" customHeight="1" x14ac:dyDescent="0.15">
      <c r="B21" s="95"/>
      <c r="C21" s="5"/>
      <c r="D21" s="5"/>
      <c r="E21" s="5"/>
      <c r="G21" s="5"/>
      <c r="K21" s="95"/>
    </row>
    <row r="22" spans="2:28" ht="18" customHeight="1" x14ac:dyDescent="0.15">
      <c r="B22" s="5" t="s">
        <v>54</v>
      </c>
      <c r="C22" s="5"/>
      <c r="D22" s="5"/>
      <c r="E22" s="5"/>
      <c r="G22" s="95"/>
      <c r="K22" s="5"/>
      <c r="S22" s="446"/>
      <c r="T22" s="446"/>
    </row>
    <row r="23" spans="2:28" ht="18" customHeight="1" x14ac:dyDescent="0.15">
      <c r="B23" s="5" t="s">
        <v>53</v>
      </c>
      <c r="C23" s="5"/>
      <c r="D23" s="5"/>
      <c r="E23" s="5"/>
      <c r="G23" s="95"/>
      <c r="K23" s="5" t="s">
        <v>52</v>
      </c>
      <c r="L23" s="5"/>
      <c r="M23" s="5"/>
      <c r="N23" s="5"/>
      <c r="O23" s="5"/>
      <c r="P23" s="5"/>
      <c r="Q23" s="5"/>
      <c r="R23" s="5"/>
      <c r="S23" s="5"/>
      <c r="T23" s="5"/>
      <c r="U23" s="5"/>
      <c r="V23" s="5"/>
      <c r="W23" s="5"/>
      <c r="X23" s="5"/>
      <c r="Y23" s="5"/>
      <c r="Z23" s="5"/>
      <c r="AA23" s="5"/>
      <c r="AB23" s="5"/>
    </row>
    <row r="24" spans="2:28" ht="18" customHeight="1" x14ac:dyDescent="0.15">
      <c r="B24" s="5"/>
      <c r="C24" s="5"/>
      <c r="D24" s="5"/>
      <c r="E24" s="5"/>
      <c r="G24" s="95"/>
      <c r="K24" s="5" t="s">
        <v>51</v>
      </c>
      <c r="L24" s="5"/>
      <c r="M24" s="5"/>
      <c r="N24" s="5"/>
      <c r="O24" s="5"/>
      <c r="P24" s="5"/>
      <c r="Q24" s="5"/>
      <c r="R24" s="5"/>
      <c r="S24" s="5"/>
      <c r="T24" s="5"/>
      <c r="U24" s="5"/>
      <c r="V24" s="5"/>
      <c r="W24" s="5"/>
      <c r="X24" s="5"/>
      <c r="Y24" s="5"/>
      <c r="Z24" s="5"/>
      <c r="AA24" s="5"/>
      <c r="AB24" s="5"/>
    </row>
    <row r="25" spans="2:28" ht="18" customHeight="1" x14ac:dyDescent="0.15">
      <c r="B25" s="5"/>
      <c r="C25" s="5"/>
      <c r="D25" s="5"/>
      <c r="E25" s="5"/>
      <c r="G25" s="95"/>
      <c r="K25" s="5"/>
      <c r="L25" s="5"/>
      <c r="M25" s="5"/>
      <c r="N25" s="5"/>
      <c r="O25" s="5"/>
      <c r="P25" s="5"/>
      <c r="Q25" s="5"/>
      <c r="R25" s="5"/>
      <c r="S25" s="5"/>
      <c r="T25" s="5"/>
      <c r="U25" s="5"/>
      <c r="V25" s="5"/>
      <c r="W25" s="5"/>
      <c r="X25" s="5"/>
      <c r="Y25" s="5"/>
      <c r="Z25" s="5"/>
      <c r="AA25" s="5"/>
      <c r="AB25" s="5"/>
    </row>
    <row r="26" spans="2:28" ht="18" customHeight="1" x14ac:dyDescent="0.15">
      <c r="B26" s="5"/>
      <c r="C26" s="5"/>
      <c r="D26" s="5"/>
      <c r="E26" s="5"/>
      <c r="G26" s="95"/>
      <c r="K26" s="5"/>
    </row>
    <row r="27" spans="2:28" ht="18" customHeight="1" x14ac:dyDescent="0.15">
      <c r="B27" s="5" t="s">
        <v>50</v>
      </c>
      <c r="C27" s="5"/>
      <c r="D27" s="5"/>
      <c r="E27" s="5"/>
      <c r="G27" s="95"/>
      <c r="K27" s="5" t="s">
        <v>468</v>
      </c>
    </row>
    <row r="28" spans="2:28" ht="18" customHeight="1" x14ac:dyDescent="0.15">
      <c r="B28" s="5"/>
      <c r="C28" s="5"/>
      <c r="D28" s="5"/>
      <c r="E28" s="5"/>
      <c r="G28" s="95"/>
      <c r="K28" s="5"/>
    </row>
    <row r="29" spans="2:28" ht="18" customHeight="1" x14ac:dyDescent="0.15">
      <c r="B29" s="5"/>
      <c r="C29" s="5"/>
      <c r="D29" s="5"/>
      <c r="E29" s="5"/>
      <c r="G29" s="95"/>
      <c r="K29" s="5"/>
    </row>
    <row r="30" spans="2:28" ht="18" customHeight="1" x14ac:dyDescent="0.15">
      <c r="B30" s="5" t="s">
        <v>49</v>
      </c>
      <c r="C30" s="5"/>
      <c r="D30" s="5"/>
      <c r="E30" s="5"/>
      <c r="G30" s="5"/>
      <c r="K30" s="681">
        <f>'様式8-2 事業計画書'!U15</f>
        <v>0</v>
      </c>
      <c r="L30" s="681"/>
      <c r="M30" s="681"/>
      <c r="N30" s="681"/>
      <c r="O30" s="681"/>
      <c r="P30" s="681"/>
      <c r="Q30" s="681"/>
      <c r="R30" s="681"/>
    </row>
    <row r="31" spans="2:28" ht="18" customHeight="1" x14ac:dyDescent="0.15">
      <c r="B31" s="5"/>
      <c r="C31" s="5"/>
      <c r="D31" s="5"/>
      <c r="E31" s="5"/>
      <c r="G31" s="5"/>
      <c r="K31" s="8"/>
    </row>
    <row r="32" spans="2:28" ht="18" customHeight="1" x14ac:dyDescent="0.15">
      <c r="B32" s="5"/>
      <c r="C32" s="5"/>
      <c r="D32" s="5"/>
      <c r="E32" s="5"/>
      <c r="G32" s="95"/>
      <c r="K32" s="5"/>
    </row>
    <row r="33" spans="2:27" ht="18" customHeight="1" x14ac:dyDescent="0.15">
      <c r="B33" s="5" t="s">
        <v>48</v>
      </c>
      <c r="C33" s="5"/>
      <c r="D33" s="5"/>
      <c r="E33" s="5"/>
      <c r="G33" s="5"/>
      <c r="K33" s="680"/>
      <c r="L33" s="680"/>
      <c r="M33" s="680"/>
      <c r="N33" s="680"/>
      <c r="O33" s="680"/>
      <c r="P33" s="680"/>
      <c r="Q33" s="680"/>
      <c r="R33" s="680"/>
      <c r="S33" s="83" t="s">
        <v>230</v>
      </c>
      <c r="T33" s="680"/>
      <c r="U33" s="680"/>
      <c r="V33" s="680"/>
      <c r="W33" s="680"/>
      <c r="X33" s="680"/>
      <c r="Y33" s="680"/>
      <c r="Z33" s="680"/>
      <c r="AA33" s="680"/>
    </row>
    <row r="34" spans="2:27" ht="18" customHeight="1" x14ac:dyDescent="0.15">
      <c r="B34" s="5"/>
      <c r="C34" s="5"/>
      <c r="D34" s="5"/>
      <c r="E34" s="5"/>
      <c r="G34" s="5"/>
      <c r="K34" s="5"/>
    </row>
    <row r="35" spans="2:27" ht="18" customHeight="1" x14ac:dyDescent="0.15">
      <c r="B35" s="5"/>
      <c r="C35" s="5"/>
      <c r="D35" s="5"/>
      <c r="E35" s="5"/>
      <c r="G35" s="95"/>
      <c r="K35" s="5"/>
    </row>
    <row r="36" spans="2:27" ht="18" customHeight="1" x14ac:dyDescent="0.15">
      <c r="B36" s="5" t="s">
        <v>47</v>
      </c>
      <c r="C36" s="5"/>
      <c r="D36" s="5"/>
      <c r="E36" s="5"/>
      <c r="G36" s="95"/>
      <c r="K36" s="95" t="s">
        <v>267</v>
      </c>
    </row>
    <row r="41" spans="2:27" x14ac:dyDescent="0.15">
      <c r="H41" s="228" t="s">
        <v>301</v>
      </c>
    </row>
    <row r="42" spans="2:27" x14ac:dyDescent="0.15">
      <c r="I42" s="229" t="s">
        <v>304</v>
      </c>
    </row>
    <row r="43" spans="2:27" x14ac:dyDescent="0.15">
      <c r="I43" s="229" t="s">
        <v>303</v>
      </c>
    </row>
    <row r="44" spans="2:27" x14ac:dyDescent="0.15">
      <c r="I44" s="229" t="s">
        <v>302</v>
      </c>
    </row>
    <row r="49" s="83" customFormat="1" x14ac:dyDescent="0.15"/>
    <row r="50" s="83" customFormat="1" x14ac:dyDescent="0.15"/>
    <row r="51" s="83" customFormat="1" x14ac:dyDescent="0.15"/>
    <row r="52" s="83" customFormat="1" x14ac:dyDescent="0.15"/>
    <row r="53" s="83" customFormat="1" x14ac:dyDescent="0.15"/>
    <row r="54" s="83" customFormat="1" x14ac:dyDescent="0.15"/>
    <row r="55" s="83" customFormat="1" x14ac:dyDescent="0.15"/>
    <row r="56" s="83" customFormat="1" x14ac:dyDescent="0.15"/>
  </sheetData>
  <mergeCells count="6">
    <mergeCell ref="V3:AB3"/>
    <mergeCell ref="B14:AB14"/>
    <mergeCell ref="S22:T22"/>
    <mergeCell ref="K33:R33"/>
    <mergeCell ref="T33:AA33"/>
    <mergeCell ref="K30:R30"/>
  </mergeCells>
  <phoneticPr fontId="6"/>
  <printOptions horizontalCentered="1"/>
  <pageMargins left="0.78740157480314965" right="0.78740157480314965" top="0.78740157480314965" bottom="0.39370078740157483" header="0" footer="0"/>
  <pageSetup paperSize="9"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85947-C8C0-422B-8485-3657B83E17A6}">
  <sheetPr>
    <tabColor rgb="FFFFCCFF"/>
    <pageSetUpPr fitToPage="1"/>
  </sheetPr>
  <dimension ref="B1:AD22"/>
  <sheetViews>
    <sheetView showGridLines="0" zoomScaleNormal="100" zoomScaleSheetLayoutView="100" workbookViewId="0"/>
  </sheetViews>
  <sheetFormatPr defaultRowHeight="13.5" x14ac:dyDescent="0.15"/>
  <cols>
    <col min="1" max="1" width="3.375" style="396" customWidth="1"/>
    <col min="2" max="30" width="3.25" style="396" customWidth="1"/>
    <col min="31" max="31" width="9" style="396" customWidth="1"/>
    <col min="32" max="16384" width="9" style="396"/>
  </cols>
  <sheetData>
    <row r="1" spans="2:30" ht="20.100000000000001" customHeight="1" x14ac:dyDescent="0.15">
      <c r="B1" s="682" t="s">
        <v>519</v>
      </c>
      <c r="C1" s="682"/>
      <c r="D1" s="682"/>
      <c r="E1" s="387"/>
      <c r="F1" s="387"/>
      <c r="G1" s="387"/>
      <c r="H1" s="93"/>
      <c r="I1" s="93"/>
      <c r="J1" s="93"/>
      <c r="K1" s="93"/>
      <c r="L1" s="93"/>
      <c r="M1" s="93"/>
      <c r="N1" s="93"/>
      <c r="O1" s="93"/>
      <c r="P1" s="93"/>
      <c r="Q1" s="93"/>
      <c r="R1" s="93"/>
      <c r="S1" s="93"/>
      <c r="T1" s="93"/>
      <c r="U1" s="93"/>
      <c r="V1" s="93"/>
      <c r="W1" s="93"/>
      <c r="X1" s="93"/>
      <c r="Y1" s="93"/>
      <c r="Z1" s="93"/>
      <c r="AA1" s="93"/>
      <c r="AB1" s="93"/>
      <c r="AC1" s="93"/>
      <c r="AD1" s="93"/>
    </row>
    <row r="2" spans="2:30" ht="20.100000000000001" customHeight="1" x14ac:dyDescent="0.15">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row>
    <row r="3" spans="2:30" ht="20.100000000000001" customHeight="1" x14ac:dyDescent="0.15">
      <c r="B3" s="270" t="s">
        <v>520</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row>
    <row r="4" spans="2:30" ht="20.100000000000001" customHeight="1" x14ac:dyDescent="0.15">
      <c r="B4" s="387"/>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2:30" ht="20.100000000000001" customHeight="1" x14ac:dyDescent="0.15">
      <c r="B5" s="92"/>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2:30" ht="20.100000000000001" customHeight="1" thickBot="1" x14ac:dyDescent="0.2">
      <c r="B6" s="89" t="s">
        <v>15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72"/>
    </row>
    <row r="7" spans="2:30" ht="22.5" customHeight="1" x14ac:dyDescent="0.15">
      <c r="B7" s="143"/>
      <c r="C7" s="19" t="s">
        <v>27</v>
      </c>
      <c r="D7" s="20" t="s">
        <v>8</v>
      </c>
      <c r="E7" s="472" t="s">
        <v>7</v>
      </c>
      <c r="F7" s="472"/>
      <c r="G7" s="472"/>
      <c r="H7" s="472"/>
      <c r="I7" s="472"/>
      <c r="J7" s="472"/>
      <c r="K7" s="472"/>
      <c r="L7" s="473"/>
      <c r="M7" s="474" t="str">
        <f>IF('(基本情報)'!M3="工務店グループ等名称","",'(基本情報)'!M3)</f>
        <v/>
      </c>
      <c r="N7" s="475"/>
      <c r="O7" s="475"/>
      <c r="P7" s="475"/>
      <c r="Q7" s="475"/>
      <c r="R7" s="475"/>
      <c r="S7" s="475"/>
      <c r="T7" s="475"/>
      <c r="U7" s="475"/>
      <c r="V7" s="475"/>
      <c r="W7" s="475"/>
      <c r="X7" s="475"/>
      <c r="Y7" s="475"/>
      <c r="Z7" s="475"/>
      <c r="AA7" s="475"/>
      <c r="AB7" s="475"/>
      <c r="AC7" s="475"/>
      <c r="AD7" s="476"/>
    </row>
    <row r="8" spans="2:30" ht="22.5" customHeight="1" x14ac:dyDescent="0.15">
      <c r="B8" s="143"/>
      <c r="C8" s="21" t="s">
        <v>28</v>
      </c>
      <c r="D8" s="363" t="s">
        <v>8</v>
      </c>
      <c r="E8" s="477" t="s">
        <v>300</v>
      </c>
      <c r="F8" s="477"/>
      <c r="G8" s="477"/>
      <c r="H8" s="477"/>
      <c r="I8" s="477"/>
      <c r="J8" s="477"/>
      <c r="K8" s="477"/>
      <c r="L8" s="478"/>
      <c r="M8" s="479">
        <v>46082</v>
      </c>
      <c r="N8" s="480"/>
      <c r="O8" s="480"/>
      <c r="P8" s="480"/>
      <c r="Q8" s="480"/>
      <c r="R8" s="480"/>
      <c r="S8" s="480"/>
      <c r="T8" s="480"/>
      <c r="U8" s="481" t="s">
        <v>9</v>
      </c>
      <c r="V8" s="481"/>
      <c r="W8" s="480">
        <v>46446</v>
      </c>
      <c r="X8" s="480"/>
      <c r="Y8" s="480"/>
      <c r="Z8" s="480"/>
      <c r="AA8" s="480"/>
      <c r="AB8" s="480"/>
      <c r="AC8" s="480"/>
      <c r="AD8" s="482"/>
    </row>
    <row r="9" spans="2:30" ht="22.5" customHeight="1" x14ac:dyDescent="0.15">
      <c r="B9" s="18"/>
      <c r="C9" s="21" t="s">
        <v>11</v>
      </c>
      <c r="D9" s="363" t="s">
        <v>8</v>
      </c>
      <c r="E9" s="483" t="s">
        <v>6</v>
      </c>
      <c r="F9" s="483"/>
      <c r="G9" s="483"/>
      <c r="H9" s="483"/>
      <c r="I9" s="483"/>
      <c r="J9" s="483"/>
      <c r="K9" s="483"/>
      <c r="L9" s="484"/>
      <c r="M9" s="485">
        <f>'様式4-3 計画戸数'!F37</f>
        <v>0</v>
      </c>
      <c r="N9" s="486"/>
      <c r="O9" s="486"/>
      <c r="P9" s="486"/>
      <c r="Q9" s="486"/>
      <c r="R9" s="486"/>
      <c r="S9" s="481" t="s">
        <v>3</v>
      </c>
      <c r="T9" s="487"/>
      <c r="U9" s="490"/>
      <c r="V9" s="491"/>
      <c r="W9" s="491"/>
      <c r="X9" s="491"/>
      <c r="Y9" s="491"/>
      <c r="Z9" s="491"/>
      <c r="AA9" s="491"/>
      <c r="AB9" s="491"/>
      <c r="AC9" s="491"/>
      <c r="AD9" s="492"/>
    </row>
    <row r="10" spans="2:30" ht="22.5" customHeight="1" x14ac:dyDescent="0.15">
      <c r="B10" s="18"/>
      <c r="C10" s="305" t="s">
        <v>29</v>
      </c>
      <c r="D10" s="364" t="s">
        <v>8</v>
      </c>
      <c r="E10" s="488" t="s">
        <v>309</v>
      </c>
      <c r="F10" s="488"/>
      <c r="G10" s="488"/>
      <c r="H10" s="488"/>
      <c r="I10" s="488"/>
      <c r="J10" s="488"/>
      <c r="K10" s="488"/>
      <c r="L10" s="489"/>
      <c r="M10" s="493"/>
      <c r="N10" s="494"/>
      <c r="O10" s="494"/>
      <c r="P10" s="494"/>
      <c r="Q10" s="494"/>
      <c r="R10" s="494"/>
      <c r="S10" s="495"/>
      <c r="T10" s="496"/>
      <c r="U10" s="493"/>
      <c r="V10" s="494"/>
      <c r="W10" s="494"/>
      <c r="X10" s="494"/>
      <c r="Y10" s="494"/>
      <c r="Z10" s="494"/>
      <c r="AA10" s="494"/>
      <c r="AB10" s="494"/>
      <c r="AC10" s="494"/>
      <c r="AD10" s="497"/>
    </row>
    <row r="11" spans="2:30" ht="22.5" customHeight="1" x14ac:dyDescent="0.15">
      <c r="B11" s="18"/>
      <c r="C11" s="306"/>
      <c r="D11" s="373"/>
      <c r="E11" s="538" t="s">
        <v>432</v>
      </c>
      <c r="F11" s="538"/>
      <c r="G11" s="538"/>
      <c r="H11" s="538"/>
      <c r="I11" s="538"/>
      <c r="J11" s="538"/>
      <c r="K11" s="538"/>
      <c r="L11" s="539"/>
      <c r="M11" s="536">
        <f>'様式4-3 計画戸数'!G37</f>
        <v>0</v>
      </c>
      <c r="N11" s="537"/>
      <c r="O11" s="537"/>
      <c r="P11" s="537"/>
      <c r="Q11" s="537"/>
      <c r="R11" s="537"/>
      <c r="S11" s="544" t="s">
        <v>3</v>
      </c>
      <c r="T11" s="545"/>
      <c r="U11" s="536">
        <f>IF(M11="","",M11*200000)</f>
        <v>0</v>
      </c>
      <c r="V11" s="537"/>
      <c r="W11" s="537"/>
      <c r="X11" s="537"/>
      <c r="Y11" s="537"/>
      <c r="Z11" s="537"/>
      <c r="AA11" s="537"/>
      <c r="AB11" s="537"/>
      <c r="AC11" s="540" t="s">
        <v>2</v>
      </c>
      <c r="AD11" s="541"/>
    </row>
    <row r="12" spans="2:30" ht="22.5" customHeight="1" x14ac:dyDescent="0.15">
      <c r="B12" s="18"/>
      <c r="C12" s="306"/>
      <c r="D12" s="373"/>
      <c r="E12" s="538" t="s">
        <v>433</v>
      </c>
      <c r="F12" s="538"/>
      <c r="G12" s="538"/>
      <c r="H12" s="538"/>
      <c r="I12" s="538"/>
      <c r="J12" s="538"/>
      <c r="K12" s="538"/>
      <c r="L12" s="539"/>
      <c r="M12" s="536">
        <f>'様式4-3 計画戸数'!H37</f>
        <v>0</v>
      </c>
      <c r="N12" s="537"/>
      <c r="O12" s="537"/>
      <c r="P12" s="537"/>
      <c r="Q12" s="537"/>
      <c r="R12" s="537"/>
      <c r="S12" s="544" t="s">
        <v>3</v>
      </c>
      <c r="T12" s="545"/>
      <c r="U12" s="536">
        <f t="shared" ref="U12" si="0">IF(M12="","",M12*150000)</f>
        <v>0</v>
      </c>
      <c r="V12" s="537"/>
      <c r="W12" s="537"/>
      <c r="X12" s="537"/>
      <c r="Y12" s="537"/>
      <c r="Z12" s="537"/>
      <c r="AA12" s="537"/>
      <c r="AB12" s="537"/>
      <c r="AC12" s="540" t="s">
        <v>2</v>
      </c>
      <c r="AD12" s="541"/>
    </row>
    <row r="13" spans="2:30" ht="22.5" customHeight="1" x14ac:dyDescent="0.15">
      <c r="B13" s="18"/>
      <c r="C13" s="306"/>
      <c r="D13" s="373"/>
      <c r="E13" s="538" t="s">
        <v>434</v>
      </c>
      <c r="F13" s="538"/>
      <c r="G13" s="538"/>
      <c r="H13" s="538"/>
      <c r="I13" s="538"/>
      <c r="J13" s="538"/>
      <c r="K13" s="538"/>
      <c r="L13" s="539"/>
      <c r="M13" s="536">
        <f>'様式4-3 計画戸数'!I37</f>
        <v>0</v>
      </c>
      <c r="N13" s="537"/>
      <c r="O13" s="537"/>
      <c r="P13" s="537"/>
      <c r="Q13" s="537"/>
      <c r="R13" s="537"/>
      <c r="S13" s="544" t="s">
        <v>3</v>
      </c>
      <c r="T13" s="545"/>
      <c r="U13" s="536">
        <f>IF(M13="","",M13*100000)</f>
        <v>0</v>
      </c>
      <c r="V13" s="537"/>
      <c r="W13" s="537"/>
      <c r="X13" s="537"/>
      <c r="Y13" s="537"/>
      <c r="Z13" s="537"/>
      <c r="AA13" s="537"/>
      <c r="AB13" s="537"/>
      <c r="AC13" s="540" t="s">
        <v>2</v>
      </c>
      <c r="AD13" s="541"/>
    </row>
    <row r="14" spans="2:30" ht="22.5" customHeight="1" x14ac:dyDescent="0.15">
      <c r="B14" s="18"/>
      <c r="C14" s="306"/>
      <c r="D14" s="373"/>
      <c r="E14" s="538" t="s">
        <v>435</v>
      </c>
      <c r="F14" s="538"/>
      <c r="G14" s="538"/>
      <c r="H14" s="538"/>
      <c r="I14" s="538"/>
      <c r="J14" s="538"/>
      <c r="K14" s="538"/>
      <c r="L14" s="539"/>
      <c r="M14" s="536">
        <f>'様式4-3 計画戸数'!J37</f>
        <v>0</v>
      </c>
      <c r="N14" s="537"/>
      <c r="O14" s="537"/>
      <c r="P14" s="537"/>
      <c r="Q14" s="537"/>
      <c r="R14" s="537"/>
      <c r="S14" s="544" t="s">
        <v>3</v>
      </c>
      <c r="T14" s="545"/>
      <c r="U14" s="536">
        <f>IF(M14="","",M14*100000)</f>
        <v>0</v>
      </c>
      <c r="V14" s="537"/>
      <c r="W14" s="537"/>
      <c r="X14" s="537"/>
      <c r="Y14" s="537"/>
      <c r="Z14" s="537"/>
      <c r="AA14" s="537"/>
      <c r="AB14" s="537"/>
      <c r="AC14" s="540" t="s">
        <v>2</v>
      </c>
      <c r="AD14" s="541"/>
    </row>
    <row r="15" spans="2:30" ht="22.5" customHeight="1" thickBot="1" x14ac:dyDescent="0.2">
      <c r="B15" s="18"/>
      <c r="C15" s="307"/>
      <c r="D15" s="374"/>
      <c r="E15" s="523" t="s">
        <v>5</v>
      </c>
      <c r="F15" s="523"/>
      <c r="G15" s="523"/>
      <c r="H15" s="523"/>
      <c r="I15" s="523"/>
      <c r="J15" s="523"/>
      <c r="K15" s="523"/>
      <c r="L15" s="524"/>
      <c r="M15" s="525">
        <f>SUM(M11:R14)</f>
        <v>0</v>
      </c>
      <c r="N15" s="526"/>
      <c r="O15" s="526"/>
      <c r="P15" s="526"/>
      <c r="Q15" s="526"/>
      <c r="R15" s="526"/>
      <c r="S15" s="527" t="s">
        <v>3</v>
      </c>
      <c r="T15" s="528"/>
      <c r="U15" s="525">
        <f>SUM(U11:AB14)</f>
        <v>0</v>
      </c>
      <c r="V15" s="526"/>
      <c r="W15" s="526"/>
      <c r="X15" s="526"/>
      <c r="Y15" s="526"/>
      <c r="Z15" s="526"/>
      <c r="AA15" s="526"/>
      <c r="AB15" s="526"/>
      <c r="AC15" s="542" t="s">
        <v>2</v>
      </c>
      <c r="AD15" s="543"/>
    </row>
    <row r="16" spans="2:30" ht="22.5" customHeight="1" x14ac:dyDescent="0.15">
      <c r="B16" s="17"/>
      <c r="C16" s="24"/>
      <c r="D16" s="22"/>
      <c r="E16" s="15"/>
      <c r="F16" s="15"/>
      <c r="G16" s="15"/>
      <c r="H16" s="15"/>
      <c r="I16" s="15"/>
      <c r="J16" s="15"/>
      <c r="K16" s="15"/>
      <c r="L16" s="15"/>
      <c r="M16" s="26"/>
      <c r="N16" s="26"/>
      <c r="O16" s="26"/>
      <c r="P16" s="26"/>
      <c r="Q16" s="26"/>
      <c r="R16" s="26"/>
      <c r="S16" s="26"/>
      <c r="T16" s="26"/>
      <c r="U16" s="27"/>
      <c r="V16" s="27"/>
      <c r="W16" s="27"/>
      <c r="X16" s="27"/>
      <c r="Y16" s="27"/>
      <c r="Z16" s="27"/>
      <c r="AA16" s="27"/>
      <c r="AB16" s="27"/>
      <c r="AC16" s="25"/>
      <c r="AD16" s="25"/>
    </row>
    <row r="17" spans="2:30" ht="20.100000000000001" customHeight="1" x14ac:dyDescent="0.15">
      <c r="B17" s="18"/>
      <c r="C17" s="24"/>
      <c r="D17" s="15"/>
      <c r="E17" s="15"/>
      <c r="F17" s="15"/>
      <c r="G17" s="15"/>
      <c r="H17" s="15"/>
      <c r="I17" s="15"/>
      <c r="J17" s="15"/>
      <c r="K17" s="15"/>
      <c r="L17" s="15"/>
      <c r="M17" s="26"/>
      <c r="N17" s="26"/>
      <c r="O17" s="26"/>
      <c r="P17" s="26"/>
      <c r="Q17" s="26"/>
      <c r="R17" s="26"/>
      <c r="S17" s="26"/>
      <c r="T17" s="26"/>
      <c r="U17" s="27"/>
      <c r="V17" s="27"/>
      <c r="W17" s="27"/>
      <c r="X17" s="27"/>
      <c r="Y17" s="27"/>
      <c r="Z17" s="27"/>
      <c r="AA17" s="27"/>
      <c r="AB17" s="27"/>
      <c r="AC17" s="26"/>
      <c r="AD17" s="26"/>
    </row>
    <row r="18" spans="2:30" ht="20.100000000000001" customHeight="1" thickBot="1" x14ac:dyDescent="0.2">
      <c r="B18" s="89" t="s">
        <v>305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372"/>
    </row>
    <row r="19" spans="2:30" s="387" customFormat="1" ht="20.100000000000001" customHeight="1" thickBot="1" x14ac:dyDescent="0.2">
      <c r="B19" s="90"/>
      <c r="C19" s="529" t="s">
        <v>13</v>
      </c>
      <c r="D19" s="530"/>
      <c r="E19" s="530"/>
      <c r="F19" s="530"/>
      <c r="G19" s="530"/>
      <c r="H19" s="530"/>
      <c r="I19" s="530"/>
      <c r="J19" s="530"/>
      <c r="K19" s="530"/>
      <c r="L19" s="530"/>
      <c r="M19" s="531" t="s">
        <v>307</v>
      </c>
      <c r="N19" s="530"/>
      <c r="O19" s="530"/>
      <c r="P19" s="530"/>
      <c r="Q19" s="530"/>
      <c r="R19" s="532"/>
      <c r="S19" s="533" t="s">
        <v>14</v>
      </c>
      <c r="T19" s="534"/>
      <c r="U19" s="534"/>
      <c r="V19" s="534"/>
      <c r="W19" s="534"/>
      <c r="X19" s="534"/>
      <c r="Y19" s="534"/>
      <c r="Z19" s="534"/>
      <c r="AA19" s="534"/>
      <c r="AB19" s="534"/>
      <c r="AC19" s="534"/>
      <c r="AD19" s="535"/>
    </row>
    <row r="20" spans="2:30" s="387" customFormat="1" ht="22.5" customHeight="1" x14ac:dyDescent="0.15">
      <c r="B20" s="90"/>
      <c r="C20" s="498" t="s">
        <v>379</v>
      </c>
      <c r="D20" s="499"/>
      <c r="E20" s="499"/>
      <c r="F20" s="499"/>
      <c r="G20" s="499"/>
      <c r="H20" s="499"/>
      <c r="I20" s="499"/>
      <c r="J20" s="499"/>
      <c r="K20" s="499"/>
      <c r="L20" s="500"/>
      <c r="M20" s="517">
        <f>U15</f>
        <v>0</v>
      </c>
      <c r="N20" s="518"/>
      <c r="O20" s="518"/>
      <c r="P20" s="518"/>
      <c r="Q20" s="518"/>
      <c r="R20" s="519"/>
      <c r="S20" s="520"/>
      <c r="T20" s="521"/>
      <c r="U20" s="521"/>
      <c r="V20" s="521"/>
      <c r="W20" s="521"/>
      <c r="X20" s="521"/>
      <c r="Y20" s="521"/>
      <c r="Z20" s="521"/>
      <c r="AA20" s="521"/>
      <c r="AB20" s="521"/>
      <c r="AC20" s="521"/>
      <c r="AD20" s="522"/>
    </row>
    <row r="21" spans="2:30" s="387" customFormat="1" ht="22.5" customHeight="1" x14ac:dyDescent="0.15">
      <c r="B21" s="90"/>
      <c r="C21" s="511" t="s">
        <v>308</v>
      </c>
      <c r="D21" s="512"/>
      <c r="E21" s="512"/>
      <c r="F21" s="512"/>
      <c r="G21" s="512"/>
      <c r="H21" s="512"/>
      <c r="I21" s="512"/>
      <c r="J21" s="512"/>
      <c r="K21" s="512"/>
      <c r="L21" s="513"/>
      <c r="M21" s="505">
        <f>M20</f>
        <v>0</v>
      </c>
      <c r="N21" s="506"/>
      <c r="O21" s="506"/>
      <c r="P21" s="506"/>
      <c r="Q21" s="506"/>
      <c r="R21" s="507"/>
      <c r="S21" s="508"/>
      <c r="T21" s="509"/>
      <c r="U21" s="509"/>
      <c r="V21" s="509"/>
      <c r="W21" s="509"/>
      <c r="X21" s="509"/>
      <c r="Y21" s="509"/>
      <c r="Z21" s="509"/>
      <c r="AA21" s="509"/>
      <c r="AB21" s="509"/>
      <c r="AC21" s="509"/>
      <c r="AD21" s="510"/>
    </row>
    <row r="22" spans="2:30" s="387" customFormat="1" ht="22.5" customHeight="1" thickBot="1" x14ac:dyDescent="0.2">
      <c r="B22" s="144"/>
      <c r="C22" s="501" t="s">
        <v>306</v>
      </c>
      <c r="D22" s="502"/>
      <c r="E22" s="502"/>
      <c r="F22" s="502"/>
      <c r="G22" s="502"/>
      <c r="H22" s="502"/>
      <c r="I22" s="502"/>
      <c r="J22" s="502"/>
      <c r="K22" s="502"/>
      <c r="L22" s="502"/>
      <c r="M22" s="514">
        <f>M20-M21</f>
        <v>0</v>
      </c>
      <c r="N22" s="515"/>
      <c r="O22" s="515"/>
      <c r="P22" s="515"/>
      <c r="Q22" s="515"/>
      <c r="R22" s="516"/>
      <c r="S22" s="503"/>
      <c r="T22" s="502"/>
      <c r="U22" s="502"/>
      <c r="V22" s="502"/>
      <c r="W22" s="502"/>
      <c r="X22" s="502"/>
      <c r="Y22" s="502"/>
      <c r="Z22" s="502"/>
      <c r="AA22" s="502"/>
      <c r="AB22" s="502"/>
      <c r="AC22" s="502"/>
      <c r="AD22" s="504"/>
    </row>
  </sheetData>
  <mergeCells count="53">
    <mergeCell ref="E15:L15"/>
    <mergeCell ref="M15:R15"/>
    <mergeCell ref="S15:T15"/>
    <mergeCell ref="U15:AB15"/>
    <mergeCell ref="AC15:AD15"/>
    <mergeCell ref="AC13:AD13"/>
    <mergeCell ref="M14:R14"/>
    <mergeCell ref="S14:T14"/>
    <mergeCell ref="U14:AB14"/>
    <mergeCell ref="AC14:AD14"/>
    <mergeCell ref="E13:L13"/>
    <mergeCell ref="E14:L14"/>
    <mergeCell ref="M13:R13"/>
    <mergeCell ref="S13:T13"/>
    <mergeCell ref="U13:AB13"/>
    <mergeCell ref="E10:L10"/>
    <mergeCell ref="M10:R10"/>
    <mergeCell ref="S10:T10"/>
    <mergeCell ref="U10:AB10"/>
    <mergeCell ref="AC10:AD10"/>
    <mergeCell ref="M9:R9"/>
    <mergeCell ref="S9:T9"/>
    <mergeCell ref="E9:L9"/>
    <mergeCell ref="U9:AD9"/>
    <mergeCell ref="E7:L7"/>
    <mergeCell ref="B1:D1"/>
    <mergeCell ref="M7:AD7"/>
    <mergeCell ref="E8:L8"/>
    <mergeCell ref="M8:T8"/>
    <mergeCell ref="U8:V8"/>
    <mergeCell ref="W8:AD8"/>
    <mergeCell ref="E11:L11"/>
    <mergeCell ref="M11:R11"/>
    <mergeCell ref="S11:T11"/>
    <mergeCell ref="U11:AB11"/>
    <mergeCell ref="AC11:AD11"/>
    <mergeCell ref="E12:L12"/>
    <mergeCell ref="M12:R12"/>
    <mergeCell ref="S12:T12"/>
    <mergeCell ref="U12:AB12"/>
    <mergeCell ref="AC12:AD12"/>
    <mergeCell ref="C19:L19"/>
    <mergeCell ref="M19:R19"/>
    <mergeCell ref="S19:AD19"/>
    <mergeCell ref="C21:L21"/>
    <mergeCell ref="C22:L22"/>
    <mergeCell ref="C20:L20"/>
    <mergeCell ref="M20:R20"/>
    <mergeCell ref="S20:AD20"/>
    <mergeCell ref="M21:R21"/>
    <mergeCell ref="S21:AD21"/>
    <mergeCell ref="M22:R22"/>
    <mergeCell ref="S22:AD22"/>
  </mergeCells>
  <phoneticPr fontId="6"/>
  <printOptions horizontalCentered="1"/>
  <pageMargins left="0.78740157480314965" right="0.78740157480314965" top="0.78740157480314965" bottom="0.39370078740157483" header="0" footer="0"/>
  <pageSetup paperSize="9" scale="92"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7ADB-AEFD-43E3-95DF-0BADE085AAB4}">
  <sheetPr>
    <tabColor rgb="FFFFCCFF"/>
    <pageSetUpPr fitToPage="1"/>
  </sheetPr>
  <dimension ref="B2:AM11"/>
  <sheetViews>
    <sheetView showGridLines="0" showZeros="0" zoomScaleNormal="100" zoomScaleSheetLayoutView="100" workbookViewId="0"/>
  </sheetViews>
  <sheetFormatPr defaultRowHeight="13.5" x14ac:dyDescent="0.15"/>
  <cols>
    <col min="1" max="38" width="2.625" style="413" customWidth="1"/>
    <col min="39" max="16384" width="9" style="413"/>
  </cols>
  <sheetData>
    <row r="2" spans="2:39" x14ac:dyDescent="0.15">
      <c r="B2" s="425" t="s">
        <v>263</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7"/>
    </row>
    <row r="3" spans="2:39" x14ac:dyDescent="0.15">
      <c r="B3" s="161"/>
      <c r="C3" s="154">
        <v>1</v>
      </c>
      <c r="D3" s="155" t="s">
        <v>110</v>
      </c>
      <c r="E3" s="440" t="s">
        <v>7</v>
      </c>
      <c r="F3" s="440"/>
      <c r="G3" s="440"/>
      <c r="H3" s="440"/>
      <c r="I3" s="440"/>
      <c r="J3" s="440"/>
      <c r="K3" s="440"/>
      <c r="L3" s="440"/>
      <c r="M3" s="441" t="s">
        <v>242</v>
      </c>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3"/>
    </row>
    <row r="4" spans="2:39" x14ac:dyDescent="0.15">
      <c r="B4" s="156"/>
      <c r="C4" s="85">
        <v>2</v>
      </c>
      <c r="D4" s="157" t="s">
        <v>110</v>
      </c>
      <c r="E4" s="432" t="s">
        <v>221</v>
      </c>
      <c r="F4" s="432"/>
      <c r="G4" s="432"/>
      <c r="H4" s="432"/>
      <c r="I4" s="432"/>
      <c r="J4" s="432"/>
      <c r="K4" s="432"/>
      <c r="L4" s="432"/>
      <c r="M4" s="433" t="s">
        <v>243</v>
      </c>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5"/>
    </row>
    <row r="5" spans="2:39" x14ac:dyDescent="0.15">
      <c r="B5" s="156"/>
      <c r="C5" s="85">
        <v>3</v>
      </c>
      <c r="D5" s="157" t="s">
        <v>110</v>
      </c>
      <c r="E5" s="432" t="s">
        <v>222</v>
      </c>
      <c r="F5" s="432"/>
      <c r="G5" s="432"/>
      <c r="H5" s="432"/>
      <c r="I5" s="432"/>
      <c r="J5" s="432"/>
      <c r="K5" s="432"/>
      <c r="L5" s="432"/>
      <c r="M5" s="433" t="s">
        <v>260</v>
      </c>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5"/>
    </row>
    <row r="6" spans="2:39" x14ac:dyDescent="0.15">
      <c r="B6" s="156"/>
      <c r="C6" s="85">
        <v>4</v>
      </c>
      <c r="D6" s="157" t="s">
        <v>110</v>
      </c>
      <c r="E6" s="432" t="s">
        <v>223</v>
      </c>
      <c r="F6" s="432"/>
      <c r="G6" s="432"/>
      <c r="H6" s="432"/>
      <c r="I6" s="432"/>
      <c r="J6" s="432"/>
      <c r="K6" s="432"/>
      <c r="L6" s="432"/>
      <c r="M6" s="433" t="s">
        <v>261</v>
      </c>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5"/>
    </row>
    <row r="7" spans="2:39" x14ac:dyDescent="0.15">
      <c r="B7" s="158"/>
      <c r="C7" s="159">
        <v>5</v>
      </c>
      <c r="D7" s="160" t="s">
        <v>110</v>
      </c>
      <c r="E7" s="436" t="s">
        <v>224</v>
      </c>
      <c r="F7" s="436"/>
      <c r="G7" s="436"/>
      <c r="H7" s="436"/>
      <c r="I7" s="436"/>
      <c r="J7" s="436"/>
      <c r="K7" s="436"/>
      <c r="L7" s="436"/>
      <c r="M7" s="437" t="s">
        <v>244</v>
      </c>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9"/>
    </row>
    <row r="9" spans="2:39" x14ac:dyDescent="0.15">
      <c r="B9" s="425" t="s">
        <v>295</v>
      </c>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7"/>
    </row>
    <row r="10" spans="2:39" x14ac:dyDescent="0.15">
      <c r="B10" s="161"/>
      <c r="C10" s="216">
        <v>1</v>
      </c>
      <c r="D10" s="217" t="s">
        <v>110</v>
      </c>
      <c r="E10" s="428" t="s">
        <v>366</v>
      </c>
      <c r="F10" s="428"/>
      <c r="G10" s="428"/>
      <c r="H10" s="428"/>
      <c r="I10" s="428"/>
      <c r="J10" s="428"/>
      <c r="K10" s="428"/>
      <c r="L10" s="428"/>
      <c r="M10" s="429" t="s">
        <v>299</v>
      </c>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1"/>
      <c r="AM10" s="413" t="s">
        <v>239</v>
      </c>
    </row>
    <row r="11" spans="2:39" x14ac:dyDescent="0.15">
      <c r="B11" s="162"/>
      <c r="C11" s="218">
        <v>2</v>
      </c>
      <c r="D11" s="219" t="s">
        <v>110</v>
      </c>
      <c r="E11" s="421" t="s">
        <v>367</v>
      </c>
      <c r="F11" s="421"/>
      <c r="G11" s="421"/>
      <c r="H11" s="421"/>
      <c r="I11" s="421"/>
      <c r="J11" s="421"/>
      <c r="K11" s="421"/>
      <c r="L11" s="421"/>
      <c r="M11" s="422"/>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4"/>
    </row>
  </sheetData>
  <mergeCells count="16">
    <mergeCell ref="B2:AL2"/>
    <mergeCell ref="E3:L3"/>
    <mergeCell ref="M3:AL3"/>
    <mergeCell ref="E4:L4"/>
    <mergeCell ref="M4:AL4"/>
    <mergeCell ref="E5:L5"/>
    <mergeCell ref="M5:AL5"/>
    <mergeCell ref="E6:L6"/>
    <mergeCell ref="M6:AL6"/>
    <mergeCell ref="E7:L7"/>
    <mergeCell ref="M7:AL7"/>
    <mergeCell ref="E11:L11"/>
    <mergeCell ref="M11:AL11"/>
    <mergeCell ref="B9:AL9"/>
    <mergeCell ref="E10:L10"/>
    <mergeCell ref="M10:AL10"/>
  </mergeCells>
  <phoneticPr fontId="6"/>
  <dataValidations count="2">
    <dataValidation type="list" allowBlank="1" showInputMessage="1" sqref="M10:AL10" xr:uid="{0325EDC7-07C2-4D87-A625-5F772CD68EBC}">
      <formula1>"秋田県○○地域振興局長,秋田県鹿角地域振興局長,秋田県北秋田地域振興局長,秋田県山本地域振興局長,秋田県秋田地域振興局長,秋田県由利地域振興局長,秋田県仙北地域振興局長,秋田県平鹿地域振興局長,秋田県雄勝地域振興局長,秋田県知事"</formula1>
    </dataValidation>
    <dataValidation allowBlank="1" showInputMessage="1" sqref="M11:AL11" xr:uid="{B7BEDCC5-ADC0-4D52-9A18-71BD0DAFFAE6}"/>
  </dataValidations>
  <printOptions horizontalCentered="1"/>
  <pageMargins left="0.78740157480314965" right="0.78740157480314965" top="0.78740157480314965" bottom="0.39370078740157483" header="0" footer="0"/>
  <pageSetup paperSize="9" scale="89" orientation="portrait" blackAndWhite="1"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10B3-4B95-458A-AB80-3190E219FEDE}">
  <sheetPr>
    <tabColor rgb="FFFFCCFF"/>
    <pageSetUpPr fitToPage="1"/>
  </sheetPr>
  <dimension ref="B1:J37"/>
  <sheetViews>
    <sheetView showGridLines="0" showZeros="0" zoomScaleNormal="100" zoomScaleSheetLayoutView="100" workbookViewId="0"/>
  </sheetViews>
  <sheetFormatPr defaultRowHeight="13.5" x14ac:dyDescent="0.15"/>
  <cols>
    <col min="1" max="1" width="3.25" style="83" customWidth="1"/>
    <col min="2" max="2" width="6.5" style="83" customWidth="1"/>
    <col min="3" max="3" width="26" style="83" customWidth="1"/>
    <col min="4" max="10" width="9.625" style="83" customWidth="1"/>
    <col min="11" max="16384" width="9" style="83"/>
  </cols>
  <sheetData>
    <row r="1" spans="2:10" s="396" customFormat="1" ht="20.100000000000001" customHeight="1" x14ac:dyDescent="0.15">
      <c r="B1" s="682" t="s">
        <v>518</v>
      </c>
      <c r="C1" s="682"/>
      <c r="D1" s="387"/>
      <c r="E1" s="387"/>
      <c r="F1" s="387"/>
      <c r="G1" s="387"/>
      <c r="H1" s="387"/>
    </row>
    <row r="2" spans="2:10" s="396" customFormat="1" ht="20.100000000000001" customHeight="1" thickBot="1" x14ac:dyDescent="0.2">
      <c r="B2" s="415"/>
      <c r="C2" s="415"/>
      <c r="D2" s="415"/>
      <c r="E2" s="415"/>
      <c r="F2" s="415"/>
      <c r="G2" s="415"/>
      <c r="H2" s="415"/>
      <c r="I2" s="415"/>
      <c r="J2" s="139" t="s">
        <v>426</v>
      </c>
    </row>
    <row r="3" spans="2:10" ht="20.100000000000001" customHeight="1" x14ac:dyDescent="0.15">
      <c r="B3" s="456" t="s">
        <v>19</v>
      </c>
      <c r="C3" s="459" t="s">
        <v>1</v>
      </c>
      <c r="D3" s="462" t="s">
        <v>32</v>
      </c>
      <c r="E3" s="462"/>
      <c r="F3" s="462"/>
      <c r="G3" s="462"/>
      <c r="H3" s="462"/>
      <c r="I3" s="462"/>
      <c r="J3" s="463"/>
    </row>
    <row r="4" spans="2:10" ht="20.100000000000001" customHeight="1" x14ac:dyDescent="0.15">
      <c r="B4" s="457"/>
      <c r="C4" s="460"/>
      <c r="D4" s="464" t="s">
        <v>10</v>
      </c>
      <c r="E4" s="464"/>
      <c r="F4" s="464" t="s">
        <v>20</v>
      </c>
      <c r="G4" s="464"/>
      <c r="H4" s="464"/>
      <c r="I4" s="464"/>
      <c r="J4" s="465"/>
    </row>
    <row r="5" spans="2:10" ht="20.100000000000001" customHeight="1" x14ac:dyDescent="0.15">
      <c r="B5" s="457"/>
      <c r="C5" s="460"/>
      <c r="D5" s="454" t="s">
        <v>12</v>
      </c>
      <c r="E5" s="466" t="s">
        <v>425</v>
      </c>
      <c r="F5" s="454" t="s">
        <v>12</v>
      </c>
      <c r="G5" s="450" t="s">
        <v>420</v>
      </c>
      <c r="H5" s="451"/>
      <c r="I5" s="451"/>
      <c r="J5" s="417" t="s">
        <v>421</v>
      </c>
    </row>
    <row r="6" spans="2:10" ht="20.100000000000001" customHeight="1" thickBot="1" x14ac:dyDescent="0.2">
      <c r="B6" s="458"/>
      <c r="C6" s="461"/>
      <c r="D6" s="453"/>
      <c r="E6" s="467"/>
      <c r="F6" s="453"/>
      <c r="G6" s="351" t="s">
        <v>422</v>
      </c>
      <c r="H6" s="351" t="s">
        <v>424</v>
      </c>
      <c r="I6" s="351" t="s">
        <v>423</v>
      </c>
      <c r="J6" s="419" t="s">
        <v>423</v>
      </c>
    </row>
    <row r="7" spans="2:10" ht="20.100000000000001" customHeight="1" x14ac:dyDescent="0.15">
      <c r="B7" s="378" t="str">
        <f>IF('様式4-3 計画戸数'!B7="","",'様式4-3 計画戸数'!B7)</f>
        <v/>
      </c>
      <c r="C7" s="379" t="str">
        <f>IF('様式4-3 計画戸数'!C7="","",'様式4-3 計画戸数'!C7)</f>
        <v/>
      </c>
      <c r="D7" s="379" t="str">
        <f>IF('様式4-3 計画戸数'!D7="","",'様式4-3 計画戸数'!D7)</f>
        <v/>
      </c>
      <c r="E7" s="295" t="str">
        <f>IF('様式4-3 計画戸数'!E7="","",'様式4-3 計画戸数'!E7)</f>
        <v/>
      </c>
      <c r="F7" s="379" t="str">
        <f>IF('様式4-3 計画戸数'!F7="","",'様式4-3 計画戸数'!F7)</f>
        <v/>
      </c>
      <c r="G7" s="379" t="str">
        <f>IF('様式4-3 計画戸数'!G7="","",'様式4-3 計画戸数'!G7)</f>
        <v/>
      </c>
      <c r="H7" s="379" t="str">
        <f>IF('様式4-3 計画戸数'!H7="","",'様式4-3 計画戸数'!H7)</f>
        <v/>
      </c>
      <c r="I7" s="379" t="str">
        <f>IF('様式4-3 計画戸数'!I7="","",'様式4-3 計画戸数'!I7)</f>
        <v/>
      </c>
      <c r="J7" s="315" t="str">
        <f>IF('様式4-3 計画戸数'!J7="","",'様式4-3 計画戸数'!J7)</f>
        <v/>
      </c>
    </row>
    <row r="8" spans="2:10" ht="20.100000000000001" customHeight="1" x14ac:dyDescent="0.15">
      <c r="B8" s="381" t="str">
        <f>IF('様式4-3 計画戸数'!B8="","",'様式4-3 計画戸数'!B8)</f>
        <v/>
      </c>
      <c r="C8" s="382" t="str">
        <f>IF('様式4-3 計画戸数'!C8="","",'様式4-3 計画戸数'!C8)</f>
        <v/>
      </c>
      <c r="D8" s="382" t="str">
        <f>IF('様式4-3 計画戸数'!D8="","",'様式4-3 計画戸数'!D8)</f>
        <v/>
      </c>
      <c r="E8" s="312" t="str">
        <f>IF('様式4-3 計画戸数'!E8="","",'様式4-3 計画戸数'!E8)</f>
        <v/>
      </c>
      <c r="F8" s="382" t="str">
        <f>IF('様式4-3 計画戸数'!F8="","",'様式4-3 計画戸数'!F8)</f>
        <v/>
      </c>
      <c r="G8" s="382" t="str">
        <f>IF('様式4-3 計画戸数'!G8="","",'様式4-3 計画戸数'!G8)</f>
        <v/>
      </c>
      <c r="H8" s="382" t="str">
        <f>IF('様式4-3 計画戸数'!H8="","",'様式4-3 計画戸数'!H8)</f>
        <v/>
      </c>
      <c r="I8" s="382" t="str">
        <f>IF('様式4-3 計画戸数'!I8="","",'様式4-3 計画戸数'!I8)</f>
        <v/>
      </c>
      <c r="J8" s="316" t="str">
        <f>IF('様式4-3 計画戸数'!J8="","",'様式4-3 計画戸数'!J8)</f>
        <v/>
      </c>
    </row>
    <row r="9" spans="2:10" ht="20.100000000000001" customHeight="1" x14ac:dyDescent="0.15">
      <c r="B9" s="381" t="str">
        <f>IF('様式4-3 計画戸数'!B9="","",'様式4-3 計画戸数'!B9)</f>
        <v/>
      </c>
      <c r="C9" s="382" t="str">
        <f>IF('様式4-3 計画戸数'!C9="","",'様式4-3 計画戸数'!C9)</f>
        <v/>
      </c>
      <c r="D9" s="382" t="str">
        <f>IF('様式4-3 計画戸数'!D9="","",'様式4-3 計画戸数'!D9)</f>
        <v/>
      </c>
      <c r="E9" s="312" t="str">
        <f>IF('様式4-3 計画戸数'!E9="","",'様式4-3 計画戸数'!E9)</f>
        <v/>
      </c>
      <c r="F9" s="382" t="str">
        <f>IF('様式4-3 計画戸数'!F9="","",'様式4-3 計画戸数'!F9)</f>
        <v/>
      </c>
      <c r="G9" s="382" t="str">
        <f>IF('様式4-3 計画戸数'!G9="","",'様式4-3 計画戸数'!G9)</f>
        <v/>
      </c>
      <c r="H9" s="382" t="str">
        <f>IF('様式4-3 計画戸数'!H9="","",'様式4-3 計画戸数'!H9)</f>
        <v/>
      </c>
      <c r="I9" s="382" t="str">
        <f>IF('様式4-3 計画戸数'!I9="","",'様式4-3 計画戸数'!I9)</f>
        <v/>
      </c>
      <c r="J9" s="316" t="str">
        <f>IF('様式4-3 計画戸数'!J9="","",'様式4-3 計画戸数'!J9)</f>
        <v/>
      </c>
    </row>
    <row r="10" spans="2:10" ht="20.100000000000001" customHeight="1" x14ac:dyDescent="0.15">
      <c r="B10" s="381" t="str">
        <f>IF('様式4-3 計画戸数'!B10="","",'様式4-3 計画戸数'!B10)</f>
        <v/>
      </c>
      <c r="C10" s="382" t="str">
        <f>IF('様式4-3 計画戸数'!C10="","",'様式4-3 計画戸数'!C10)</f>
        <v/>
      </c>
      <c r="D10" s="382" t="str">
        <f>IF('様式4-3 計画戸数'!D10="","",'様式4-3 計画戸数'!D10)</f>
        <v/>
      </c>
      <c r="E10" s="312" t="str">
        <f>IF('様式4-3 計画戸数'!E10="","",'様式4-3 計画戸数'!E10)</f>
        <v/>
      </c>
      <c r="F10" s="382" t="str">
        <f>IF('様式4-3 計画戸数'!F10="","",'様式4-3 計画戸数'!F10)</f>
        <v/>
      </c>
      <c r="G10" s="382" t="str">
        <f>IF('様式4-3 計画戸数'!G10="","",'様式4-3 計画戸数'!G10)</f>
        <v/>
      </c>
      <c r="H10" s="382" t="str">
        <f>IF('様式4-3 計画戸数'!H10="","",'様式4-3 計画戸数'!H10)</f>
        <v/>
      </c>
      <c r="I10" s="382" t="str">
        <f>IF('様式4-3 計画戸数'!I10="","",'様式4-3 計画戸数'!I10)</f>
        <v/>
      </c>
      <c r="J10" s="316" t="str">
        <f>IF('様式4-3 計画戸数'!J10="","",'様式4-3 計画戸数'!J10)</f>
        <v/>
      </c>
    </row>
    <row r="11" spans="2:10" ht="20.100000000000001" customHeight="1" x14ac:dyDescent="0.15">
      <c r="B11" s="381" t="str">
        <f>IF('様式4-3 計画戸数'!B11="","",'様式4-3 計画戸数'!B11)</f>
        <v/>
      </c>
      <c r="C11" s="382" t="str">
        <f>IF('様式4-3 計画戸数'!C11="","",'様式4-3 計画戸数'!C11)</f>
        <v/>
      </c>
      <c r="D11" s="382" t="str">
        <f>IF('様式4-3 計画戸数'!D11="","",'様式4-3 計画戸数'!D11)</f>
        <v/>
      </c>
      <c r="E11" s="312" t="str">
        <f>IF('様式4-3 計画戸数'!E11="","",'様式4-3 計画戸数'!E11)</f>
        <v/>
      </c>
      <c r="F11" s="382" t="str">
        <f>IF('様式4-3 計画戸数'!F11="","",'様式4-3 計画戸数'!F11)</f>
        <v/>
      </c>
      <c r="G11" s="382" t="str">
        <f>IF('様式4-3 計画戸数'!G11="","",'様式4-3 計画戸数'!G11)</f>
        <v/>
      </c>
      <c r="H11" s="382" t="str">
        <f>IF('様式4-3 計画戸数'!H11="","",'様式4-3 計画戸数'!H11)</f>
        <v/>
      </c>
      <c r="I11" s="382" t="str">
        <f>IF('様式4-3 計画戸数'!I11="","",'様式4-3 計画戸数'!I11)</f>
        <v/>
      </c>
      <c r="J11" s="316" t="str">
        <f>IF('様式4-3 計画戸数'!J11="","",'様式4-3 計画戸数'!J11)</f>
        <v/>
      </c>
    </row>
    <row r="12" spans="2:10" ht="20.100000000000001" customHeight="1" x14ac:dyDescent="0.15">
      <c r="B12" s="381" t="str">
        <f>IF('様式4-3 計画戸数'!B12="","",'様式4-3 計画戸数'!B12)</f>
        <v/>
      </c>
      <c r="C12" s="382" t="str">
        <f>IF('様式4-3 計画戸数'!C12="","",'様式4-3 計画戸数'!C12)</f>
        <v/>
      </c>
      <c r="D12" s="382" t="str">
        <f>IF('様式4-3 計画戸数'!D12="","",'様式4-3 計画戸数'!D12)</f>
        <v/>
      </c>
      <c r="E12" s="312" t="str">
        <f>IF('様式4-3 計画戸数'!E12="","",'様式4-3 計画戸数'!E12)</f>
        <v/>
      </c>
      <c r="F12" s="382" t="str">
        <f>IF('様式4-3 計画戸数'!F12="","",'様式4-3 計画戸数'!F12)</f>
        <v/>
      </c>
      <c r="G12" s="382" t="str">
        <f>IF('様式4-3 計画戸数'!G12="","",'様式4-3 計画戸数'!G12)</f>
        <v/>
      </c>
      <c r="H12" s="382" t="str">
        <f>IF('様式4-3 計画戸数'!H12="","",'様式4-3 計画戸数'!H12)</f>
        <v/>
      </c>
      <c r="I12" s="382" t="str">
        <f>IF('様式4-3 計画戸数'!I12="","",'様式4-3 計画戸数'!I12)</f>
        <v/>
      </c>
      <c r="J12" s="316" t="str">
        <f>IF('様式4-3 計画戸数'!J12="","",'様式4-3 計画戸数'!J12)</f>
        <v/>
      </c>
    </row>
    <row r="13" spans="2:10" ht="20.100000000000001" customHeight="1" x14ac:dyDescent="0.15">
      <c r="B13" s="381" t="str">
        <f>IF('様式4-3 計画戸数'!B13="","",'様式4-3 計画戸数'!B13)</f>
        <v/>
      </c>
      <c r="C13" s="382" t="str">
        <f>IF('様式4-3 計画戸数'!C13="","",'様式4-3 計画戸数'!C13)</f>
        <v/>
      </c>
      <c r="D13" s="382" t="str">
        <f>IF('様式4-3 計画戸数'!D13="","",'様式4-3 計画戸数'!D13)</f>
        <v/>
      </c>
      <c r="E13" s="312" t="str">
        <f>IF('様式4-3 計画戸数'!E13="","",'様式4-3 計画戸数'!E13)</f>
        <v/>
      </c>
      <c r="F13" s="382" t="str">
        <f>IF('様式4-3 計画戸数'!F13="","",'様式4-3 計画戸数'!F13)</f>
        <v/>
      </c>
      <c r="G13" s="382" t="str">
        <f>IF('様式4-3 計画戸数'!G13="","",'様式4-3 計画戸数'!G13)</f>
        <v/>
      </c>
      <c r="H13" s="382" t="str">
        <f>IF('様式4-3 計画戸数'!H13="","",'様式4-3 計画戸数'!H13)</f>
        <v/>
      </c>
      <c r="I13" s="382" t="str">
        <f>IF('様式4-3 計画戸数'!I13="","",'様式4-3 計画戸数'!I13)</f>
        <v/>
      </c>
      <c r="J13" s="316" t="str">
        <f>IF('様式4-3 計画戸数'!J13="","",'様式4-3 計画戸数'!J13)</f>
        <v/>
      </c>
    </row>
    <row r="14" spans="2:10" ht="20.100000000000001" customHeight="1" x14ac:dyDescent="0.15">
      <c r="B14" s="381" t="str">
        <f>IF('様式4-3 計画戸数'!B14="","",'様式4-3 計画戸数'!B14)</f>
        <v/>
      </c>
      <c r="C14" s="382" t="str">
        <f>IF('様式4-3 計画戸数'!C14="","",'様式4-3 計画戸数'!C14)</f>
        <v/>
      </c>
      <c r="D14" s="382" t="str">
        <f>IF('様式4-3 計画戸数'!D14="","",'様式4-3 計画戸数'!D14)</f>
        <v/>
      </c>
      <c r="E14" s="312" t="str">
        <f>IF('様式4-3 計画戸数'!E14="","",'様式4-3 計画戸数'!E14)</f>
        <v/>
      </c>
      <c r="F14" s="382" t="str">
        <f>IF('様式4-3 計画戸数'!F14="","",'様式4-3 計画戸数'!F14)</f>
        <v/>
      </c>
      <c r="G14" s="382" t="str">
        <f>IF('様式4-3 計画戸数'!G14="","",'様式4-3 計画戸数'!G14)</f>
        <v/>
      </c>
      <c r="H14" s="382" t="str">
        <f>IF('様式4-3 計画戸数'!H14="","",'様式4-3 計画戸数'!H14)</f>
        <v/>
      </c>
      <c r="I14" s="382" t="str">
        <f>IF('様式4-3 計画戸数'!I14="","",'様式4-3 計画戸数'!I14)</f>
        <v/>
      </c>
      <c r="J14" s="316" t="str">
        <f>IF('様式4-3 計画戸数'!J14="","",'様式4-3 計画戸数'!J14)</f>
        <v/>
      </c>
    </row>
    <row r="15" spans="2:10" ht="20.100000000000001" customHeight="1" x14ac:dyDescent="0.15">
      <c r="B15" s="381" t="str">
        <f>IF('様式4-3 計画戸数'!B15="","",'様式4-3 計画戸数'!B15)</f>
        <v/>
      </c>
      <c r="C15" s="382" t="str">
        <f>IF('様式4-3 計画戸数'!C15="","",'様式4-3 計画戸数'!C15)</f>
        <v/>
      </c>
      <c r="D15" s="382" t="str">
        <f>IF('様式4-3 計画戸数'!D15="","",'様式4-3 計画戸数'!D15)</f>
        <v/>
      </c>
      <c r="E15" s="312" t="str">
        <f>IF('様式4-3 計画戸数'!E15="","",'様式4-3 計画戸数'!E15)</f>
        <v/>
      </c>
      <c r="F15" s="382" t="str">
        <f>IF('様式4-3 計画戸数'!F15="","",'様式4-3 計画戸数'!F15)</f>
        <v/>
      </c>
      <c r="G15" s="382" t="str">
        <f>IF('様式4-3 計画戸数'!G15="","",'様式4-3 計画戸数'!G15)</f>
        <v/>
      </c>
      <c r="H15" s="382" t="str">
        <f>IF('様式4-3 計画戸数'!H15="","",'様式4-3 計画戸数'!H15)</f>
        <v/>
      </c>
      <c r="I15" s="382" t="str">
        <f>IF('様式4-3 計画戸数'!I15="","",'様式4-3 計画戸数'!I15)</f>
        <v/>
      </c>
      <c r="J15" s="316" t="str">
        <f>IF('様式4-3 計画戸数'!J15="","",'様式4-3 計画戸数'!J15)</f>
        <v/>
      </c>
    </row>
    <row r="16" spans="2:10" ht="20.100000000000001" customHeight="1" x14ac:dyDescent="0.15">
      <c r="B16" s="381" t="str">
        <f>IF('様式4-3 計画戸数'!B16="","",'様式4-3 計画戸数'!B16)</f>
        <v/>
      </c>
      <c r="C16" s="382" t="str">
        <f>IF('様式4-3 計画戸数'!C16="","",'様式4-3 計画戸数'!C16)</f>
        <v/>
      </c>
      <c r="D16" s="382" t="str">
        <f>IF('様式4-3 計画戸数'!D16="","",'様式4-3 計画戸数'!D16)</f>
        <v/>
      </c>
      <c r="E16" s="312" t="str">
        <f>IF('様式4-3 計画戸数'!E16="","",'様式4-3 計画戸数'!E16)</f>
        <v/>
      </c>
      <c r="F16" s="382" t="str">
        <f>IF('様式4-3 計画戸数'!F16="","",'様式4-3 計画戸数'!F16)</f>
        <v/>
      </c>
      <c r="G16" s="382" t="str">
        <f>IF('様式4-3 計画戸数'!G16="","",'様式4-3 計画戸数'!G16)</f>
        <v/>
      </c>
      <c r="H16" s="382" t="str">
        <f>IF('様式4-3 計画戸数'!H16="","",'様式4-3 計画戸数'!H16)</f>
        <v/>
      </c>
      <c r="I16" s="382" t="str">
        <f>IF('様式4-3 計画戸数'!I16="","",'様式4-3 計画戸数'!I16)</f>
        <v/>
      </c>
      <c r="J16" s="316" t="str">
        <f>IF('様式4-3 計画戸数'!J16="","",'様式4-3 計画戸数'!J16)</f>
        <v/>
      </c>
    </row>
    <row r="17" spans="2:10" ht="20.100000000000001" customHeight="1" x14ac:dyDescent="0.15">
      <c r="B17" s="381" t="str">
        <f>IF('様式4-3 計画戸数'!B17="","",'様式4-3 計画戸数'!B17)</f>
        <v/>
      </c>
      <c r="C17" s="382" t="str">
        <f>IF('様式4-3 計画戸数'!C17="","",'様式4-3 計画戸数'!C17)</f>
        <v/>
      </c>
      <c r="D17" s="382" t="str">
        <f>IF('様式4-3 計画戸数'!D17="","",'様式4-3 計画戸数'!D17)</f>
        <v/>
      </c>
      <c r="E17" s="312" t="str">
        <f>IF('様式4-3 計画戸数'!E17="","",'様式4-3 計画戸数'!E17)</f>
        <v/>
      </c>
      <c r="F17" s="382" t="str">
        <f>IF('様式4-3 計画戸数'!F17="","",'様式4-3 計画戸数'!F17)</f>
        <v/>
      </c>
      <c r="G17" s="382" t="str">
        <f>IF('様式4-3 計画戸数'!G17="","",'様式4-3 計画戸数'!G17)</f>
        <v/>
      </c>
      <c r="H17" s="382" t="str">
        <f>IF('様式4-3 計画戸数'!H17="","",'様式4-3 計画戸数'!H17)</f>
        <v/>
      </c>
      <c r="I17" s="382" t="str">
        <f>IF('様式4-3 計画戸数'!I17="","",'様式4-3 計画戸数'!I17)</f>
        <v/>
      </c>
      <c r="J17" s="316" t="str">
        <f>IF('様式4-3 計画戸数'!J17="","",'様式4-3 計画戸数'!J17)</f>
        <v/>
      </c>
    </row>
    <row r="18" spans="2:10" ht="20.100000000000001" customHeight="1" x14ac:dyDescent="0.15">
      <c r="B18" s="381" t="str">
        <f>IF('様式4-3 計画戸数'!B18="","",'様式4-3 計画戸数'!B18)</f>
        <v/>
      </c>
      <c r="C18" s="382" t="str">
        <f>IF('様式4-3 計画戸数'!C18="","",'様式4-3 計画戸数'!C18)</f>
        <v/>
      </c>
      <c r="D18" s="382" t="str">
        <f>IF('様式4-3 計画戸数'!D18="","",'様式4-3 計画戸数'!D18)</f>
        <v/>
      </c>
      <c r="E18" s="312" t="str">
        <f>IF('様式4-3 計画戸数'!E18="","",'様式4-3 計画戸数'!E18)</f>
        <v/>
      </c>
      <c r="F18" s="382" t="str">
        <f>IF('様式4-3 計画戸数'!F18="","",'様式4-3 計画戸数'!F18)</f>
        <v/>
      </c>
      <c r="G18" s="382" t="str">
        <f>IF('様式4-3 計画戸数'!G18="","",'様式4-3 計画戸数'!G18)</f>
        <v/>
      </c>
      <c r="H18" s="382" t="str">
        <f>IF('様式4-3 計画戸数'!H18="","",'様式4-3 計画戸数'!H18)</f>
        <v/>
      </c>
      <c r="I18" s="382" t="str">
        <f>IF('様式4-3 計画戸数'!I18="","",'様式4-3 計画戸数'!I18)</f>
        <v/>
      </c>
      <c r="J18" s="316" t="str">
        <f>IF('様式4-3 計画戸数'!J18="","",'様式4-3 計画戸数'!J18)</f>
        <v/>
      </c>
    </row>
    <row r="19" spans="2:10" ht="20.100000000000001" customHeight="1" x14ac:dyDescent="0.15">
      <c r="B19" s="381" t="str">
        <f>IF('様式4-3 計画戸数'!B19="","",'様式4-3 計画戸数'!B19)</f>
        <v/>
      </c>
      <c r="C19" s="382" t="str">
        <f>IF('様式4-3 計画戸数'!C19="","",'様式4-3 計画戸数'!C19)</f>
        <v/>
      </c>
      <c r="D19" s="382" t="str">
        <f>IF('様式4-3 計画戸数'!D19="","",'様式4-3 計画戸数'!D19)</f>
        <v/>
      </c>
      <c r="E19" s="312" t="str">
        <f>IF('様式4-3 計画戸数'!E19="","",'様式4-3 計画戸数'!E19)</f>
        <v/>
      </c>
      <c r="F19" s="382" t="str">
        <f>IF('様式4-3 計画戸数'!F19="","",'様式4-3 計画戸数'!F19)</f>
        <v/>
      </c>
      <c r="G19" s="382" t="str">
        <f>IF('様式4-3 計画戸数'!G19="","",'様式4-3 計画戸数'!G19)</f>
        <v/>
      </c>
      <c r="H19" s="382" t="str">
        <f>IF('様式4-3 計画戸数'!H19="","",'様式4-3 計画戸数'!H19)</f>
        <v/>
      </c>
      <c r="I19" s="382" t="str">
        <f>IF('様式4-3 計画戸数'!I19="","",'様式4-3 計画戸数'!I19)</f>
        <v/>
      </c>
      <c r="J19" s="316" t="str">
        <f>IF('様式4-3 計画戸数'!J19="","",'様式4-3 計画戸数'!J19)</f>
        <v/>
      </c>
    </row>
    <row r="20" spans="2:10" ht="20.100000000000001" customHeight="1" x14ac:dyDescent="0.15">
      <c r="B20" s="381" t="str">
        <f>IF('様式4-3 計画戸数'!B20="","",'様式4-3 計画戸数'!B20)</f>
        <v/>
      </c>
      <c r="C20" s="382" t="str">
        <f>IF('様式4-3 計画戸数'!C20="","",'様式4-3 計画戸数'!C20)</f>
        <v/>
      </c>
      <c r="D20" s="382" t="str">
        <f>IF('様式4-3 計画戸数'!D20="","",'様式4-3 計画戸数'!D20)</f>
        <v/>
      </c>
      <c r="E20" s="312" t="str">
        <f>IF('様式4-3 計画戸数'!E20="","",'様式4-3 計画戸数'!E20)</f>
        <v/>
      </c>
      <c r="F20" s="382" t="str">
        <f>IF('様式4-3 計画戸数'!F20="","",'様式4-3 計画戸数'!F20)</f>
        <v/>
      </c>
      <c r="G20" s="382" t="str">
        <f>IF('様式4-3 計画戸数'!G20="","",'様式4-3 計画戸数'!G20)</f>
        <v/>
      </c>
      <c r="H20" s="382" t="str">
        <f>IF('様式4-3 計画戸数'!H20="","",'様式4-3 計画戸数'!H20)</f>
        <v/>
      </c>
      <c r="I20" s="382" t="str">
        <f>IF('様式4-3 計画戸数'!I20="","",'様式4-3 計画戸数'!I20)</f>
        <v/>
      </c>
      <c r="J20" s="316" t="str">
        <f>IF('様式4-3 計画戸数'!J20="","",'様式4-3 計画戸数'!J20)</f>
        <v/>
      </c>
    </row>
    <row r="21" spans="2:10" ht="20.100000000000001" customHeight="1" x14ac:dyDescent="0.15">
      <c r="B21" s="381" t="str">
        <f>IF('様式4-3 計画戸数'!B21="","",'様式4-3 計画戸数'!B21)</f>
        <v/>
      </c>
      <c r="C21" s="382" t="str">
        <f>IF('様式4-3 計画戸数'!C21="","",'様式4-3 計画戸数'!C21)</f>
        <v/>
      </c>
      <c r="D21" s="382" t="str">
        <f>IF('様式4-3 計画戸数'!D21="","",'様式4-3 計画戸数'!D21)</f>
        <v/>
      </c>
      <c r="E21" s="312" t="str">
        <f>IF('様式4-3 計画戸数'!E21="","",'様式4-3 計画戸数'!E21)</f>
        <v/>
      </c>
      <c r="F21" s="382" t="str">
        <f>IF('様式4-3 計画戸数'!F21="","",'様式4-3 計画戸数'!F21)</f>
        <v/>
      </c>
      <c r="G21" s="382" t="str">
        <f>IF('様式4-3 計画戸数'!G21="","",'様式4-3 計画戸数'!G21)</f>
        <v/>
      </c>
      <c r="H21" s="382" t="str">
        <f>IF('様式4-3 計画戸数'!H21="","",'様式4-3 計画戸数'!H21)</f>
        <v/>
      </c>
      <c r="I21" s="382" t="str">
        <f>IF('様式4-3 計画戸数'!I21="","",'様式4-3 計画戸数'!I21)</f>
        <v/>
      </c>
      <c r="J21" s="316" t="str">
        <f>IF('様式4-3 計画戸数'!J21="","",'様式4-3 計画戸数'!J21)</f>
        <v/>
      </c>
    </row>
    <row r="22" spans="2:10" ht="20.100000000000001" customHeight="1" x14ac:dyDescent="0.15">
      <c r="B22" s="381" t="str">
        <f>IF('様式4-3 計画戸数'!B22="","",'様式4-3 計画戸数'!B22)</f>
        <v/>
      </c>
      <c r="C22" s="382" t="str">
        <f>IF('様式4-3 計画戸数'!C22="","",'様式4-3 計画戸数'!C22)</f>
        <v/>
      </c>
      <c r="D22" s="382" t="str">
        <f>IF('様式4-3 計画戸数'!D22="","",'様式4-3 計画戸数'!D22)</f>
        <v/>
      </c>
      <c r="E22" s="312" t="str">
        <f>IF('様式4-3 計画戸数'!E22="","",'様式4-3 計画戸数'!E22)</f>
        <v/>
      </c>
      <c r="F22" s="382" t="str">
        <f>IF('様式4-3 計画戸数'!F22="","",'様式4-3 計画戸数'!F22)</f>
        <v/>
      </c>
      <c r="G22" s="382" t="str">
        <f>IF('様式4-3 計画戸数'!G22="","",'様式4-3 計画戸数'!G22)</f>
        <v/>
      </c>
      <c r="H22" s="382" t="str">
        <f>IF('様式4-3 計画戸数'!H22="","",'様式4-3 計画戸数'!H22)</f>
        <v/>
      </c>
      <c r="I22" s="382" t="str">
        <f>IF('様式4-3 計画戸数'!I22="","",'様式4-3 計画戸数'!I22)</f>
        <v/>
      </c>
      <c r="J22" s="316" t="str">
        <f>IF('様式4-3 計画戸数'!J22="","",'様式4-3 計画戸数'!J22)</f>
        <v/>
      </c>
    </row>
    <row r="23" spans="2:10" ht="20.100000000000001" customHeight="1" x14ac:dyDescent="0.15">
      <c r="B23" s="381" t="str">
        <f>IF('様式4-3 計画戸数'!B23="","",'様式4-3 計画戸数'!B23)</f>
        <v/>
      </c>
      <c r="C23" s="382" t="str">
        <f>IF('様式4-3 計画戸数'!C23="","",'様式4-3 計画戸数'!C23)</f>
        <v/>
      </c>
      <c r="D23" s="382" t="str">
        <f>IF('様式4-3 計画戸数'!D23="","",'様式4-3 計画戸数'!D23)</f>
        <v/>
      </c>
      <c r="E23" s="312" t="str">
        <f>IF('様式4-3 計画戸数'!E23="","",'様式4-3 計画戸数'!E23)</f>
        <v/>
      </c>
      <c r="F23" s="382" t="str">
        <f>IF('様式4-3 計画戸数'!F23="","",'様式4-3 計画戸数'!F23)</f>
        <v/>
      </c>
      <c r="G23" s="382" t="str">
        <f>IF('様式4-3 計画戸数'!G23="","",'様式4-3 計画戸数'!G23)</f>
        <v/>
      </c>
      <c r="H23" s="382" t="str">
        <f>IF('様式4-3 計画戸数'!H23="","",'様式4-3 計画戸数'!H23)</f>
        <v/>
      </c>
      <c r="I23" s="382" t="str">
        <f>IF('様式4-3 計画戸数'!I23="","",'様式4-3 計画戸数'!I23)</f>
        <v/>
      </c>
      <c r="J23" s="316" t="str">
        <f>IF('様式4-3 計画戸数'!J23="","",'様式4-3 計画戸数'!J23)</f>
        <v/>
      </c>
    </row>
    <row r="24" spans="2:10" ht="20.100000000000001" customHeight="1" x14ac:dyDescent="0.15">
      <c r="B24" s="381" t="str">
        <f>IF('様式4-3 計画戸数'!B24="","",'様式4-3 計画戸数'!B24)</f>
        <v/>
      </c>
      <c r="C24" s="382" t="str">
        <f>IF('様式4-3 計画戸数'!C24="","",'様式4-3 計画戸数'!C24)</f>
        <v/>
      </c>
      <c r="D24" s="382" t="str">
        <f>IF('様式4-3 計画戸数'!D24="","",'様式4-3 計画戸数'!D24)</f>
        <v/>
      </c>
      <c r="E24" s="312" t="str">
        <f>IF('様式4-3 計画戸数'!E24="","",'様式4-3 計画戸数'!E24)</f>
        <v/>
      </c>
      <c r="F24" s="382" t="str">
        <f>IF('様式4-3 計画戸数'!F24="","",'様式4-3 計画戸数'!F24)</f>
        <v/>
      </c>
      <c r="G24" s="382" t="str">
        <f>IF('様式4-3 計画戸数'!G24="","",'様式4-3 計画戸数'!G24)</f>
        <v/>
      </c>
      <c r="H24" s="382" t="str">
        <f>IF('様式4-3 計画戸数'!H24="","",'様式4-3 計画戸数'!H24)</f>
        <v/>
      </c>
      <c r="I24" s="382" t="str">
        <f>IF('様式4-3 計画戸数'!I24="","",'様式4-3 計画戸数'!I24)</f>
        <v/>
      </c>
      <c r="J24" s="316" t="str">
        <f>IF('様式4-3 計画戸数'!J24="","",'様式4-3 計画戸数'!J24)</f>
        <v/>
      </c>
    </row>
    <row r="25" spans="2:10" ht="20.100000000000001" customHeight="1" x14ac:dyDescent="0.15">
      <c r="B25" s="381" t="str">
        <f>IF('様式4-3 計画戸数'!B25="","",'様式4-3 計画戸数'!B25)</f>
        <v/>
      </c>
      <c r="C25" s="382" t="str">
        <f>IF('様式4-3 計画戸数'!C25="","",'様式4-3 計画戸数'!C25)</f>
        <v/>
      </c>
      <c r="D25" s="382" t="str">
        <f>IF('様式4-3 計画戸数'!D25="","",'様式4-3 計画戸数'!D25)</f>
        <v/>
      </c>
      <c r="E25" s="312" t="str">
        <f>IF('様式4-3 計画戸数'!E25="","",'様式4-3 計画戸数'!E25)</f>
        <v/>
      </c>
      <c r="F25" s="382" t="str">
        <f>IF('様式4-3 計画戸数'!F25="","",'様式4-3 計画戸数'!F25)</f>
        <v/>
      </c>
      <c r="G25" s="382" t="str">
        <f>IF('様式4-3 計画戸数'!G25="","",'様式4-3 計画戸数'!G25)</f>
        <v/>
      </c>
      <c r="H25" s="382" t="str">
        <f>IF('様式4-3 計画戸数'!H25="","",'様式4-3 計画戸数'!H25)</f>
        <v/>
      </c>
      <c r="I25" s="382" t="str">
        <f>IF('様式4-3 計画戸数'!I25="","",'様式4-3 計画戸数'!I25)</f>
        <v/>
      </c>
      <c r="J25" s="316" t="str">
        <f>IF('様式4-3 計画戸数'!J25="","",'様式4-3 計画戸数'!J25)</f>
        <v/>
      </c>
    </row>
    <row r="26" spans="2:10" ht="20.100000000000001" customHeight="1" x14ac:dyDescent="0.15">
      <c r="B26" s="381" t="str">
        <f>IF('様式4-3 計画戸数'!B26="","",'様式4-3 計画戸数'!B26)</f>
        <v/>
      </c>
      <c r="C26" s="382" t="str">
        <f>IF('様式4-3 計画戸数'!C26="","",'様式4-3 計画戸数'!C26)</f>
        <v/>
      </c>
      <c r="D26" s="382" t="str">
        <f>IF('様式4-3 計画戸数'!D26="","",'様式4-3 計画戸数'!D26)</f>
        <v/>
      </c>
      <c r="E26" s="312" t="str">
        <f>IF('様式4-3 計画戸数'!E26="","",'様式4-3 計画戸数'!E26)</f>
        <v/>
      </c>
      <c r="F26" s="382" t="str">
        <f>IF('様式4-3 計画戸数'!F26="","",'様式4-3 計画戸数'!F26)</f>
        <v/>
      </c>
      <c r="G26" s="382" t="str">
        <f>IF('様式4-3 計画戸数'!G26="","",'様式4-3 計画戸数'!G26)</f>
        <v/>
      </c>
      <c r="H26" s="382" t="str">
        <f>IF('様式4-3 計画戸数'!H26="","",'様式4-3 計画戸数'!H26)</f>
        <v/>
      </c>
      <c r="I26" s="382" t="str">
        <f>IF('様式4-3 計画戸数'!I26="","",'様式4-3 計画戸数'!I26)</f>
        <v/>
      </c>
      <c r="J26" s="316" t="str">
        <f>IF('様式4-3 計画戸数'!J26="","",'様式4-3 計画戸数'!J26)</f>
        <v/>
      </c>
    </row>
    <row r="27" spans="2:10" ht="20.100000000000001" customHeight="1" x14ac:dyDescent="0.15">
      <c r="B27" s="381" t="str">
        <f>IF('様式4-3 計画戸数'!B27="","",'様式4-3 計画戸数'!B27)</f>
        <v/>
      </c>
      <c r="C27" s="382" t="str">
        <f>IF('様式4-3 計画戸数'!C27="","",'様式4-3 計画戸数'!C27)</f>
        <v/>
      </c>
      <c r="D27" s="382" t="str">
        <f>IF('様式4-3 計画戸数'!D27="","",'様式4-3 計画戸数'!D27)</f>
        <v/>
      </c>
      <c r="E27" s="312" t="str">
        <f>IF('様式4-3 計画戸数'!E27="","",'様式4-3 計画戸数'!E27)</f>
        <v/>
      </c>
      <c r="F27" s="382" t="str">
        <f>IF('様式4-3 計画戸数'!F27="","",'様式4-3 計画戸数'!F27)</f>
        <v/>
      </c>
      <c r="G27" s="382" t="str">
        <f>IF('様式4-3 計画戸数'!G27="","",'様式4-3 計画戸数'!G27)</f>
        <v/>
      </c>
      <c r="H27" s="382" t="str">
        <f>IF('様式4-3 計画戸数'!H27="","",'様式4-3 計画戸数'!H27)</f>
        <v/>
      </c>
      <c r="I27" s="382" t="str">
        <f>IF('様式4-3 計画戸数'!I27="","",'様式4-3 計画戸数'!I27)</f>
        <v/>
      </c>
      <c r="J27" s="316" t="str">
        <f>IF('様式4-3 計画戸数'!J27="","",'様式4-3 計画戸数'!J27)</f>
        <v/>
      </c>
    </row>
    <row r="28" spans="2:10" ht="20.100000000000001" customHeight="1" x14ac:dyDescent="0.15">
      <c r="B28" s="381" t="str">
        <f>IF('様式4-3 計画戸数'!B28="","",'様式4-3 計画戸数'!B28)</f>
        <v/>
      </c>
      <c r="C28" s="382" t="str">
        <f>IF('様式4-3 計画戸数'!C28="","",'様式4-3 計画戸数'!C28)</f>
        <v/>
      </c>
      <c r="D28" s="382" t="str">
        <f>IF('様式4-3 計画戸数'!D28="","",'様式4-3 計画戸数'!D28)</f>
        <v/>
      </c>
      <c r="E28" s="312" t="str">
        <f>IF('様式4-3 計画戸数'!E28="","",'様式4-3 計画戸数'!E28)</f>
        <v/>
      </c>
      <c r="F28" s="382" t="str">
        <f>IF('様式4-3 計画戸数'!F28="","",'様式4-3 計画戸数'!F28)</f>
        <v/>
      </c>
      <c r="G28" s="382" t="str">
        <f>IF('様式4-3 計画戸数'!G28="","",'様式4-3 計画戸数'!G28)</f>
        <v/>
      </c>
      <c r="H28" s="382" t="str">
        <f>IF('様式4-3 計画戸数'!H28="","",'様式4-3 計画戸数'!H28)</f>
        <v/>
      </c>
      <c r="I28" s="382" t="str">
        <f>IF('様式4-3 計画戸数'!I28="","",'様式4-3 計画戸数'!I28)</f>
        <v/>
      </c>
      <c r="J28" s="316" t="str">
        <f>IF('様式4-3 計画戸数'!J28="","",'様式4-3 計画戸数'!J28)</f>
        <v/>
      </c>
    </row>
    <row r="29" spans="2:10" ht="20.100000000000001" customHeight="1" x14ac:dyDescent="0.15">
      <c r="B29" s="381" t="str">
        <f>IF('様式4-3 計画戸数'!B29="","",'様式4-3 計画戸数'!B29)</f>
        <v/>
      </c>
      <c r="C29" s="382" t="str">
        <f>IF('様式4-3 計画戸数'!C29="","",'様式4-3 計画戸数'!C29)</f>
        <v/>
      </c>
      <c r="D29" s="382" t="str">
        <f>IF('様式4-3 計画戸数'!D29="","",'様式4-3 計画戸数'!D29)</f>
        <v/>
      </c>
      <c r="E29" s="312" t="str">
        <f>IF('様式4-3 計画戸数'!E29="","",'様式4-3 計画戸数'!E29)</f>
        <v/>
      </c>
      <c r="F29" s="382" t="str">
        <f>IF('様式4-3 計画戸数'!F29="","",'様式4-3 計画戸数'!F29)</f>
        <v/>
      </c>
      <c r="G29" s="382" t="str">
        <f>IF('様式4-3 計画戸数'!G29="","",'様式4-3 計画戸数'!G29)</f>
        <v/>
      </c>
      <c r="H29" s="382" t="str">
        <f>IF('様式4-3 計画戸数'!H29="","",'様式4-3 計画戸数'!H29)</f>
        <v/>
      </c>
      <c r="I29" s="382" t="str">
        <f>IF('様式4-3 計画戸数'!I29="","",'様式4-3 計画戸数'!I29)</f>
        <v/>
      </c>
      <c r="J29" s="316" t="str">
        <f>IF('様式4-3 計画戸数'!J29="","",'様式4-3 計画戸数'!J29)</f>
        <v/>
      </c>
    </row>
    <row r="30" spans="2:10" ht="20.100000000000001" customHeight="1" x14ac:dyDescent="0.15">
      <c r="B30" s="381" t="str">
        <f>IF('様式4-3 計画戸数'!B30="","",'様式4-3 計画戸数'!B30)</f>
        <v/>
      </c>
      <c r="C30" s="382" t="str">
        <f>IF('様式4-3 計画戸数'!C30="","",'様式4-3 計画戸数'!C30)</f>
        <v/>
      </c>
      <c r="D30" s="382" t="str">
        <f>IF('様式4-3 計画戸数'!D30="","",'様式4-3 計画戸数'!D30)</f>
        <v/>
      </c>
      <c r="E30" s="312" t="str">
        <f>IF('様式4-3 計画戸数'!E30="","",'様式4-3 計画戸数'!E30)</f>
        <v/>
      </c>
      <c r="F30" s="382" t="str">
        <f>IF('様式4-3 計画戸数'!F30="","",'様式4-3 計画戸数'!F30)</f>
        <v/>
      </c>
      <c r="G30" s="382" t="str">
        <f>IF('様式4-3 計画戸数'!G30="","",'様式4-3 計画戸数'!G30)</f>
        <v/>
      </c>
      <c r="H30" s="382" t="str">
        <f>IF('様式4-3 計画戸数'!H30="","",'様式4-3 計画戸数'!H30)</f>
        <v/>
      </c>
      <c r="I30" s="382" t="str">
        <f>IF('様式4-3 計画戸数'!I30="","",'様式4-3 計画戸数'!I30)</f>
        <v/>
      </c>
      <c r="J30" s="316" t="str">
        <f>IF('様式4-3 計画戸数'!J30="","",'様式4-3 計画戸数'!J30)</f>
        <v/>
      </c>
    </row>
    <row r="31" spans="2:10" ht="20.100000000000001" customHeight="1" x14ac:dyDescent="0.15">
      <c r="B31" s="381" t="str">
        <f>IF('様式4-3 計画戸数'!B31="","",'様式4-3 計画戸数'!B31)</f>
        <v/>
      </c>
      <c r="C31" s="382" t="str">
        <f>IF('様式4-3 計画戸数'!C31="","",'様式4-3 計画戸数'!C31)</f>
        <v/>
      </c>
      <c r="D31" s="382" t="str">
        <f>IF('様式4-3 計画戸数'!D31="","",'様式4-3 計画戸数'!D31)</f>
        <v/>
      </c>
      <c r="E31" s="312" t="str">
        <f>IF('様式4-3 計画戸数'!E31="","",'様式4-3 計画戸数'!E31)</f>
        <v/>
      </c>
      <c r="F31" s="382" t="str">
        <f>IF('様式4-3 計画戸数'!F31="","",'様式4-3 計画戸数'!F31)</f>
        <v/>
      </c>
      <c r="G31" s="382" t="str">
        <f>IF('様式4-3 計画戸数'!G31="","",'様式4-3 計画戸数'!G31)</f>
        <v/>
      </c>
      <c r="H31" s="382" t="str">
        <f>IF('様式4-3 計画戸数'!H31="","",'様式4-3 計画戸数'!H31)</f>
        <v/>
      </c>
      <c r="I31" s="382" t="str">
        <f>IF('様式4-3 計画戸数'!I31="","",'様式4-3 計画戸数'!I31)</f>
        <v/>
      </c>
      <c r="J31" s="316" t="str">
        <f>IF('様式4-3 計画戸数'!J31="","",'様式4-3 計画戸数'!J31)</f>
        <v/>
      </c>
    </row>
    <row r="32" spans="2:10" ht="20.100000000000001" customHeight="1" x14ac:dyDescent="0.15">
      <c r="B32" s="381" t="str">
        <f>IF('様式4-3 計画戸数'!B32="","",'様式4-3 計画戸数'!B32)</f>
        <v/>
      </c>
      <c r="C32" s="382" t="str">
        <f>IF('様式4-3 計画戸数'!C32="","",'様式4-3 計画戸数'!C32)</f>
        <v/>
      </c>
      <c r="D32" s="382" t="str">
        <f>IF('様式4-3 計画戸数'!D32="","",'様式4-3 計画戸数'!D32)</f>
        <v/>
      </c>
      <c r="E32" s="312" t="str">
        <f>IF('様式4-3 計画戸数'!E32="","",'様式4-3 計画戸数'!E32)</f>
        <v/>
      </c>
      <c r="F32" s="382" t="str">
        <f>IF('様式4-3 計画戸数'!F32="","",'様式4-3 計画戸数'!F32)</f>
        <v/>
      </c>
      <c r="G32" s="382" t="str">
        <f>IF('様式4-3 計画戸数'!G32="","",'様式4-3 計画戸数'!G32)</f>
        <v/>
      </c>
      <c r="H32" s="382" t="str">
        <f>IF('様式4-3 計画戸数'!H32="","",'様式4-3 計画戸数'!H32)</f>
        <v/>
      </c>
      <c r="I32" s="382" t="str">
        <f>IF('様式4-3 計画戸数'!I32="","",'様式4-3 計画戸数'!I32)</f>
        <v/>
      </c>
      <c r="J32" s="316" t="str">
        <f>IF('様式4-3 計画戸数'!J32="","",'様式4-3 計画戸数'!J32)</f>
        <v/>
      </c>
    </row>
    <row r="33" spans="2:10" ht="20.100000000000001" customHeight="1" x14ac:dyDescent="0.15">
      <c r="B33" s="381" t="str">
        <f>IF('様式4-3 計画戸数'!B33="","",'様式4-3 計画戸数'!B33)</f>
        <v/>
      </c>
      <c r="C33" s="382" t="str">
        <f>IF('様式4-3 計画戸数'!C33="","",'様式4-3 計画戸数'!C33)</f>
        <v/>
      </c>
      <c r="D33" s="382" t="str">
        <f>IF('様式4-3 計画戸数'!D33="","",'様式4-3 計画戸数'!D33)</f>
        <v/>
      </c>
      <c r="E33" s="312" t="str">
        <f>IF('様式4-3 計画戸数'!E33="","",'様式4-3 計画戸数'!E33)</f>
        <v/>
      </c>
      <c r="F33" s="382" t="str">
        <f>IF('様式4-3 計画戸数'!F33="","",'様式4-3 計画戸数'!F33)</f>
        <v/>
      </c>
      <c r="G33" s="382" t="str">
        <f>IF('様式4-3 計画戸数'!G33="","",'様式4-3 計画戸数'!G33)</f>
        <v/>
      </c>
      <c r="H33" s="382" t="str">
        <f>IF('様式4-3 計画戸数'!H33="","",'様式4-3 計画戸数'!H33)</f>
        <v/>
      </c>
      <c r="I33" s="382" t="str">
        <f>IF('様式4-3 計画戸数'!I33="","",'様式4-3 計画戸数'!I33)</f>
        <v/>
      </c>
      <c r="J33" s="316" t="str">
        <f>IF('様式4-3 計画戸数'!J33="","",'様式4-3 計画戸数'!J33)</f>
        <v/>
      </c>
    </row>
    <row r="34" spans="2:10" ht="20.100000000000001" customHeight="1" x14ac:dyDescent="0.15">
      <c r="B34" s="381" t="str">
        <f>IF('様式4-3 計画戸数'!B34="","",'様式4-3 計画戸数'!B34)</f>
        <v/>
      </c>
      <c r="C34" s="382" t="str">
        <f>IF('様式4-3 計画戸数'!C34="","",'様式4-3 計画戸数'!C34)</f>
        <v/>
      </c>
      <c r="D34" s="382" t="str">
        <f>IF('様式4-3 計画戸数'!D34="","",'様式4-3 計画戸数'!D34)</f>
        <v/>
      </c>
      <c r="E34" s="312" t="str">
        <f>IF('様式4-3 計画戸数'!E34="","",'様式4-3 計画戸数'!E34)</f>
        <v/>
      </c>
      <c r="F34" s="382" t="str">
        <f>IF('様式4-3 計画戸数'!F34="","",'様式4-3 計画戸数'!F34)</f>
        <v/>
      </c>
      <c r="G34" s="382" t="str">
        <f>IF('様式4-3 計画戸数'!G34="","",'様式4-3 計画戸数'!G34)</f>
        <v/>
      </c>
      <c r="H34" s="382" t="str">
        <f>IF('様式4-3 計画戸数'!H34="","",'様式4-3 計画戸数'!H34)</f>
        <v/>
      </c>
      <c r="I34" s="382" t="str">
        <f>IF('様式4-3 計画戸数'!I34="","",'様式4-3 計画戸数'!I34)</f>
        <v/>
      </c>
      <c r="J34" s="316" t="str">
        <f>IF('様式4-3 計画戸数'!J34="","",'様式4-3 計画戸数'!J34)</f>
        <v/>
      </c>
    </row>
    <row r="35" spans="2:10" ht="20.100000000000001" customHeight="1" x14ac:dyDescent="0.15">
      <c r="B35" s="381" t="str">
        <f>IF('様式4-3 計画戸数'!B35="","",'様式4-3 計画戸数'!B35)</f>
        <v/>
      </c>
      <c r="C35" s="382" t="str">
        <f>IF('様式4-3 計画戸数'!C35="","",'様式4-3 計画戸数'!C35)</f>
        <v/>
      </c>
      <c r="D35" s="382" t="str">
        <f>IF('様式4-3 計画戸数'!D35="","",'様式4-3 計画戸数'!D35)</f>
        <v/>
      </c>
      <c r="E35" s="312" t="str">
        <f>IF('様式4-3 計画戸数'!E35="","",'様式4-3 計画戸数'!E35)</f>
        <v/>
      </c>
      <c r="F35" s="382" t="str">
        <f>IF('様式4-3 計画戸数'!F35="","",'様式4-3 計画戸数'!F35)</f>
        <v/>
      </c>
      <c r="G35" s="382" t="str">
        <f>IF('様式4-3 計画戸数'!G35="","",'様式4-3 計画戸数'!G35)</f>
        <v/>
      </c>
      <c r="H35" s="382" t="str">
        <f>IF('様式4-3 計画戸数'!H35="","",'様式4-3 計画戸数'!H35)</f>
        <v/>
      </c>
      <c r="I35" s="382" t="str">
        <f>IF('様式4-3 計画戸数'!I35="","",'様式4-3 計画戸数'!I35)</f>
        <v/>
      </c>
      <c r="J35" s="316" t="str">
        <f>IF('様式4-3 計画戸数'!J35="","",'様式4-3 計画戸数'!J35)</f>
        <v/>
      </c>
    </row>
    <row r="36" spans="2:10" ht="20.100000000000001" customHeight="1" thickBot="1" x14ac:dyDescent="0.2">
      <c r="B36" s="384" t="str">
        <f>IF('様式4-3 計画戸数'!B36="","",'様式4-3 計画戸数'!B36)</f>
        <v/>
      </c>
      <c r="C36" s="385" t="str">
        <f>IF('様式4-3 計画戸数'!C36="","",'様式4-3 計画戸数'!C36)</f>
        <v/>
      </c>
      <c r="D36" s="385" t="str">
        <f>IF('様式4-3 計画戸数'!D36="","",'様式4-3 計画戸数'!D36)</f>
        <v/>
      </c>
      <c r="E36" s="298" t="str">
        <f>IF('様式4-3 計画戸数'!E36="","",'様式4-3 計画戸数'!E36)</f>
        <v/>
      </c>
      <c r="F36" s="385" t="str">
        <f>IF('様式4-3 計画戸数'!F36="","",'様式4-3 計画戸数'!F36)</f>
        <v/>
      </c>
      <c r="G36" s="385" t="str">
        <f>IF('様式4-3 計画戸数'!G36="","",'様式4-3 計画戸数'!G36)</f>
        <v/>
      </c>
      <c r="H36" s="385" t="str">
        <f>IF('様式4-3 計画戸数'!H36="","",'様式4-3 計画戸数'!H36)</f>
        <v/>
      </c>
      <c r="I36" s="385" t="str">
        <f>IF('様式4-3 計画戸数'!I36="","",'様式4-3 計画戸数'!I36)</f>
        <v/>
      </c>
      <c r="J36" s="317" t="str">
        <f>IF('様式4-3 計画戸数'!J36="","",'様式4-3 計画戸数'!J36)</f>
        <v/>
      </c>
    </row>
    <row r="37" spans="2:10" ht="20.100000000000001" customHeight="1" thickTop="1" thickBot="1" x14ac:dyDescent="0.2">
      <c r="B37" s="383" t="str">
        <f>IF('様式4-3 計画戸数'!B37="","",'様式4-3 計画戸数'!B37)</f>
        <v>計</v>
      </c>
      <c r="C37" s="388">
        <f>IF('様式4-3 計画戸数'!C37="","",'様式4-3 計画戸数'!C37)</f>
        <v>0</v>
      </c>
      <c r="D37" s="389">
        <f>IF('様式4-3 計画戸数'!D37="","",'様式4-3 計画戸数'!D37)</f>
        <v>0</v>
      </c>
      <c r="E37" s="284">
        <f>IF('様式4-3 計画戸数'!E37="","",'様式4-3 計画戸数'!E37)</f>
        <v>0</v>
      </c>
      <c r="F37" s="356">
        <f>IF('様式4-3 計画戸数'!F37="","",'様式4-3 計画戸数'!F37)</f>
        <v>0</v>
      </c>
      <c r="G37" s="356">
        <f>IF('様式4-3 計画戸数'!G37="","",'様式4-3 計画戸数'!G37)</f>
        <v>0</v>
      </c>
      <c r="H37" s="356">
        <f>IF('様式4-3 計画戸数'!H37="","",'様式4-3 計画戸数'!H37)</f>
        <v>0</v>
      </c>
      <c r="I37" s="356">
        <f>IF('様式4-3 計画戸数'!I37="","",'様式4-3 計画戸数'!I37)</f>
        <v>0</v>
      </c>
      <c r="J37" s="293">
        <f>IF('様式4-3 計画戸数'!J37="","",'様式4-3 計画戸数'!J37)</f>
        <v>0</v>
      </c>
    </row>
  </sheetData>
  <mergeCells count="10">
    <mergeCell ref="B1:C1"/>
    <mergeCell ref="B3:B6"/>
    <mergeCell ref="C3:C6"/>
    <mergeCell ref="D4:E4"/>
    <mergeCell ref="D3:J3"/>
    <mergeCell ref="F4:J4"/>
    <mergeCell ref="D5:D6"/>
    <mergeCell ref="E5:E6"/>
    <mergeCell ref="F5:F6"/>
    <mergeCell ref="G5:I5"/>
  </mergeCells>
  <phoneticPr fontId="6"/>
  <printOptions horizontalCentered="1"/>
  <pageMargins left="0.78740157480314965" right="0.78740157480314965" top="0.78740157480314965" bottom="0.39370078740157483" header="0" footer="0"/>
  <pageSetup paperSize="9" scale="87"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66B7-5A8E-40E1-A9A9-C8D02E89B9A4}">
  <sheetPr>
    <pageSetUpPr fitToPage="1"/>
  </sheetPr>
  <dimension ref="B1:AC39"/>
  <sheetViews>
    <sheetView showGridLines="0" zoomScaleNormal="100" zoomScaleSheetLayoutView="100" workbookViewId="0"/>
  </sheetViews>
  <sheetFormatPr defaultRowHeight="13.5" x14ac:dyDescent="0.15"/>
  <cols>
    <col min="1" max="29" width="3.125" style="83" customWidth="1"/>
    <col min="30" max="16384" width="9" style="83"/>
  </cols>
  <sheetData>
    <row r="1" spans="2:29" ht="18" customHeight="1" x14ac:dyDescent="0.15">
      <c r="B1" s="83" t="s">
        <v>516</v>
      </c>
      <c r="M1" s="5"/>
      <c r="N1" s="444"/>
      <c r="O1" s="444"/>
      <c r="P1" s="444"/>
    </row>
    <row r="2" spans="2:29" ht="18" customHeight="1" x14ac:dyDescent="0.15">
      <c r="W2" s="713" t="s">
        <v>268</v>
      </c>
      <c r="X2" s="713"/>
      <c r="Y2" s="713"/>
      <c r="Z2" s="713"/>
      <c r="AA2" s="713"/>
      <c r="AB2" s="713"/>
      <c r="AC2" s="713"/>
    </row>
    <row r="3" spans="2:29" ht="18" customHeight="1" x14ac:dyDescent="0.15">
      <c r="G3" s="4"/>
      <c r="W3" s="448" t="s">
        <v>264</v>
      </c>
      <c r="X3" s="448"/>
      <c r="Y3" s="448"/>
      <c r="Z3" s="448"/>
      <c r="AA3" s="448"/>
      <c r="AB3" s="448"/>
      <c r="AC3" s="448"/>
    </row>
    <row r="4" spans="2:29" ht="18" customHeight="1" x14ac:dyDescent="0.15">
      <c r="R4" s="151"/>
      <c r="S4" s="151"/>
      <c r="T4" s="151"/>
      <c r="U4" s="151"/>
      <c r="V4" s="151"/>
      <c r="W4" s="151"/>
      <c r="X4" s="151"/>
    </row>
    <row r="5" spans="2:29" ht="18" customHeight="1" x14ac:dyDescent="0.15">
      <c r="R5" s="151"/>
      <c r="S5" s="151"/>
      <c r="T5" s="151"/>
      <c r="U5" s="151"/>
      <c r="V5" s="151"/>
      <c r="W5" s="151"/>
      <c r="X5" s="151"/>
    </row>
    <row r="6" spans="2:29" ht="18" customHeight="1" x14ac:dyDescent="0.15">
      <c r="C6" s="86" t="str">
        <f>IF('(基本情報)'!M5="","",'(基本情報)'!M3)</f>
        <v>工務店グループ等名称</v>
      </c>
    </row>
    <row r="7" spans="2:29" ht="18" customHeight="1" x14ac:dyDescent="0.15">
      <c r="C7" s="86" t="str">
        <f>'(基本情報)'!M6</f>
        <v>工務店グループ等所在地</v>
      </c>
      <c r="O7" s="5"/>
    </row>
    <row r="8" spans="2:29" ht="18" customHeight="1" x14ac:dyDescent="0.15">
      <c r="C8" s="86" t="str">
        <f>IF('(基本情報)'!M5="",'(基本情報)'!M3,'(基本情報)'!M5)</f>
        <v>代表工務店等名称</v>
      </c>
      <c r="O8" s="5"/>
    </row>
    <row r="9" spans="2:29" ht="18" customHeight="1" x14ac:dyDescent="0.15">
      <c r="C9" s="87" t="str">
        <f>'(基本情報)'!M4&amp;"　様"</f>
        <v>代表者職氏名　様</v>
      </c>
      <c r="N9" s="5"/>
    </row>
    <row r="10" spans="2:29" ht="18" customHeight="1" x14ac:dyDescent="0.15">
      <c r="N10" s="5"/>
    </row>
    <row r="11" spans="2:29" ht="18" customHeight="1" x14ac:dyDescent="0.15">
      <c r="N11" s="5"/>
    </row>
    <row r="12" spans="2:29" ht="18" customHeight="1" x14ac:dyDescent="0.15">
      <c r="Q12" s="86" t="str">
        <f>IF('(基本情報)'!M10="秋田県知事",'(基本情報)'!M10&amp;"　"&amp;'(基本情報)'!M11,'(基本情報)'!M10)</f>
        <v>秋田県知事　</v>
      </c>
    </row>
    <row r="13" spans="2:29" ht="18" customHeight="1" x14ac:dyDescent="0.15"/>
    <row r="14" spans="2:29" ht="18" customHeight="1" x14ac:dyDescent="0.15"/>
    <row r="15" spans="2:29" ht="18" customHeight="1" x14ac:dyDescent="0.15"/>
    <row r="16" spans="2:29" ht="18" customHeight="1" x14ac:dyDescent="0.15">
      <c r="B16" s="714" t="s">
        <v>269</v>
      </c>
      <c r="C16" s="714"/>
      <c r="D16" s="714"/>
      <c r="E16" s="714"/>
      <c r="F16" s="714"/>
      <c r="G16" s="714"/>
      <c r="H16" s="714"/>
      <c r="I16" s="714"/>
      <c r="J16" s="714"/>
      <c r="K16" s="714"/>
      <c r="L16" s="714"/>
      <c r="M16" s="714"/>
      <c r="N16" s="714"/>
      <c r="O16" s="714"/>
      <c r="P16" s="714"/>
      <c r="Q16" s="714"/>
      <c r="R16" s="714"/>
      <c r="S16" s="714"/>
      <c r="T16" s="714"/>
      <c r="U16" s="714"/>
      <c r="V16" s="714"/>
      <c r="W16" s="714"/>
      <c r="X16" s="714"/>
      <c r="Y16" s="714"/>
      <c r="Z16" s="714"/>
      <c r="AA16" s="714"/>
      <c r="AB16" s="714"/>
    </row>
    <row r="17" spans="2:28" ht="18" customHeight="1" x14ac:dyDescent="0.15">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row>
    <row r="18" spans="2:28" ht="18" customHeight="1" x14ac:dyDescent="0.15"/>
    <row r="19" spans="2:28" ht="18" customHeight="1" x14ac:dyDescent="0.15">
      <c r="B19" s="95"/>
      <c r="C19" s="5"/>
      <c r="D19" s="5"/>
      <c r="E19" s="5"/>
      <c r="G19" s="5"/>
      <c r="K19" s="95"/>
    </row>
    <row r="20" spans="2:28" ht="18" customHeight="1" x14ac:dyDescent="0.15">
      <c r="B20" s="95" t="s">
        <v>72</v>
      </c>
      <c r="C20" s="5"/>
      <c r="D20" s="5"/>
      <c r="E20" s="5"/>
      <c r="G20" s="5"/>
      <c r="K20" s="716">
        <f>'様式5 計画承認'!V32</f>
        <v>0</v>
      </c>
      <c r="L20" s="716"/>
      <c r="M20" s="716"/>
      <c r="N20" s="716"/>
      <c r="O20" s="716"/>
      <c r="P20" s="716"/>
      <c r="Q20" s="716"/>
      <c r="R20" s="716"/>
    </row>
    <row r="21" spans="2:28" ht="18" customHeight="1" x14ac:dyDescent="0.15">
      <c r="B21" s="5"/>
      <c r="C21" s="5"/>
      <c r="D21" s="5"/>
      <c r="E21" s="5"/>
      <c r="G21" s="95"/>
      <c r="K21" s="5"/>
      <c r="S21" s="446"/>
      <c r="T21" s="446"/>
    </row>
    <row r="22" spans="2:28" ht="18" customHeight="1" x14ac:dyDescent="0.15">
      <c r="B22" s="5"/>
      <c r="C22" s="5" t="s">
        <v>71</v>
      </c>
      <c r="D22" s="5"/>
      <c r="E22" s="5"/>
      <c r="G22" s="95"/>
      <c r="K22" s="5"/>
    </row>
    <row r="23" spans="2:28" ht="18" customHeight="1" x14ac:dyDescent="0.15">
      <c r="B23" s="5"/>
      <c r="C23" s="5"/>
      <c r="D23" s="5"/>
      <c r="E23" s="5"/>
      <c r="G23" s="95"/>
      <c r="K23" s="5"/>
    </row>
    <row r="24" spans="2:28" ht="18" customHeight="1" x14ac:dyDescent="0.15">
      <c r="B24" s="5"/>
      <c r="C24" s="709" t="s">
        <v>70</v>
      </c>
      <c r="D24" s="686"/>
      <c r="E24" s="686"/>
      <c r="F24" s="686"/>
      <c r="G24" s="686"/>
      <c r="H24" s="686"/>
      <c r="I24" s="686"/>
      <c r="J24" s="711" t="s">
        <v>69</v>
      </c>
      <c r="K24" s="711"/>
      <c r="L24" s="711"/>
      <c r="M24" s="711"/>
      <c r="N24" s="711"/>
      <c r="O24" s="711"/>
      <c r="P24" s="711"/>
      <c r="Q24" s="703" t="s">
        <v>68</v>
      </c>
      <c r="R24" s="704"/>
      <c r="S24" s="704"/>
      <c r="T24" s="704"/>
      <c r="U24" s="704"/>
      <c r="V24" s="704"/>
      <c r="W24" s="704"/>
      <c r="X24" s="705"/>
      <c r="Y24" s="686" t="s">
        <v>67</v>
      </c>
      <c r="Z24" s="686"/>
      <c r="AA24" s="686"/>
      <c r="AB24" s="687"/>
    </row>
    <row r="25" spans="2:28" ht="18" customHeight="1" x14ac:dyDescent="0.15">
      <c r="B25" s="5"/>
      <c r="C25" s="710"/>
      <c r="D25" s="688"/>
      <c r="E25" s="688"/>
      <c r="F25" s="688"/>
      <c r="G25" s="688"/>
      <c r="H25" s="688"/>
      <c r="I25" s="688"/>
      <c r="J25" s="712"/>
      <c r="K25" s="712"/>
      <c r="L25" s="712"/>
      <c r="M25" s="712"/>
      <c r="N25" s="712"/>
      <c r="O25" s="712"/>
      <c r="P25" s="712"/>
      <c r="Q25" s="706" t="s">
        <v>66</v>
      </c>
      <c r="R25" s="706"/>
      <c r="S25" s="706"/>
      <c r="T25" s="706"/>
      <c r="U25" s="706" t="s">
        <v>65</v>
      </c>
      <c r="V25" s="706"/>
      <c r="W25" s="706"/>
      <c r="X25" s="706"/>
      <c r="Y25" s="688"/>
      <c r="Z25" s="688"/>
      <c r="AA25" s="688"/>
      <c r="AB25" s="689"/>
    </row>
    <row r="26" spans="2:28" ht="18" customHeight="1" x14ac:dyDescent="0.15">
      <c r="B26" s="5"/>
      <c r="C26" s="690" t="s">
        <v>517</v>
      </c>
      <c r="D26" s="690"/>
      <c r="E26" s="690"/>
      <c r="F26" s="690"/>
      <c r="G26" s="690"/>
      <c r="H26" s="690"/>
      <c r="I26" s="690"/>
      <c r="J26" s="683" t="s">
        <v>64</v>
      </c>
      <c r="K26" s="684"/>
      <c r="L26" s="684"/>
      <c r="M26" s="684"/>
      <c r="N26" s="684"/>
      <c r="O26" s="684"/>
      <c r="P26" s="685"/>
      <c r="Q26" s="683" t="s">
        <v>64</v>
      </c>
      <c r="R26" s="684"/>
      <c r="S26" s="684"/>
      <c r="T26" s="685"/>
      <c r="U26" s="683" t="s">
        <v>64</v>
      </c>
      <c r="V26" s="684"/>
      <c r="W26" s="684"/>
      <c r="X26" s="685"/>
      <c r="Y26" s="683" t="s">
        <v>64</v>
      </c>
      <c r="Z26" s="684"/>
      <c r="AA26" s="684"/>
      <c r="AB26" s="685"/>
    </row>
    <row r="27" spans="2:28" ht="18" customHeight="1" x14ac:dyDescent="0.15">
      <c r="B27" s="5"/>
      <c r="C27" s="690"/>
      <c r="D27" s="690"/>
      <c r="E27" s="690"/>
      <c r="F27" s="690"/>
      <c r="G27" s="690"/>
      <c r="H27" s="690"/>
      <c r="I27" s="690"/>
      <c r="J27" s="691">
        <f>'様式5 計画承認'!P32</f>
        <v>0</v>
      </c>
      <c r="K27" s="692"/>
      <c r="L27" s="692"/>
      <c r="M27" s="692"/>
      <c r="N27" s="692"/>
      <c r="O27" s="692"/>
      <c r="P27" s="693"/>
      <c r="Q27" s="697">
        <v>0</v>
      </c>
      <c r="R27" s="698"/>
      <c r="S27" s="698"/>
      <c r="T27" s="699"/>
      <c r="U27" s="691">
        <f>'様式5 計画承認'!V32</f>
        <v>0</v>
      </c>
      <c r="V27" s="692"/>
      <c r="W27" s="692"/>
      <c r="X27" s="693"/>
      <c r="Y27" s="697">
        <v>0</v>
      </c>
      <c r="Z27" s="698"/>
      <c r="AA27" s="698"/>
      <c r="AB27" s="699"/>
    </row>
    <row r="28" spans="2:28" ht="18" customHeight="1" x14ac:dyDescent="0.15">
      <c r="B28" s="5"/>
      <c r="C28" s="690"/>
      <c r="D28" s="690"/>
      <c r="E28" s="690"/>
      <c r="F28" s="690"/>
      <c r="G28" s="690"/>
      <c r="H28" s="690"/>
      <c r="I28" s="690"/>
      <c r="J28" s="694"/>
      <c r="K28" s="695"/>
      <c r="L28" s="695"/>
      <c r="M28" s="695"/>
      <c r="N28" s="695"/>
      <c r="O28" s="695"/>
      <c r="P28" s="696"/>
      <c r="Q28" s="700"/>
      <c r="R28" s="701"/>
      <c r="S28" s="701"/>
      <c r="T28" s="702"/>
      <c r="U28" s="694"/>
      <c r="V28" s="695"/>
      <c r="W28" s="695"/>
      <c r="X28" s="696"/>
      <c r="Y28" s="700"/>
      <c r="Z28" s="701"/>
      <c r="AA28" s="701"/>
      <c r="AB28" s="702"/>
    </row>
    <row r="29" spans="2:28" ht="18" customHeight="1" x14ac:dyDescent="0.15">
      <c r="B29" s="5"/>
      <c r="C29" s="706" t="s">
        <v>63</v>
      </c>
      <c r="D29" s="706"/>
      <c r="E29" s="706"/>
      <c r="F29" s="706"/>
      <c r="G29" s="706"/>
      <c r="H29" s="706"/>
      <c r="I29" s="706"/>
      <c r="J29" s="707">
        <f t="shared" ref="J29" si="0">J27</f>
        <v>0</v>
      </c>
      <c r="K29" s="707"/>
      <c r="L29" s="707"/>
      <c r="M29" s="707"/>
      <c r="N29" s="707"/>
      <c r="O29" s="707"/>
      <c r="P29" s="707"/>
      <c r="Q29" s="708">
        <f t="shared" ref="Q29" si="1">Q27</f>
        <v>0</v>
      </c>
      <c r="R29" s="708"/>
      <c r="S29" s="708"/>
      <c r="T29" s="708"/>
      <c r="U29" s="707">
        <f>U27</f>
        <v>0</v>
      </c>
      <c r="V29" s="707"/>
      <c r="W29" s="707"/>
      <c r="X29" s="707"/>
      <c r="Y29" s="715">
        <f t="shared" ref="Y29" si="2">Y27</f>
        <v>0</v>
      </c>
      <c r="Z29" s="715"/>
      <c r="AA29" s="715"/>
      <c r="AB29" s="715"/>
    </row>
    <row r="30" spans="2:28" ht="18" customHeight="1" x14ac:dyDescent="0.15">
      <c r="B30" s="5"/>
      <c r="C30" s="706"/>
      <c r="D30" s="706"/>
      <c r="E30" s="706"/>
      <c r="F30" s="706"/>
      <c r="G30" s="706"/>
      <c r="H30" s="706"/>
      <c r="I30" s="706"/>
      <c r="J30" s="707"/>
      <c r="K30" s="707"/>
      <c r="L30" s="707"/>
      <c r="M30" s="707"/>
      <c r="N30" s="707"/>
      <c r="O30" s="707"/>
      <c r="P30" s="707"/>
      <c r="Q30" s="708"/>
      <c r="R30" s="708"/>
      <c r="S30" s="708"/>
      <c r="T30" s="708"/>
      <c r="U30" s="707"/>
      <c r="V30" s="707"/>
      <c r="W30" s="707"/>
      <c r="X30" s="707"/>
      <c r="Y30" s="715"/>
      <c r="Z30" s="715"/>
      <c r="AA30" s="715"/>
      <c r="AB30" s="715"/>
    </row>
    <row r="31" spans="2:28" ht="18" customHeight="1" x14ac:dyDescent="0.15">
      <c r="B31" s="5"/>
      <c r="C31" s="337"/>
      <c r="D31" s="337"/>
      <c r="E31" s="337"/>
      <c r="F31" s="337"/>
      <c r="G31" s="337"/>
      <c r="H31" s="337"/>
      <c r="I31" s="337"/>
      <c r="J31" s="398"/>
      <c r="K31" s="398"/>
      <c r="L31" s="398"/>
      <c r="M31" s="398"/>
      <c r="N31" s="398"/>
      <c r="O31" s="398"/>
      <c r="P31" s="398"/>
      <c r="Q31" s="398"/>
      <c r="R31" s="398"/>
      <c r="S31" s="398"/>
      <c r="T31" s="398"/>
      <c r="U31" s="398"/>
      <c r="V31" s="398"/>
      <c r="W31" s="398"/>
      <c r="X31" s="398"/>
      <c r="Y31" s="398"/>
      <c r="Z31" s="398"/>
      <c r="AA31" s="398"/>
      <c r="AB31" s="398"/>
    </row>
    <row r="32" spans="2:28" ht="18" customHeight="1" x14ac:dyDescent="0.15">
      <c r="B32" s="95" t="s">
        <v>62</v>
      </c>
      <c r="C32" s="5"/>
      <c r="D32" s="5"/>
      <c r="E32" s="5"/>
      <c r="G32" s="95"/>
      <c r="K32" s="5"/>
    </row>
    <row r="33" spans="2:28" ht="18" customHeight="1" x14ac:dyDescent="0.15">
      <c r="B33" s="95"/>
      <c r="C33" s="5"/>
      <c r="D33" s="5"/>
      <c r="E33" s="5"/>
      <c r="G33" s="95"/>
      <c r="K33" s="5"/>
    </row>
    <row r="34" spans="2:28" ht="18" customHeight="1" x14ac:dyDescent="0.15">
      <c r="B34" s="5"/>
      <c r="C34" s="5" t="s">
        <v>61</v>
      </c>
      <c r="D34" s="5"/>
      <c r="E34" s="5"/>
      <c r="F34" s="5"/>
      <c r="G34" s="5"/>
      <c r="H34" s="5"/>
      <c r="I34" s="5"/>
      <c r="J34" s="5"/>
      <c r="K34" s="95"/>
      <c r="L34" s="5"/>
      <c r="M34" s="5"/>
      <c r="N34" s="5"/>
      <c r="O34" s="5"/>
      <c r="P34" s="5"/>
      <c r="Q34" s="5"/>
      <c r="R34" s="5"/>
      <c r="S34" s="5"/>
      <c r="T34" s="5"/>
      <c r="U34" s="5"/>
      <c r="V34" s="5"/>
      <c r="W34" s="5"/>
      <c r="X34" s="5"/>
      <c r="Y34" s="5"/>
      <c r="Z34" s="5"/>
      <c r="AA34" s="5"/>
      <c r="AB34" s="5"/>
    </row>
    <row r="35" spans="2:28" ht="18" customHeight="1" x14ac:dyDescent="0.15">
      <c r="B35" s="5"/>
      <c r="C35" s="5" t="s">
        <v>60</v>
      </c>
      <c r="D35" s="5"/>
      <c r="E35" s="5"/>
      <c r="F35" s="5"/>
      <c r="G35" s="5"/>
      <c r="H35" s="5"/>
      <c r="I35" s="5"/>
      <c r="J35" s="5"/>
      <c r="K35" s="95"/>
      <c r="L35" s="5"/>
      <c r="M35" s="5"/>
      <c r="N35" s="5"/>
      <c r="O35" s="5"/>
      <c r="P35" s="5"/>
      <c r="Q35" s="5"/>
      <c r="R35" s="5"/>
      <c r="S35" s="5"/>
      <c r="T35" s="5"/>
      <c r="U35" s="5"/>
      <c r="V35" s="5"/>
      <c r="W35" s="5"/>
      <c r="X35" s="5"/>
      <c r="Y35" s="5"/>
      <c r="Z35" s="5"/>
      <c r="AA35" s="5"/>
      <c r="AB35" s="5"/>
    </row>
    <row r="36" spans="2:28" ht="18" customHeight="1" x14ac:dyDescent="0.15">
      <c r="B36" s="5"/>
      <c r="C36" s="5"/>
      <c r="D36" s="5"/>
      <c r="E36" s="5"/>
      <c r="G36" s="95"/>
      <c r="K36" s="5"/>
    </row>
    <row r="37" spans="2:28" ht="18" customHeight="1" x14ac:dyDescent="0.15">
      <c r="B37" s="95" t="s">
        <v>59</v>
      </c>
      <c r="C37" s="5"/>
      <c r="D37" s="5"/>
      <c r="E37" s="5"/>
      <c r="G37" s="95"/>
      <c r="K37" s="95"/>
    </row>
    <row r="38" spans="2:28" ht="18" customHeight="1" x14ac:dyDescent="0.15">
      <c r="B38" s="5"/>
      <c r="C38" s="5"/>
      <c r="D38" s="5"/>
      <c r="E38" s="5"/>
      <c r="G38" s="95"/>
      <c r="K38" s="95"/>
    </row>
    <row r="39" spans="2:28" ht="18" customHeight="1" x14ac:dyDescent="0.15">
      <c r="B39" s="5"/>
      <c r="C39" s="5" t="s">
        <v>58</v>
      </c>
      <c r="D39" s="5"/>
      <c r="E39" s="5"/>
      <c r="G39" s="95"/>
      <c r="K39" s="95"/>
    </row>
  </sheetData>
  <mergeCells count="26">
    <mergeCell ref="N1:P1"/>
    <mergeCell ref="C29:I30"/>
    <mergeCell ref="J29:P30"/>
    <mergeCell ref="Q29:T30"/>
    <mergeCell ref="U29:X30"/>
    <mergeCell ref="C24:I25"/>
    <mergeCell ref="J24:P25"/>
    <mergeCell ref="W2:AC2"/>
    <mergeCell ref="W3:AC3"/>
    <mergeCell ref="S21:T21"/>
    <mergeCell ref="B16:AB17"/>
    <mergeCell ref="Y29:AB30"/>
    <mergeCell ref="J26:P26"/>
    <mergeCell ref="Q26:T26"/>
    <mergeCell ref="U26:X26"/>
    <mergeCell ref="K20:R20"/>
    <mergeCell ref="Y26:AB26"/>
    <mergeCell ref="Y24:AB25"/>
    <mergeCell ref="C26:I28"/>
    <mergeCell ref="J27:P28"/>
    <mergeCell ref="Q27:T28"/>
    <mergeCell ref="U27:X28"/>
    <mergeCell ref="Y27:AB28"/>
    <mergeCell ref="Q24:X24"/>
    <mergeCell ref="Q25:T25"/>
    <mergeCell ref="U25:X25"/>
  </mergeCells>
  <phoneticPr fontId="6"/>
  <dataValidations count="1">
    <dataValidation type="list" allowBlank="1" showInputMessage="1" sqref="N1" xr:uid="{07732C44-8EFE-468D-8C0D-B95755113BA6}">
      <formula1>"(案)"</formula1>
    </dataValidation>
  </dataValidations>
  <printOptions horizontalCentered="1"/>
  <pageMargins left="0.78740157480314965" right="0.78740157480314965" top="0.78740157480314965" bottom="0.39370078740157483" header="0" footer="0"/>
  <pageSetup paperSize="9" scale="99" orientation="portrait" blackAndWhite="1"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FB4C-F043-4490-9CEF-0BF07CA33374}">
  <sheetPr>
    <pageSetUpPr fitToPage="1"/>
  </sheetPr>
  <dimension ref="A1:AC33"/>
  <sheetViews>
    <sheetView showGridLines="0" showZeros="0" zoomScaleNormal="100" zoomScaleSheetLayoutView="100" workbookViewId="0"/>
  </sheetViews>
  <sheetFormatPr defaultRowHeight="13.5" x14ac:dyDescent="0.15"/>
  <cols>
    <col min="1" max="37" width="3.125" style="83" customWidth="1"/>
    <col min="38" max="38" width="9" style="83" customWidth="1"/>
    <col min="39" max="16384" width="9" style="83"/>
  </cols>
  <sheetData>
    <row r="1" spans="1:29" ht="18" customHeight="1" x14ac:dyDescent="0.15"/>
    <row r="2" spans="1:29" ht="18" customHeight="1" x14ac:dyDescent="0.15">
      <c r="X2" s="5"/>
      <c r="Y2" s="5"/>
      <c r="Z2" s="5"/>
      <c r="AA2" s="5"/>
      <c r="AB2" s="5"/>
      <c r="AC2" s="5"/>
    </row>
    <row r="3" spans="1:29" ht="18" customHeight="1" x14ac:dyDescent="0.15">
      <c r="A3" s="4"/>
      <c r="B3" s="83" t="s">
        <v>73</v>
      </c>
      <c r="X3" s="5"/>
      <c r="Y3" s="5"/>
      <c r="Z3" s="5"/>
      <c r="AA3" s="5"/>
      <c r="AB3" s="5"/>
      <c r="AC3" s="5"/>
    </row>
    <row r="4" spans="1:29" ht="18" customHeight="1" x14ac:dyDescent="0.15">
      <c r="L4" s="151"/>
      <c r="M4" s="151"/>
      <c r="N4" s="151"/>
      <c r="O4" s="151"/>
      <c r="P4" s="151"/>
      <c r="Q4" s="151"/>
      <c r="R4" s="151"/>
      <c r="S4" s="151"/>
      <c r="T4" s="151"/>
      <c r="U4" s="151"/>
      <c r="V4" s="151"/>
      <c r="W4" s="151"/>
      <c r="X4" s="151"/>
      <c r="Y4" s="151"/>
    </row>
    <row r="5" spans="1:29" ht="18" customHeight="1" x14ac:dyDescent="0.15"/>
    <row r="6" spans="1:29" ht="18" customHeight="1" x14ac:dyDescent="0.15">
      <c r="I6" s="5"/>
    </row>
    <row r="7" spans="1:29" ht="18" customHeight="1" x14ac:dyDescent="0.15">
      <c r="I7" s="5"/>
    </row>
    <row r="8" spans="1:29" ht="18" customHeight="1" x14ac:dyDescent="0.15">
      <c r="H8" s="5"/>
    </row>
    <row r="9" spans="1:29" ht="18" customHeight="1" x14ac:dyDescent="0.15">
      <c r="H9" s="5"/>
    </row>
    <row r="10" spans="1:29" ht="18" customHeight="1" x14ac:dyDescent="0.15"/>
    <row r="11" spans="1:29" ht="18" customHeight="1" x14ac:dyDescent="0.15"/>
    <row r="12" spans="1:29" ht="18" customHeight="1" x14ac:dyDescent="0.15"/>
    <row r="13" spans="1:29" ht="18" customHeight="1" x14ac:dyDescent="0.1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spans="1:29" ht="18"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row>
    <row r="15" spans="1:29" ht="18" customHeight="1" x14ac:dyDescent="0.15"/>
    <row r="16" spans="1:29" ht="18" customHeight="1" x14ac:dyDescent="0.15"/>
    <row r="17" spans="1:29" ht="18" customHeight="1" x14ac:dyDescent="0.15"/>
    <row r="18" spans="1:29" ht="18" customHeight="1" x14ac:dyDescent="0.15"/>
    <row r="19" spans="1:29" ht="18" customHeight="1" x14ac:dyDescent="0.15">
      <c r="A19" s="5"/>
      <c r="E19" s="95"/>
    </row>
    <row r="20" spans="1:29" ht="18" customHeight="1" x14ac:dyDescent="0.15">
      <c r="A20" s="5"/>
      <c r="E20" s="95"/>
    </row>
    <row r="21" spans="1:29" ht="18" customHeight="1" x14ac:dyDescent="0.15">
      <c r="A21" s="95"/>
      <c r="E21" s="5"/>
      <c r="M21" s="5"/>
      <c r="N21" s="5"/>
      <c r="O21" s="5"/>
      <c r="P21" s="5"/>
      <c r="Q21" s="5"/>
      <c r="R21" s="5"/>
      <c r="S21" s="5"/>
      <c r="T21" s="5"/>
      <c r="U21" s="5"/>
    </row>
    <row r="22" spans="1:29" ht="18" customHeight="1" x14ac:dyDescent="0.15">
      <c r="A22" s="95"/>
      <c r="E22" s="5"/>
    </row>
    <row r="23" spans="1:29" ht="18" customHeight="1" x14ac:dyDescent="0.15">
      <c r="A23" s="95"/>
      <c r="E23" s="5"/>
    </row>
    <row r="24" spans="1:29" ht="18"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row>
    <row r="25" spans="1:29" ht="18"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row>
    <row r="26" spans="1:29" ht="18" customHeight="1" x14ac:dyDescent="0.15">
      <c r="A26" s="36"/>
      <c r="B26" s="36"/>
      <c r="C26" s="36"/>
      <c r="D26" s="5"/>
      <c r="E26" s="5"/>
      <c r="F26" s="5"/>
      <c r="G26" s="5"/>
      <c r="H26" s="5"/>
      <c r="I26" s="5"/>
      <c r="J26" s="5"/>
      <c r="K26" s="5"/>
      <c r="L26" s="5"/>
      <c r="M26" s="5"/>
      <c r="N26" s="5"/>
      <c r="O26" s="5"/>
      <c r="P26" s="5"/>
      <c r="Q26" s="5"/>
      <c r="R26" s="5"/>
      <c r="S26" s="5"/>
      <c r="T26" s="5"/>
      <c r="U26" s="5"/>
      <c r="V26" s="5"/>
      <c r="W26" s="5"/>
      <c r="X26" s="5"/>
      <c r="Y26" s="5"/>
      <c r="Z26" s="5"/>
      <c r="AA26" s="5"/>
      <c r="AB26" s="5"/>
      <c r="AC26" s="5"/>
    </row>
    <row r="27" spans="1:29" ht="18" customHeight="1" x14ac:dyDescent="0.15">
      <c r="A27" s="36"/>
      <c r="B27" s="36"/>
      <c r="C27" s="36"/>
      <c r="D27" s="5"/>
      <c r="E27" s="5"/>
      <c r="F27" s="5"/>
      <c r="G27" s="5"/>
      <c r="H27" s="5"/>
      <c r="I27" s="5"/>
      <c r="J27" s="5"/>
      <c r="K27" s="5"/>
      <c r="L27" s="5"/>
      <c r="M27" s="5"/>
      <c r="N27" s="5"/>
      <c r="O27" s="5"/>
      <c r="P27" s="5"/>
      <c r="Q27" s="5"/>
      <c r="R27" s="5"/>
      <c r="S27" s="5"/>
      <c r="T27" s="5"/>
      <c r="U27" s="5"/>
      <c r="V27" s="5"/>
      <c r="W27" s="5"/>
      <c r="X27" s="5"/>
      <c r="Y27" s="5"/>
      <c r="Z27" s="5"/>
      <c r="AA27" s="5"/>
      <c r="AB27" s="5"/>
      <c r="AC27" s="5"/>
    </row>
    <row r="28" spans="1:29" ht="18" customHeight="1" x14ac:dyDescent="0.15">
      <c r="A28" s="36"/>
      <c r="B28" s="36"/>
      <c r="C28" s="36"/>
      <c r="D28" s="5"/>
      <c r="E28" s="5"/>
      <c r="F28" s="5"/>
      <c r="G28" s="5"/>
      <c r="H28" s="5"/>
      <c r="I28" s="5"/>
      <c r="J28" s="5"/>
      <c r="K28" s="5"/>
      <c r="L28" s="5"/>
      <c r="M28" s="5"/>
      <c r="N28" s="5"/>
      <c r="O28" s="5"/>
      <c r="P28" s="5"/>
      <c r="Q28" s="5"/>
      <c r="R28" s="5"/>
      <c r="S28" s="5"/>
      <c r="T28" s="5"/>
      <c r="U28" s="5"/>
      <c r="V28" s="5"/>
      <c r="W28" s="5"/>
      <c r="X28" s="5"/>
      <c r="Y28" s="5"/>
      <c r="Z28" s="5"/>
      <c r="AA28" s="5"/>
      <c r="AB28" s="5"/>
      <c r="AC28" s="5"/>
    </row>
    <row r="29" spans="1:29" ht="18"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row>
    <row r="30" spans="1:29" ht="18"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row>
    <row r="31" spans="1:29" ht="18" customHeight="1" x14ac:dyDescent="0.15">
      <c r="A31" s="337"/>
      <c r="B31" s="337"/>
      <c r="C31" s="337"/>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row>
    <row r="32" spans="1:29" ht="18" customHeight="1" x14ac:dyDescent="0.15">
      <c r="A32" s="95"/>
      <c r="E32" s="5"/>
    </row>
    <row r="33" spans="1:5" ht="18" customHeight="1" x14ac:dyDescent="0.15">
      <c r="A33" s="95"/>
      <c r="E33" s="5"/>
    </row>
  </sheetData>
  <phoneticPr fontId="6"/>
  <printOptions horizontalCentered="1"/>
  <pageMargins left="0.78740157480314965" right="0.78740157480314965" top="0.78740157480314965" bottom="0.39370078740157483" header="0" footer="0"/>
  <pageSetup paperSize="9" scale="92" orientation="portrait" blackAndWhite="1" r:id="rId1"/>
  <drawing r:id="rId2"/>
  <legacyDrawing r:id="rId3"/>
  <oleObjects>
    <mc:AlternateContent xmlns:mc="http://schemas.openxmlformats.org/markup-compatibility/2006">
      <mc:Choice Requires="x14">
        <oleObject progId="一太郎８" shapeId="34817" r:id="rId4">
          <objectPr defaultSize="0" autoPict="0" r:id="rId5">
            <anchor moveWithCells="1">
              <from>
                <xdr:col>0</xdr:col>
                <xdr:colOff>0</xdr:colOff>
                <xdr:row>2</xdr:row>
                <xdr:rowOff>0</xdr:rowOff>
              </from>
              <to>
                <xdr:col>30</xdr:col>
                <xdr:colOff>95250</xdr:colOff>
                <xdr:row>37</xdr:row>
                <xdr:rowOff>85725</xdr:rowOff>
              </to>
            </anchor>
          </objectPr>
        </oleObject>
      </mc:Choice>
      <mc:Fallback>
        <oleObject progId="一太郎８" shapeId="34817"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8CFC-9525-4DDB-87DB-30B19FA7B659}">
  <sheetPr>
    <tabColor rgb="FFFFCCFF"/>
    <pageSetUpPr fitToPage="1"/>
  </sheetPr>
  <dimension ref="B1:AB43"/>
  <sheetViews>
    <sheetView showGridLines="0" showZeros="0" zoomScaleNormal="100" zoomScaleSheetLayoutView="100" workbookViewId="0"/>
  </sheetViews>
  <sheetFormatPr defaultRowHeight="13.5" x14ac:dyDescent="0.15"/>
  <cols>
    <col min="1" max="28" width="3.125" style="83" customWidth="1"/>
    <col min="29" max="29" width="9" style="83" customWidth="1"/>
    <col min="30" max="16384" width="9" style="83"/>
  </cols>
  <sheetData>
    <row r="1" spans="2:28" ht="18" customHeight="1" x14ac:dyDescent="0.15">
      <c r="B1" s="83" t="s">
        <v>514</v>
      </c>
    </row>
    <row r="2" spans="2:28" ht="18" customHeight="1" x14ac:dyDescent="0.15"/>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row r="6" spans="2:28" ht="18" customHeight="1" x14ac:dyDescent="0.15">
      <c r="C6" s="86" t="str">
        <f>'(基本情報)'!M10</f>
        <v>秋田県知事</v>
      </c>
      <c r="O6" s="5"/>
    </row>
    <row r="7" spans="2:28" ht="18" customHeight="1" x14ac:dyDescent="0.15">
      <c r="O7" s="5"/>
    </row>
    <row r="8" spans="2:28" ht="18" customHeight="1" x14ac:dyDescent="0.15">
      <c r="O8" s="5"/>
    </row>
    <row r="9" spans="2:28" ht="18" customHeight="1" x14ac:dyDescent="0.15">
      <c r="N9" s="5"/>
      <c r="Q9" s="86" t="str">
        <f>IF('(基本情報)'!M5="","",'(基本情報)'!M3)</f>
        <v>工務店グループ等名称</v>
      </c>
    </row>
    <row r="10" spans="2:28" ht="18" customHeight="1" x14ac:dyDescent="0.15">
      <c r="N10" s="5"/>
      <c r="Q10" s="86" t="str">
        <f>'(基本情報)'!M6</f>
        <v>工務店グループ等所在地</v>
      </c>
    </row>
    <row r="11" spans="2:28" ht="18" customHeight="1" x14ac:dyDescent="0.15">
      <c r="Q11" s="86" t="str">
        <f>IF('(基本情報)'!M5="",'(基本情報)'!M3,'(基本情報)'!M5)</f>
        <v>代表工務店等名称</v>
      </c>
    </row>
    <row r="12" spans="2:28" ht="18" customHeight="1" x14ac:dyDescent="0.15">
      <c r="Q12" s="87" t="str">
        <f>'(基本情報)'!M4</f>
        <v>代表者職氏名</v>
      </c>
    </row>
    <row r="13" spans="2:28" ht="18" customHeight="1" x14ac:dyDescent="0.15"/>
    <row r="14" spans="2:28" ht="18" customHeight="1" x14ac:dyDescent="0.15"/>
    <row r="15" spans="2:28" ht="18" customHeight="1" x14ac:dyDescent="0.15"/>
    <row r="16" spans="2:28" ht="18" customHeight="1" x14ac:dyDescent="0.15">
      <c r="B16" s="446" t="s">
        <v>78</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row>
    <row r="17" spans="2:28" ht="18" customHeight="1" x14ac:dyDescent="0.15">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2:28" ht="18" customHeight="1" x14ac:dyDescent="0.15"/>
    <row r="19" spans="2:28" ht="18" customHeight="1" x14ac:dyDescent="0.15">
      <c r="B19" s="714" t="s">
        <v>270</v>
      </c>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714"/>
      <c r="AB19" s="714"/>
    </row>
    <row r="20" spans="2:28" ht="18" customHeight="1" x14ac:dyDescent="0.15">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row>
    <row r="21" spans="2:28" ht="18" customHeight="1" x14ac:dyDescent="0.15"/>
    <row r="22" spans="2:28" ht="18" customHeight="1" x14ac:dyDescent="0.15"/>
    <row r="23" spans="2:28" ht="18" customHeight="1" x14ac:dyDescent="0.15">
      <c r="B23" s="95" t="s">
        <v>55</v>
      </c>
      <c r="C23" s="5"/>
      <c r="D23" s="5"/>
      <c r="E23" s="5"/>
      <c r="G23" s="5"/>
      <c r="K23" s="95" t="s">
        <v>515</v>
      </c>
    </row>
    <row r="24" spans="2:28" ht="18" customHeight="1" x14ac:dyDescent="0.15">
      <c r="B24" s="95"/>
      <c r="C24" s="5"/>
      <c r="D24" s="5"/>
      <c r="E24" s="5"/>
      <c r="G24" s="5"/>
      <c r="K24" s="95"/>
    </row>
    <row r="25" spans="2:28" ht="18" customHeight="1" x14ac:dyDescent="0.15">
      <c r="B25" s="5"/>
      <c r="C25" s="5"/>
      <c r="D25" s="5"/>
      <c r="E25" s="5"/>
      <c r="G25" s="95"/>
      <c r="K25" s="5"/>
    </row>
    <row r="26" spans="2:28" ht="18" customHeight="1" x14ac:dyDescent="0.15">
      <c r="B26" s="5" t="s">
        <v>77</v>
      </c>
      <c r="C26" s="5"/>
      <c r="D26" s="5"/>
      <c r="E26" s="5"/>
      <c r="G26" s="95"/>
      <c r="K26" s="95" t="s">
        <v>468</v>
      </c>
    </row>
    <row r="27" spans="2:28" ht="18" customHeight="1" x14ac:dyDescent="0.15">
      <c r="B27" s="5"/>
      <c r="C27" s="5"/>
      <c r="D27" s="5"/>
      <c r="E27" s="5"/>
      <c r="G27" s="95"/>
      <c r="K27" s="5"/>
    </row>
    <row r="28" spans="2:28" ht="18" customHeight="1" x14ac:dyDescent="0.15">
      <c r="B28" s="5"/>
      <c r="C28" s="5"/>
      <c r="D28" s="5"/>
      <c r="E28" s="5"/>
      <c r="G28" s="95"/>
      <c r="K28" s="5"/>
    </row>
    <row r="29" spans="2:28" ht="18" customHeight="1" x14ac:dyDescent="0.15">
      <c r="B29" s="5" t="s">
        <v>76</v>
      </c>
      <c r="C29" s="5"/>
      <c r="D29" s="5"/>
      <c r="E29" s="5"/>
      <c r="G29" s="5"/>
      <c r="K29" s="716">
        <f>'様式9 交付決定通知書'!K20</f>
        <v>0</v>
      </c>
      <c r="L29" s="716"/>
      <c r="M29" s="716"/>
      <c r="N29" s="716"/>
      <c r="O29" s="716"/>
      <c r="P29" s="716"/>
      <c r="Q29" s="716"/>
      <c r="R29" s="716"/>
    </row>
    <row r="30" spans="2:28" ht="18" customHeight="1" x14ac:dyDescent="0.15">
      <c r="B30" s="5"/>
      <c r="C30" s="5"/>
      <c r="D30" s="5"/>
      <c r="E30" s="5"/>
      <c r="G30" s="5"/>
      <c r="K30" s="8"/>
    </row>
    <row r="31" spans="2:28" ht="18" customHeight="1" x14ac:dyDescent="0.15">
      <c r="B31" s="5"/>
      <c r="C31" s="5"/>
      <c r="D31" s="5"/>
      <c r="E31" s="5"/>
      <c r="G31" s="95"/>
      <c r="K31" s="5"/>
    </row>
    <row r="32" spans="2:28" ht="18" customHeight="1" x14ac:dyDescent="0.15">
      <c r="B32" s="5" t="s">
        <v>75</v>
      </c>
      <c r="C32" s="5"/>
      <c r="D32" s="5"/>
      <c r="E32" s="5"/>
      <c r="G32" s="5"/>
      <c r="K32" s="716">
        <f>'様式10-2 変更計画書'!U21</f>
        <v>0</v>
      </c>
      <c r="L32" s="716"/>
      <c r="M32" s="716"/>
      <c r="N32" s="716"/>
      <c r="O32" s="716"/>
      <c r="P32" s="716"/>
      <c r="Q32" s="716"/>
      <c r="R32" s="716"/>
    </row>
    <row r="33" spans="2:27" ht="18" customHeight="1" x14ac:dyDescent="0.15">
      <c r="B33" s="5"/>
      <c r="C33" s="5"/>
      <c r="D33" s="5"/>
      <c r="E33" s="5"/>
      <c r="G33" s="5"/>
      <c r="K33" s="95"/>
    </row>
    <row r="34" spans="2:27" ht="18" customHeight="1" x14ac:dyDescent="0.15">
      <c r="B34" s="5"/>
      <c r="C34" s="5"/>
      <c r="D34" s="5"/>
      <c r="E34" s="5"/>
      <c r="G34" s="95"/>
      <c r="K34" s="5"/>
    </row>
    <row r="35" spans="2:27" ht="18" customHeight="1" x14ac:dyDescent="0.15">
      <c r="B35" s="5" t="s">
        <v>74</v>
      </c>
      <c r="C35" s="5"/>
      <c r="D35" s="5"/>
      <c r="E35" s="5"/>
      <c r="G35" s="95"/>
      <c r="K35" s="95"/>
    </row>
    <row r="36" spans="2:27" ht="18" customHeight="1" x14ac:dyDescent="0.15">
      <c r="B36" s="5"/>
      <c r="C36" s="5"/>
      <c r="D36" s="717" t="s">
        <v>240</v>
      </c>
      <c r="E36" s="717"/>
      <c r="F36" s="717"/>
      <c r="G36" s="717"/>
      <c r="H36" s="717"/>
      <c r="I36" s="717"/>
      <c r="J36" s="717"/>
      <c r="K36" s="717"/>
      <c r="L36" s="717"/>
      <c r="M36" s="717"/>
      <c r="N36" s="717"/>
      <c r="O36" s="717"/>
      <c r="P36" s="717"/>
      <c r="Q36" s="717"/>
      <c r="R36" s="717"/>
      <c r="S36" s="717"/>
      <c r="T36" s="717"/>
      <c r="U36" s="717"/>
      <c r="V36" s="717"/>
      <c r="W36" s="717"/>
      <c r="X36" s="717"/>
      <c r="Y36" s="717"/>
      <c r="Z36" s="717"/>
      <c r="AA36" s="717"/>
    </row>
    <row r="37" spans="2:27" ht="18" customHeight="1" x14ac:dyDescent="0.15">
      <c r="B37" s="5"/>
      <c r="C37" s="5"/>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row>
    <row r="38" spans="2:27" ht="18" customHeight="1" x14ac:dyDescent="0.15">
      <c r="B38" s="5"/>
      <c r="C38" s="5"/>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row>
    <row r="40" spans="2:27" x14ac:dyDescent="0.15">
      <c r="H40" s="228" t="s">
        <v>301</v>
      </c>
    </row>
    <row r="41" spans="2:27" x14ac:dyDescent="0.15">
      <c r="I41" s="229" t="s">
        <v>304</v>
      </c>
    </row>
    <row r="42" spans="2:27" x14ac:dyDescent="0.15">
      <c r="I42" s="229" t="s">
        <v>303</v>
      </c>
    </row>
    <row r="43" spans="2:27" x14ac:dyDescent="0.15">
      <c r="I43" s="229" t="s">
        <v>302</v>
      </c>
    </row>
  </sheetData>
  <mergeCells count="6">
    <mergeCell ref="V3:AB3"/>
    <mergeCell ref="B16:AB16"/>
    <mergeCell ref="D36:AA38"/>
    <mergeCell ref="B19:AB20"/>
    <mergeCell ref="K32:R32"/>
    <mergeCell ref="K29:R29"/>
  </mergeCells>
  <phoneticPr fontId="6"/>
  <printOptions horizontalCentered="1"/>
  <pageMargins left="0.78740157480314965" right="0.78740157480314965" top="0.78740157480314965" bottom="0.39370078740157483" header="0" footer="0"/>
  <pageSetup paperSize="9"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33CB-8EA8-4CCF-A9F8-83BB8AF545AC}">
  <sheetPr>
    <tabColor rgb="FFFFCCFF"/>
    <pageSetUpPr fitToPage="1"/>
  </sheetPr>
  <dimension ref="B1:AD31"/>
  <sheetViews>
    <sheetView showGridLines="0" zoomScaleNormal="100" zoomScaleSheetLayoutView="100" workbookViewId="0"/>
  </sheetViews>
  <sheetFormatPr defaultRowHeight="13.5" x14ac:dyDescent="0.15"/>
  <cols>
    <col min="1" max="1" width="3.375" style="396" customWidth="1"/>
    <col min="2" max="30" width="3.25" style="396" customWidth="1"/>
    <col min="31" max="31" width="9" style="396" customWidth="1"/>
    <col min="32" max="16384" width="9" style="396"/>
  </cols>
  <sheetData>
    <row r="1" spans="2:30" ht="20.100000000000001" customHeight="1" x14ac:dyDescent="0.15">
      <c r="B1" s="682" t="s">
        <v>512</v>
      </c>
      <c r="C1" s="682"/>
      <c r="D1" s="682"/>
      <c r="E1" s="387"/>
      <c r="F1" s="387"/>
      <c r="G1" s="387"/>
      <c r="H1" s="93"/>
      <c r="I1" s="93"/>
      <c r="J1" s="93"/>
      <c r="K1" s="93"/>
      <c r="L1" s="93"/>
      <c r="M1" s="93"/>
      <c r="N1" s="93"/>
      <c r="O1" s="93"/>
      <c r="P1" s="93"/>
      <c r="Q1" s="93"/>
      <c r="R1" s="93"/>
      <c r="S1" s="93"/>
      <c r="T1" s="93"/>
      <c r="U1" s="93"/>
      <c r="V1" s="93"/>
      <c r="W1" s="93"/>
      <c r="X1" s="93"/>
      <c r="Y1" s="93"/>
      <c r="Z1" s="93"/>
      <c r="AA1" s="93"/>
      <c r="AB1" s="93"/>
      <c r="AC1" s="93"/>
      <c r="AD1" s="93"/>
    </row>
    <row r="2" spans="2:30" ht="20.100000000000001" customHeight="1" x14ac:dyDescent="0.15">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row>
    <row r="3" spans="2:30" ht="20.100000000000001" customHeight="1" x14ac:dyDescent="0.15">
      <c r="B3" s="270" t="s">
        <v>513</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row>
    <row r="4" spans="2:30" ht="20.100000000000001" customHeight="1" x14ac:dyDescent="0.15">
      <c r="B4" s="387"/>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row>
    <row r="5" spans="2:30" ht="20.100000000000001" customHeight="1" x14ac:dyDescent="0.15">
      <c r="B5" s="92"/>
      <c r="C5" s="149"/>
      <c r="D5" s="149"/>
      <c r="E5" s="149"/>
      <c r="F5" s="149"/>
      <c r="G5" s="149"/>
      <c r="H5" s="149"/>
      <c r="I5" s="149"/>
      <c r="J5" s="149"/>
      <c r="K5" s="149"/>
      <c r="L5" s="149"/>
      <c r="M5" s="149"/>
      <c r="N5" s="149"/>
      <c r="O5" s="149"/>
      <c r="P5" s="149"/>
      <c r="Q5" s="149"/>
      <c r="R5" s="149"/>
      <c r="S5" s="149"/>
      <c r="T5" s="149"/>
      <c r="U5" s="149"/>
      <c r="W5" s="263"/>
      <c r="X5" s="263"/>
      <c r="Y5" s="263"/>
      <c r="Z5" s="263"/>
      <c r="AA5" s="263"/>
      <c r="AB5" s="263"/>
      <c r="AC5" s="263"/>
      <c r="AD5" s="263" t="s">
        <v>23</v>
      </c>
    </row>
    <row r="6" spans="2:30" ht="20.100000000000001" customHeight="1" thickBot="1" x14ac:dyDescent="0.2">
      <c r="B6" s="89" t="s">
        <v>15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72"/>
    </row>
    <row r="7" spans="2:30" ht="20.100000000000001" customHeight="1" x14ac:dyDescent="0.15">
      <c r="B7" s="143"/>
      <c r="C7" s="19" t="s">
        <v>27</v>
      </c>
      <c r="D7" s="20" t="s">
        <v>8</v>
      </c>
      <c r="E7" s="608" t="s">
        <v>7</v>
      </c>
      <c r="F7" s="608"/>
      <c r="G7" s="608"/>
      <c r="H7" s="608"/>
      <c r="I7" s="608"/>
      <c r="J7" s="608"/>
      <c r="K7" s="608"/>
      <c r="L7" s="609"/>
      <c r="M7" s="474" t="str">
        <f>IF('(基本情報)'!M3="工務店グループ等名称","",'(基本情報)'!M3)</f>
        <v/>
      </c>
      <c r="N7" s="475"/>
      <c r="O7" s="475"/>
      <c r="P7" s="475"/>
      <c r="Q7" s="475"/>
      <c r="R7" s="475"/>
      <c r="S7" s="475"/>
      <c r="T7" s="475"/>
      <c r="U7" s="475"/>
      <c r="V7" s="475"/>
      <c r="W7" s="475"/>
      <c r="X7" s="475"/>
      <c r="Y7" s="475"/>
      <c r="Z7" s="475"/>
      <c r="AA7" s="475"/>
      <c r="AB7" s="475"/>
      <c r="AC7" s="475"/>
      <c r="AD7" s="476"/>
    </row>
    <row r="8" spans="2:30" ht="20.100000000000001" customHeight="1" x14ac:dyDescent="0.15">
      <c r="B8" s="143"/>
      <c r="C8" s="371" t="s">
        <v>28</v>
      </c>
      <c r="D8" s="370" t="s">
        <v>8</v>
      </c>
      <c r="E8" s="610" t="s">
        <v>300</v>
      </c>
      <c r="F8" s="610"/>
      <c r="G8" s="610"/>
      <c r="H8" s="610"/>
      <c r="I8" s="610"/>
      <c r="J8" s="610"/>
      <c r="K8" s="610"/>
      <c r="L8" s="611"/>
      <c r="M8" s="612">
        <f>IF('様式4-2 計画書'!M8="","",'様式4-2 計画書'!M8)</f>
        <v>46082</v>
      </c>
      <c r="N8" s="613"/>
      <c r="O8" s="613"/>
      <c r="P8" s="613"/>
      <c r="Q8" s="613"/>
      <c r="R8" s="613"/>
      <c r="S8" s="613"/>
      <c r="T8" s="613"/>
      <c r="U8" s="495" t="s">
        <v>9</v>
      </c>
      <c r="V8" s="495"/>
      <c r="W8" s="613">
        <f>IF('様式4-2 計画書'!W8="","",'様式4-2 計画書'!W8)</f>
        <v>46446</v>
      </c>
      <c r="X8" s="613"/>
      <c r="Y8" s="613"/>
      <c r="Z8" s="613"/>
      <c r="AA8" s="613"/>
      <c r="AB8" s="613"/>
      <c r="AC8" s="613"/>
      <c r="AD8" s="614"/>
    </row>
    <row r="9" spans="2:30" ht="20.100000000000001" customHeight="1" x14ac:dyDescent="0.15">
      <c r="B9" s="91"/>
      <c r="C9" s="585" t="s">
        <v>11</v>
      </c>
      <c r="D9" s="583" t="s">
        <v>8</v>
      </c>
      <c r="E9" s="595" t="s">
        <v>6</v>
      </c>
      <c r="F9" s="595"/>
      <c r="G9" s="595"/>
      <c r="H9" s="595"/>
      <c r="I9" s="595"/>
      <c r="J9" s="595"/>
      <c r="K9" s="595"/>
      <c r="L9" s="596"/>
      <c r="M9" s="593">
        <f>IF('様式4-2 計画書'!M9="","",'様式4-2 計画書'!M9)</f>
        <v>0</v>
      </c>
      <c r="N9" s="594"/>
      <c r="O9" s="594"/>
      <c r="P9" s="594"/>
      <c r="Q9" s="594"/>
      <c r="R9" s="594"/>
      <c r="S9" s="583" t="s">
        <v>3</v>
      </c>
      <c r="T9" s="592"/>
      <c r="U9" s="599"/>
      <c r="V9" s="600"/>
      <c r="W9" s="600"/>
      <c r="X9" s="600"/>
      <c r="Y9" s="600"/>
      <c r="Z9" s="600"/>
      <c r="AA9" s="600"/>
      <c r="AB9" s="600"/>
      <c r="AC9" s="600"/>
      <c r="AD9" s="601"/>
    </row>
    <row r="10" spans="2:30" ht="20.100000000000001" customHeight="1" x14ac:dyDescent="0.15">
      <c r="B10" s="91"/>
      <c r="C10" s="586"/>
      <c r="D10" s="584"/>
      <c r="E10" s="597"/>
      <c r="F10" s="597"/>
      <c r="G10" s="597"/>
      <c r="H10" s="597"/>
      <c r="I10" s="597"/>
      <c r="J10" s="597"/>
      <c r="K10" s="597"/>
      <c r="L10" s="598"/>
      <c r="M10" s="605">
        <f>'様式6-3 変更計画戸数'!I37</f>
        <v>0</v>
      </c>
      <c r="N10" s="606"/>
      <c r="O10" s="606"/>
      <c r="P10" s="606"/>
      <c r="Q10" s="606"/>
      <c r="R10" s="606"/>
      <c r="S10" s="584"/>
      <c r="T10" s="607"/>
      <c r="U10" s="602"/>
      <c r="V10" s="603"/>
      <c r="W10" s="603"/>
      <c r="X10" s="603"/>
      <c r="Y10" s="603"/>
      <c r="Z10" s="603"/>
      <c r="AA10" s="603"/>
      <c r="AB10" s="603"/>
      <c r="AC10" s="603"/>
      <c r="AD10" s="604"/>
    </row>
    <row r="11" spans="2:30" ht="20.100000000000001" customHeight="1" x14ac:dyDescent="0.15">
      <c r="B11" s="92"/>
      <c r="C11" s="371" t="s">
        <v>29</v>
      </c>
      <c r="D11" s="370" t="s">
        <v>8</v>
      </c>
      <c r="E11" s="590" t="s">
        <v>309</v>
      </c>
      <c r="F11" s="590"/>
      <c r="G11" s="590"/>
      <c r="H11" s="590"/>
      <c r="I11" s="590"/>
      <c r="J11" s="590"/>
      <c r="K11" s="590"/>
      <c r="L11" s="591"/>
      <c r="M11" s="587"/>
      <c r="N11" s="588"/>
      <c r="O11" s="588"/>
      <c r="P11" s="588"/>
      <c r="Q11" s="588"/>
      <c r="R11" s="588"/>
      <c r="S11" s="583"/>
      <c r="T11" s="592"/>
      <c r="U11" s="587"/>
      <c r="V11" s="588"/>
      <c r="W11" s="588"/>
      <c r="X11" s="588"/>
      <c r="Y11" s="588"/>
      <c r="Z11" s="588"/>
      <c r="AA11" s="588"/>
      <c r="AB11" s="588"/>
      <c r="AC11" s="588"/>
      <c r="AD11" s="589"/>
    </row>
    <row r="12" spans="2:30" ht="20.100000000000001" customHeight="1" x14ac:dyDescent="0.15">
      <c r="B12" s="91"/>
      <c r="C12" s="308"/>
      <c r="D12" s="309"/>
      <c r="E12" s="651" t="s">
        <v>432</v>
      </c>
      <c r="F12" s="651"/>
      <c r="G12" s="651"/>
      <c r="H12" s="651"/>
      <c r="I12" s="651"/>
      <c r="J12" s="651"/>
      <c r="K12" s="651"/>
      <c r="L12" s="652"/>
      <c r="M12" s="649">
        <f>IF('様式4-2 計画書'!M11="","",'様式4-2 計画書'!M11)</f>
        <v>0</v>
      </c>
      <c r="N12" s="650"/>
      <c r="O12" s="650"/>
      <c r="P12" s="650"/>
      <c r="Q12" s="650"/>
      <c r="R12" s="650"/>
      <c r="S12" s="544" t="s">
        <v>3</v>
      </c>
      <c r="T12" s="545"/>
      <c r="U12" s="649">
        <f>IF(M12="","",M12*200000)</f>
        <v>0</v>
      </c>
      <c r="V12" s="650"/>
      <c r="W12" s="650"/>
      <c r="X12" s="650"/>
      <c r="Y12" s="650"/>
      <c r="Z12" s="650"/>
      <c r="AA12" s="650"/>
      <c r="AB12" s="650"/>
      <c r="AC12" s="657" t="s">
        <v>2</v>
      </c>
      <c r="AD12" s="658"/>
    </row>
    <row r="13" spans="2:30" ht="20.100000000000001" customHeight="1" x14ac:dyDescent="0.15">
      <c r="B13" s="91"/>
      <c r="C13" s="310"/>
      <c r="D13" s="311"/>
      <c r="E13" s="653"/>
      <c r="F13" s="653"/>
      <c r="G13" s="653"/>
      <c r="H13" s="653"/>
      <c r="I13" s="653"/>
      <c r="J13" s="653"/>
      <c r="K13" s="653"/>
      <c r="L13" s="654"/>
      <c r="M13" s="655">
        <f>'様式6-3 変更計画戸数'!J37</f>
        <v>0</v>
      </c>
      <c r="N13" s="656"/>
      <c r="O13" s="656"/>
      <c r="P13" s="656"/>
      <c r="Q13" s="656"/>
      <c r="R13" s="656"/>
      <c r="S13" s="544"/>
      <c r="T13" s="545"/>
      <c r="U13" s="667">
        <f>IF(M13="","",M13*200000)</f>
        <v>0</v>
      </c>
      <c r="V13" s="668"/>
      <c r="W13" s="668"/>
      <c r="X13" s="668"/>
      <c r="Y13" s="668"/>
      <c r="Z13" s="668"/>
      <c r="AA13" s="668"/>
      <c r="AB13" s="668"/>
      <c r="AC13" s="665"/>
      <c r="AD13" s="666"/>
    </row>
    <row r="14" spans="2:30" ht="20.100000000000001" customHeight="1" x14ac:dyDescent="0.15">
      <c r="B14" s="91"/>
      <c r="C14" s="308"/>
      <c r="D14" s="309"/>
      <c r="E14" s="651" t="s">
        <v>433</v>
      </c>
      <c r="F14" s="651"/>
      <c r="G14" s="651"/>
      <c r="H14" s="651"/>
      <c r="I14" s="651"/>
      <c r="J14" s="651"/>
      <c r="K14" s="651"/>
      <c r="L14" s="652"/>
      <c r="M14" s="649">
        <f>IF('様式4-2 計画書'!M12="","",'様式4-2 計画書'!M12)</f>
        <v>0</v>
      </c>
      <c r="N14" s="650"/>
      <c r="O14" s="650"/>
      <c r="P14" s="650"/>
      <c r="Q14" s="650"/>
      <c r="R14" s="650"/>
      <c r="S14" s="544" t="s">
        <v>3</v>
      </c>
      <c r="T14" s="545"/>
      <c r="U14" s="649">
        <f t="shared" ref="U14:U15" si="0">IF(M14="","",M14*150000)</f>
        <v>0</v>
      </c>
      <c r="V14" s="650"/>
      <c r="W14" s="650"/>
      <c r="X14" s="650"/>
      <c r="Y14" s="650"/>
      <c r="Z14" s="650"/>
      <c r="AA14" s="650"/>
      <c r="AB14" s="650"/>
      <c r="AC14" s="657" t="s">
        <v>2</v>
      </c>
      <c r="AD14" s="658"/>
    </row>
    <row r="15" spans="2:30" ht="20.100000000000001" customHeight="1" x14ac:dyDescent="0.15">
      <c r="B15" s="91"/>
      <c r="C15" s="310"/>
      <c r="D15" s="311"/>
      <c r="E15" s="653"/>
      <c r="F15" s="653"/>
      <c r="G15" s="653"/>
      <c r="H15" s="653"/>
      <c r="I15" s="653"/>
      <c r="J15" s="653"/>
      <c r="K15" s="653"/>
      <c r="L15" s="654"/>
      <c r="M15" s="655">
        <f>'様式6-3 変更計画戸数'!K37</f>
        <v>0</v>
      </c>
      <c r="N15" s="656"/>
      <c r="O15" s="656"/>
      <c r="P15" s="656"/>
      <c r="Q15" s="656"/>
      <c r="R15" s="656"/>
      <c r="S15" s="544"/>
      <c r="T15" s="545"/>
      <c r="U15" s="667">
        <f t="shared" si="0"/>
        <v>0</v>
      </c>
      <c r="V15" s="668"/>
      <c r="W15" s="668"/>
      <c r="X15" s="668"/>
      <c r="Y15" s="668"/>
      <c r="Z15" s="668"/>
      <c r="AA15" s="668"/>
      <c r="AB15" s="668"/>
      <c r="AC15" s="665"/>
      <c r="AD15" s="666"/>
    </row>
    <row r="16" spans="2:30" ht="20.100000000000001" customHeight="1" x14ac:dyDescent="0.15">
      <c r="B16" s="91"/>
      <c r="C16" s="308"/>
      <c r="D16" s="309"/>
      <c r="E16" s="651" t="s">
        <v>434</v>
      </c>
      <c r="F16" s="651"/>
      <c r="G16" s="651"/>
      <c r="H16" s="651"/>
      <c r="I16" s="651"/>
      <c r="J16" s="651"/>
      <c r="K16" s="651"/>
      <c r="L16" s="652"/>
      <c r="M16" s="649">
        <f>IF('様式4-2 計画書'!M13="","",'様式4-2 計画書'!M13)</f>
        <v>0</v>
      </c>
      <c r="N16" s="650"/>
      <c r="O16" s="650"/>
      <c r="P16" s="650"/>
      <c r="Q16" s="650"/>
      <c r="R16" s="650"/>
      <c r="S16" s="544" t="s">
        <v>3</v>
      </c>
      <c r="T16" s="545"/>
      <c r="U16" s="649">
        <f t="shared" ref="U16:U19" si="1">IF(M16="","",M16*100000)</f>
        <v>0</v>
      </c>
      <c r="V16" s="650"/>
      <c r="W16" s="650"/>
      <c r="X16" s="650"/>
      <c r="Y16" s="650"/>
      <c r="Z16" s="650"/>
      <c r="AA16" s="650"/>
      <c r="AB16" s="650"/>
      <c r="AC16" s="657" t="s">
        <v>2</v>
      </c>
      <c r="AD16" s="658"/>
    </row>
    <row r="17" spans="2:30" ht="20.100000000000001" customHeight="1" x14ac:dyDescent="0.15">
      <c r="B17" s="91"/>
      <c r="C17" s="310"/>
      <c r="D17" s="311"/>
      <c r="E17" s="653"/>
      <c r="F17" s="653"/>
      <c r="G17" s="653"/>
      <c r="H17" s="653"/>
      <c r="I17" s="653"/>
      <c r="J17" s="653"/>
      <c r="K17" s="653"/>
      <c r="L17" s="654"/>
      <c r="M17" s="655">
        <f>'様式6-3 変更計画戸数'!L37</f>
        <v>0</v>
      </c>
      <c r="N17" s="656"/>
      <c r="O17" s="656"/>
      <c r="P17" s="656"/>
      <c r="Q17" s="656"/>
      <c r="R17" s="656"/>
      <c r="S17" s="544"/>
      <c r="T17" s="545"/>
      <c r="U17" s="655">
        <f t="shared" si="1"/>
        <v>0</v>
      </c>
      <c r="V17" s="656"/>
      <c r="W17" s="656"/>
      <c r="X17" s="656"/>
      <c r="Y17" s="656"/>
      <c r="Z17" s="656"/>
      <c r="AA17" s="656"/>
      <c r="AB17" s="656"/>
      <c r="AC17" s="665"/>
      <c r="AD17" s="666"/>
    </row>
    <row r="18" spans="2:30" ht="20.100000000000001" customHeight="1" x14ac:dyDescent="0.15">
      <c r="B18" s="91"/>
      <c r="C18" s="308"/>
      <c r="D18" s="309"/>
      <c r="E18" s="651" t="s">
        <v>435</v>
      </c>
      <c r="F18" s="651"/>
      <c r="G18" s="651"/>
      <c r="H18" s="651"/>
      <c r="I18" s="651"/>
      <c r="J18" s="651"/>
      <c r="K18" s="651"/>
      <c r="L18" s="652"/>
      <c r="M18" s="649">
        <f>IF('様式4-2 計画書'!M14="","",'様式4-2 計画書'!M14)</f>
        <v>0</v>
      </c>
      <c r="N18" s="650"/>
      <c r="O18" s="650"/>
      <c r="P18" s="650"/>
      <c r="Q18" s="650"/>
      <c r="R18" s="650"/>
      <c r="S18" s="544" t="s">
        <v>3</v>
      </c>
      <c r="T18" s="545"/>
      <c r="U18" s="649">
        <f t="shared" si="1"/>
        <v>0</v>
      </c>
      <c r="V18" s="650"/>
      <c r="W18" s="650"/>
      <c r="X18" s="650"/>
      <c r="Y18" s="650"/>
      <c r="Z18" s="650"/>
      <c r="AA18" s="650"/>
      <c r="AB18" s="650"/>
      <c r="AC18" s="657" t="s">
        <v>2</v>
      </c>
      <c r="AD18" s="658"/>
    </row>
    <row r="19" spans="2:30" ht="20.100000000000001" customHeight="1" x14ac:dyDescent="0.15">
      <c r="B19" s="91"/>
      <c r="C19" s="310"/>
      <c r="D19" s="311"/>
      <c r="E19" s="653"/>
      <c r="F19" s="653"/>
      <c r="G19" s="653"/>
      <c r="H19" s="653"/>
      <c r="I19" s="653"/>
      <c r="J19" s="653"/>
      <c r="K19" s="653"/>
      <c r="L19" s="654"/>
      <c r="M19" s="655">
        <f>'様式6-3 変更計画戸数'!M37</f>
        <v>0</v>
      </c>
      <c r="N19" s="656"/>
      <c r="O19" s="656"/>
      <c r="P19" s="656"/>
      <c r="Q19" s="656"/>
      <c r="R19" s="656"/>
      <c r="S19" s="544"/>
      <c r="T19" s="545"/>
      <c r="U19" s="655">
        <f t="shared" si="1"/>
        <v>0</v>
      </c>
      <c r="V19" s="656"/>
      <c r="W19" s="656"/>
      <c r="X19" s="656"/>
      <c r="Y19" s="656"/>
      <c r="Z19" s="656"/>
      <c r="AA19" s="656"/>
      <c r="AB19" s="656"/>
      <c r="AC19" s="665"/>
      <c r="AD19" s="666"/>
    </row>
    <row r="20" spans="2:30" ht="20.100000000000001" customHeight="1" x14ac:dyDescent="0.15">
      <c r="B20" s="91"/>
      <c r="C20" s="294"/>
      <c r="D20" s="22"/>
      <c r="E20" s="661" t="s">
        <v>5</v>
      </c>
      <c r="F20" s="661"/>
      <c r="G20" s="661"/>
      <c r="H20" s="661"/>
      <c r="I20" s="661"/>
      <c r="J20" s="661"/>
      <c r="K20" s="661"/>
      <c r="L20" s="661"/>
      <c r="M20" s="649">
        <f>SUM(M12,M14,M16,M18)</f>
        <v>0</v>
      </c>
      <c r="N20" s="650"/>
      <c r="O20" s="650"/>
      <c r="P20" s="650"/>
      <c r="Q20" s="650"/>
      <c r="R20" s="650"/>
      <c r="S20" s="544" t="s">
        <v>3</v>
      </c>
      <c r="T20" s="545"/>
      <c r="U20" s="649">
        <f t="shared" ref="U20:U21" si="2">SUM(U12,U14,U16,U18)</f>
        <v>0</v>
      </c>
      <c r="V20" s="650"/>
      <c r="W20" s="650"/>
      <c r="X20" s="650"/>
      <c r="Y20" s="650"/>
      <c r="Z20" s="650"/>
      <c r="AA20" s="650"/>
      <c r="AB20" s="650"/>
      <c r="AC20" s="657" t="s">
        <v>2</v>
      </c>
      <c r="AD20" s="658"/>
    </row>
    <row r="21" spans="2:30" ht="20.100000000000001" customHeight="1" thickBot="1" x14ac:dyDescent="0.2">
      <c r="B21" s="91"/>
      <c r="C21" s="375"/>
      <c r="D21" s="376"/>
      <c r="E21" s="662"/>
      <c r="F21" s="662"/>
      <c r="G21" s="662"/>
      <c r="H21" s="662"/>
      <c r="I21" s="662"/>
      <c r="J21" s="662"/>
      <c r="K21" s="662"/>
      <c r="L21" s="662"/>
      <c r="M21" s="663">
        <f>SUM(M13,M15,M17,M19)</f>
        <v>0</v>
      </c>
      <c r="N21" s="664"/>
      <c r="O21" s="664"/>
      <c r="P21" s="664"/>
      <c r="Q21" s="664"/>
      <c r="R21" s="664"/>
      <c r="S21" s="527"/>
      <c r="T21" s="528"/>
      <c r="U21" s="663">
        <f t="shared" si="2"/>
        <v>0</v>
      </c>
      <c r="V21" s="664"/>
      <c r="W21" s="664"/>
      <c r="X21" s="664"/>
      <c r="Y21" s="664"/>
      <c r="Z21" s="664"/>
      <c r="AA21" s="664"/>
      <c r="AB21" s="664"/>
      <c r="AC21" s="659"/>
      <c r="AD21" s="660"/>
    </row>
    <row r="22" spans="2:30" ht="20.100000000000001" customHeight="1" x14ac:dyDescent="0.15">
      <c r="B22" s="91"/>
      <c r="C22" s="90"/>
      <c r="D22" s="94"/>
      <c r="E22" s="94"/>
      <c r="F22" s="94"/>
      <c r="G22" s="94"/>
      <c r="H22" s="94"/>
      <c r="I22" s="94"/>
      <c r="J22" s="94"/>
      <c r="K22" s="94"/>
      <c r="L22" s="94"/>
      <c r="M22" s="90"/>
      <c r="N22" s="90"/>
      <c r="O22" s="90"/>
      <c r="P22" s="90"/>
      <c r="Q22" s="90"/>
      <c r="R22" s="90"/>
      <c r="S22" s="90"/>
      <c r="T22" s="90"/>
      <c r="U22" s="90"/>
      <c r="V22" s="90"/>
      <c r="W22" s="90"/>
      <c r="X22" s="90"/>
      <c r="Y22" s="90"/>
      <c r="Z22" s="90"/>
      <c r="AA22" s="90"/>
      <c r="AB22" s="90"/>
      <c r="AC22" s="90"/>
      <c r="AD22" s="90"/>
    </row>
    <row r="23" spans="2:30" ht="20.100000000000001" customHeight="1" x14ac:dyDescent="0.15">
      <c r="B23" s="92"/>
      <c r="C23" s="387"/>
      <c r="D23" s="387"/>
      <c r="E23" s="387"/>
      <c r="F23" s="387"/>
      <c r="G23" s="387"/>
      <c r="H23" s="387"/>
      <c r="I23" s="387"/>
      <c r="J23" s="387"/>
      <c r="K23" s="387"/>
      <c r="L23" s="387"/>
      <c r="M23" s="150"/>
      <c r="N23" s="150"/>
      <c r="O23" s="150"/>
      <c r="P23" s="150"/>
      <c r="Q23" s="150"/>
      <c r="R23" s="150"/>
      <c r="S23" s="150"/>
      <c r="T23" s="150"/>
      <c r="U23" s="150"/>
      <c r="V23" s="150"/>
      <c r="W23" s="150"/>
      <c r="X23" s="150"/>
      <c r="Y23" s="150"/>
      <c r="Z23" s="150"/>
      <c r="AA23" s="150"/>
      <c r="AB23" s="150"/>
      <c r="AC23" s="150"/>
      <c r="AD23" s="150"/>
    </row>
    <row r="24" spans="2:30" s="387" customFormat="1" ht="20.100000000000001" customHeight="1" thickBot="1" x14ac:dyDescent="0.2">
      <c r="B24" s="89" t="s">
        <v>305</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372"/>
    </row>
    <row r="25" spans="2:30" s="387" customFormat="1" ht="22.5" customHeight="1" thickBot="1" x14ac:dyDescent="0.2">
      <c r="B25" s="90"/>
      <c r="C25" s="529" t="s">
        <v>13</v>
      </c>
      <c r="D25" s="530"/>
      <c r="E25" s="530"/>
      <c r="F25" s="530"/>
      <c r="G25" s="530"/>
      <c r="H25" s="530"/>
      <c r="I25" s="530"/>
      <c r="J25" s="530"/>
      <c r="K25" s="530"/>
      <c r="L25" s="530"/>
      <c r="M25" s="533" t="s">
        <v>307</v>
      </c>
      <c r="N25" s="534"/>
      <c r="O25" s="534"/>
      <c r="P25" s="534"/>
      <c r="Q25" s="534"/>
      <c r="R25" s="534"/>
      <c r="S25" s="531" t="s">
        <v>14</v>
      </c>
      <c r="T25" s="530"/>
      <c r="U25" s="530"/>
      <c r="V25" s="530"/>
      <c r="W25" s="530"/>
      <c r="X25" s="530"/>
      <c r="Y25" s="530"/>
      <c r="Z25" s="530"/>
      <c r="AA25" s="530"/>
      <c r="AB25" s="530"/>
      <c r="AC25" s="530"/>
      <c r="AD25" s="615"/>
    </row>
    <row r="26" spans="2:30" s="387" customFormat="1" ht="22.5" customHeight="1" x14ac:dyDescent="0.15">
      <c r="B26" s="90"/>
      <c r="C26" s="619" t="s">
        <v>379</v>
      </c>
      <c r="D26" s="620"/>
      <c r="E26" s="620"/>
      <c r="F26" s="620"/>
      <c r="G26" s="620"/>
      <c r="H26" s="620"/>
      <c r="I26" s="620"/>
      <c r="J26" s="620"/>
      <c r="K26" s="620"/>
      <c r="L26" s="621"/>
      <c r="M26" s="616">
        <f>U20</f>
        <v>0</v>
      </c>
      <c r="N26" s="617"/>
      <c r="O26" s="617"/>
      <c r="P26" s="617"/>
      <c r="Q26" s="617"/>
      <c r="R26" s="618"/>
      <c r="S26" s="533"/>
      <c r="T26" s="534"/>
      <c r="U26" s="534"/>
      <c r="V26" s="534"/>
      <c r="W26" s="534"/>
      <c r="X26" s="534"/>
      <c r="Y26" s="534"/>
      <c r="Z26" s="534"/>
      <c r="AA26" s="534"/>
      <c r="AB26" s="534"/>
      <c r="AC26" s="534"/>
      <c r="AD26" s="535"/>
    </row>
    <row r="27" spans="2:30" s="387" customFormat="1" ht="22.5" customHeight="1" x14ac:dyDescent="0.15">
      <c r="B27" s="90"/>
      <c r="C27" s="622"/>
      <c r="D27" s="623"/>
      <c r="E27" s="623"/>
      <c r="F27" s="623"/>
      <c r="G27" s="623"/>
      <c r="H27" s="623"/>
      <c r="I27" s="623"/>
      <c r="J27" s="623"/>
      <c r="K27" s="623"/>
      <c r="L27" s="624"/>
      <c r="M27" s="628">
        <f>U21</f>
        <v>0</v>
      </c>
      <c r="N27" s="629"/>
      <c r="O27" s="629"/>
      <c r="P27" s="629"/>
      <c r="Q27" s="629"/>
      <c r="R27" s="630"/>
      <c r="S27" s="625"/>
      <c r="T27" s="626"/>
      <c r="U27" s="626"/>
      <c r="V27" s="626"/>
      <c r="W27" s="626"/>
      <c r="X27" s="626"/>
      <c r="Y27" s="626"/>
      <c r="Z27" s="626"/>
      <c r="AA27" s="626"/>
      <c r="AB27" s="626"/>
      <c r="AC27" s="626"/>
      <c r="AD27" s="627"/>
    </row>
    <row r="28" spans="2:30" s="387" customFormat="1" ht="22.5" customHeight="1" x14ac:dyDescent="0.15">
      <c r="B28" s="90"/>
      <c r="C28" s="643" t="s">
        <v>308</v>
      </c>
      <c r="D28" s="644"/>
      <c r="E28" s="644"/>
      <c r="F28" s="644"/>
      <c r="G28" s="644"/>
      <c r="H28" s="644"/>
      <c r="I28" s="644"/>
      <c r="J28" s="644"/>
      <c r="K28" s="644"/>
      <c r="L28" s="645"/>
      <c r="M28" s="637">
        <f>M26</f>
        <v>0</v>
      </c>
      <c r="N28" s="638"/>
      <c r="O28" s="638"/>
      <c r="P28" s="638"/>
      <c r="Q28" s="638"/>
      <c r="R28" s="639"/>
      <c r="S28" s="640"/>
      <c r="T28" s="641"/>
      <c r="U28" s="641"/>
      <c r="V28" s="641"/>
      <c r="W28" s="641"/>
      <c r="X28" s="641"/>
      <c r="Y28" s="641"/>
      <c r="Z28" s="641"/>
      <c r="AA28" s="641"/>
      <c r="AB28" s="641"/>
      <c r="AC28" s="641"/>
      <c r="AD28" s="642"/>
    </row>
    <row r="29" spans="2:30" s="387" customFormat="1" ht="22.5" customHeight="1" x14ac:dyDescent="0.15">
      <c r="B29" s="90"/>
      <c r="C29" s="511"/>
      <c r="D29" s="512"/>
      <c r="E29" s="512"/>
      <c r="F29" s="512"/>
      <c r="G29" s="512"/>
      <c r="H29" s="512"/>
      <c r="I29" s="512"/>
      <c r="J29" s="512"/>
      <c r="K29" s="512"/>
      <c r="L29" s="513"/>
      <c r="M29" s="646">
        <f>M27</f>
        <v>0</v>
      </c>
      <c r="N29" s="647"/>
      <c r="O29" s="647"/>
      <c r="P29" s="647"/>
      <c r="Q29" s="647"/>
      <c r="R29" s="648"/>
      <c r="S29" s="508"/>
      <c r="T29" s="509"/>
      <c r="U29" s="509"/>
      <c r="V29" s="509"/>
      <c r="W29" s="509"/>
      <c r="X29" s="509"/>
      <c r="Y29" s="509"/>
      <c r="Z29" s="509"/>
      <c r="AA29" s="509"/>
      <c r="AB29" s="509"/>
      <c r="AC29" s="509"/>
      <c r="AD29" s="510"/>
    </row>
    <row r="30" spans="2:30" s="387" customFormat="1" ht="22.5" customHeight="1" x14ac:dyDescent="0.15">
      <c r="B30" s="144"/>
      <c r="C30" s="631" t="s">
        <v>306</v>
      </c>
      <c r="D30" s="626"/>
      <c r="E30" s="626"/>
      <c r="F30" s="626"/>
      <c r="G30" s="626"/>
      <c r="H30" s="626"/>
      <c r="I30" s="626"/>
      <c r="J30" s="626"/>
      <c r="K30" s="626"/>
      <c r="L30" s="632"/>
      <c r="M30" s="628">
        <f>M26-M28</f>
        <v>0</v>
      </c>
      <c r="N30" s="629"/>
      <c r="O30" s="629"/>
      <c r="P30" s="629"/>
      <c r="Q30" s="629"/>
      <c r="R30" s="630"/>
      <c r="S30" s="625"/>
      <c r="T30" s="626"/>
      <c r="U30" s="626"/>
      <c r="V30" s="626"/>
      <c r="W30" s="626"/>
      <c r="X30" s="626"/>
      <c r="Y30" s="626"/>
      <c r="Z30" s="626"/>
      <c r="AA30" s="626"/>
      <c r="AB30" s="626"/>
      <c r="AC30" s="626"/>
      <c r="AD30" s="627"/>
    </row>
    <row r="31" spans="2:30" s="387" customFormat="1" ht="22.5" customHeight="1" thickBot="1" x14ac:dyDescent="0.2">
      <c r="B31" s="144"/>
      <c r="C31" s="501"/>
      <c r="D31" s="502"/>
      <c r="E31" s="502"/>
      <c r="F31" s="502"/>
      <c r="G31" s="502"/>
      <c r="H31" s="502"/>
      <c r="I31" s="502"/>
      <c r="J31" s="502"/>
      <c r="K31" s="502"/>
      <c r="L31" s="633"/>
      <c r="M31" s="634">
        <f>M27-M29</f>
        <v>0</v>
      </c>
      <c r="N31" s="635"/>
      <c r="O31" s="635"/>
      <c r="P31" s="635"/>
      <c r="Q31" s="635"/>
      <c r="R31" s="636"/>
      <c r="S31" s="503"/>
      <c r="T31" s="502"/>
      <c r="U31" s="502"/>
      <c r="V31" s="502"/>
      <c r="W31" s="502"/>
      <c r="X31" s="502"/>
      <c r="Y31" s="502"/>
      <c r="Z31" s="502"/>
      <c r="AA31" s="502"/>
      <c r="AB31" s="502"/>
      <c r="AC31" s="502"/>
      <c r="AD31" s="504"/>
    </row>
  </sheetData>
  <mergeCells count="69">
    <mergeCell ref="C30:L31"/>
    <mergeCell ref="M30:R30"/>
    <mergeCell ref="S30:AD31"/>
    <mergeCell ref="M31:R31"/>
    <mergeCell ref="U16:AB16"/>
    <mergeCell ref="AC16:AD17"/>
    <mergeCell ref="U17:AB17"/>
    <mergeCell ref="S18:T19"/>
    <mergeCell ref="S16:T17"/>
    <mergeCell ref="M17:R17"/>
    <mergeCell ref="C26:L27"/>
    <mergeCell ref="C28:L29"/>
    <mergeCell ref="E16:L17"/>
    <mergeCell ref="E20:L21"/>
    <mergeCell ref="M20:R20"/>
    <mergeCell ref="E18:L19"/>
    <mergeCell ref="B1:D1"/>
    <mergeCell ref="M11:R11"/>
    <mergeCell ref="E7:L7"/>
    <mergeCell ref="M7:AD7"/>
    <mergeCell ref="M8:T8"/>
    <mergeCell ref="U8:V8"/>
    <mergeCell ref="W8:AD8"/>
    <mergeCell ref="S11:T11"/>
    <mergeCell ref="U11:AB11"/>
    <mergeCell ref="AC11:AD11"/>
    <mergeCell ref="C9:C10"/>
    <mergeCell ref="E8:L8"/>
    <mergeCell ref="M9:R9"/>
    <mergeCell ref="D9:D10"/>
    <mergeCell ref="E9:L10"/>
    <mergeCell ref="U9:AD10"/>
    <mergeCell ref="M10:R10"/>
    <mergeCell ref="S9:T10"/>
    <mergeCell ref="M12:R12"/>
    <mergeCell ref="U12:AB12"/>
    <mergeCell ref="E14:L15"/>
    <mergeCell ref="E11:L11"/>
    <mergeCell ref="E12:L13"/>
    <mergeCell ref="S12:T13"/>
    <mergeCell ref="M14:R14"/>
    <mergeCell ref="S14:T15"/>
    <mergeCell ref="U14:AB14"/>
    <mergeCell ref="M15:R15"/>
    <mergeCell ref="U15:AB15"/>
    <mergeCell ref="U21:AB21"/>
    <mergeCell ref="M21:R21"/>
    <mergeCell ref="S20:T21"/>
    <mergeCell ref="AC20:AD21"/>
    <mergeCell ref="U20:AB20"/>
    <mergeCell ref="M28:R28"/>
    <mergeCell ref="S28:AD29"/>
    <mergeCell ref="M29:R29"/>
    <mergeCell ref="C25:L25"/>
    <mergeCell ref="M25:R25"/>
    <mergeCell ref="S25:AD25"/>
    <mergeCell ref="M26:R26"/>
    <mergeCell ref="S26:AD27"/>
    <mergeCell ref="M27:R27"/>
    <mergeCell ref="AC12:AD13"/>
    <mergeCell ref="M13:R13"/>
    <mergeCell ref="U13:AB13"/>
    <mergeCell ref="U18:AB18"/>
    <mergeCell ref="AC18:AD19"/>
    <mergeCell ref="U19:AB19"/>
    <mergeCell ref="M16:R16"/>
    <mergeCell ref="M18:R18"/>
    <mergeCell ref="M19:R19"/>
    <mergeCell ref="AC14:AD15"/>
  </mergeCells>
  <phoneticPr fontId="6"/>
  <printOptions horizontalCentered="1"/>
  <pageMargins left="0.78740157480314965" right="0.78740157480314965" top="0.78740157480314965" bottom="0.39370078740157483" header="0" footer="0"/>
  <pageSetup paperSize="9" scale="92"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6095F-5341-4F03-B95D-E5153D4180A0}">
  <sheetPr>
    <tabColor rgb="FFFFCCFF"/>
    <pageSetUpPr fitToPage="1"/>
  </sheetPr>
  <dimension ref="B1:M37"/>
  <sheetViews>
    <sheetView showGridLines="0" showZeros="0" zoomScaleNormal="100" zoomScaleSheetLayoutView="100" workbookViewId="0"/>
  </sheetViews>
  <sheetFormatPr defaultRowHeight="13.5" x14ac:dyDescent="0.15"/>
  <cols>
    <col min="1" max="1" width="3.25" style="396" customWidth="1"/>
    <col min="2" max="2" width="6.5" style="396" customWidth="1"/>
    <col min="3" max="3" width="26" style="396" customWidth="1"/>
    <col min="4" max="13" width="8.625" style="396" customWidth="1"/>
    <col min="14" max="16384" width="9" style="396"/>
  </cols>
  <sheetData>
    <row r="1" spans="2:13" ht="20.100000000000001" customHeight="1" x14ac:dyDescent="0.15">
      <c r="B1" s="682" t="s">
        <v>511</v>
      </c>
      <c r="C1" s="682"/>
      <c r="D1" s="387"/>
      <c r="E1" s="387"/>
      <c r="F1" s="387"/>
      <c r="G1" s="387"/>
      <c r="H1" s="387"/>
      <c r="I1" s="387"/>
      <c r="J1" s="387"/>
      <c r="K1" s="387"/>
    </row>
    <row r="2" spans="2:13" ht="20.100000000000001" customHeight="1" thickBot="1" x14ac:dyDescent="0.2">
      <c r="B2" s="97"/>
      <c r="C2" s="97"/>
      <c r="D2" s="97"/>
      <c r="E2" s="97"/>
      <c r="F2" s="97"/>
      <c r="G2" s="97"/>
      <c r="H2" s="97"/>
      <c r="I2" s="97"/>
      <c r="J2" s="97"/>
      <c r="K2" s="97"/>
      <c r="L2" s="97"/>
      <c r="M2" s="139" t="s">
        <v>426</v>
      </c>
    </row>
    <row r="3" spans="2:13" ht="20.100000000000001" customHeight="1" x14ac:dyDescent="0.15">
      <c r="B3" s="674" t="s">
        <v>19</v>
      </c>
      <c r="C3" s="677" t="s">
        <v>1</v>
      </c>
      <c r="D3" s="670" t="s">
        <v>32</v>
      </c>
      <c r="E3" s="670"/>
      <c r="F3" s="670"/>
      <c r="G3" s="670"/>
      <c r="H3" s="670"/>
      <c r="I3" s="670"/>
      <c r="J3" s="670"/>
      <c r="K3" s="670"/>
      <c r="L3" s="670"/>
      <c r="M3" s="671"/>
    </row>
    <row r="4" spans="2:13" ht="20.100000000000001" customHeight="1" x14ac:dyDescent="0.15">
      <c r="B4" s="675"/>
      <c r="C4" s="678"/>
      <c r="D4" s="672" t="s">
        <v>21</v>
      </c>
      <c r="E4" s="672"/>
      <c r="F4" s="672"/>
      <c r="G4" s="672"/>
      <c r="H4" s="672"/>
      <c r="I4" s="672" t="s">
        <v>22</v>
      </c>
      <c r="J4" s="672"/>
      <c r="K4" s="672"/>
      <c r="L4" s="672"/>
      <c r="M4" s="673"/>
    </row>
    <row r="5" spans="2:13" ht="20.100000000000001" customHeight="1" x14ac:dyDescent="0.15">
      <c r="B5" s="675"/>
      <c r="C5" s="678"/>
      <c r="D5" s="454" t="s">
        <v>12</v>
      </c>
      <c r="E5" s="450" t="s">
        <v>420</v>
      </c>
      <c r="F5" s="451"/>
      <c r="G5" s="451"/>
      <c r="H5" s="416" t="s">
        <v>421</v>
      </c>
      <c r="I5" s="669" t="s">
        <v>12</v>
      </c>
      <c r="J5" s="450" t="s">
        <v>420</v>
      </c>
      <c r="K5" s="451"/>
      <c r="L5" s="451"/>
      <c r="M5" s="417" t="s">
        <v>421</v>
      </c>
    </row>
    <row r="6" spans="2:13" ht="20.100000000000001" customHeight="1" thickBot="1" x14ac:dyDescent="0.2">
      <c r="B6" s="676"/>
      <c r="C6" s="679"/>
      <c r="D6" s="453"/>
      <c r="E6" s="339" t="s">
        <v>422</v>
      </c>
      <c r="F6" s="377" t="s">
        <v>424</v>
      </c>
      <c r="G6" s="352" t="s">
        <v>423</v>
      </c>
      <c r="H6" s="339" t="s">
        <v>423</v>
      </c>
      <c r="I6" s="467"/>
      <c r="J6" s="339" t="s">
        <v>422</v>
      </c>
      <c r="K6" s="377" t="s">
        <v>424</v>
      </c>
      <c r="L6" s="418" t="s">
        <v>423</v>
      </c>
      <c r="M6" s="419" t="s">
        <v>423</v>
      </c>
    </row>
    <row r="7" spans="2:13" ht="20.100000000000001" customHeight="1" x14ac:dyDescent="0.15">
      <c r="B7" s="378" t="str">
        <f>IF('様式4-3 計画戸数'!B7="","",'様式4-3 計画戸数'!B7)</f>
        <v/>
      </c>
      <c r="C7" s="379" t="str">
        <f>IF('様式4-3 計画戸数'!C7="","",'様式4-3 計画戸数'!C7)</f>
        <v/>
      </c>
      <c r="D7" s="379" t="str">
        <f>IF('様式4-3 計画戸数'!F7="","",'様式4-3 計画戸数'!F7)</f>
        <v/>
      </c>
      <c r="E7" s="379" t="str">
        <f>IF('様式4-3 計画戸数'!G7="","",'様式4-3 計画戸数'!G7)</f>
        <v/>
      </c>
      <c r="F7" s="318" t="str">
        <f>IF('様式4-3 計画戸数'!H7="","",'様式4-3 計画戸数'!H7)</f>
        <v/>
      </c>
      <c r="G7" s="318" t="str">
        <f>IF('様式4-3 計画戸数'!I7="","",'様式4-3 計画戸数'!I7)</f>
        <v/>
      </c>
      <c r="H7" s="318" t="str">
        <f>IF('様式4-3 計画戸数'!J7="","",'様式4-3 計画戸数'!J7)</f>
        <v/>
      </c>
      <c r="I7" s="379" t="str">
        <f>IF('様式6-3 変更計画戸数'!I7="","",'様式6-3 変更計画戸数'!I7)</f>
        <v/>
      </c>
      <c r="J7" s="379" t="str">
        <f>IF('様式6-3 変更計画戸数'!J7="","",'様式6-3 変更計画戸数'!J7)</f>
        <v/>
      </c>
      <c r="K7" s="379" t="str">
        <f>IF('様式6-3 変更計画戸数'!K7="","",'様式6-3 変更計画戸数'!K7)</f>
        <v/>
      </c>
      <c r="L7" s="379" t="str">
        <f>IF('様式6-3 変更計画戸数'!L7="","",'様式6-3 変更計画戸数'!L7)</f>
        <v/>
      </c>
      <c r="M7" s="315" t="str">
        <f>IF('様式6-3 変更計画戸数'!M7="","",'様式6-3 変更計画戸数'!M7)</f>
        <v/>
      </c>
    </row>
    <row r="8" spans="2:13" ht="20.100000000000001" customHeight="1" x14ac:dyDescent="0.15">
      <c r="B8" s="381" t="str">
        <f>IF('様式4-3 計画戸数'!B8="","",'様式4-3 計画戸数'!B8)</f>
        <v/>
      </c>
      <c r="C8" s="382" t="str">
        <f>IF('様式4-3 計画戸数'!C8="","",'様式4-3 計画戸数'!C8)</f>
        <v/>
      </c>
      <c r="D8" s="382" t="str">
        <f>IF('様式4-3 計画戸数'!F8="","",'様式4-3 計画戸数'!F8)</f>
        <v/>
      </c>
      <c r="E8" s="382" t="str">
        <f>IF('様式4-3 計画戸数'!G8="","",'様式4-3 計画戸数'!G8)</f>
        <v/>
      </c>
      <c r="F8" s="319" t="str">
        <f>IF('様式4-3 計画戸数'!H8="","",'様式4-3 計画戸数'!H8)</f>
        <v/>
      </c>
      <c r="G8" s="319" t="str">
        <f>IF('様式4-3 計画戸数'!I8="","",'様式4-3 計画戸数'!I8)</f>
        <v/>
      </c>
      <c r="H8" s="319" t="str">
        <f>IF('様式4-3 計画戸数'!J8="","",'様式4-3 計画戸数'!J8)</f>
        <v/>
      </c>
      <c r="I8" s="382" t="str">
        <f>IF('様式6-3 変更計画戸数'!I8="","",'様式6-3 変更計画戸数'!I8)</f>
        <v/>
      </c>
      <c r="J8" s="382" t="str">
        <f>IF('様式6-3 変更計画戸数'!J8="","",'様式6-3 変更計画戸数'!J8)</f>
        <v/>
      </c>
      <c r="K8" s="382" t="str">
        <f>IF('様式6-3 変更計画戸数'!K8="","",'様式6-3 変更計画戸数'!K8)</f>
        <v/>
      </c>
      <c r="L8" s="382" t="str">
        <f>IF('様式6-3 変更計画戸数'!L8="","",'様式6-3 変更計画戸数'!L8)</f>
        <v/>
      </c>
      <c r="M8" s="316" t="str">
        <f>IF('様式6-3 変更計画戸数'!M8="","",'様式6-3 変更計画戸数'!M8)</f>
        <v/>
      </c>
    </row>
    <row r="9" spans="2:13" ht="20.100000000000001" customHeight="1" x14ac:dyDescent="0.15">
      <c r="B9" s="381" t="str">
        <f>IF('様式4-3 計画戸数'!B9="","",'様式4-3 計画戸数'!B9)</f>
        <v/>
      </c>
      <c r="C9" s="382" t="str">
        <f>IF('様式4-3 計画戸数'!C9="","",'様式4-3 計画戸数'!C9)</f>
        <v/>
      </c>
      <c r="D9" s="382" t="str">
        <f>IF('様式4-3 計画戸数'!F9="","",'様式4-3 計画戸数'!F9)</f>
        <v/>
      </c>
      <c r="E9" s="382" t="str">
        <f>IF('様式4-3 計画戸数'!G9="","",'様式4-3 計画戸数'!G9)</f>
        <v/>
      </c>
      <c r="F9" s="319" t="str">
        <f>IF('様式4-3 計画戸数'!H9="","",'様式4-3 計画戸数'!H9)</f>
        <v/>
      </c>
      <c r="G9" s="319" t="str">
        <f>IF('様式4-3 計画戸数'!I9="","",'様式4-3 計画戸数'!I9)</f>
        <v/>
      </c>
      <c r="H9" s="319" t="str">
        <f>IF('様式4-3 計画戸数'!J9="","",'様式4-3 計画戸数'!J9)</f>
        <v/>
      </c>
      <c r="I9" s="382" t="str">
        <f>IF('様式6-3 変更計画戸数'!I9="","",'様式6-3 変更計画戸数'!I9)</f>
        <v/>
      </c>
      <c r="J9" s="382" t="str">
        <f>IF('様式6-3 変更計画戸数'!J9="","",'様式6-3 変更計画戸数'!J9)</f>
        <v/>
      </c>
      <c r="K9" s="382" t="str">
        <f>IF('様式6-3 変更計画戸数'!K9="","",'様式6-3 変更計画戸数'!K9)</f>
        <v/>
      </c>
      <c r="L9" s="382" t="str">
        <f>IF('様式6-3 変更計画戸数'!L9="","",'様式6-3 変更計画戸数'!L9)</f>
        <v/>
      </c>
      <c r="M9" s="316" t="str">
        <f>IF('様式6-3 変更計画戸数'!M9="","",'様式6-3 変更計画戸数'!M9)</f>
        <v/>
      </c>
    </row>
    <row r="10" spans="2:13" ht="20.100000000000001" customHeight="1" x14ac:dyDescent="0.15">
      <c r="B10" s="381" t="str">
        <f>IF('様式4-3 計画戸数'!B10="","",'様式4-3 計画戸数'!B10)</f>
        <v/>
      </c>
      <c r="C10" s="382" t="str">
        <f>IF('様式4-3 計画戸数'!C10="","",'様式4-3 計画戸数'!C10)</f>
        <v/>
      </c>
      <c r="D10" s="382" t="str">
        <f>IF('様式4-3 計画戸数'!F10="","",'様式4-3 計画戸数'!F10)</f>
        <v/>
      </c>
      <c r="E10" s="382" t="str">
        <f>IF('様式4-3 計画戸数'!G10="","",'様式4-3 計画戸数'!G10)</f>
        <v/>
      </c>
      <c r="F10" s="319" t="str">
        <f>IF('様式4-3 計画戸数'!H10="","",'様式4-3 計画戸数'!H10)</f>
        <v/>
      </c>
      <c r="G10" s="319" t="str">
        <f>IF('様式4-3 計画戸数'!I10="","",'様式4-3 計画戸数'!I10)</f>
        <v/>
      </c>
      <c r="H10" s="319" t="str">
        <f>IF('様式4-3 計画戸数'!J10="","",'様式4-3 計画戸数'!J10)</f>
        <v/>
      </c>
      <c r="I10" s="382" t="str">
        <f>IF('様式6-3 変更計画戸数'!I10="","",'様式6-3 変更計画戸数'!I10)</f>
        <v/>
      </c>
      <c r="J10" s="382" t="str">
        <f>IF('様式6-3 変更計画戸数'!J10="","",'様式6-3 変更計画戸数'!J10)</f>
        <v/>
      </c>
      <c r="K10" s="382" t="str">
        <f>IF('様式6-3 変更計画戸数'!K10="","",'様式6-3 変更計画戸数'!K10)</f>
        <v/>
      </c>
      <c r="L10" s="382" t="str">
        <f>IF('様式6-3 変更計画戸数'!L10="","",'様式6-3 変更計画戸数'!L10)</f>
        <v/>
      </c>
      <c r="M10" s="316" t="str">
        <f>IF('様式6-3 変更計画戸数'!M10="","",'様式6-3 変更計画戸数'!M10)</f>
        <v/>
      </c>
    </row>
    <row r="11" spans="2:13" ht="20.100000000000001" customHeight="1" x14ac:dyDescent="0.15">
      <c r="B11" s="381" t="str">
        <f>IF('様式4-3 計画戸数'!B11="","",'様式4-3 計画戸数'!B11)</f>
        <v/>
      </c>
      <c r="C11" s="382" t="str">
        <f>IF('様式4-3 計画戸数'!C11="","",'様式4-3 計画戸数'!C11)</f>
        <v/>
      </c>
      <c r="D11" s="382" t="str">
        <f>IF('様式4-3 計画戸数'!F11="","",'様式4-3 計画戸数'!F11)</f>
        <v/>
      </c>
      <c r="E11" s="382" t="str">
        <f>IF('様式4-3 計画戸数'!G11="","",'様式4-3 計画戸数'!G11)</f>
        <v/>
      </c>
      <c r="F11" s="319" t="str">
        <f>IF('様式4-3 計画戸数'!H11="","",'様式4-3 計画戸数'!H11)</f>
        <v/>
      </c>
      <c r="G11" s="319" t="str">
        <f>IF('様式4-3 計画戸数'!I11="","",'様式4-3 計画戸数'!I11)</f>
        <v/>
      </c>
      <c r="H11" s="319" t="str">
        <f>IF('様式4-3 計画戸数'!J11="","",'様式4-3 計画戸数'!J11)</f>
        <v/>
      </c>
      <c r="I11" s="382" t="str">
        <f>IF('様式6-3 変更計画戸数'!I11="","",'様式6-3 変更計画戸数'!I11)</f>
        <v/>
      </c>
      <c r="J11" s="382" t="str">
        <f>IF('様式6-3 変更計画戸数'!J11="","",'様式6-3 変更計画戸数'!J11)</f>
        <v/>
      </c>
      <c r="K11" s="382" t="str">
        <f>IF('様式6-3 変更計画戸数'!K11="","",'様式6-3 変更計画戸数'!K11)</f>
        <v/>
      </c>
      <c r="L11" s="382" t="str">
        <f>IF('様式6-3 変更計画戸数'!L11="","",'様式6-3 変更計画戸数'!L11)</f>
        <v/>
      </c>
      <c r="M11" s="316" t="str">
        <f>IF('様式6-3 変更計画戸数'!M11="","",'様式6-3 変更計画戸数'!M11)</f>
        <v/>
      </c>
    </row>
    <row r="12" spans="2:13" ht="20.100000000000001" customHeight="1" x14ac:dyDescent="0.15">
      <c r="B12" s="381" t="str">
        <f>IF('様式4-3 計画戸数'!B12="","",'様式4-3 計画戸数'!B12)</f>
        <v/>
      </c>
      <c r="C12" s="382" t="str">
        <f>IF('様式4-3 計画戸数'!C12="","",'様式4-3 計画戸数'!C12)</f>
        <v/>
      </c>
      <c r="D12" s="382" t="str">
        <f>IF('様式4-3 計画戸数'!F12="","",'様式4-3 計画戸数'!F12)</f>
        <v/>
      </c>
      <c r="E12" s="382" t="str">
        <f>IF('様式4-3 計画戸数'!G12="","",'様式4-3 計画戸数'!G12)</f>
        <v/>
      </c>
      <c r="F12" s="319" t="str">
        <f>IF('様式4-3 計画戸数'!H12="","",'様式4-3 計画戸数'!H12)</f>
        <v/>
      </c>
      <c r="G12" s="319" t="str">
        <f>IF('様式4-3 計画戸数'!I12="","",'様式4-3 計画戸数'!I12)</f>
        <v/>
      </c>
      <c r="H12" s="319" t="str">
        <f>IF('様式4-3 計画戸数'!J12="","",'様式4-3 計画戸数'!J12)</f>
        <v/>
      </c>
      <c r="I12" s="382" t="str">
        <f>IF('様式6-3 変更計画戸数'!I12="","",'様式6-3 変更計画戸数'!I12)</f>
        <v/>
      </c>
      <c r="J12" s="382" t="str">
        <f>IF('様式6-3 変更計画戸数'!J12="","",'様式6-3 変更計画戸数'!J12)</f>
        <v/>
      </c>
      <c r="K12" s="382" t="str">
        <f>IF('様式6-3 変更計画戸数'!K12="","",'様式6-3 変更計画戸数'!K12)</f>
        <v/>
      </c>
      <c r="L12" s="382" t="str">
        <f>IF('様式6-3 変更計画戸数'!L12="","",'様式6-3 変更計画戸数'!L12)</f>
        <v/>
      </c>
      <c r="M12" s="316" t="str">
        <f>IF('様式6-3 変更計画戸数'!M12="","",'様式6-3 変更計画戸数'!M12)</f>
        <v/>
      </c>
    </row>
    <row r="13" spans="2:13" ht="20.100000000000001" customHeight="1" x14ac:dyDescent="0.15">
      <c r="B13" s="381" t="str">
        <f>IF('様式4-3 計画戸数'!B13="","",'様式4-3 計画戸数'!B13)</f>
        <v/>
      </c>
      <c r="C13" s="382" t="str">
        <f>IF('様式4-3 計画戸数'!C13="","",'様式4-3 計画戸数'!C13)</f>
        <v/>
      </c>
      <c r="D13" s="382" t="str">
        <f>IF('様式4-3 計画戸数'!F13="","",'様式4-3 計画戸数'!F13)</f>
        <v/>
      </c>
      <c r="E13" s="382" t="str">
        <f>IF('様式4-3 計画戸数'!G13="","",'様式4-3 計画戸数'!G13)</f>
        <v/>
      </c>
      <c r="F13" s="319" t="str">
        <f>IF('様式4-3 計画戸数'!H13="","",'様式4-3 計画戸数'!H13)</f>
        <v/>
      </c>
      <c r="G13" s="319" t="str">
        <f>IF('様式4-3 計画戸数'!I13="","",'様式4-3 計画戸数'!I13)</f>
        <v/>
      </c>
      <c r="H13" s="319" t="str">
        <f>IF('様式4-3 計画戸数'!J13="","",'様式4-3 計画戸数'!J13)</f>
        <v/>
      </c>
      <c r="I13" s="382" t="str">
        <f>IF('様式6-3 変更計画戸数'!I13="","",'様式6-3 変更計画戸数'!I13)</f>
        <v/>
      </c>
      <c r="J13" s="382" t="str">
        <f>IF('様式6-3 変更計画戸数'!J13="","",'様式6-3 変更計画戸数'!J13)</f>
        <v/>
      </c>
      <c r="K13" s="382" t="str">
        <f>IF('様式6-3 変更計画戸数'!K13="","",'様式6-3 変更計画戸数'!K13)</f>
        <v/>
      </c>
      <c r="L13" s="382" t="str">
        <f>IF('様式6-3 変更計画戸数'!L13="","",'様式6-3 変更計画戸数'!L13)</f>
        <v/>
      </c>
      <c r="M13" s="316" t="str">
        <f>IF('様式6-3 変更計画戸数'!M13="","",'様式6-3 変更計画戸数'!M13)</f>
        <v/>
      </c>
    </row>
    <row r="14" spans="2:13" ht="20.100000000000001" customHeight="1" x14ac:dyDescent="0.15">
      <c r="B14" s="381" t="str">
        <f>IF('様式4-3 計画戸数'!B14="","",'様式4-3 計画戸数'!B14)</f>
        <v/>
      </c>
      <c r="C14" s="382" t="str">
        <f>IF('様式4-3 計画戸数'!C14="","",'様式4-3 計画戸数'!C14)</f>
        <v/>
      </c>
      <c r="D14" s="382" t="str">
        <f>IF('様式4-3 計画戸数'!F14="","",'様式4-3 計画戸数'!F14)</f>
        <v/>
      </c>
      <c r="E14" s="382" t="str">
        <f>IF('様式4-3 計画戸数'!G14="","",'様式4-3 計画戸数'!G14)</f>
        <v/>
      </c>
      <c r="F14" s="319" t="str">
        <f>IF('様式4-3 計画戸数'!H14="","",'様式4-3 計画戸数'!H14)</f>
        <v/>
      </c>
      <c r="G14" s="319" t="str">
        <f>IF('様式4-3 計画戸数'!I14="","",'様式4-3 計画戸数'!I14)</f>
        <v/>
      </c>
      <c r="H14" s="319" t="str">
        <f>IF('様式4-3 計画戸数'!J14="","",'様式4-3 計画戸数'!J14)</f>
        <v/>
      </c>
      <c r="I14" s="382" t="str">
        <f>IF('様式6-3 変更計画戸数'!I14="","",'様式6-3 変更計画戸数'!I14)</f>
        <v/>
      </c>
      <c r="J14" s="382" t="str">
        <f>IF('様式6-3 変更計画戸数'!J14="","",'様式6-3 変更計画戸数'!J14)</f>
        <v/>
      </c>
      <c r="K14" s="382" t="str">
        <f>IF('様式6-3 変更計画戸数'!K14="","",'様式6-3 変更計画戸数'!K14)</f>
        <v/>
      </c>
      <c r="L14" s="382" t="str">
        <f>IF('様式6-3 変更計画戸数'!L14="","",'様式6-3 変更計画戸数'!L14)</f>
        <v/>
      </c>
      <c r="M14" s="316" t="str">
        <f>IF('様式6-3 変更計画戸数'!M14="","",'様式6-3 変更計画戸数'!M14)</f>
        <v/>
      </c>
    </row>
    <row r="15" spans="2:13" ht="20.100000000000001" customHeight="1" x14ac:dyDescent="0.15">
      <c r="B15" s="381" t="str">
        <f>IF('様式4-3 計画戸数'!B15="","",'様式4-3 計画戸数'!B15)</f>
        <v/>
      </c>
      <c r="C15" s="382" t="str">
        <f>IF('様式4-3 計画戸数'!C15="","",'様式4-3 計画戸数'!C15)</f>
        <v/>
      </c>
      <c r="D15" s="382" t="str">
        <f>IF('様式4-3 計画戸数'!F15="","",'様式4-3 計画戸数'!F15)</f>
        <v/>
      </c>
      <c r="E15" s="382" t="str">
        <f>IF('様式4-3 計画戸数'!G15="","",'様式4-3 計画戸数'!G15)</f>
        <v/>
      </c>
      <c r="F15" s="319" t="str">
        <f>IF('様式4-3 計画戸数'!H15="","",'様式4-3 計画戸数'!H15)</f>
        <v/>
      </c>
      <c r="G15" s="319" t="str">
        <f>IF('様式4-3 計画戸数'!I15="","",'様式4-3 計画戸数'!I15)</f>
        <v/>
      </c>
      <c r="H15" s="319" t="str">
        <f>IF('様式4-3 計画戸数'!J15="","",'様式4-3 計画戸数'!J15)</f>
        <v/>
      </c>
      <c r="I15" s="382" t="str">
        <f>IF('様式6-3 変更計画戸数'!I15="","",'様式6-3 変更計画戸数'!I15)</f>
        <v/>
      </c>
      <c r="J15" s="382" t="str">
        <f>IF('様式6-3 変更計画戸数'!J15="","",'様式6-3 変更計画戸数'!J15)</f>
        <v/>
      </c>
      <c r="K15" s="382" t="str">
        <f>IF('様式6-3 変更計画戸数'!K15="","",'様式6-3 変更計画戸数'!K15)</f>
        <v/>
      </c>
      <c r="L15" s="382" t="str">
        <f>IF('様式6-3 変更計画戸数'!L15="","",'様式6-3 変更計画戸数'!L15)</f>
        <v/>
      </c>
      <c r="M15" s="316" t="str">
        <f>IF('様式6-3 変更計画戸数'!M15="","",'様式6-3 変更計画戸数'!M15)</f>
        <v/>
      </c>
    </row>
    <row r="16" spans="2:13" ht="20.100000000000001" customHeight="1" x14ac:dyDescent="0.15">
      <c r="B16" s="381" t="str">
        <f>IF('様式4-3 計画戸数'!B16="","",'様式4-3 計画戸数'!B16)</f>
        <v/>
      </c>
      <c r="C16" s="382" t="str">
        <f>IF('様式4-3 計画戸数'!C16="","",'様式4-3 計画戸数'!C16)</f>
        <v/>
      </c>
      <c r="D16" s="382" t="str">
        <f>IF('様式4-3 計画戸数'!F16="","",'様式4-3 計画戸数'!F16)</f>
        <v/>
      </c>
      <c r="E16" s="382" t="str">
        <f>IF('様式4-3 計画戸数'!G16="","",'様式4-3 計画戸数'!G16)</f>
        <v/>
      </c>
      <c r="F16" s="319" t="str">
        <f>IF('様式4-3 計画戸数'!H16="","",'様式4-3 計画戸数'!H16)</f>
        <v/>
      </c>
      <c r="G16" s="319" t="str">
        <f>IF('様式4-3 計画戸数'!I16="","",'様式4-3 計画戸数'!I16)</f>
        <v/>
      </c>
      <c r="H16" s="319" t="str">
        <f>IF('様式4-3 計画戸数'!J16="","",'様式4-3 計画戸数'!J16)</f>
        <v/>
      </c>
      <c r="I16" s="382" t="str">
        <f>IF('様式6-3 変更計画戸数'!I16="","",'様式6-3 変更計画戸数'!I16)</f>
        <v/>
      </c>
      <c r="J16" s="382" t="str">
        <f>IF('様式6-3 変更計画戸数'!J16="","",'様式6-3 変更計画戸数'!J16)</f>
        <v/>
      </c>
      <c r="K16" s="382" t="str">
        <f>IF('様式6-3 変更計画戸数'!K16="","",'様式6-3 変更計画戸数'!K16)</f>
        <v/>
      </c>
      <c r="L16" s="382" t="str">
        <f>IF('様式6-3 変更計画戸数'!L16="","",'様式6-3 変更計画戸数'!L16)</f>
        <v/>
      </c>
      <c r="M16" s="316" t="str">
        <f>IF('様式6-3 変更計画戸数'!M16="","",'様式6-3 変更計画戸数'!M16)</f>
        <v/>
      </c>
    </row>
    <row r="17" spans="2:13" ht="20.100000000000001" customHeight="1" x14ac:dyDescent="0.15">
      <c r="B17" s="381" t="str">
        <f>IF('様式4-3 計画戸数'!B17="","",'様式4-3 計画戸数'!B17)</f>
        <v/>
      </c>
      <c r="C17" s="382" t="str">
        <f>IF('様式4-3 計画戸数'!C17="","",'様式4-3 計画戸数'!C17)</f>
        <v/>
      </c>
      <c r="D17" s="382" t="str">
        <f>IF('様式4-3 計画戸数'!F17="","",'様式4-3 計画戸数'!F17)</f>
        <v/>
      </c>
      <c r="E17" s="382" t="str">
        <f>IF('様式4-3 計画戸数'!G17="","",'様式4-3 計画戸数'!G17)</f>
        <v/>
      </c>
      <c r="F17" s="319" t="str">
        <f>IF('様式4-3 計画戸数'!H17="","",'様式4-3 計画戸数'!H17)</f>
        <v/>
      </c>
      <c r="G17" s="319" t="str">
        <f>IF('様式4-3 計画戸数'!I17="","",'様式4-3 計画戸数'!I17)</f>
        <v/>
      </c>
      <c r="H17" s="319" t="str">
        <f>IF('様式4-3 計画戸数'!J17="","",'様式4-3 計画戸数'!J17)</f>
        <v/>
      </c>
      <c r="I17" s="382" t="str">
        <f>IF('様式6-3 変更計画戸数'!I17="","",'様式6-3 変更計画戸数'!I17)</f>
        <v/>
      </c>
      <c r="J17" s="382" t="str">
        <f>IF('様式6-3 変更計画戸数'!J17="","",'様式6-3 変更計画戸数'!J17)</f>
        <v/>
      </c>
      <c r="K17" s="382" t="str">
        <f>IF('様式6-3 変更計画戸数'!K17="","",'様式6-3 変更計画戸数'!K17)</f>
        <v/>
      </c>
      <c r="L17" s="382" t="str">
        <f>IF('様式6-3 変更計画戸数'!L17="","",'様式6-3 変更計画戸数'!L17)</f>
        <v/>
      </c>
      <c r="M17" s="316" t="str">
        <f>IF('様式6-3 変更計画戸数'!M17="","",'様式6-3 変更計画戸数'!M17)</f>
        <v/>
      </c>
    </row>
    <row r="18" spans="2:13" ht="20.100000000000001" customHeight="1" x14ac:dyDescent="0.15">
      <c r="B18" s="381" t="str">
        <f>IF('様式4-3 計画戸数'!B18="","",'様式4-3 計画戸数'!B18)</f>
        <v/>
      </c>
      <c r="C18" s="382" t="str">
        <f>IF('様式4-3 計画戸数'!C18="","",'様式4-3 計画戸数'!C18)</f>
        <v/>
      </c>
      <c r="D18" s="382" t="str">
        <f>IF('様式4-3 計画戸数'!F18="","",'様式4-3 計画戸数'!F18)</f>
        <v/>
      </c>
      <c r="E18" s="382" t="str">
        <f>IF('様式4-3 計画戸数'!G18="","",'様式4-3 計画戸数'!G18)</f>
        <v/>
      </c>
      <c r="F18" s="319" t="str">
        <f>IF('様式4-3 計画戸数'!H18="","",'様式4-3 計画戸数'!H18)</f>
        <v/>
      </c>
      <c r="G18" s="319" t="str">
        <f>IF('様式4-3 計画戸数'!I18="","",'様式4-3 計画戸数'!I18)</f>
        <v/>
      </c>
      <c r="H18" s="319" t="str">
        <f>IF('様式4-3 計画戸数'!J18="","",'様式4-3 計画戸数'!J18)</f>
        <v/>
      </c>
      <c r="I18" s="382" t="str">
        <f>IF('様式6-3 変更計画戸数'!I18="","",'様式6-3 変更計画戸数'!I18)</f>
        <v/>
      </c>
      <c r="J18" s="382" t="str">
        <f>IF('様式6-3 変更計画戸数'!J18="","",'様式6-3 変更計画戸数'!J18)</f>
        <v/>
      </c>
      <c r="K18" s="382" t="str">
        <f>IF('様式6-3 変更計画戸数'!K18="","",'様式6-3 変更計画戸数'!K18)</f>
        <v/>
      </c>
      <c r="L18" s="382" t="str">
        <f>IF('様式6-3 変更計画戸数'!L18="","",'様式6-3 変更計画戸数'!L18)</f>
        <v/>
      </c>
      <c r="M18" s="316" t="str">
        <f>IF('様式6-3 変更計画戸数'!M18="","",'様式6-3 変更計画戸数'!M18)</f>
        <v/>
      </c>
    </row>
    <row r="19" spans="2:13" ht="20.100000000000001" customHeight="1" x14ac:dyDescent="0.15">
      <c r="B19" s="381" t="str">
        <f>IF('様式4-3 計画戸数'!B19="","",'様式4-3 計画戸数'!B19)</f>
        <v/>
      </c>
      <c r="C19" s="382" t="str">
        <f>IF('様式4-3 計画戸数'!C19="","",'様式4-3 計画戸数'!C19)</f>
        <v/>
      </c>
      <c r="D19" s="382" t="str">
        <f>IF('様式4-3 計画戸数'!F19="","",'様式4-3 計画戸数'!F19)</f>
        <v/>
      </c>
      <c r="E19" s="382" t="str">
        <f>IF('様式4-3 計画戸数'!G19="","",'様式4-3 計画戸数'!G19)</f>
        <v/>
      </c>
      <c r="F19" s="319" t="str">
        <f>IF('様式4-3 計画戸数'!H19="","",'様式4-3 計画戸数'!H19)</f>
        <v/>
      </c>
      <c r="G19" s="319" t="str">
        <f>IF('様式4-3 計画戸数'!I19="","",'様式4-3 計画戸数'!I19)</f>
        <v/>
      </c>
      <c r="H19" s="319" t="str">
        <f>IF('様式4-3 計画戸数'!J19="","",'様式4-3 計画戸数'!J19)</f>
        <v/>
      </c>
      <c r="I19" s="382" t="str">
        <f>IF('様式6-3 変更計画戸数'!I19="","",'様式6-3 変更計画戸数'!I19)</f>
        <v/>
      </c>
      <c r="J19" s="382" t="str">
        <f>IF('様式6-3 変更計画戸数'!J19="","",'様式6-3 変更計画戸数'!J19)</f>
        <v/>
      </c>
      <c r="K19" s="382" t="str">
        <f>IF('様式6-3 変更計画戸数'!K19="","",'様式6-3 変更計画戸数'!K19)</f>
        <v/>
      </c>
      <c r="L19" s="382" t="str">
        <f>IF('様式6-3 変更計画戸数'!L19="","",'様式6-3 変更計画戸数'!L19)</f>
        <v/>
      </c>
      <c r="M19" s="316" t="str">
        <f>IF('様式6-3 変更計画戸数'!M19="","",'様式6-3 変更計画戸数'!M19)</f>
        <v/>
      </c>
    </row>
    <row r="20" spans="2:13" ht="20.100000000000001" customHeight="1" x14ac:dyDescent="0.15">
      <c r="B20" s="381" t="str">
        <f>IF('様式4-3 計画戸数'!B20="","",'様式4-3 計画戸数'!B20)</f>
        <v/>
      </c>
      <c r="C20" s="382" t="str">
        <f>IF('様式4-3 計画戸数'!C20="","",'様式4-3 計画戸数'!C20)</f>
        <v/>
      </c>
      <c r="D20" s="382" t="str">
        <f>IF('様式4-3 計画戸数'!F20="","",'様式4-3 計画戸数'!F20)</f>
        <v/>
      </c>
      <c r="E20" s="382" t="str">
        <f>IF('様式4-3 計画戸数'!G20="","",'様式4-3 計画戸数'!G20)</f>
        <v/>
      </c>
      <c r="F20" s="319" t="str">
        <f>IF('様式4-3 計画戸数'!H20="","",'様式4-3 計画戸数'!H20)</f>
        <v/>
      </c>
      <c r="G20" s="319" t="str">
        <f>IF('様式4-3 計画戸数'!I20="","",'様式4-3 計画戸数'!I20)</f>
        <v/>
      </c>
      <c r="H20" s="319" t="str">
        <f>IF('様式4-3 計画戸数'!J20="","",'様式4-3 計画戸数'!J20)</f>
        <v/>
      </c>
      <c r="I20" s="382" t="str">
        <f>IF('様式6-3 変更計画戸数'!I20="","",'様式6-3 変更計画戸数'!I20)</f>
        <v/>
      </c>
      <c r="J20" s="382" t="str">
        <f>IF('様式6-3 変更計画戸数'!J20="","",'様式6-3 変更計画戸数'!J20)</f>
        <v/>
      </c>
      <c r="K20" s="382" t="str">
        <f>IF('様式6-3 変更計画戸数'!K20="","",'様式6-3 変更計画戸数'!K20)</f>
        <v/>
      </c>
      <c r="L20" s="382" t="str">
        <f>IF('様式6-3 変更計画戸数'!L20="","",'様式6-3 変更計画戸数'!L20)</f>
        <v/>
      </c>
      <c r="M20" s="316" t="str">
        <f>IF('様式6-3 変更計画戸数'!M20="","",'様式6-3 変更計画戸数'!M20)</f>
        <v/>
      </c>
    </row>
    <row r="21" spans="2:13" ht="20.100000000000001" customHeight="1" x14ac:dyDescent="0.15">
      <c r="B21" s="381" t="str">
        <f>IF('様式4-3 計画戸数'!B21="","",'様式4-3 計画戸数'!B21)</f>
        <v/>
      </c>
      <c r="C21" s="382" t="str">
        <f>IF('様式4-3 計画戸数'!C21="","",'様式4-3 計画戸数'!C21)</f>
        <v/>
      </c>
      <c r="D21" s="382" t="str">
        <f>IF('様式4-3 計画戸数'!F21="","",'様式4-3 計画戸数'!F21)</f>
        <v/>
      </c>
      <c r="E21" s="382" t="str">
        <f>IF('様式4-3 計画戸数'!G21="","",'様式4-3 計画戸数'!G21)</f>
        <v/>
      </c>
      <c r="F21" s="319" t="str">
        <f>IF('様式4-3 計画戸数'!H21="","",'様式4-3 計画戸数'!H21)</f>
        <v/>
      </c>
      <c r="G21" s="319" t="str">
        <f>IF('様式4-3 計画戸数'!I21="","",'様式4-3 計画戸数'!I21)</f>
        <v/>
      </c>
      <c r="H21" s="319" t="str">
        <f>IF('様式4-3 計画戸数'!J21="","",'様式4-3 計画戸数'!J21)</f>
        <v/>
      </c>
      <c r="I21" s="382" t="str">
        <f>IF('様式6-3 変更計画戸数'!I21="","",'様式6-3 変更計画戸数'!I21)</f>
        <v/>
      </c>
      <c r="J21" s="382" t="str">
        <f>IF('様式6-3 変更計画戸数'!J21="","",'様式6-3 変更計画戸数'!J21)</f>
        <v/>
      </c>
      <c r="K21" s="382" t="str">
        <f>IF('様式6-3 変更計画戸数'!K21="","",'様式6-3 変更計画戸数'!K21)</f>
        <v/>
      </c>
      <c r="L21" s="382" t="str">
        <f>IF('様式6-3 変更計画戸数'!L21="","",'様式6-3 変更計画戸数'!L21)</f>
        <v/>
      </c>
      <c r="M21" s="316" t="str">
        <f>IF('様式6-3 変更計画戸数'!M21="","",'様式6-3 変更計画戸数'!M21)</f>
        <v/>
      </c>
    </row>
    <row r="22" spans="2:13" ht="20.100000000000001" customHeight="1" x14ac:dyDescent="0.15">
      <c r="B22" s="381" t="str">
        <f>IF('様式4-3 計画戸数'!B22="","",'様式4-3 計画戸数'!B22)</f>
        <v/>
      </c>
      <c r="C22" s="382" t="str">
        <f>IF('様式4-3 計画戸数'!C22="","",'様式4-3 計画戸数'!C22)</f>
        <v/>
      </c>
      <c r="D22" s="382" t="str">
        <f>IF('様式4-3 計画戸数'!F22="","",'様式4-3 計画戸数'!F22)</f>
        <v/>
      </c>
      <c r="E22" s="382" t="str">
        <f>IF('様式4-3 計画戸数'!G22="","",'様式4-3 計画戸数'!G22)</f>
        <v/>
      </c>
      <c r="F22" s="319" t="str">
        <f>IF('様式4-3 計画戸数'!H22="","",'様式4-3 計画戸数'!H22)</f>
        <v/>
      </c>
      <c r="G22" s="319" t="str">
        <f>IF('様式4-3 計画戸数'!I22="","",'様式4-3 計画戸数'!I22)</f>
        <v/>
      </c>
      <c r="H22" s="319" t="str">
        <f>IF('様式4-3 計画戸数'!J22="","",'様式4-3 計画戸数'!J22)</f>
        <v/>
      </c>
      <c r="I22" s="382" t="str">
        <f>IF('様式6-3 変更計画戸数'!I22="","",'様式6-3 変更計画戸数'!I22)</f>
        <v/>
      </c>
      <c r="J22" s="382" t="str">
        <f>IF('様式6-3 変更計画戸数'!J22="","",'様式6-3 変更計画戸数'!J22)</f>
        <v/>
      </c>
      <c r="K22" s="382" t="str">
        <f>IF('様式6-3 変更計画戸数'!K22="","",'様式6-3 変更計画戸数'!K22)</f>
        <v/>
      </c>
      <c r="L22" s="382" t="str">
        <f>IF('様式6-3 変更計画戸数'!L22="","",'様式6-3 変更計画戸数'!L22)</f>
        <v/>
      </c>
      <c r="M22" s="316" t="str">
        <f>IF('様式6-3 変更計画戸数'!M22="","",'様式6-3 変更計画戸数'!M22)</f>
        <v/>
      </c>
    </row>
    <row r="23" spans="2:13" ht="20.100000000000001" customHeight="1" x14ac:dyDescent="0.15">
      <c r="B23" s="381" t="str">
        <f>IF('様式4-3 計画戸数'!B23="","",'様式4-3 計画戸数'!B23)</f>
        <v/>
      </c>
      <c r="C23" s="382" t="str">
        <f>IF('様式4-3 計画戸数'!C23="","",'様式4-3 計画戸数'!C23)</f>
        <v/>
      </c>
      <c r="D23" s="382" t="str">
        <f>IF('様式4-3 計画戸数'!F23="","",'様式4-3 計画戸数'!F23)</f>
        <v/>
      </c>
      <c r="E23" s="382" t="str">
        <f>IF('様式4-3 計画戸数'!G23="","",'様式4-3 計画戸数'!G23)</f>
        <v/>
      </c>
      <c r="F23" s="319" t="str">
        <f>IF('様式4-3 計画戸数'!H23="","",'様式4-3 計画戸数'!H23)</f>
        <v/>
      </c>
      <c r="G23" s="319" t="str">
        <f>IF('様式4-3 計画戸数'!I23="","",'様式4-3 計画戸数'!I23)</f>
        <v/>
      </c>
      <c r="H23" s="319" t="str">
        <f>IF('様式4-3 計画戸数'!J23="","",'様式4-3 計画戸数'!J23)</f>
        <v/>
      </c>
      <c r="I23" s="382" t="str">
        <f>IF('様式6-3 変更計画戸数'!I23="","",'様式6-3 変更計画戸数'!I23)</f>
        <v/>
      </c>
      <c r="J23" s="382" t="str">
        <f>IF('様式6-3 変更計画戸数'!J23="","",'様式6-3 変更計画戸数'!J23)</f>
        <v/>
      </c>
      <c r="K23" s="382" t="str">
        <f>IF('様式6-3 変更計画戸数'!K23="","",'様式6-3 変更計画戸数'!K23)</f>
        <v/>
      </c>
      <c r="L23" s="382" t="str">
        <f>IF('様式6-3 変更計画戸数'!L23="","",'様式6-3 変更計画戸数'!L23)</f>
        <v/>
      </c>
      <c r="M23" s="316" t="str">
        <f>IF('様式6-3 変更計画戸数'!M23="","",'様式6-3 変更計画戸数'!M23)</f>
        <v/>
      </c>
    </row>
    <row r="24" spans="2:13" ht="20.100000000000001" customHeight="1" x14ac:dyDescent="0.15">
      <c r="B24" s="381" t="str">
        <f>IF('様式4-3 計画戸数'!B24="","",'様式4-3 計画戸数'!B24)</f>
        <v/>
      </c>
      <c r="C24" s="382" t="str">
        <f>IF('様式4-3 計画戸数'!C24="","",'様式4-3 計画戸数'!C24)</f>
        <v/>
      </c>
      <c r="D24" s="382" t="str">
        <f>IF('様式4-3 計画戸数'!F24="","",'様式4-3 計画戸数'!F24)</f>
        <v/>
      </c>
      <c r="E24" s="382" t="str">
        <f>IF('様式4-3 計画戸数'!G24="","",'様式4-3 計画戸数'!G24)</f>
        <v/>
      </c>
      <c r="F24" s="319" t="str">
        <f>IF('様式4-3 計画戸数'!H24="","",'様式4-3 計画戸数'!H24)</f>
        <v/>
      </c>
      <c r="G24" s="319" t="str">
        <f>IF('様式4-3 計画戸数'!I24="","",'様式4-3 計画戸数'!I24)</f>
        <v/>
      </c>
      <c r="H24" s="319" t="str">
        <f>IF('様式4-3 計画戸数'!J24="","",'様式4-3 計画戸数'!J24)</f>
        <v/>
      </c>
      <c r="I24" s="382" t="str">
        <f>IF('様式6-3 変更計画戸数'!I24="","",'様式6-3 変更計画戸数'!I24)</f>
        <v/>
      </c>
      <c r="J24" s="382" t="str">
        <f>IF('様式6-3 変更計画戸数'!J24="","",'様式6-3 変更計画戸数'!J24)</f>
        <v/>
      </c>
      <c r="K24" s="382" t="str">
        <f>IF('様式6-3 変更計画戸数'!K24="","",'様式6-3 変更計画戸数'!K24)</f>
        <v/>
      </c>
      <c r="L24" s="382" t="str">
        <f>IF('様式6-3 変更計画戸数'!L24="","",'様式6-3 変更計画戸数'!L24)</f>
        <v/>
      </c>
      <c r="M24" s="316" t="str">
        <f>IF('様式6-3 変更計画戸数'!M24="","",'様式6-3 変更計画戸数'!M24)</f>
        <v/>
      </c>
    </row>
    <row r="25" spans="2:13" ht="20.100000000000001" customHeight="1" x14ac:dyDescent="0.15">
      <c r="B25" s="381" t="str">
        <f>IF('様式4-3 計画戸数'!B25="","",'様式4-3 計画戸数'!B25)</f>
        <v/>
      </c>
      <c r="C25" s="382" t="str">
        <f>IF('様式4-3 計画戸数'!C25="","",'様式4-3 計画戸数'!C25)</f>
        <v/>
      </c>
      <c r="D25" s="382" t="str">
        <f>IF('様式4-3 計画戸数'!F25="","",'様式4-3 計画戸数'!F25)</f>
        <v/>
      </c>
      <c r="E25" s="382" t="str">
        <f>IF('様式4-3 計画戸数'!G25="","",'様式4-3 計画戸数'!G25)</f>
        <v/>
      </c>
      <c r="F25" s="319" t="str">
        <f>IF('様式4-3 計画戸数'!H25="","",'様式4-3 計画戸数'!H25)</f>
        <v/>
      </c>
      <c r="G25" s="319" t="str">
        <f>IF('様式4-3 計画戸数'!I25="","",'様式4-3 計画戸数'!I25)</f>
        <v/>
      </c>
      <c r="H25" s="319" t="str">
        <f>IF('様式4-3 計画戸数'!J25="","",'様式4-3 計画戸数'!J25)</f>
        <v/>
      </c>
      <c r="I25" s="382" t="str">
        <f>IF('様式6-3 変更計画戸数'!I25="","",'様式6-3 変更計画戸数'!I25)</f>
        <v/>
      </c>
      <c r="J25" s="382" t="str">
        <f>IF('様式6-3 変更計画戸数'!J25="","",'様式6-3 変更計画戸数'!J25)</f>
        <v/>
      </c>
      <c r="K25" s="382" t="str">
        <f>IF('様式6-3 変更計画戸数'!K25="","",'様式6-3 変更計画戸数'!K25)</f>
        <v/>
      </c>
      <c r="L25" s="382" t="str">
        <f>IF('様式6-3 変更計画戸数'!L25="","",'様式6-3 変更計画戸数'!L25)</f>
        <v/>
      </c>
      <c r="M25" s="316" t="str">
        <f>IF('様式6-3 変更計画戸数'!M25="","",'様式6-3 変更計画戸数'!M25)</f>
        <v/>
      </c>
    </row>
    <row r="26" spans="2:13" ht="20.100000000000001" customHeight="1" x14ac:dyDescent="0.15">
      <c r="B26" s="381" t="str">
        <f>IF('様式4-3 計画戸数'!B26="","",'様式4-3 計画戸数'!B26)</f>
        <v/>
      </c>
      <c r="C26" s="382" t="str">
        <f>IF('様式4-3 計画戸数'!C26="","",'様式4-3 計画戸数'!C26)</f>
        <v/>
      </c>
      <c r="D26" s="382" t="str">
        <f>IF('様式4-3 計画戸数'!F26="","",'様式4-3 計画戸数'!F26)</f>
        <v/>
      </c>
      <c r="E26" s="382" t="str">
        <f>IF('様式4-3 計画戸数'!G26="","",'様式4-3 計画戸数'!G26)</f>
        <v/>
      </c>
      <c r="F26" s="319" t="str">
        <f>IF('様式4-3 計画戸数'!H26="","",'様式4-3 計画戸数'!H26)</f>
        <v/>
      </c>
      <c r="G26" s="319" t="str">
        <f>IF('様式4-3 計画戸数'!I26="","",'様式4-3 計画戸数'!I26)</f>
        <v/>
      </c>
      <c r="H26" s="319" t="str">
        <f>IF('様式4-3 計画戸数'!J26="","",'様式4-3 計画戸数'!J26)</f>
        <v/>
      </c>
      <c r="I26" s="382" t="str">
        <f>IF('様式6-3 変更計画戸数'!I26="","",'様式6-3 変更計画戸数'!I26)</f>
        <v/>
      </c>
      <c r="J26" s="382" t="str">
        <f>IF('様式6-3 変更計画戸数'!J26="","",'様式6-3 変更計画戸数'!J26)</f>
        <v/>
      </c>
      <c r="K26" s="382" t="str">
        <f>IF('様式6-3 変更計画戸数'!K26="","",'様式6-3 変更計画戸数'!K26)</f>
        <v/>
      </c>
      <c r="L26" s="382" t="str">
        <f>IF('様式6-3 変更計画戸数'!L26="","",'様式6-3 変更計画戸数'!L26)</f>
        <v/>
      </c>
      <c r="M26" s="316" t="str">
        <f>IF('様式6-3 変更計画戸数'!M26="","",'様式6-3 変更計画戸数'!M26)</f>
        <v/>
      </c>
    </row>
    <row r="27" spans="2:13" ht="20.100000000000001" customHeight="1" x14ac:dyDescent="0.15">
      <c r="B27" s="381" t="str">
        <f>IF('様式4-3 計画戸数'!B27="","",'様式4-3 計画戸数'!B27)</f>
        <v/>
      </c>
      <c r="C27" s="382" t="str">
        <f>IF('様式4-3 計画戸数'!C27="","",'様式4-3 計画戸数'!C27)</f>
        <v/>
      </c>
      <c r="D27" s="382" t="str">
        <f>IF('様式4-3 計画戸数'!F27="","",'様式4-3 計画戸数'!F27)</f>
        <v/>
      </c>
      <c r="E27" s="382" t="str">
        <f>IF('様式4-3 計画戸数'!G27="","",'様式4-3 計画戸数'!G27)</f>
        <v/>
      </c>
      <c r="F27" s="319" t="str">
        <f>IF('様式4-3 計画戸数'!H27="","",'様式4-3 計画戸数'!H27)</f>
        <v/>
      </c>
      <c r="G27" s="319" t="str">
        <f>IF('様式4-3 計画戸数'!I27="","",'様式4-3 計画戸数'!I27)</f>
        <v/>
      </c>
      <c r="H27" s="319" t="str">
        <f>IF('様式4-3 計画戸数'!J27="","",'様式4-3 計画戸数'!J27)</f>
        <v/>
      </c>
      <c r="I27" s="382" t="str">
        <f>IF('様式6-3 変更計画戸数'!I27="","",'様式6-3 変更計画戸数'!I27)</f>
        <v/>
      </c>
      <c r="J27" s="382" t="str">
        <f>IF('様式6-3 変更計画戸数'!J27="","",'様式6-3 変更計画戸数'!J27)</f>
        <v/>
      </c>
      <c r="K27" s="382" t="str">
        <f>IF('様式6-3 変更計画戸数'!K27="","",'様式6-3 変更計画戸数'!K27)</f>
        <v/>
      </c>
      <c r="L27" s="382" t="str">
        <f>IF('様式6-3 変更計画戸数'!L27="","",'様式6-3 変更計画戸数'!L27)</f>
        <v/>
      </c>
      <c r="M27" s="316" t="str">
        <f>IF('様式6-3 変更計画戸数'!M27="","",'様式6-3 変更計画戸数'!M27)</f>
        <v/>
      </c>
    </row>
    <row r="28" spans="2:13" ht="20.100000000000001" customHeight="1" x14ac:dyDescent="0.15">
      <c r="B28" s="381" t="str">
        <f>IF('様式4-3 計画戸数'!B28="","",'様式4-3 計画戸数'!B28)</f>
        <v/>
      </c>
      <c r="C28" s="382" t="str">
        <f>IF('様式4-3 計画戸数'!C28="","",'様式4-3 計画戸数'!C28)</f>
        <v/>
      </c>
      <c r="D28" s="382" t="str">
        <f>IF('様式4-3 計画戸数'!F28="","",'様式4-3 計画戸数'!F28)</f>
        <v/>
      </c>
      <c r="E28" s="382" t="str">
        <f>IF('様式4-3 計画戸数'!G28="","",'様式4-3 計画戸数'!G28)</f>
        <v/>
      </c>
      <c r="F28" s="319" t="str">
        <f>IF('様式4-3 計画戸数'!H28="","",'様式4-3 計画戸数'!H28)</f>
        <v/>
      </c>
      <c r="G28" s="319" t="str">
        <f>IF('様式4-3 計画戸数'!I28="","",'様式4-3 計画戸数'!I28)</f>
        <v/>
      </c>
      <c r="H28" s="319" t="str">
        <f>IF('様式4-3 計画戸数'!J28="","",'様式4-3 計画戸数'!J28)</f>
        <v/>
      </c>
      <c r="I28" s="382" t="str">
        <f>IF('様式6-3 変更計画戸数'!I28="","",'様式6-3 変更計画戸数'!I28)</f>
        <v/>
      </c>
      <c r="J28" s="382" t="str">
        <f>IF('様式6-3 変更計画戸数'!J28="","",'様式6-3 変更計画戸数'!J28)</f>
        <v/>
      </c>
      <c r="K28" s="382" t="str">
        <f>IF('様式6-3 変更計画戸数'!K28="","",'様式6-3 変更計画戸数'!K28)</f>
        <v/>
      </c>
      <c r="L28" s="382" t="str">
        <f>IF('様式6-3 変更計画戸数'!L28="","",'様式6-3 変更計画戸数'!L28)</f>
        <v/>
      </c>
      <c r="M28" s="316" t="str">
        <f>IF('様式6-3 変更計画戸数'!M28="","",'様式6-3 変更計画戸数'!M28)</f>
        <v/>
      </c>
    </row>
    <row r="29" spans="2:13" ht="20.100000000000001" customHeight="1" x14ac:dyDescent="0.15">
      <c r="B29" s="381" t="str">
        <f>IF('様式4-3 計画戸数'!B29="","",'様式4-3 計画戸数'!B29)</f>
        <v/>
      </c>
      <c r="C29" s="382" t="str">
        <f>IF('様式4-3 計画戸数'!C29="","",'様式4-3 計画戸数'!C29)</f>
        <v/>
      </c>
      <c r="D29" s="382" t="str">
        <f>IF('様式4-3 計画戸数'!F29="","",'様式4-3 計画戸数'!F29)</f>
        <v/>
      </c>
      <c r="E29" s="382" t="str">
        <f>IF('様式4-3 計画戸数'!G29="","",'様式4-3 計画戸数'!G29)</f>
        <v/>
      </c>
      <c r="F29" s="319" t="str">
        <f>IF('様式4-3 計画戸数'!H29="","",'様式4-3 計画戸数'!H29)</f>
        <v/>
      </c>
      <c r="G29" s="319" t="str">
        <f>IF('様式4-3 計画戸数'!I29="","",'様式4-3 計画戸数'!I29)</f>
        <v/>
      </c>
      <c r="H29" s="319" t="str">
        <f>IF('様式4-3 計画戸数'!J29="","",'様式4-3 計画戸数'!J29)</f>
        <v/>
      </c>
      <c r="I29" s="382" t="str">
        <f>IF('様式6-3 変更計画戸数'!I29="","",'様式6-3 変更計画戸数'!I29)</f>
        <v/>
      </c>
      <c r="J29" s="382" t="str">
        <f>IF('様式6-3 変更計画戸数'!J29="","",'様式6-3 変更計画戸数'!J29)</f>
        <v/>
      </c>
      <c r="K29" s="382" t="str">
        <f>IF('様式6-3 変更計画戸数'!K29="","",'様式6-3 変更計画戸数'!K29)</f>
        <v/>
      </c>
      <c r="L29" s="382" t="str">
        <f>IF('様式6-3 変更計画戸数'!L29="","",'様式6-3 変更計画戸数'!L29)</f>
        <v/>
      </c>
      <c r="M29" s="316" t="str">
        <f>IF('様式6-3 変更計画戸数'!M29="","",'様式6-3 変更計画戸数'!M29)</f>
        <v/>
      </c>
    </row>
    <row r="30" spans="2:13" ht="20.100000000000001" customHeight="1" x14ac:dyDescent="0.15">
      <c r="B30" s="381" t="str">
        <f>IF('様式4-3 計画戸数'!B30="","",'様式4-3 計画戸数'!B30)</f>
        <v/>
      </c>
      <c r="C30" s="382" t="str">
        <f>IF('様式4-3 計画戸数'!C30="","",'様式4-3 計画戸数'!C30)</f>
        <v/>
      </c>
      <c r="D30" s="382" t="str">
        <f>IF('様式4-3 計画戸数'!F30="","",'様式4-3 計画戸数'!F30)</f>
        <v/>
      </c>
      <c r="E30" s="382" t="str">
        <f>IF('様式4-3 計画戸数'!G30="","",'様式4-3 計画戸数'!G30)</f>
        <v/>
      </c>
      <c r="F30" s="319" t="str">
        <f>IF('様式4-3 計画戸数'!H30="","",'様式4-3 計画戸数'!H30)</f>
        <v/>
      </c>
      <c r="G30" s="319" t="str">
        <f>IF('様式4-3 計画戸数'!I30="","",'様式4-3 計画戸数'!I30)</f>
        <v/>
      </c>
      <c r="H30" s="319" t="str">
        <f>IF('様式4-3 計画戸数'!J30="","",'様式4-3 計画戸数'!J30)</f>
        <v/>
      </c>
      <c r="I30" s="382" t="str">
        <f>IF('様式6-3 変更計画戸数'!I30="","",'様式6-3 変更計画戸数'!I30)</f>
        <v/>
      </c>
      <c r="J30" s="382" t="str">
        <f>IF('様式6-3 変更計画戸数'!J30="","",'様式6-3 変更計画戸数'!J30)</f>
        <v/>
      </c>
      <c r="K30" s="382" t="str">
        <f>IF('様式6-3 変更計画戸数'!K30="","",'様式6-3 変更計画戸数'!K30)</f>
        <v/>
      </c>
      <c r="L30" s="382" t="str">
        <f>IF('様式6-3 変更計画戸数'!L30="","",'様式6-3 変更計画戸数'!L30)</f>
        <v/>
      </c>
      <c r="M30" s="316" t="str">
        <f>IF('様式6-3 変更計画戸数'!M30="","",'様式6-3 変更計画戸数'!M30)</f>
        <v/>
      </c>
    </row>
    <row r="31" spans="2:13" ht="20.100000000000001" customHeight="1" x14ac:dyDescent="0.15">
      <c r="B31" s="381" t="str">
        <f>IF('様式4-3 計画戸数'!B31="","",'様式4-3 計画戸数'!B31)</f>
        <v/>
      </c>
      <c r="C31" s="382" t="str">
        <f>IF('様式4-3 計画戸数'!C31="","",'様式4-3 計画戸数'!C31)</f>
        <v/>
      </c>
      <c r="D31" s="382" t="str">
        <f>IF('様式4-3 計画戸数'!F31="","",'様式4-3 計画戸数'!F31)</f>
        <v/>
      </c>
      <c r="E31" s="382" t="str">
        <f>IF('様式4-3 計画戸数'!G31="","",'様式4-3 計画戸数'!G31)</f>
        <v/>
      </c>
      <c r="F31" s="319" t="str">
        <f>IF('様式4-3 計画戸数'!H31="","",'様式4-3 計画戸数'!H31)</f>
        <v/>
      </c>
      <c r="G31" s="319" t="str">
        <f>IF('様式4-3 計画戸数'!I31="","",'様式4-3 計画戸数'!I31)</f>
        <v/>
      </c>
      <c r="H31" s="319" t="str">
        <f>IF('様式4-3 計画戸数'!J31="","",'様式4-3 計画戸数'!J31)</f>
        <v/>
      </c>
      <c r="I31" s="382" t="str">
        <f>IF('様式6-3 変更計画戸数'!I31="","",'様式6-3 変更計画戸数'!I31)</f>
        <v/>
      </c>
      <c r="J31" s="382" t="str">
        <f>IF('様式6-3 変更計画戸数'!J31="","",'様式6-3 変更計画戸数'!J31)</f>
        <v/>
      </c>
      <c r="K31" s="382" t="str">
        <f>IF('様式6-3 変更計画戸数'!K31="","",'様式6-3 変更計画戸数'!K31)</f>
        <v/>
      </c>
      <c r="L31" s="382" t="str">
        <f>IF('様式6-3 変更計画戸数'!L31="","",'様式6-3 変更計画戸数'!L31)</f>
        <v/>
      </c>
      <c r="M31" s="316" t="str">
        <f>IF('様式6-3 変更計画戸数'!M31="","",'様式6-3 変更計画戸数'!M31)</f>
        <v/>
      </c>
    </row>
    <row r="32" spans="2:13" ht="20.100000000000001" customHeight="1" x14ac:dyDescent="0.15">
      <c r="B32" s="381" t="str">
        <f>IF('様式4-3 計画戸数'!B32="","",'様式4-3 計画戸数'!B32)</f>
        <v/>
      </c>
      <c r="C32" s="382" t="str">
        <f>IF('様式4-3 計画戸数'!C32="","",'様式4-3 計画戸数'!C32)</f>
        <v/>
      </c>
      <c r="D32" s="382" t="str">
        <f>IF('様式4-3 計画戸数'!F32="","",'様式4-3 計画戸数'!F32)</f>
        <v/>
      </c>
      <c r="E32" s="382" t="str">
        <f>IF('様式4-3 計画戸数'!G32="","",'様式4-3 計画戸数'!G32)</f>
        <v/>
      </c>
      <c r="F32" s="319" t="str">
        <f>IF('様式4-3 計画戸数'!H32="","",'様式4-3 計画戸数'!H32)</f>
        <v/>
      </c>
      <c r="G32" s="319" t="str">
        <f>IF('様式4-3 計画戸数'!I32="","",'様式4-3 計画戸数'!I32)</f>
        <v/>
      </c>
      <c r="H32" s="319" t="str">
        <f>IF('様式4-3 計画戸数'!J32="","",'様式4-3 計画戸数'!J32)</f>
        <v/>
      </c>
      <c r="I32" s="382" t="str">
        <f>IF('様式6-3 変更計画戸数'!I32="","",'様式6-3 変更計画戸数'!I32)</f>
        <v/>
      </c>
      <c r="J32" s="382" t="str">
        <f>IF('様式6-3 変更計画戸数'!J32="","",'様式6-3 変更計画戸数'!J32)</f>
        <v/>
      </c>
      <c r="K32" s="382" t="str">
        <f>IF('様式6-3 変更計画戸数'!K32="","",'様式6-3 変更計画戸数'!K32)</f>
        <v/>
      </c>
      <c r="L32" s="382" t="str">
        <f>IF('様式6-3 変更計画戸数'!L32="","",'様式6-3 変更計画戸数'!L32)</f>
        <v/>
      </c>
      <c r="M32" s="316" t="str">
        <f>IF('様式6-3 変更計画戸数'!M32="","",'様式6-3 変更計画戸数'!M32)</f>
        <v/>
      </c>
    </row>
    <row r="33" spans="2:13" ht="20.100000000000001" customHeight="1" x14ac:dyDescent="0.15">
      <c r="B33" s="381" t="str">
        <f>IF('様式4-3 計画戸数'!B33="","",'様式4-3 計画戸数'!B33)</f>
        <v/>
      </c>
      <c r="C33" s="382" t="str">
        <f>IF('様式4-3 計画戸数'!C33="","",'様式4-3 計画戸数'!C33)</f>
        <v/>
      </c>
      <c r="D33" s="382" t="str">
        <f>IF('様式4-3 計画戸数'!F33="","",'様式4-3 計画戸数'!F33)</f>
        <v/>
      </c>
      <c r="E33" s="382" t="str">
        <f>IF('様式4-3 計画戸数'!G33="","",'様式4-3 計画戸数'!G33)</f>
        <v/>
      </c>
      <c r="F33" s="319" t="str">
        <f>IF('様式4-3 計画戸数'!H33="","",'様式4-3 計画戸数'!H33)</f>
        <v/>
      </c>
      <c r="G33" s="319" t="str">
        <f>IF('様式4-3 計画戸数'!I33="","",'様式4-3 計画戸数'!I33)</f>
        <v/>
      </c>
      <c r="H33" s="319" t="str">
        <f>IF('様式4-3 計画戸数'!J33="","",'様式4-3 計画戸数'!J33)</f>
        <v/>
      </c>
      <c r="I33" s="382" t="str">
        <f>IF('様式6-3 変更計画戸数'!I33="","",'様式6-3 変更計画戸数'!I33)</f>
        <v/>
      </c>
      <c r="J33" s="382" t="str">
        <f>IF('様式6-3 変更計画戸数'!J33="","",'様式6-3 変更計画戸数'!J33)</f>
        <v/>
      </c>
      <c r="K33" s="382" t="str">
        <f>IF('様式6-3 変更計画戸数'!K33="","",'様式6-3 変更計画戸数'!K33)</f>
        <v/>
      </c>
      <c r="L33" s="382" t="str">
        <f>IF('様式6-3 変更計画戸数'!L33="","",'様式6-3 変更計画戸数'!L33)</f>
        <v/>
      </c>
      <c r="M33" s="316" t="str">
        <f>IF('様式6-3 変更計画戸数'!M33="","",'様式6-3 変更計画戸数'!M33)</f>
        <v/>
      </c>
    </row>
    <row r="34" spans="2:13" ht="20.100000000000001" customHeight="1" x14ac:dyDescent="0.15">
      <c r="B34" s="381" t="str">
        <f>IF('様式4-3 計画戸数'!B34="","",'様式4-3 計画戸数'!B34)</f>
        <v/>
      </c>
      <c r="C34" s="382" t="str">
        <f>IF('様式4-3 計画戸数'!C34="","",'様式4-3 計画戸数'!C34)</f>
        <v/>
      </c>
      <c r="D34" s="382" t="str">
        <f>IF('様式4-3 計画戸数'!F34="","",'様式4-3 計画戸数'!F34)</f>
        <v/>
      </c>
      <c r="E34" s="382" t="str">
        <f>IF('様式4-3 計画戸数'!G34="","",'様式4-3 計画戸数'!G34)</f>
        <v/>
      </c>
      <c r="F34" s="319" t="str">
        <f>IF('様式4-3 計画戸数'!H34="","",'様式4-3 計画戸数'!H34)</f>
        <v/>
      </c>
      <c r="G34" s="319" t="str">
        <f>IF('様式4-3 計画戸数'!I34="","",'様式4-3 計画戸数'!I34)</f>
        <v/>
      </c>
      <c r="H34" s="319" t="str">
        <f>IF('様式4-3 計画戸数'!J34="","",'様式4-3 計画戸数'!J34)</f>
        <v/>
      </c>
      <c r="I34" s="382" t="str">
        <f>IF('様式6-3 変更計画戸数'!I34="","",'様式6-3 変更計画戸数'!I34)</f>
        <v/>
      </c>
      <c r="J34" s="382" t="str">
        <f>IF('様式6-3 変更計画戸数'!J34="","",'様式6-3 変更計画戸数'!J34)</f>
        <v/>
      </c>
      <c r="K34" s="382" t="str">
        <f>IF('様式6-3 変更計画戸数'!K34="","",'様式6-3 変更計画戸数'!K34)</f>
        <v/>
      </c>
      <c r="L34" s="382" t="str">
        <f>IF('様式6-3 変更計画戸数'!L34="","",'様式6-3 変更計画戸数'!L34)</f>
        <v/>
      </c>
      <c r="M34" s="316" t="str">
        <f>IF('様式6-3 変更計画戸数'!M34="","",'様式6-3 変更計画戸数'!M34)</f>
        <v/>
      </c>
    </row>
    <row r="35" spans="2:13" ht="20.100000000000001" customHeight="1" x14ac:dyDescent="0.15">
      <c r="B35" s="381" t="str">
        <f>IF('様式4-3 計画戸数'!B35="","",'様式4-3 計画戸数'!B35)</f>
        <v/>
      </c>
      <c r="C35" s="382" t="str">
        <f>IF('様式4-3 計画戸数'!C35="","",'様式4-3 計画戸数'!C35)</f>
        <v/>
      </c>
      <c r="D35" s="382" t="str">
        <f>IF('様式4-3 計画戸数'!F35="","",'様式4-3 計画戸数'!F35)</f>
        <v/>
      </c>
      <c r="E35" s="382" t="str">
        <f>IF('様式4-3 計画戸数'!G35="","",'様式4-3 計画戸数'!G35)</f>
        <v/>
      </c>
      <c r="F35" s="319" t="str">
        <f>IF('様式4-3 計画戸数'!H35="","",'様式4-3 計画戸数'!H35)</f>
        <v/>
      </c>
      <c r="G35" s="319" t="str">
        <f>IF('様式4-3 計画戸数'!I35="","",'様式4-3 計画戸数'!I35)</f>
        <v/>
      </c>
      <c r="H35" s="319" t="str">
        <f>IF('様式4-3 計画戸数'!J35="","",'様式4-3 計画戸数'!J35)</f>
        <v/>
      </c>
      <c r="I35" s="382" t="str">
        <f>IF('様式6-3 変更計画戸数'!I35="","",'様式6-3 変更計画戸数'!I35)</f>
        <v/>
      </c>
      <c r="J35" s="382" t="str">
        <f>IF('様式6-3 変更計画戸数'!J35="","",'様式6-3 変更計画戸数'!J35)</f>
        <v/>
      </c>
      <c r="K35" s="382" t="str">
        <f>IF('様式6-3 変更計画戸数'!K35="","",'様式6-3 変更計画戸数'!K35)</f>
        <v/>
      </c>
      <c r="L35" s="382" t="str">
        <f>IF('様式6-3 変更計画戸数'!L35="","",'様式6-3 変更計画戸数'!L35)</f>
        <v/>
      </c>
      <c r="M35" s="316" t="str">
        <f>IF('様式6-3 変更計画戸数'!M35="","",'様式6-3 変更計画戸数'!M35)</f>
        <v/>
      </c>
    </row>
    <row r="36" spans="2:13" ht="20.100000000000001" customHeight="1" thickBot="1" x14ac:dyDescent="0.2">
      <c r="B36" s="384" t="str">
        <f>IF('様式4-3 計画戸数'!B36="","",'様式4-3 計画戸数'!B36)</f>
        <v/>
      </c>
      <c r="C36" s="385" t="str">
        <f>IF('様式4-3 計画戸数'!C36="","",'様式4-3 計画戸数'!C36)</f>
        <v/>
      </c>
      <c r="D36" s="385" t="str">
        <f>IF('様式4-3 計画戸数'!F36="","",'様式4-3 計画戸数'!F36)</f>
        <v/>
      </c>
      <c r="E36" s="385" t="str">
        <f>IF('様式4-3 計画戸数'!G36="","",'様式4-3 計画戸数'!G36)</f>
        <v/>
      </c>
      <c r="F36" s="320" t="str">
        <f>IF('様式4-3 計画戸数'!H36="","",'様式4-3 計画戸数'!H36)</f>
        <v/>
      </c>
      <c r="G36" s="320" t="str">
        <f>IF('様式4-3 計画戸数'!I36="","",'様式4-3 計画戸数'!I36)</f>
        <v/>
      </c>
      <c r="H36" s="320" t="str">
        <f>IF('様式4-3 計画戸数'!J36="","",'様式4-3 計画戸数'!J36)</f>
        <v/>
      </c>
      <c r="I36" s="385" t="str">
        <f>IF('様式6-3 変更計画戸数'!I36="","",'様式6-3 変更計画戸数'!I36)</f>
        <v/>
      </c>
      <c r="J36" s="385" t="str">
        <f>IF('様式6-3 変更計画戸数'!J36="","",'様式6-3 変更計画戸数'!J36)</f>
        <v/>
      </c>
      <c r="K36" s="385" t="str">
        <f>IF('様式6-3 変更計画戸数'!K36="","",'様式6-3 変更計画戸数'!K36)</f>
        <v/>
      </c>
      <c r="L36" s="385" t="str">
        <f>IF('様式6-3 変更計画戸数'!L36="","",'様式6-3 変更計画戸数'!L36)</f>
        <v/>
      </c>
      <c r="M36" s="317" t="str">
        <f>IF('様式6-3 変更計画戸数'!M36="","",'様式6-3 変更計画戸数'!M36)</f>
        <v/>
      </c>
    </row>
    <row r="37" spans="2:13" ht="20.100000000000001" customHeight="1" thickTop="1" thickBot="1" x14ac:dyDescent="0.2">
      <c r="B37" s="390" t="s">
        <v>5</v>
      </c>
      <c r="C37" s="360">
        <f>IF('様式4-3 計画戸数'!C37="","",'様式4-3 計画戸数'!C37)</f>
        <v>0</v>
      </c>
      <c r="D37" s="356">
        <f>IF('様式4-3 計画戸数'!F37="","",'様式4-3 計画戸数'!F37)</f>
        <v>0</v>
      </c>
      <c r="E37" s="356">
        <f>IF('様式4-3 計画戸数'!G37="","",'様式4-3 計画戸数'!G37)</f>
        <v>0</v>
      </c>
      <c r="F37" s="321">
        <f>IF('様式4-3 計画戸数'!H37="","",'様式4-3 計画戸数'!H37)</f>
        <v>0</v>
      </c>
      <c r="G37" s="321">
        <f>IF('様式4-3 計画戸数'!I37="","",'様式4-3 計画戸数'!I37)</f>
        <v>0</v>
      </c>
      <c r="H37" s="321">
        <f>IF('様式4-3 計画戸数'!J37="","",'様式4-3 計画戸数'!J37)</f>
        <v>0</v>
      </c>
      <c r="I37" s="356">
        <f>IF('様式6-3 変更計画戸数'!I37="","",'様式6-3 変更計画戸数'!I37)</f>
        <v>0</v>
      </c>
      <c r="J37" s="356">
        <f>IF('様式6-3 変更計画戸数'!J37="","",'様式6-3 変更計画戸数'!J37)</f>
        <v>0</v>
      </c>
      <c r="K37" s="356">
        <f>IF('様式6-3 変更計画戸数'!K37="","",'様式6-3 変更計画戸数'!K37)</f>
        <v>0</v>
      </c>
      <c r="L37" s="356">
        <f>IF('様式6-3 変更計画戸数'!L37="","",'様式6-3 変更計画戸数'!L37)</f>
        <v>0</v>
      </c>
      <c r="M37" s="293">
        <f>IF('様式6-3 変更計画戸数'!M37="","",'様式6-3 変更計画戸数'!M37)</f>
        <v>0</v>
      </c>
    </row>
  </sheetData>
  <mergeCells count="10">
    <mergeCell ref="B1:C1"/>
    <mergeCell ref="B3:B6"/>
    <mergeCell ref="C3:C6"/>
    <mergeCell ref="D3:M3"/>
    <mergeCell ref="D4:H4"/>
    <mergeCell ref="I4:M4"/>
    <mergeCell ref="D5:D6"/>
    <mergeCell ref="E5:G5"/>
    <mergeCell ref="I5:I6"/>
    <mergeCell ref="J5:L5"/>
  </mergeCells>
  <phoneticPr fontId="6"/>
  <printOptions horizontalCentered="1"/>
  <pageMargins left="0.78740157480314965" right="0.78740157480314965" top="0.78740157480314965" bottom="0.39370078740157483" header="0" footer="0"/>
  <pageSetup paperSize="9" scale="73" orientation="portrait" blackAndWhite="1"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AA00-D38A-443E-BED1-41030972D761}">
  <sheetPr>
    <pageSetUpPr fitToPage="1"/>
  </sheetPr>
  <dimension ref="B1:AO38"/>
  <sheetViews>
    <sheetView showGridLines="0" zoomScaleNormal="100" zoomScaleSheetLayoutView="100" workbookViewId="0"/>
  </sheetViews>
  <sheetFormatPr defaultRowHeight="13.5" x14ac:dyDescent="0.15"/>
  <cols>
    <col min="1" max="30" width="3.125" style="83" customWidth="1"/>
    <col min="31" max="31" width="17.375" style="83" customWidth="1"/>
    <col min="32" max="41" width="7.625" style="83" customWidth="1"/>
    <col min="42" max="42" width="9" style="83" customWidth="1"/>
    <col min="43" max="16384" width="9" style="83"/>
  </cols>
  <sheetData>
    <row r="1" spans="2:28" ht="18" customHeight="1" x14ac:dyDescent="0.15">
      <c r="B1" s="83" t="s">
        <v>508</v>
      </c>
      <c r="M1" s="5"/>
      <c r="N1" s="444"/>
      <c r="O1" s="444"/>
      <c r="P1" s="444"/>
    </row>
    <row r="2" spans="2:28" ht="18" customHeight="1" x14ac:dyDescent="0.15">
      <c r="V2" s="713" t="s">
        <v>268</v>
      </c>
      <c r="W2" s="713"/>
      <c r="X2" s="713"/>
      <c r="Y2" s="713"/>
      <c r="Z2" s="713"/>
      <c r="AA2" s="713"/>
      <c r="AB2" s="713"/>
    </row>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c r="R5" s="151"/>
      <c r="S5" s="151"/>
      <c r="T5" s="151"/>
      <c r="U5" s="151"/>
      <c r="V5" s="151"/>
      <c r="W5" s="151"/>
      <c r="X5" s="151"/>
    </row>
    <row r="6" spans="2:28" ht="18" customHeight="1" x14ac:dyDescent="0.15">
      <c r="C6" s="86" t="str">
        <f>IF('(基本情報)'!M5="","",'(基本情報)'!M3)</f>
        <v>工務店グループ等名称</v>
      </c>
    </row>
    <row r="7" spans="2:28" ht="18" customHeight="1" x14ac:dyDescent="0.15">
      <c r="C7" s="86" t="str">
        <f>'(基本情報)'!M6</f>
        <v>工務店グループ等所在地</v>
      </c>
      <c r="O7" s="5"/>
    </row>
    <row r="8" spans="2:28" ht="18" customHeight="1" x14ac:dyDescent="0.15">
      <c r="C8" s="86" t="str">
        <f>IF('(基本情報)'!M5="",'(基本情報)'!M3,'(基本情報)'!M5)</f>
        <v>代表工務店等名称</v>
      </c>
      <c r="O8" s="5"/>
    </row>
    <row r="9" spans="2:28" ht="18" customHeight="1" x14ac:dyDescent="0.15">
      <c r="C9" s="87" t="str">
        <f>'(基本情報)'!M4&amp;"　様"</f>
        <v>代表者職氏名　様</v>
      </c>
      <c r="N9" s="5"/>
    </row>
    <row r="10" spans="2:28" ht="18" customHeight="1" x14ac:dyDescent="0.15">
      <c r="N10" s="5"/>
    </row>
    <row r="11" spans="2:28" ht="18" customHeight="1" x14ac:dyDescent="0.15">
      <c r="N11" s="5"/>
    </row>
    <row r="12" spans="2:28" ht="18" customHeight="1" x14ac:dyDescent="0.15">
      <c r="Q12" s="86" t="str">
        <f>IF('(基本情報)'!M10="秋田県知事",'(基本情報)'!M10&amp;"　"&amp;'(基本情報)'!M11,'(基本情報)'!M10)</f>
        <v>秋田県知事　</v>
      </c>
    </row>
    <row r="13" spans="2:28" ht="18" customHeight="1" x14ac:dyDescent="0.15"/>
    <row r="14" spans="2:28" ht="18" customHeight="1" x14ac:dyDescent="0.15"/>
    <row r="15" spans="2:28" ht="18" customHeight="1" x14ac:dyDescent="0.15"/>
    <row r="16" spans="2:28" ht="18" customHeight="1" x14ac:dyDescent="0.15">
      <c r="B16" s="714" t="s">
        <v>271</v>
      </c>
      <c r="C16" s="714"/>
      <c r="D16" s="714"/>
      <c r="E16" s="714"/>
      <c r="F16" s="714"/>
      <c r="G16" s="714"/>
      <c r="H16" s="714"/>
      <c r="I16" s="714"/>
      <c r="J16" s="714"/>
      <c r="K16" s="714"/>
      <c r="L16" s="714"/>
      <c r="M16" s="714"/>
      <c r="N16" s="714"/>
      <c r="O16" s="714"/>
      <c r="P16" s="714"/>
      <c r="Q16" s="714"/>
      <c r="R16" s="714"/>
      <c r="S16" s="714"/>
      <c r="T16" s="714"/>
      <c r="U16" s="714"/>
      <c r="V16" s="714"/>
      <c r="W16" s="714"/>
      <c r="X16" s="714"/>
      <c r="Y16" s="714"/>
      <c r="Z16" s="714"/>
      <c r="AA16" s="714"/>
    </row>
    <row r="17" spans="2:41" ht="18" customHeight="1" x14ac:dyDescent="0.15">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row>
    <row r="18" spans="2:41" ht="18" customHeight="1" x14ac:dyDescent="0.15">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row>
    <row r="19" spans="2:41" ht="18" customHeight="1" x14ac:dyDescent="0.15"/>
    <row r="20" spans="2:41" ht="18" customHeight="1" x14ac:dyDescent="0.15">
      <c r="B20" s="95"/>
      <c r="C20" s="5"/>
      <c r="D20" s="5"/>
      <c r="E20" s="5"/>
      <c r="G20" s="5"/>
      <c r="K20" s="95"/>
    </row>
    <row r="21" spans="2:41" ht="18" customHeight="1" x14ac:dyDescent="0.15">
      <c r="B21" s="5" t="s">
        <v>95</v>
      </c>
      <c r="C21" s="5"/>
      <c r="D21" s="5"/>
      <c r="E21" s="5"/>
      <c r="G21" s="5"/>
      <c r="K21" s="95" t="s">
        <v>509</v>
      </c>
    </row>
    <row r="22" spans="2:41" ht="18" customHeight="1" x14ac:dyDescent="0.15">
      <c r="B22" s="5"/>
      <c r="C22" s="5" t="s">
        <v>54</v>
      </c>
      <c r="D22" s="5"/>
      <c r="E22" s="5"/>
      <c r="G22" s="95"/>
      <c r="K22" s="5"/>
      <c r="S22" s="446"/>
      <c r="T22" s="446"/>
    </row>
    <row r="23" spans="2:41" ht="18" customHeight="1" x14ac:dyDescent="0.15">
      <c r="B23" s="5" t="s">
        <v>94</v>
      </c>
      <c r="C23" s="5"/>
      <c r="D23" s="5"/>
      <c r="E23" s="5"/>
      <c r="G23" s="95"/>
      <c r="K23" s="88" t="s">
        <v>93</v>
      </c>
    </row>
    <row r="24" spans="2:41" ht="18" customHeight="1" x14ac:dyDescent="0.15">
      <c r="B24" s="5"/>
      <c r="C24" s="5"/>
      <c r="D24" s="5"/>
      <c r="E24" s="5"/>
      <c r="G24" s="95"/>
      <c r="K24" s="5"/>
    </row>
    <row r="25" spans="2:41" ht="18" customHeight="1" x14ac:dyDescent="0.15">
      <c r="B25" s="5" t="s">
        <v>92</v>
      </c>
      <c r="C25" s="5"/>
      <c r="D25" s="5"/>
      <c r="E25" s="5"/>
      <c r="F25" s="5"/>
      <c r="G25" s="5"/>
      <c r="H25" s="5"/>
      <c r="I25" s="5"/>
      <c r="K25" s="394" t="s">
        <v>91</v>
      </c>
    </row>
    <row r="26" spans="2:41" ht="18" customHeight="1" x14ac:dyDescent="0.15">
      <c r="B26" s="5"/>
      <c r="C26" s="5"/>
      <c r="D26" s="5"/>
      <c r="E26" s="5"/>
      <c r="F26" s="5"/>
      <c r="G26" s="5"/>
      <c r="H26" s="5"/>
      <c r="I26" s="5"/>
    </row>
    <row r="27" spans="2:41" ht="18" customHeight="1" x14ac:dyDescent="0.15">
      <c r="B27" s="5" t="s">
        <v>90</v>
      </c>
      <c r="C27" s="5"/>
      <c r="D27" s="36"/>
      <c r="E27" s="36"/>
      <c r="F27" s="36"/>
      <c r="G27" s="36"/>
      <c r="H27" s="36"/>
      <c r="I27" s="36"/>
      <c r="K27" s="83" t="s">
        <v>89</v>
      </c>
    </row>
    <row r="28" spans="2:41" ht="18" customHeight="1" x14ac:dyDescent="0.15">
      <c r="B28" s="5"/>
      <c r="C28" s="5"/>
      <c r="D28" s="36"/>
      <c r="E28" s="36"/>
      <c r="F28" s="36"/>
      <c r="G28" s="36"/>
      <c r="H28" s="36"/>
      <c r="I28" s="36"/>
    </row>
    <row r="29" spans="2:41" ht="18" customHeight="1" x14ac:dyDescent="0.15">
      <c r="B29" s="5" t="s">
        <v>88</v>
      </c>
      <c r="C29" s="5"/>
      <c r="D29" s="36"/>
      <c r="E29" s="36"/>
      <c r="F29" s="36"/>
      <c r="G29" s="36"/>
      <c r="H29" s="36"/>
      <c r="I29" s="36"/>
      <c r="AE29" s="5"/>
      <c r="AF29" s="5"/>
      <c r="AG29" s="5"/>
      <c r="AH29" s="5"/>
      <c r="AI29" s="5"/>
      <c r="AJ29" s="5"/>
      <c r="AK29" s="5"/>
      <c r="AL29" s="5"/>
      <c r="AM29" s="5"/>
      <c r="AN29" s="720" t="s">
        <v>241</v>
      </c>
      <c r="AO29" s="720"/>
    </row>
    <row r="30" spans="2:41" ht="18" customHeight="1" x14ac:dyDescent="0.15">
      <c r="B30" s="5"/>
      <c r="C30" s="5"/>
      <c r="D30" s="5"/>
      <c r="E30" s="5"/>
      <c r="F30" s="5"/>
      <c r="G30" s="5"/>
      <c r="H30" s="5"/>
      <c r="I30" s="5"/>
      <c r="AE30" s="393"/>
      <c r="AF30" s="721" t="s">
        <v>87</v>
      </c>
      <c r="AG30" s="721"/>
      <c r="AH30" s="721"/>
      <c r="AI30" s="721"/>
      <c r="AJ30" s="721"/>
      <c r="AK30" s="721" t="s">
        <v>86</v>
      </c>
      <c r="AL30" s="721"/>
      <c r="AM30" s="721"/>
      <c r="AN30" s="721"/>
      <c r="AO30" s="721"/>
    </row>
    <row r="31" spans="2:41" ht="18" customHeight="1" x14ac:dyDescent="0.15">
      <c r="B31" s="5"/>
      <c r="C31" s="5"/>
      <c r="D31" s="5"/>
      <c r="E31" s="5"/>
      <c r="F31" s="5"/>
      <c r="G31" s="5"/>
      <c r="H31" s="5"/>
      <c r="I31" s="5"/>
      <c r="AE31" s="165" t="s">
        <v>85</v>
      </c>
      <c r="AF31" s="724" t="s">
        <v>84</v>
      </c>
      <c r="AG31" s="724" t="s">
        <v>83</v>
      </c>
      <c r="AH31" s="718" t="s">
        <v>82</v>
      </c>
      <c r="AI31" s="719"/>
      <c r="AJ31" s="722" t="s">
        <v>81</v>
      </c>
      <c r="AK31" s="724" t="s">
        <v>84</v>
      </c>
      <c r="AL31" s="724" t="s">
        <v>83</v>
      </c>
      <c r="AM31" s="718" t="s">
        <v>82</v>
      </c>
      <c r="AN31" s="719"/>
      <c r="AO31" s="722" t="s">
        <v>81</v>
      </c>
    </row>
    <row r="32" spans="2:41" ht="18" customHeight="1" x14ac:dyDescent="0.15">
      <c r="B32" s="5"/>
      <c r="C32" s="337"/>
      <c r="D32" s="337"/>
      <c r="E32" s="337"/>
      <c r="F32" s="337"/>
      <c r="G32" s="337"/>
      <c r="H32" s="337"/>
      <c r="I32" s="337"/>
      <c r="J32" s="398"/>
      <c r="K32" s="398"/>
      <c r="L32" s="398"/>
      <c r="M32" s="398"/>
      <c r="N32" s="398"/>
      <c r="O32" s="398"/>
      <c r="P32" s="398"/>
      <c r="Q32" s="398"/>
      <c r="R32" s="398"/>
      <c r="S32" s="398"/>
      <c r="T32" s="398"/>
      <c r="U32" s="398"/>
      <c r="V32" s="398"/>
      <c r="W32" s="398"/>
      <c r="X32" s="398"/>
      <c r="Y32" s="398"/>
      <c r="Z32" s="398"/>
      <c r="AA32" s="398"/>
      <c r="AB32" s="398"/>
      <c r="AE32" s="392"/>
      <c r="AF32" s="723"/>
      <c r="AG32" s="723"/>
      <c r="AH32" s="391" t="s">
        <v>80</v>
      </c>
      <c r="AI32" s="391" t="s">
        <v>79</v>
      </c>
      <c r="AJ32" s="723"/>
      <c r="AK32" s="723"/>
      <c r="AL32" s="723"/>
      <c r="AM32" s="391" t="s">
        <v>80</v>
      </c>
      <c r="AN32" s="391" t="s">
        <v>79</v>
      </c>
      <c r="AO32" s="723"/>
    </row>
    <row r="33" spans="2:41" ht="18" customHeight="1" x14ac:dyDescent="0.15">
      <c r="B33" s="95"/>
      <c r="C33" s="5"/>
      <c r="D33" s="5"/>
      <c r="E33" s="5"/>
      <c r="G33" s="95"/>
      <c r="K33" s="5"/>
      <c r="AE33" s="725" t="s">
        <v>510</v>
      </c>
      <c r="AF33" s="728">
        <f>'様式10-2 変更計画書'!M26</f>
        <v>0</v>
      </c>
      <c r="AG33" s="728">
        <f>SUM(AH33:AI36)</f>
        <v>0</v>
      </c>
      <c r="AH33" s="731" t="s">
        <v>384</v>
      </c>
      <c r="AI33" s="728">
        <f>'様式10-2 変更計画書'!M30</f>
        <v>0</v>
      </c>
      <c r="AJ33" s="728">
        <f>AF33-AG33</f>
        <v>0</v>
      </c>
      <c r="AK33" s="728">
        <f>'様式10-2 変更計画書'!M27</f>
        <v>0</v>
      </c>
      <c r="AL33" s="728">
        <f>SUM(AM33:AN36)</f>
        <v>0</v>
      </c>
      <c r="AM33" s="731" t="s">
        <v>384</v>
      </c>
      <c r="AN33" s="728">
        <f>'様式10-2 変更計画書'!M31</f>
        <v>0</v>
      </c>
      <c r="AO33" s="728">
        <f>AK33-AL33</f>
        <v>0</v>
      </c>
    </row>
    <row r="34" spans="2:41" ht="18" customHeight="1" x14ac:dyDescent="0.15">
      <c r="B34" s="95"/>
      <c r="C34" s="5"/>
      <c r="D34" s="5"/>
      <c r="E34" s="5"/>
      <c r="G34" s="95"/>
      <c r="K34" s="5"/>
      <c r="AE34" s="726"/>
      <c r="AF34" s="729"/>
      <c r="AG34" s="729"/>
      <c r="AH34" s="732"/>
      <c r="AI34" s="729"/>
      <c r="AJ34" s="729"/>
      <c r="AK34" s="729"/>
      <c r="AL34" s="729"/>
      <c r="AM34" s="732"/>
      <c r="AN34" s="729"/>
      <c r="AO34" s="729"/>
    </row>
    <row r="35" spans="2:41" ht="18" customHeight="1" x14ac:dyDescent="0.15">
      <c r="B35" s="5"/>
      <c r="C35" s="5"/>
      <c r="D35" s="5"/>
      <c r="E35" s="5"/>
      <c r="G35" s="5"/>
      <c r="K35" s="95"/>
      <c r="AE35" s="726"/>
      <c r="AF35" s="729"/>
      <c r="AG35" s="729"/>
      <c r="AH35" s="732"/>
      <c r="AI35" s="729"/>
      <c r="AJ35" s="729"/>
      <c r="AK35" s="729"/>
      <c r="AL35" s="729"/>
      <c r="AM35" s="732"/>
      <c r="AN35" s="729"/>
      <c r="AO35" s="729"/>
    </row>
    <row r="36" spans="2:41" ht="18" customHeight="1" x14ac:dyDescent="0.15">
      <c r="B36" s="5"/>
      <c r="C36" s="5"/>
      <c r="D36" s="5"/>
      <c r="E36" s="5"/>
      <c r="G36" s="5"/>
      <c r="K36" s="95"/>
      <c r="AE36" s="727"/>
      <c r="AF36" s="730"/>
      <c r="AG36" s="730"/>
      <c r="AH36" s="733"/>
      <c r="AI36" s="730"/>
      <c r="AJ36" s="730"/>
      <c r="AK36" s="730"/>
      <c r="AL36" s="730"/>
      <c r="AM36" s="733"/>
      <c r="AN36" s="730"/>
      <c r="AO36" s="730"/>
    </row>
    <row r="37" spans="2:41" ht="18" customHeight="1" x14ac:dyDescent="0.15">
      <c r="B37" s="5"/>
      <c r="C37" s="5"/>
      <c r="D37" s="5"/>
      <c r="E37" s="5"/>
      <c r="G37" s="95"/>
      <c r="K37" s="5"/>
    </row>
    <row r="38" spans="2:41" ht="18" customHeight="1" x14ac:dyDescent="0.15">
      <c r="B38" s="95"/>
      <c r="C38" s="5"/>
      <c r="D38" s="5"/>
      <c r="E38" s="5"/>
      <c r="G38" s="95"/>
      <c r="K38" s="95"/>
    </row>
  </sheetData>
  <mergeCells count="27">
    <mergeCell ref="N1:P1"/>
    <mergeCell ref="V2:AB2"/>
    <mergeCell ref="V3:AB3"/>
    <mergeCell ref="AO31:AO32"/>
    <mergeCell ref="AE33:AE36"/>
    <mergeCell ref="AF33:AF36"/>
    <mergeCell ref="AG33:AG36"/>
    <mergeCell ref="AH33:AH36"/>
    <mergeCell ref="AI33:AI36"/>
    <mergeCell ref="AJ33:AJ36"/>
    <mergeCell ref="AK33:AK36"/>
    <mergeCell ref="AL33:AL36"/>
    <mergeCell ref="AM33:AM36"/>
    <mergeCell ref="AN33:AN36"/>
    <mergeCell ref="AO33:AO36"/>
    <mergeCell ref="AH31:AI31"/>
    <mergeCell ref="B16:AA18"/>
    <mergeCell ref="AM31:AN31"/>
    <mergeCell ref="S22:T22"/>
    <mergeCell ref="AN29:AO29"/>
    <mergeCell ref="AF30:AJ30"/>
    <mergeCell ref="AK30:AO30"/>
    <mergeCell ref="AJ31:AJ32"/>
    <mergeCell ref="AK31:AK32"/>
    <mergeCell ref="AL31:AL32"/>
    <mergeCell ref="AF31:AF32"/>
    <mergeCell ref="AG31:AG32"/>
  </mergeCells>
  <phoneticPr fontId="6"/>
  <dataValidations disablePrompts="1" count="1">
    <dataValidation type="list" allowBlank="1" showInputMessage="1" sqref="N1" xr:uid="{629FFCDE-5CA2-41EB-947D-9F89F2156AAB}">
      <formula1>"(案)"</formula1>
    </dataValidation>
  </dataValidations>
  <printOptions horizontalCentered="1"/>
  <pageMargins left="0.78740157480314965" right="0.78740157480314965" top="0.78740157480314965" bottom="0.39370078740157483" header="0" footer="0"/>
  <pageSetup paperSize="9" orientation="portrait" blackAndWhite="1"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09A3-581E-49D9-A41B-C53961AC862F}">
  <sheetPr>
    <tabColor rgb="FFFFCCFF"/>
    <pageSetUpPr fitToPage="1"/>
  </sheetPr>
  <dimension ref="B1:AB54"/>
  <sheetViews>
    <sheetView showGridLines="0" showZeros="0" zoomScaleNormal="100" zoomScaleSheetLayoutView="100" workbookViewId="0"/>
  </sheetViews>
  <sheetFormatPr defaultRowHeight="13.5" x14ac:dyDescent="0.15"/>
  <cols>
    <col min="1" max="28" width="3.125" style="83" customWidth="1"/>
    <col min="29" max="29" width="9" style="83" customWidth="1"/>
    <col min="30" max="16384" width="9" style="83"/>
  </cols>
  <sheetData>
    <row r="1" spans="2:28" ht="18" customHeight="1" x14ac:dyDescent="0.15">
      <c r="B1" s="83" t="s">
        <v>502</v>
      </c>
    </row>
    <row r="2" spans="2:28" ht="18" customHeight="1" x14ac:dyDescent="0.15"/>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row r="6" spans="2:28" ht="18" customHeight="1" x14ac:dyDescent="0.15">
      <c r="C6" s="86" t="str">
        <f>'(基本情報)'!M10</f>
        <v>秋田県知事</v>
      </c>
      <c r="O6" s="5"/>
    </row>
    <row r="7" spans="2:28" ht="18" customHeight="1" x14ac:dyDescent="0.15">
      <c r="O7" s="5"/>
    </row>
    <row r="8" spans="2:28" ht="18" customHeight="1" x14ac:dyDescent="0.15">
      <c r="O8" s="5"/>
    </row>
    <row r="9" spans="2:28" ht="18" customHeight="1" x14ac:dyDescent="0.15">
      <c r="N9" s="5"/>
      <c r="Q9" s="86" t="str">
        <f>IF('(基本情報)'!M5="","",'(基本情報)'!M3)</f>
        <v>工務店グループ等名称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row r="15" spans="2:28" ht="18" customHeight="1" x14ac:dyDescent="0.15">
      <c r="B15" s="446" t="s">
        <v>99</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row>
    <row r="16" spans="2:28" ht="18" customHeight="1" x14ac:dyDescent="0.15">
      <c r="B16" s="6"/>
      <c r="C16" s="6"/>
      <c r="D16" s="6"/>
      <c r="E16" s="6"/>
      <c r="F16" s="6"/>
      <c r="G16" s="6"/>
      <c r="H16" s="6"/>
      <c r="I16" s="6"/>
      <c r="J16" s="6"/>
      <c r="K16" s="6"/>
      <c r="L16" s="6"/>
      <c r="M16" s="6"/>
      <c r="N16" s="6"/>
      <c r="O16" s="6"/>
      <c r="P16" s="6"/>
      <c r="Q16" s="6"/>
      <c r="R16" s="6"/>
      <c r="S16" s="6"/>
      <c r="T16" s="6"/>
      <c r="U16" s="6"/>
      <c r="V16" s="6"/>
      <c r="W16" s="6"/>
      <c r="X16" s="6"/>
      <c r="Y16" s="6"/>
      <c r="Z16" s="6"/>
      <c r="AA16" s="6"/>
      <c r="AB16" s="6"/>
    </row>
    <row r="17" spans="2:28" ht="18" customHeight="1" x14ac:dyDescent="0.15"/>
    <row r="18" spans="2:28" ht="18" customHeight="1" x14ac:dyDescent="0.15">
      <c r="B18" s="83" t="s">
        <v>98</v>
      </c>
    </row>
    <row r="19" spans="2:28" ht="18" customHeight="1" x14ac:dyDescent="0.15"/>
    <row r="20" spans="2:28" ht="18" customHeight="1" x14ac:dyDescent="0.15">
      <c r="B20" s="95" t="s">
        <v>55</v>
      </c>
      <c r="C20" s="5"/>
      <c r="D20" s="5"/>
      <c r="E20" s="5"/>
      <c r="G20" s="5"/>
      <c r="L20" s="734" t="s">
        <v>467</v>
      </c>
      <c r="M20" s="734"/>
      <c r="N20" s="734"/>
      <c r="O20" s="734"/>
      <c r="P20" s="734"/>
      <c r="Q20" s="734"/>
      <c r="R20" s="734"/>
      <c r="S20" s="734"/>
      <c r="T20" s="734"/>
      <c r="U20" s="734"/>
      <c r="V20" s="734"/>
      <c r="W20" s="734"/>
      <c r="X20" s="734"/>
      <c r="Y20" s="734"/>
      <c r="Z20" s="734"/>
      <c r="AA20" s="734"/>
      <c r="AB20" s="734"/>
    </row>
    <row r="21" spans="2:28" ht="18" customHeight="1" x14ac:dyDescent="0.15">
      <c r="B21" s="95"/>
      <c r="C21" s="5"/>
      <c r="D21" s="5"/>
      <c r="E21" s="5"/>
      <c r="G21" s="5"/>
      <c r="L21" s="95"/>
    </row>
    <row r="22" spans="2:28" ht="18" customHeight="1" x14ac:dyDescent="0.15">
      <c r="B22" s="5" t="s">
        <v>77</v>
      </c>
      <c r="C22" s="5"/>
      <c r="D22" s="5"/>
      <c r="E22" s="5"/>
      <c r="G22" s="95"/>
      <c r="L22" s="5" t="s">
        <v>468</v>
      </c>
    </row>
    <row r="23" spans="2:28" ht="18" customHeight="1" x14ac:dyDescent="0.15">
      <c r="B23" s="5"/>
      <c r="C23" s="5"/>
      <c r="D23" s="5"/>
      <c r="E23" s="5"/>
      <c r="G23" s="95"/>
      <c r="L23" s="5"/>
    </row>
    <row r="24" spans="2:28" ht="18" customHeight="1" x14ac:dyDescent="0.15">
      <c r="B24" s="5" t="s">
        <v>76</v>
      </c>
      <c r="C24" s="5"/>
      <c r="D24" s="5"/>
      <c r="E24" s="5"/>
      <c r="G24" s="5"/>
      <c r="L24" s="736"/>
      <c r="M24" s="736"/>
      <c r="N24" s="736"/>
      <c r="O24" s="736"/>
      <c r="P24" s="736"/>
      <c r="Q24" s="736"/>
      <c r="R24" s="736"/>
      <c r="S24" s="736"/>
    </row>
    <row r="25" spans="2:28" ht="18" customHeight="1" x14ac:dyDescent="0.15">
      <c r="B25" s="5"/>
      <c r="C25" s="5"/>
      <c r="D25" s="5"/>
      <c r="E25" s="5"/>
      <c r="G25" s="5"/>
      <c r="L25" s="8"/>
    </row>
    <row r="26" spans="2:28" ht="18" customHeight="1" x14ac:dyDescent="0.15">
      <c r="B26" s="5" t="s">
        <v>97</v>
      </c>
      <c r="C26" s="5"/>
      <c r="D26" s="5"/>
      <c r="E26" s="5"/>
      <c r="G26" s="5"/>
      <c r="L26" s="736"/>
      <c r="M26" s="736"/>
      <c r="N26" s="736"/>
      <c r="O26" s="736"/>
      <c r="P26" s="736"/>
      <c r="Q26" s="736"/>
      <c r="R26" s="736"/>
      <c r="S26" s="736"/>
    </row>
    <row r="27" spans="2:28" ht="18" customHeight="1" x14ac:dyDescent="0.15">
      <c r="B27" s="5"/>
      <c r="C27" s="5"/>
      <c r="D27" s="5"/>
      <c r="E27" s="5"/>
      <c r="G27" s="5"/>
      <c r="K27" s="95"/>
    </row>
    <row r="28" spans="2:28" ht="18" customHeight="1" x14ac:dyDescent="0.15">
      <c r="B28" s="5" t="s">
        <v>503</v>
      </c>
      <c r="C28" s="5"/>
      <c r="D28" s="5"/>
      <c r="E28" s="5"/>
      <c r="G28" s="95"/>
      <c r="K28" s="95"/>
      <c r="L28" s="735" t="s">
        <v>96</v>
      </c>
      <c r="M28" s="735"/>
      <c r="N28" s="735"/>
      <c r="O28" s="735"/>
      <c r="P28" s="735"/>
      <c r="Q28" s="735"/>
      <c r="R28" s="735"/>
      <c r="S28" s="735"/>
    </row>
    <row r="29" spans="2:28" ht="18" customHeight="1" x14ac:dyDescent="0.15">
      <c r="B29" s="5"/>
      <c r="C29" s="5"/>
      <c r="D29" s="5"/>
      <c r="E29" s="5"/>
      <c r="G29" s="95"/>
      <c r="K29" s="95"/>
    </row>
    <row r="30" spans="2:28" ht="18" customHeight="1" x14ac:dyDescent="0.15">
      <c r="B30" s="5" t="s">
        <v>504</v>
      </c>
      <c r="C30" s="5"/>
      <c r="D30" s="5"/>
      <c r="E30" s="5"/>
      <c r="G30" s="95"/>
      <c r="K30" s="95"/>
      <c r="L30" s="737" t="s">
        <v>272</v>
      </c>
      <c r="M30" s="737"/>
      <c r="N30" s="737"/>
      <c r="O30" s="737"/>
      <c r="P30" s="737"/>
      <c r="Q30" s="737"/>
      <c r="R30" s="737"/>
      <c r="S30" s="737"/>
    </row>
    <row r="31" spans="2:28" ht="18" customHeight="1" x14ac:dyDescent="0.15">
      <c r="B31" s="5"/>
      <c r="C31" s="5"/>
      <c r="D31" s="5"/>
      <c r="E31" s="5"/>
      <c r="G31" s="95"/>
      <c r="K31" s="95"/>
    </row>
    <row r="32" spans="2:28" ht="18" customHeight="1" x14ac:dyDescent="0.15">
      <c r="B32" s="5" t="s">
        <v>505</v>
      </c>
      <c r="C32" s="5"/>
      <c r="D32" s="5"/>
      <c r="E32" s="5"/>
      <c r="G32" s="95"/>
      <c r="K32" s="95"/>
      <c r="L32" s="735" t="s">
        <v>96</v>
      </c>
      <c r="M32" s="735"/>
      <c r="N32" s="735"/>
      <c r="O32" s="735"/>
      <c r="P32" s="735"/>
      <c r="Q32" s="735"/>
      <c r="R32" s="735"/>
      <c r="S32" s="735"/>
    </row>
    <row r="33" spans="2:19" ht="18" customHeight="1" x14ac:dyDescent="0.15"/>
    <row r="34" spans="2:19" ht="18" customHeight="1" x14ac:dyDescent="0.15">
      <c r="B34" s="5" t="s">
        <v>506</v>
      </c>
      <c r="C34" s="5"/>
      <c r="D34" s="5"/>
      <c r="E34" s="5"/>
      <c r="G34" s="95"/>
      <c r="K34" s="95"/>
      <c r="L34" s="735" t="s">
        <v>96</v>
      </c>
      <c r="M34" s="735"/>
      <c r="N34" s="735"/>
      <c r="O34" s="735"/>
      <c r="P34" s="735"/>
      <c r="Q34" s="735"/>
      <c r="R34" s="735"/>
      <c r="S34" s="735"/>
    </row>
    <row r="35" spans="2:19" ht="18" customHeight="1" x14ac:dyDescent="0.15"/>
    <row r="36" spans="2:19" ht="18" customHeight="1" x14ac:dyDescent="0.15">
      <c r="B36" s="5" t="s">
        <v>507</v>
      </c>
      <c r="C36" s="5"/>
      <c r="D36" s="5"/>
      <c r="E36" s="5"/>
      <c r="G36" s="95"/>
      <c r="K36" s="95"/>
      <c r="L36" s="83" t="s">
        <v>273</v>
      </c>
    </row>
    <row r="37" spans="2:19" ht="18" customHeight="1" x14ac:dyDescent="0.15"/>
    <row r="39" spans="2:19" x14ac:dyDescent="0.15">
      <c r="H39" s="228" t="s">
        <v>301</v>
      </c>
    </row>
    <row r="40" spans="2:19" x14ac:dyDescent="0.15">
      <c r="I40" s="229" t="s">
        <v>304</v>
      </c>
    </row>
    <row r="41" spans="2:19" x14ac:dyDescent="0.15">
      <c r="I41" s="229" t="s">
        <v>303</v>
      </c>
    </row>
    <row r="42" spans="2:19" x14ac:dyDescent="0.15">
      <c r="I42" s="229" t="s">
        <v>302</v>
      </c>
    </row>
    <row r="49" s="83" customFormat="1" x14ac:dyDescent="0.15"/>
    <row r="50" s="83" customFormat="1" x14ac:dyDescent="0.15"/>
    <row r="51" s="83" customFormat="1" x14ac:dyDescent="0.15"/>
    <row r="52" s="83" customFormat="1" x14ac:dyDescent="0.15"/>
    <row r="53" s="83" customFormat="1" x14ac:dyDescent="0.15"/>
    <row r="54" s="83" customFormat="1" x14ac:dyDescent="0.15"/>
  </sheetData>
  <mergeCells count="9">
    <mergeCell ref="V3:AB3"/>
    <mergeCell ref="B15:AB15"/>
    <mergeCell ref="L20:AB20"/>
    <mergeCell ref="L34:S34"/>
    <mergeCell ref="L32:S32"/>
    <mergeCell ref="L28:S28"/>
    <mergeCell ref="L24:S24"/>
    <mergeCell ref="L26:S26"/>
    <mergeCell ref="L30:S30"/>
  </mergeCells>
  <phoneticPr fontId="6"/>
  <printOptions horizontalCentered="1"/>
  <pageMargins left="0.78740157480314965" right="0.78740157480314965" top="0.78740157480314965" bottom="0.39370078740157483" header="0" footer="0"/>
  <pageSetup paperSize="9"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FB0B-58CC-40F8-9D80-9CF844F54717}">
  <sheetPr>
    <tabColor rgb="FFFFCCFF"/>
    <pageSetUpPr fitToPage="1"/>
  </sheetPr>
  <dimension ref="B1:AD22"/>
  <sheetViews>
    <sheetView showGridLines="0" zoomScaleNormal="100" zoomScaleSheetLayoutView="100" workbookViewId="0"/>
  </sheetViews>
  <sheetFormatPr defaultRowHeight="13.5" x14ac:dyDescent="0.15"/>
  <cols>
    <col min="1" max="1" width="3.375" style="396" customWidth="1"/>
    <col min="2" max="30" width="3.25" style="396" customWidth="1"/>
    <col min="31" max="31" width="9" style="396" customWidth="1"/>
    <col min="32" max="16384" width="9" style="396"/>
  </cols>
  <sheetData>
    <row r="1" spans="2:30" ht="20.100000000000001" customHeight="1" x14ac:dyDescent="0.15">
      <c r="B1" s="682" t="s">
        <v>500</v>
      </c>
      <c r="C1" s="682"/>
      <c r="D1" s="682"/>
      <c r="E1" s="387"/>
      <c r="F1" s="387"/>
      <c r="G1" s="387"/>
      <c r="H1" s="93"/>
      <c r="I1" s="93"/>
      <c r="J1" s="93"/>
      <c r="K1" s="93"/>
      <c r="L1" s="93"/>
      <c r="M1" s="93"/>
      <c r="N1" s="93"/>
      <c r="O1" s="93"/>
      <c r="P1" s="93"/>
      <c r="Q1" s="93"/>
      <c r="R1" s="93"/>
      <c r="S1" s="93"/>
      <c r="T1" s="93"/>
      <c r="U1" s="93"/>
      <c r="V1" s="93"/>
      <c r="W1" s="93"/>
      <c r="X1" s="93"/>
      <c r="Y1" s="93"/>
      <c r="Z1" s="93"/>
      <c r="AA1" s="93"/>
      <c r="AB1" s="93"/>
      <c r="AC1" s="93"/>
      <c r="AD1" s="93"/>
    </row>
    <row r="2" spans="2:30" ht="20.100000000000001" customHeight="1" x14ac:dyDescent="0.15">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row>
    <row r="3" spans="2:30" ht="20.100000000000001" customHeight="1" x14ac:dyDescent="0.15">
      <c r="B3" s="270" t="s">
        <v>501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row>
    <row r="4" spans="2:30" ht="20.100000000000001" customHeight="1" x14ac:dyDescent="0.15">
      <c r="B4" s="387"/>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2:30" ht="20.100000000000001" customHeight="1" x14ac:dyDescent="0.15">
      <c r="B5" s="92"/>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2:30" ht="20.100000000000001" customHeight="1" thickBot="1" x14ac:dyDescent="0.2">
      <c r="B6" s="89" t="s">
        <v>15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72"/>
    </row>
    <row r="7" spans="2:30" ht="20.100000000000001" customHeight="1" x14ac:dyDescent="0.15">
      <c r="B7" s="143"/>
      <c r="C7" s="19" t="s">
        <v>27</v>
      </c>
      <c r="D7" s="20" t="s">
        <v>8</v>
      </c>
      <c r="E7" s="472" t="s">
        <v>7</v>
      </c>
      <c r="F7" s="472"/>
      <c r="G7" s="472"/>
      <c r="H7" s="472"/>
      <c r="I7" s="472"/>
      <c r="J7" s="472"/>
      <c r="K7" s="472"/>
      <c r="L7" s="473"/>
      <c r="M7" s="474" t="str">
        <f>IF('(基本情報)'!M3="工務店グループ等名称","",'(基本情報)'!M3)</f>
        <v/>
      </c>
      <c r="N7" s="475"/>
      <c r="O7" s="475"/>
      <c r="P7" s="475"/>
      <c r="Q7" s="475"/>
      <c r="R7" s="475"/>
      <c r="S7" s="475"/>
      <c r="T7" s="475"/>
      <c r="U7" s="475"/>
      <c r="V7" s="475"/>
      <c r="W7" s="475"/>
      <c r="X7" s="475"/>
      <c r="Y7" s="475"/>
      <c r="Z7" s="475"/>
      <c r="AA7" s="475"/>
      <c r="AB7" s="475"/>
      <c r="AC7" s="475"/>
      <c r="AD7" s="476"/>
    </row>
    <row r="8" spans="2:30" ht="22.5" customHeight="1" x14ac:dyDescent="0.15">
      <c r="B8" s="143"/>
      <c r="C8" s="21" t="s">
        <v>28</v>
      </c>
      <c r="D8" s="363" t="s">
        <v>8</v>
      </c>
      <c r="E8" s="477" t="s">
        <v>300</v>
      </c>
      <c r="F8" s="477"/>
      <c r="G8" s="477"/>
      <c r="H8" s="477"/>
      <c r="I8" s="477"/>
      <c r="J8" s="477"/>
      <c r="K8" s="477"/>
      <c r="L8" s="478"/>
      <c r="M8" s="479">
        <f>'様式4-2 計画書'!M8</f>
        <v>46082</v>
      </c>
      <c r="N8" s="480"/>
      <c r="O8" s="480"/>
      <c r="P8" s="480"/>
      <c r="Q8" s="480"/>
      <c r="R8" s="480"/>
      <c r="S8" s="480"/>
      <c r="T8" s="480"/>
      <c r="U8" s="481" t="s">
        <v>9</v>
      </c>
      <c r="V8" s="481"/>
      <c r="W8" s="480">
        <f>'様式4-2 計画書'!W8</f>
        <v>46446</v>
      </c>
      <c r="X8" s="480"/>
      <c r="Y8" s="480"/>
      <c r="Z8" s="480"/>
      <c r="AA8" s="480"/>
      <c r="AB8" s="480"/>
      <c r="AC8" s="480"/>
      <c r="AD8" s="482"/>
    </row>
    <row r="9" spans="2:30" ht="22.5" customHeight="1" x14ac:dyDescent="0.15">
      <c r="B9" s="18"/>
      <c r="C9" s="21" t="s">
        <v>11</v>
      </c>
      <c r="D9" s="363" t="s">
        <v>8</v>
      </c>
      <c r="E9" s="483" t="s">
        <v>6</v>
      </c>
      <c r="F9" s="483"/>
      <c r="G9" s="483"/>
      <c r="H9" s="483"/>
      <c r="I9" s="483"/>
      <c r="J9" s="483"/>
      <c r="K9" s="483"/>
      <c r="L9" s="484"/>
      <c r="M9" s="740">
        <f>'様式4-2 計画書'!M9</f>
        <v>0</v>
      </c>
      <c r="N9" s="741"/>
      <c r="O9" s="741"/>
      <c r="P9" s="741"/>
      <c r="Q9" s="741"/>
      <c r="R9" s="741"/>
      <c r="S9" s="481" t="s">
        <v>3</v>
      </c>
      <c r="T9" s="487"/>
      <c r="U9" s="490"/>
      <c r="V9" s="491"/>
      <c r="W9" s="491"/>
      <c r="X9" s="491"/>
      <c r="Y9" s="491"/>
      <c r="Z9" s="491"/>
      <c r="AA9" s="491"/>
      <c r="AB9" s="491"/>
      <c r="AC9" s="491"/>
      <c r="AD9" s="492"/>
    </row>
    <row r="10" spans="2:30" ht="22.5" customHeight="1" x14ac:dyDescent="0.15">
      <c r="B10" s="18"/>
      <c r="C10" s="305" t="s">
        <v>29</v>
      </c>
      <c r="D10" s="364" t="s">
        <v>8</v>
      </c>
      <c r="E10" s="488" t="s">
        <v>309</v>
      </c>
      <c r="F10" s="488"/>
      <c r="G10" s="488"/>
      <c r="H10" s="488"/>
      <c r="I10" s="488"/>
      <c r="J10" s="488"/>
      <c r="K10" s="488"/>
      <c r="L10" s="489"/>
      <c r="M10" s="493"/>
      <c r="N10" s="494"/>
      <c r="O10" s="494"/>
      <c r="P10" s="494"/>
      <c r="Q10" s="494"/>
      <c r="R10" s="494"/>
      <c r="S10" s="495"/>
      <c r="T10" s="496"/>
      <c r="U10" s="493"/>
      <c r="V10" s="494"/>
      <c r="W10" s="494"/>
      <c r="X10" s="494"/>
      <c r="Y10" s="494"/>
      <c r="Z10" s="494"/>
      <c r="AA10" s="494"/>
      <c r="AB10" s="494"/>
      <c r="AC10" s="494"/>
      <c r="AD10" s="497"/>
    </row>
    <row r="11" spans="2:30" ht="22.5" customHeight="1" x14ac:dyDescent="0.15">
      <c r="B11" s="18"/>
      <c r="C11" s="306"/>
      <c r="D11" s="373"/>
      <c r="E11" s="538" t="s">
        <v>432</v>
      </c>
      <c r="F11" s="538"/>
      <c r="G11" s="538"/>
      <c r="H11" s="538"/>
      <c r="I11" s="538"/>
      <c r="J11" s="538"/>
      <c r="K11" s="538"/>
      <c r="L11" s="539"/>
      <c r="M11" s="738">
        <f>'様式4-2 計画書'!M11</f>
        <v>0</v>
      </c>
      <c r="N11" s="739"/>
      <c r="O11" s="739"/>
      <c r="P11" s="739"/>
      <c r="Q11" s="739"/>
      <c r="R11" s="739"/>
      <c r="S11" s="544" t="s">
        <v>3</v>
      </c>
      <c r="T11" s="545"/>
      <c r="U11" s="536">
        <f>IF(M11="","",M11*200000)</f>
        <v>0</v>
      </c>
      <c r="V11" s="537"/>
      <c r="W11" s="537"/>
      <c r="X11" s="537"/>
      <c r="Y11" s="537"/>
      <c r="Z11" s="537"/>
      <c r="AA11" s="537"/>
      <c r="AB11" s="537"/>
      <c r="AC11" s="540" t="s">
        <v>2</v>
      </c>
      <c r="AD11" s="541"/>
    </row>
    <row r="12" spans="2:30" ht="22.5" customHeight="1" x14ac:dyDescent="0.15">
      <c r="B12" s="18"/>
      <c r="C12" s="306"/>
      <c r="D12" s="373"/>
      <c r="E12" s="538" t="s">
        <v>433</v>
      </c>
      <c r="F12" s="538"/>
      <c r="G12" s="538"/>
      <c r="H12" s="538"/>
      <c r="I12" s="538"/>
      <c r="J12" s="538"/>
      <c r="K12" s="538"/>
      <c r="L12" s="539"/>
      <c r="M12" s="738">
        <f>'様式4-2 計画書'!M12</f>
        <v>0</v>
      </c>
      <c r="N12" s="739"/>
      <c r="O12" s="739"/>
      <c r="P12" s="739"/>
      <c r="Q12" s="739"/>
      <c r="R12" s="739"/>
      <c r="S12" s="544" t="s">
        <v>3</v>
      </c>
      <c r="T12" s="545"/>
      <c r="U12" s="536">
        <f t="shared" ref="U12" si="0">IF(M12="","",M12*150000)</f>
        <v>0</v>
      </c>
      <c r="V12" s="537"/>
      <c r="W12" s="537"/>
      <c r="X12" s="537"/>
      <c r="Y12" s="537"/>
      <c r="Z12" s="537"/>
      <c r="AA12" s="537"/>
      <c r="AB12" s="537"/>
      <c r="AC12" s="540" t="s">
        <v>2</v>
      </c>
      <c r="AD12" s="541"/>
    </row>
    <row r="13" spans="2:30" ht="22.5" customHeight="1" x14ac:dyDescent="0.15">
      <c r="B13" s="18"/>
      <c r="C13" s="306"/>
      <c r="D13" s="373"/>
      <c r="E13" s="538" t="s">
        <v>434</v>
      </c>
      <c r="F13" s="538"/>
      <c r="G13" s="538"/>
      <c r="H13" s="538"/>
      <c r="I13" s="538"/>
      <c r="J13" s="538"/>
      <c r="K13" s="538"/>
      <c r="L13" s="539"/>
      <c r="M13" s="738">
        <f>'様式4-2 計画書'!M13</f>
        <v>0</v>
      </c>
      <c r="N13" s="739"/>
      <c r="O13" s="739"/>
      <c r="P13" s="739"/>
      <c r="Q13" s="739"/>
      <c r="R13" s="739"/>
      <c r="S13" s="544" t="s">
        <v>3</v>
      </c>
      <c r="T13" s="545"/>
      <c r="U13" s="536">
        <f>IF(M13="","",M13*100000)</f>
        <v>0</v>
      </c>
      <c r="V13" s="537"/>
      <c r="W13" s="537"/>
      <c r="X13" s="537"/>
      <c r="Y13" s="537"/>
      <c r="Z13" s="537"/>
      <c r="AA13" s="537"/>
      <c r="AB13" s="537"/>
      <c r="AC13" s="540" t="s">
        <v>2</v>
      </c>
      <c r="AD13" s="541"/>
    </row>
    <row r="14" spans="2:30" ht="22.5" customHeight="1" x14ac:dyDescent="0.15">
      <c r="B14" s="18"/>
      <c r="C14" s="306"/>
      <c r="D14" s="373"/>
      <c r="E14" s="538" t="s">
        <v>435</v>
      </c>
      <c r="F14" s="538"/>
      <c r="G14" s="538"/>
      <c r="H14" s="538"/>
      <c r="I14" s="538"/>
      <c r="J14" s="538"/>
      <c r="K14" s="538"/>
      <c r="L14" s="539"/>
      <c r="M14" s="738">
        <f>'様式4-2 計画書'!M14</f>
        <v>0</v>
      </c>
      <c r="N14" s="739"/>
      <c r="O14" s="739"/>
      <c r="P14" s="739"/>
      <c r="Q14" s="739"/>
      <c r="R14" s="739"/>
      <c r="S14" s="544" t="s">
        <v>3</v>
      </c>
      <c r="T14" s="545"/>
      <c r="U14" s="536">
        <f>IF(M14="","",M14*100000)</f>
        <v>0</v>
      </c>
      <c r="V14" s="537"/>
      <c r="W14" s="537"/>
      <c r="X14" s="537"/>
      <c r="Y14" s="537"/>
      <c r="Z14" s="537"/>
      <c r="AA14" s="537"/>
      <c r="AB14" s="537"/>
      <c r="AC14" s="540" t="s">
        <v>2</v>
      </c>
      <c r="AD14" s="541"/>
    </row>
    <row r="15" spans="2:30" ht="22.5" customHeight="1" thickBot="1" x14ac:dyDescent="0.2">
      <c r="B15" s="18"/>
      <c r="C15" s="307"/>
      <c r="D15" s="374"/>
      <c r="E15" s="523" t="s">
        <v>5</v>
      </c>
      <c r="F15" s="523"/>
      <c r="G15" s="523"/>
      <c r="H15" s="523"/>
      <c r="I15" s="523"/>
      <c r="J15" s="523"/>
      <c r="K15" s="523"/>
      <c r="L15" s="524"/>
      <c r="M15" s="525">
        <f>SUM(M11:R14)</f>
        <v>0</v>
      </c>
      <c r="N15" s="526"/>
      <c r="O15" s="526"/>
      <c r="P15" s="526"/>
      <c r="Q15" s="526"/>
      <c r="R15" s="526"/>
      <c r="S15" s="527" t="s">
        <v>3</v>
      </c>
      <c r="T15" s="528"/>
      <c r="U15" s="525">
        <f>SUM(U11:AB14)</f>
        <v>0</v>
      </c>
      <c r="V15" s="526"/>
      <c r="W15" s="526"/>
      <c r="X15" s="526"/>
      <c r="Y15" s="526"/>
      <c r="Z15" s="526"/>
      <c r="AA15" s="526"/>
      <c r="AB15" s="526"/>
      <c r="AC15" s="542" t="s">
        <v>2</v>
      </c>
      <c r="AD15" s="543"/>
    </row>
    <row r="16" spans="2:30" ht="22.5" customHeight="1" x14ac:dyDescent="0.15">
      <c r="B16" s="17"/>
      <c r="C16" s="24"/>
      <c r="D16" s="22"/>
      <c r="E16" s="15"/>
      <c r="F16" s="15"/>
      <c r="G16" s="15"/>
      <c r="H16" s="15"/>
      <c r="I16" s="15"/>
      <c r="J16" s="15"/>
      <c r="K16" s="15"/>
      <c r="L16" s="15"/>
      <c r="M16" s="26"/>
      <c r="N16" s="26"/>
      <c r="O16" s="26"/>
      <c r="P16" s="26"/>
      <c r="Q16" s="26"/>
      <c r="R16" s="26"/>
      <c r="S16" s="26"/>
      <c r="T16" s="26"/>
      <c r="U16" s="27"/>
      <c r="V16" s="27"/>
      <c r="W16" s="27"/>
      <c r="X16" s="27"/>
      <c r="Y16" s="27"/>
      <c r="Z16" s="27"/>
      <c r="AA16" s="27"/>
      <c r="AB16" s="27"/>
      <c r="AC16" s="25"/>
      <c r="AD16" s="25"/>
    </row>
    <row r="17" spans="2:30" ht="22.5" customHeight="1" x14ac:dyDescent="0.15">
      <c r="B17" s="18"/>
      <c r="C17" s="24"/>
      <c r="D17" s="15"/>
      <c r="E17" s="15"/>
      <c r="F17" s="15"/>
      <c r="G17" s="15"/>
      <c r="H17" s="15"/>
      <c r="I17" s="15"/>
      <c r="J17" s="15"/>
      <c r="K17" s="15"/>
      <c r="L17" s="15"/>
      <c r="M17" s="26"/>
      <c r="N17" s="26"/>
      <c r="O17" s="26"/>
      <c r="P17" s="26"/>
      <c r="Q17" s="26"/>
      <c r="R17" s="26"/>
      <c r="S17" s="26"/>
      <c r="T17" s="26"/>
      <c r="U17" s="27"/>
      <c r="V17" s="27"/>
      <c r="W17" s="27"/>
      <c r="X17" s="27"/>
      <c r="Y17" s="27"/>
      <c r="Z17" s="27"/>
      <c r="AA17" s="27"/>
      <c r="AB17" s="27"/>
      <c r="AC17" s="26"/>
      <c r="AD17" s="26"/>
    </row>
    <row r="18" spans="2:30" ht="20.100000000000001" customHeight="1" thickBot="1" x14ac:dyDescent="0.2">
      <c r="B18" s="89" t="s">
        <v>305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372"/>
    </row>
    <row r="19" spans="2:30" ht="20.100000000000001" customHeight="1" thickBot="1" x14ac:dyDescent="0.2">
      <c r="B19" s="90"/>
      <c r="C19" s="529" t="s">
        <v>13</v>
      </c>
      <c r="D19" s="530"/>
      <c r="E19" s="530"/>
      <c r="F19" s="530"/>
      <c r="G19" s="530"/>
      <c r="H19" s="530"/>
      <c r="I19" s="530"/>
      <c r="J19" s="530"/>
      <c r="K19" s="530"/>
      <c r="L19" s="530"/>
      <c r="M19" s="531" t="s">
        <v>307</v>
      </c>
      <c r="N19" s="530"/>
      <c r="O19" s="530"/>
      <c r="P19" s="530"/>
      <c r="Q19" s="530"/>
      <c r="R19" s="532"/>
      <c r="S19" s="533" t="s">
        <v>14</v>
      </c>
      <c r="T19" s="534"/>
      <c r="U19" s="534"/>
      <c r="V19" s="534"/>
      <c r="W19" s="534"/>
      <c r="X19" s="534"/>
      <c r="Y19" s="534"/>
      <c r="Z19" s="534"/>
      <c r="AA19" s="534"/>
      <c r="AB19" s="534"/>
      <c r="AC19" s="534"/>
      <c r="AD19" s="535"/>
    </row>
    <row r="20" spans="2:30" s="387" customFormat="1" ht="20.100000000000001" customHeight="1" x14ac:dyDescent="0.15">
      <c r="B20" s="90"/>
      <c r="C20" s="498" t="s">
        <v>379</v>
      </c>
      <c r="D20" s="499"/>
      <c r="E20" s="499"/>
      <c r="F20" s="499"/>
      <c r="G20" s="499"/>
      <c r="H20" s="499"/>
      <c r="I20" s="499"/>
      <c r="J20" s="499"/>
      <c r="K20" s="499"/>
      <c r="L20" s="500"/>
      <c r="M20" s="517">
        <f>U15</f>
        <v>0</v>
      </c>
      <c r="N20" s="518"/>
      <c r="O20" s="518"/>
      <c r="P20" s="518"/>
      <c r="Q20" s="518"/>
      <c r="R20" s="519"/>
      <c r="S20" s="520"/>
      <c r="T20" s="521"/>
      <c r="U20" s="521"/>
      <c r="V20" s="521"/>
      <c r="W20" s="521"/>
      <c r="X20" s="521"/>
      <c r="Y20" s="521"/>
      <c r="Z20" s="521"/>
      <c r="AA20" s="521"/>
      <c r="AB20" s="521"/>
      <c r="AC20" s="521"/>
      <c r="AD20" s="522"/>
    </row>
    <row r="21" spans="2:30" s="387" customFormat="1" ht="22.5" customHeight="1" x14ac:dyDescent="0.15">
      <c r="B21" s="90"/>
      <c r="C21" s="511" t="s">
        <v>308</v>
      </c>
      <c r="D21" s="512"/>
      <c r="E21" s="512"/>
      <c r="F21" s="512"/>
      <c r="G21" s="512"/>
      <c r="H21" s="512"/>
      <c r="I21" s="512"/>
      <c r="J21" s="512"/>
      <c r="K21" s="512"/>
      <c r="L21" s="513"/>
      <c r="M21" s="505">
        <f>M20</f>
        <v>0</v>
      </c>
      <c r="N21" s="506"/>
      <c r="O21" s="506"/>
      <c r="P21" s="506"/>
      <c r="Q21" s="506"/>
      <c r="R21" s="507"/>
      <c r="S21" s="508"/>
      <c r="T21" s="509"/>
      <c r="U21" s="509"/>
      <c r="V21" s="509"/>
      <c r="W21" s="509"/>
      <c r="X21" s="509"/>
      <c r="Y21" s="509"/>
      <c r="Z21" s="509"/>
      <c r="AA21" s="509"/>
      <c r="AB21" s="509"/>
      <c r="AC21" s="509"/>
      <c r="AD21" s="510"/>
    </row>
    <row r="22" spans="2:30" s="387" customFormat="1" ht="22.5" customHeight="1" thickBot="1" x14ac:dyDescent="0.2">
      <c r="B22" s="144"/>
      <c r="C22" s="501" t="s">
        <v>306</v>
      </c>
      <c r="D22" s="502"/>
      <c r="E22" s="502"/>
      <c r="F22" s="502"/>
      <c r="G22" s="502"/>
      <c r="H22" s="502"/>
      <c r="I22" s="502"/>
      <c r="J22" s="502"/>
      <c r="K22" s="502"/>
      <c r="L22" s="502"/>
      <c r="M22" s="514">
        <f>M20-M21</f>
        <v>0</v>
      </c>
      <c r="N22" s="515"/>
      <c r="O22" s="515"/>
      <c r="P22" s="515"/>
      <c r="Q22" s="515"/>
      <c r="R22" s="516"/>
      <c r="S22" s="503"/>
      <c r="T22" s="502"/>
      <c r="U22" s="502"/>
      <c r="V22" s="502"/>
      <c r="W22" s="502"/>
      <c r="X22" s="502"/>
      <c r="Y22" s="502"/>
      <c r="Z22" s="502"/>
      <c r="AA22" s="502"/>
      <c r="AB22" s="502"/>
      <c r="AC22" s="502"/>
      <c r="AD22" s="504"/>
    </row>
  </sheetData>
  <mergeCells count="53">
    <mergeCell ref="C21:L21"/>
    <mergeCell ref="M21:R21"/>
    <mergeCell ref="S21:AD21"/>
    <mergeCell ref="M22:R22"/>
    <mergeCell ref="S22:AD22"/>
    <mergeCell ref="C22:L22"/>
    <mergeCell ref="AC14:AD14"/>
    <mergeCell ref="M15:R15"/>
    <mergeCell ref="S15:T15"/>
    <mergeCell ref="U15:AB15"/>
    <mergeCell ref="AC15:AD15"/>
    <mergeCell ref="E15:L15"/>
    <mergeCell ref="E14:L14"/>
    <mergeCell ref="M14:R14"/>
    <mergeCell ref="S14:T14"/>
    <mergeCell ref="U14:AB14"/>
    <mergeCell ref="U11:AB11"/>
    <mergeCell ref="AC11:AD11"/>
    <mergeCell ref="E11:L11"/>
    <mergeCell ref="U10:AB10"/>
    <mergeCell ref="AC10:AD10"/>
    <mergeCell ref="E10:L10"/>
    <mergeCell ref="M10:R10"/>
    <mergeCell ref="S10:T10"/>
    <mergeCell ref="M11:R11"/>
    <mergeCell ref="S11:T11"/>
    <mergeCell ref="E8:L8"/>
    <mergeCell ref="B1:D1"/>
    <mergeCell ref="E9:L9"/>
    <mergeCell ref="E7:L7"/>
    <mergeCell ref="M7:AD7"/>
    <mergeCell ref="M8:T8"/>
    <mergeCell ref="U8:V8"/>
    <mergeCell ref="W8:AD8"/>
    <mergeCell ref="M9:R9"/>
    <mergeCell ref="S9:T9"/>
    <mergeCell ref="U9:AD9"/>
    <mergeCell ref="E12:L12"/>
    <mergeCell ref="M12:R12"/>
    <mergeCell ref="S12:T12"/>
    <mergeCell ref="U12:AB12"/>
    <mergeCell ref="AC12:AD12"/>
    <mergeCell ref="E13:L13"/>
    <mergeCell ref="M13:R13"/>
    <mergeCell ref="S13:T13"/>
    <mergeCell ref="U13:AB13"/>
    <mergeCell ref="AC13:AD13"/>
    <mergeCell ref="C19:L19"/>
    <mergeCell ref="M19:R19"/>
    <mergeCell ref="S19:AD19"/>
    <mergeCell ref="C20:L20"/>
    <mergeCell ref="M20:R20"/>
    <mergeCell ref="S20:AD20"/>
  </mergeCells>
  <phoneticPr fontId="6"/>
  <printOptions horizontalCentered="1"/>
  <pageMargins left="0.78740157480314965" right="0.78740157480314965" top="0.78740157480314965" bottom="0.39370078740157483" header="0" footer="0"/>
  <pageSetup paperSize="9" scale="92"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CB9A-75CF-4016-BA3D-7BF045636085}">
  <sheetPr>
    <tabColor rgb="FFFFCCFF"/>
    <pageSetUpPr fitToPage="1"/>
  </sheetPr>
  <dimension ref="B1:J37"/>
  <sheetViews>
    <sheetView showGridLines="0" showZeros="0" zoomScaleNormal="100" zoomScaleSheetLayoutView="100" workbookViewId="0"/>
  </sheetViews>
  <sheetFormatPr defaultRowHeight="13.5" x14ac:dyDescent="0.15"/>
  <cols>
    <col min="1" max="1" width="3.25" style="5" customWidth="1"/>
    <col min="2" max="2" width="6.5" style="5" customWidth="1"/>
    <col min="3" max="3" width="26" style="5" customWidth="1"/>
    <col min="4" max="10" width="9.625" style="5" customWidth="1"/>
    <col min="11" max="11" width="9" style="5" customWidth="1"/>
    <col min="12" max="16384" width="9" style="5"/>
  </cols>
  <sheetData>
    <row r="1" spans="2:10" s="387" customFormat="1" ht="20.100000000000001" customHeight="1" x14ac:dyDescent="0.15">
      <c r="B1" s="682" t="s">
        <v>499</v>
      </c>
      <c r="C1" s="682"/>
    </row>
    <row r="2" spans="2:10" s="387" customFormat="1" ht="20.100000000000001" customHeight="1" thickBot="1" x14ac:dyDescent="0.2">
      <c r="B2" s="415"/>
      <c r="C2" s="415"/>
      <c r="D2" s="415"/>
      <c r="E2" s="415"/>
      <c r="F2" s="415"/>
      <c r="G2" s="415"/>
      <c r="J2" s="139" t="s">
        <v>446</v>
      </c>
    </row>
    <row r="3" spans="2:10" ht="20.100000000000001" customHeight="1" x14ac:dyDescent="0.15">
      <c r="B3" s="456" t="s">
        <v>19</v>
      </c>
      <c r="C3" s="459" t="s">
        <v>1</v>
      </c>
      <c r="D3" s="520" t="s">
        <v>103</v>
      </c>
      <c r="E3" s="521"/>
      <c r="F3" s="521"/>
      <c r="G3" s="521"/>
      <c r="H3" s="521"/>
      <c r="I3" s="747"/>
      <c r="J3" s="742" t="s">
        <v>102</v>
      </c>
    </row>
    <row r="4" spans="2:10" ht="20.100000000000001" customHeight="1" x14ac:dyDescent="0.15">
      <c r="B4" s="457"/>
      <c r="C4" s="460"/>
      <c r="D4" s="549" t="s">
        <v>101</v>
      </c>
      <c r="E4" s="550"/>
      <c r="F4" s="550"/>
      <c r="G4" s="550"/>
      <c r="H4" s="550"/>
      <c r="I4" s="551"/>
      <c r="J4" s="743"/>
    </row>
    <row r="5" spans="2:10" ht="20.100000000000001" customHeight="1" x14ac:dyDescent="0.15">
      <c r="B5" s="457"/>
      <c r="C5" s="460"/>
      <c r="D5" s="454" t="s">
        <v>12</v>
      </c>
      <c r="E5" s="450" t="s">
        <v>420</v>
      </c>
      <c r="F5" s="451"/>
      <c r="G5" s="451"/>
      <c r="H5" s="416" t="s">
        <v>421</v>
      </c>
      <c r="I5" s="745" t="s">
        <v>445</v>
      </c>
      <c r="J5" s="743"/>
    </row>
    <row r="6" spans="2:10" ht="20.100000000000001" customHeight="1" thickBot="1" x14ac:dyDescent="0.2">
      <c r="B6" s="458"/>
      <c r="C6" s="461"/>
      <c r="D6" s="453"/>
      <c r="E6" s="351" t="s">
        <v>422</v>
      </c>
      <c r="F6" s="351" t="s">
        <v>424</v>
      </c>
      <c r="G6" s="351" t="s">
        <v>423</v>
      </c>
      <c r="H6" s="339" t="s">
        <v>423</v>
      </c>
      <c r="I6" s="746"/>
      <c r="J6" s="744"/>
    </row>
    <row r="7" spans="2:10" ht="20.100000000000001" customHeight="1" x14ac:dyDescent="0.15">
      <c r="B7" s="378" t="str">
        <f>IF('様式2-2 計画戸数'!B7="","",'様式2-2 計画戸数'!B7)</f>
        <v/>
      </c>
      <c r="C7" s="379" t="str">
        <f>IF('様式2-2 計画戸数'!C7="","",'様式2-2 計画戸数'!C7)</f>
        <v/>
      </c>
      <c r="D7" s="281" t="str">
        <f>IF('様式4-3 計画戸数'!F7="","",'様式4-3 計画戸数'!F7)</f>
        <v/>
      </c>
      <c r="E7" s="281" t="str">
        <f>IF('様式4-3 計画戸数'!G7="","",'様式4-3 計画戸数'!G7)</f>
        <v/>
      </c>
      <c r="F7" s="281" t="str">
        <f>IF('様式4-3 計画戸数'!H7="","",'様式4-3 計画戸数'!H7)</f>
        <v/>
      </c>
      <c r="G7" s="281" t="str">
        <f>IF('様式4-3 計画戸数'!I7="","",'様式4-3 計画戸数'!I7)</f>
        <v/>
      </c>
      <c r="H7" s="355" t="str">
        <f>IF('様式4-3 計画戸数'!J7="","",'様式4-3 計画戸数'!J7)</f>
        <v/>
      </c>
      <c r="I7" s="327"/>
      <c r="J7" s="322"/>
    </row>
    <row r="8" spans="2:10" ht="20.100000000000001" customHeight="1" x14ac:dyDescent="0.15">
      <c r="B8" s="381" t="str">
        <f>IF('様式2-2 計画戸数'!B8="","",'様式2-2 計画戸数'!B8)</f>
        <v/>
      </c>
      <c r="C8" s="382" t="str">
        <f>IF('様式2-2 計画戸数'!C8="","",'様式2-2 計画戸数'!C8)</f>
        <v/>
      </c>
      <c r="D8" s="325" t="str">
        <f>IF('様式4-3 計画戸数'!F8="","",'様式4-3 計画戸数'!F8)</f>
        <v/>
      </c>
      <c r="E8" s="325" t="str">
        <f>IF('様式4-3 計画戸数'!G8="","",'様式4-3 計画戸数'!G8)</f>
        <v/>
      </c>
      <c r="F8" s="325" t="str">
        <f>IF('様式4-3 計画戸数'!H8="","",'様式4-3 計画戸数'!H8)</f>
        <v/>
      </c>
      <c r="G8" s="325" t="str">
        <f>IF('様式4-3 計画戸数'!I8="","",'様式4-3 計画戸数'!I8)</f>
        <v/>
      </c>
      <c r="H8" s="353" t="str">
        <f>IF('様式4-3 計画戸数'!J8="","",'様式4-3 計画戸数'!J8)</f>
        <v/>
      </c>
      <c r="I8" s="328"/>
      <c r="J8" s="323"/>
    </row>
    <row r="9" spans="2:10" ht="20.100000000000001" customHeight="1" x14ac:dyDescent="0.15">
      <c r="B9" s="381" t="str">
        <f>IF('様式2-2 計画戸数'!B9="","",'様式2-2 計画戸数'!B9)</f>
        <v/>
      </c>
      <c r="C9" s="382" t="str">
        <f>IF('様式2-2 計画戸数'!C9="","",'様式2-2 計画戸数'!C9)</f>
        <v/>
      </c>
      <c r="D9" s="325" t="str">
        <f>IF('様式4-3 計画戸数'!F9="","",'様式4-3 計画戸数'!F9)</f>
        <v/>
      </c>
      <c r="E9" s="325" t="str">
        <f>IF('様式4-3 計画戸数'!G9="","",'様式4-3 計画戸数'!G9)</f>
        <v/>
      </c>
      <c r="F9" s="325" t="str">
        <f>IF('様式4-3 計画戸数'!H9="","",'様式4-3 計画戸数'!H9)</f>
        <v/>
      </c>
      <c r="G9" s="325" t="str">
        <f>IF('様式4-3 計画戸数'!I9="","",'様式4-3 計画戸数'!I9)</f>
        <v/>
      </c>
      <c r="H9" s="353" t="str">
        <f>IF('様式4-3 計画戸数'!J9="","",'様式4-3 計画戸数'!J9)</f>
        <v/>
      </c>
      <c r="I9" s="328"/>
      <c r="J9" s="323"/>
    </row>
    <row r="10" spans="2:10" ht="20.100000000000001" customHeight="1" x14ac:dyDescent="0.15">
      <c r="B10" s="381" t="str">
        <f>IF('様式2-2 計画戸数'!B10="","",'様式2-2 計画戸数'!B10)</f>
        <v/>
      </c>
      <c r="C10" s="382" t="str">
        <f>IF('様式2-2 計画戸数'!C10="","",'様式2-2 計画戸数'!C10)</f>
        <v/>
      </c>
      <c r="D10" s="325" t="str">
        <f>IF('様式4-3 計画戸数'!F10="","",'様式4-3 計画戸数'!F10)</f>
        <v/>
      </c>
      <c r="E10" s="325" t="str">
        <f>IF('様式4-3 計画戸数'!G10="","",'様式4-3 計画戸数'!G10)</f>
        <v/>
      </c>
      <c r="F10" s="325" t="str">
        <f>IF('様式4-3 計画戸数'!H10="","",'様式4-3 計画戸数'!H10)</f>
        <v/>
      </c>
      <c r="G10" s="325" t="str">
        <f>IF('様式4-3 計画戸数'!I10="","",'様式4-3 計画戸数'!I10)</f>
        <v/>
      </c>
      <c r="H10" s="353" t="str">
        <f>IF('様式4-3 計画戸数'!J10="","",'様式4-3 計画戸数'!J10)</f>
        <v/>
      </c>
      <c r="I10" s="328"/>
      <c r="J10" s="323"/>
    </row>
    <row r="11" spans="2:10" ht="20.100000000000001" customHeight="1" x14ac:dyDescent="0.15">
      <c r="B11" s="381" t="str">
        <f>IF('様式2-2 計画戸数'!B11="","",'様式2-2 計画戸数'!B11)</f>
        <v/>
      </c>
      <c r="C11" s="382" t="str">
        <f>IF('様式2-2 計画戸数'!C11="","",'様式2-2 計画戸数'!C11)</f>
        <v/>
      </c>
      <c r="D11" s="325" t="str">
        <f>IF('様式4-3 計画戸数'!F11="","",'様式4-3 計画戸数'!F11)</f>
        <v/>
      </c>
      <c r="E11" s="325" t="str">
        <f>IF('様式4-3 計画戸数'!G11="","",'様式4-3 計画戸数'!G11)</f>
        <v/>
      </c>
      <c r="F11" s="325" t="str">
        <f>IF('様式4-3 計画戸数'!H11="","",'様式4-3 計画戸数'!H11)</f>
        <v/>
      </c>
      <c r="G11" s="325" t="str">
        <f>IF('様式4-3 計画戸数'!I11="","",'様式4-3 計画戸数'!I11)</f>
        <v/>
      </c>
      <c r="H11" s="353" t="str">
        <f>IF('様式4-3 計画戸数'!J11="","",'様式4-3 計画戸数'!J11)</f>
        <v/>
      </c>
      <c r="I11" s="328"/>
      <c r="J11" s="323"/>
    </row>
    <row r="12" spans="2:10" ht="20.100000000000001" customHeight="1" x14ac:dyDescent="0.15">
      <c r="B12" s="381" t="str">
        <f>IF('様式2-2 計画戸数'!B12="","",'様式2-2 計画戸数'!B12)</f>
        <v/>
      </c>
      <c r="C12" s="382" t="str">
        <f>IF('様式2-2 計画戸数'!C12="","",'様式2-2 計画戸数'!C12)</f>
        <v/>
      </c>
      <c r="D12" s="325" t="str">
        <f>IF('様式4-3 計画戸数'!F12="","",'様式4-3 計画戸数'!F12)</f>
        <v/>
      </c>
      <c r="E12" s="325" t="str">
        <f>IF('様式4-3 計画戸数'!G12="","",'様式4-3 計画戸数'!G12)</f>
        <v/>
      </c>
      <c r="F12" s="325" t="str">
        <f>IF('様式4-3 計画戸数'!H12="","",'様式4-3 計画戸数'!H12)</f>
        <v/>
      </c>
      <c r="G12" s="325" t="str">
        <f>IF('様式4-3 計画戸数'!I12="","",'様式4-3 計画戸数'!I12)</f>
        <v/>
      </c>
      <c r="H12" s="353" t="str">
        <f>IF('様式4-3 計画戸数'!J12="","",'様式4-3 計画戸数'!J12)</f>
        <v/>
      </c>
      <c r="I12" s="328"/>
      <c r="J12" s="323"/>
    </row>
    <row r="13" spans="2:10" ht="20.100000000000001" customHeight="1" x14ac:dyDescent="0.15">
      <c r="B13" s="381" t="str">
        <f>IF('様式2-2 計画戸数'!B13="","",'様式2-2 計画戸数'!B13)</f>
        <v/>
      </c>
      <c r="C13" s="382" t="str">
        <f>IF('様式2-2 計画戸数'!C13="","",'様式2-2 計画戸数'!C13)</f>
        <v/>
      </c>
      <c r="D13" s="325" t="str">
        <f>IF('様式4-3 計画戸数'!F13="","",'様式4-3 計画戸数'!F13)</f>
        <v/>
      </c>
      <c r="E13" s="325" t="str">
        <f>IF('様式4-3 計画戸数'!G13="","",'様式4-3 計画戸数'!G13)</f>
        <v/>
      </c>
      <c r="F13" s="325" t="str">
        <f>IF('様式4-3 計画戸数'!H13="","",'様式4-3 計画戸数'!H13)</f>
        <v/>
      </c>
      <c r="G13" s="325" t="str">
        <f>IF('様式4-3 計画戸数'!I13="","",'様式4-3 計画戸数'!I13)</f>
        <v/>
      </c>
      <c r="H13" s="353" t="str">
        <f>IF('様式4-3 計画戸数'!J13="","",'様式4-3 計画戸数'!J13)</f>
        <v/>
      </c>
      <c r="I13" s="328"/>
      <c r="J13" s="323"/>
    </row>
    <row r="14" spans="2:10" ht="20.100000000000001" customHeight="1" x14ac:dyDescent="0.15">
      <c r="B14" s="381" t="str">
        <f>IF('様式2-2 計画戸数'!B14="","",'様式2-2 計画戸数'!B14)</f>
        <v/>
      </c>
      <c r="C14" s="382" t="str">
        <f>IF('様式2-2 計画戸数'!C14="","",'様式2-2 計画戸数'!C14)</f>
        <v/>
      </c>
      <c r="D14" s="325" t="str">
        <f>IF('様式4-3 計画戸数'!F14="","",'様式4-3 計画戸数'!F14)</f>
        <v/>
      </c>
      <c r="E14" s="325" t="str">
        <f>IF('様式4-3 計画戸数'!G14="","",'様式4-3 計画戸数'!G14)</f>
        <v/>
      </c>
      <c r="F14" s="325" t="str">
        <f>IF('様式4-3 計画戸数'!H14="","",'様式4-3 計画戸数'!H14)</f>
        <v/>
      </c>
      <c r="G14" s="325" t="str">
        <f>IF('様式4-3 計画戸数'!I14="","",'様式4-3 計画戸数'!I14)</f>
        <v/>
      </c>
      <c r="H14" s="353" t="str">
        <f>IF('様式4-3 計画戸数'!J14="","",'様式4-3 計画戸数'!J14)</f>
        <v/>
      </c>
      <c r="I14" s="328"/>
      <c r="J14" s="323"/>
    </row>
    <row r="15" spans="2:10" ht="20.100000000000001" customHeight="1" x14ac:dyDescent="0.15">
      <c r="B15" s="381" t="str">
        <f>IF('様式2-2 計画戸数'!B15="","",'様式2-2 計画戸数'!B15)</f>
        <v/>
      </c>
      <c r="C15" s="382" t="str">
        <f>IF('様式2-2 計画戸数'!C15="","",'様式2-2 計画戸数'!C15)</f>
        <v/>
      </c>
      <c r="D15" s="325" t="str">
        <f>IF('様式4-3 計画戸数'!F15="","",'様式4-3 計画戸数'!F15)</f>
        <v/>
      </c>
      <c r="E15" s="325" t="str">
        <f>IF('様式4-3 計画戸数'!G15="","",'様式4-3 計画戸数'!G15)</f>
        <v/>
      </c>
      <c r="F15" s="325" t="str">
        <f>IF('様式4-3 計画戸数'!H15="","",'様式4-3 計画戸数'!H15)</f>
        <v/>
      </c>
      <c r="G15" s="325" t="str">
        <f>IF('様式4-3 計画戸数'!I15="","",'様式4-3 計画戸数'!I15)</f>
        <v/>
      </c>
      <c r="H15" s="353" t="str">
        <f>IF('様式4-3 計画戸数'!J15="","",'様式4-3 計画戸数'!J15)</f>
        <v/>
      </c>
      <c r="I15" s="328"/>
      <c r="J15" s="323"/>
    </row>
    <row r="16" spans="2:10" ht="20.100000000000001" customHeight="1" x14ac:dyDescent="0.15">
      <c r="B16" s="381" t="str">
        <f>IF('様式2-2 計画戸数'!B16="","",'様式2-2 計画戸数'!B16)</f>
        <v/>
      </c>
      <c r="C16" s="382" t="str">
        <f>IF('様式2-2 計画戸数'!C16="","",'様式2-2 計画戸数'!C16)</f>
        <v/>
      </c>
      <c r="D16" s="325" t="str">
        <f>IF('様式4-3 計画戸数'!F16="","",'様式4-3 計画戸数'!F16)</f>
        <v/>
      </c>
      <c r="E16" s="325" t="str">
        <f>IF('様式4-3 計画戸数'!G16="","",'様式4-3 計画戸数'!G16)</f>
        <v/>
      </c>
      <c r="F16" s="325" t="str">
        <f>IF('様式4-3 計画戸数'!H16="","",'様式4-3 計画戸数'!H16)</f>
        <v/>
      </c>
      <c r="G16" s="325" t="str">
        <f>IF('様式4-3 計画戸数'!I16="","",'様式4-3 計画戸数'!I16)</f>
        <v/>
      </c>
      <c r="H16" s="353" t="str">
        <f>IF('様式4-3 計画戸数'!J16="","",'様式4-3 計画戸数'!J16)</f>
        <v/>
      </c>
      <c r="I16" s="328"/>
      <c r="J16" s="323"/>
    </row>
    <row r="17" spans="2:10" ht="20.100000000000001" customHeight="1" x14ac:dyDescent="0.15">
      <c r="B17" s="381" t="str">
        <f>IF('様式2-2 計画戸数'!B17="","",'様式2-2 計画戸数'!B17)</f>
        <v/>
      </c>
      <c r="C17" s="382" t="str">
        <f>IF('様式2-2 計画戸数'!C17="","",'様式2-2 計画戸数'!C17)</f>
        <v/>
      </c>
      <c r="D17" s="325" t="str">
        <f>IF('様式4-3 計画戸数'!F17="","",'様式4-3 計画戸数'!F17)</f>
        <v/>
      </c>
      <c r="E17" s="325" t="str">
        <f>IF('様式4-3 計画戸数'!G17="","",'様式4-3 計画戸数'!G17)</f>
        <v/>
      </c>
      <c r="F17" s="325" t="str">
        <f>IF('様式4-3 計画戸数'!H17="","",'様式4-3 計画戸数'!H17)</f>
        <v/>
      </c>
      <c r="G17" s="325" t="str">
        <f>IF('様式4-3 計画戸数'!I17="","",'様式4-3 計画戸数'!I17)</f>
        <v/>
      </c>
      <c r="H17" s="353" t="str">
        <f>IF('様式4-3 計画戸数'!J17="","",'様式4-3 計画戸数'!J17)</f>
        <v/>
      </c>
      <c r="I17" s="328"/>
      <c r="J17" s="323"/>
    </row>
    <row r="18" spans="2:10" ht="20.100000000000001" customHeight="1" x14ac:dyDescent="0.15">
      <c r="B18" s="381" t="str">
        <f>IF('様式2-2 計画戸数'!B18="","",'様式2-2 計画戸数'!B18)</f>
        <v/>
      </c>
      <c r="C18" s="382" t="str">
        <f>IF('様式2-2 計画戸数'!C18="","",'様式2-2 計画戸数'!C18)</f>
        <v/>
      </c>
      <c r="D18" s="325" t="str">
        <f>IF('様式4-3 計画戸数'!F18="","",'様式4-3 計画戸数'!F18)</f>
        <v/>
      </c>
      <c r="E18" s="325" t="str">
        <f>IF('様式4-3 計画戸数'!G18="","",'様式4-3 計画戸数'!G18)</f>
        <v/>
      </c>
      <c r="F18" s="325" t="str">
        <f>IF('様式4-3 計画戸数'!H18="","",'様式4-3 計画戸数'!H18)</f>
        <v/>
      </c>
      <c r="G18" s="325" t="str">
        <f>IF('様式4-3 計画戸数'!I18="","",'様式4-3 計画戸数'!I18)</f>
        <v/>
      </c>
      <c r="H18" s="353" t="str">
        <f>IF('様式4-3 計画戸数'!J18="","",'様式4-3 計画戸数'!J18)</f>
        <v/>
      </c>
      <c r="I18" s="328"/>
      <c r="J18" s="323"/>
    </row>
    <row r="19" spans="2:10" ht="20.100000000000001" customHeight="1" x14ac:dyDescent="0.15">
      <c r="B19" s="381" t="str">
        <f>IF('様式2-2 計画戸数'!B19="","",'様式2-2 計画戸数'!B19)</f>
        <v/>
      </c>
      <c r="C19" s="382" t="str">
        <f>IF('様式2-2 計画戸数'!C19="","",'様式2-2 計画戸数'!C19)</f>
        <v/>
      </c>
      <c r="D19" s="325" t="str">
        <f>IF('様式4-3 計画戸数'!F19="","",'様式4-3 計画戸数'!F19)</f>
        <v/>
      </c>
      <c r="E19" s="325" t="str">
        <f>IF('様式4-3 計画戸数'!G19="","",'様式4-3 計画戸数'!G19)</f>
        <v/>
      </c>
      <c r="F19" s="325" t="str">
        <f>IF('様式4-3 計画戸数'!H19="","",'様式4-3 計画戸数'!H19)</f>
        <v/>
      </c>
      <c r="G19" s="325" t="str">
        <f>IF('様式4-3 計画戸数'!I19="","",'様式4-3 計画戸数'!I19)</f>
        <v/>
      </c>
      <c r="H19" s="353" t="str">
        <f>IF('様式4-3 計画戸数'!J19="","",'様式4-3 計画戸数'!J19)</f>
        <v/>
      </c>
      <c r="I19" s="328"/>
      <c r="J19" s="323"/>
    </row>
    <row r="20" spans="2:10" ht="20.100000000000001" customHeight="1" x14ac:dyDescent="0.15">
      <c r="B20" s="381" t="str">
        <f>IF('様式2-2 計画戸数'!B20="","",'様式2-2 計画戸数'!B20)</f>
        <v/>
      </c>
      <c r="C20" s="382" t="str">
        <f>IF('様式2-2 計画戸数'!C20="","",'様式2-2 計画戸数'!C20)</f>
        <v/>
      </c>
      <c r="D20" s="325" t="str">
        <f>IF('様式4-3 計画戸数'!F20="","",'様式4-3 計画戸数'!F20)</f>
        <v/>
      </c>
      <c r="E20" s="325" t="str">
        <f>IF('様式4-3 計画戸数'!G20="","",'様式4-3 計画戸数'!G20)</f>
        <v/>
      </c>
      <c r="F20" s="325" t="str">
        <f>IF('様式4-3 計画戸数'!H20="","",'様式4-3 計画戸数'!H20)</f>
        <v/>
      </c>
      <c r="G20" s="325" t="str">
        <f>IF('様式4-3 計画戸数'!I20="","",'様式4-3 計画戸数'!I20)</f>
        <v/>
      </c>
      <c r="H20" s="353" t="str">
        <f>IF('様式4-3 計画戸数'!J20="","",'様式4-3 計画戸数'!J20)</f>
        <v/>
      </c>
      <c r="I20" s="328"/>
      <c r="J20" s="323"/>
    </row>
    <row r="21" spans="2:10" ht="20.100000000000001" customHeight="1" x14ac:dyDescent="0.15">
      <c r="B21" s="381" t="str">
        <f>IF('様式2-2 計画戸数'!B21="","",'様式2-2 計画戸数'!B21)</f>
        <v/>
      </c>
      <c r="C21" s="382" t="str">
        <f>IF('様式2-2 計画戸数'!C21="","",'様式2-2 計画戸数'!C21)</f>
        <v/>
      </c>
      <c r="D21" s="325" t="str">
        <f>IF('様式4-3 計画戸数'!F21="","",'様式4-3 計画戸数'!F21)</f>
        <v/>
      </c>
      <c r="E21" s="325" t="str">
        <f>IF('様式4-3 計画戸数'!G21="","",'様式4-3 計画戸数'!G21)</f>
        <v/>
      </c>
      <c r="F21" s="325" t="str">
        <f>IF('様式4-3 計画戸数'!H21="","",'様式4-3 計画戸数'!H21)</f>
        <v/>
      </c>
      <c r="G21" s="325" t="str">
        <f>IF('様式4-3 計画戸数'!I21="","",'様式4-3 計画戸数'!I21)</f>
        <v/>
      </c>
      <c r="H21" s="353" t="str">
        <f>IF('様式4-3 計画戸数'!J21="","",'様式4-3 計画戸数'!J21)</f>
        <v/>
      </c>
      <c r="I21" s="328"/>
      <c r="J21" s="323"/>
    </row>
    <row r="22" spans="2:10" ht="20.100000000000001" customHeight="1" x14ac:dyDescent="0.15">
      <c r="B22" s="381" t="str">
        <f>IF('様式2-2 計画戸数'!B22="","",'様式2-2 計画戸数'!B22)</f>
        <v/>
      </c>
      <c r="C22" s="382" t="str">
        <f>IF('様式2-2 計画戸数'!C22="","",'様式2-2 計画戸数'!C22)</f>
        <v/>
      </c>
      <c r="D22" s="325" t="str">
        <f>IF('様式4-3 計画戸数'!F22="","",'様式4-3 計画戸数'!F22)</f>
        <v/>
      </c>
      <c r="E22" s="325" t="str">
        <f>IF('様式4-3 計画戸数'!G22="","",'様式4-3 計画戸数'!G22)</f>
        <v/>
      </c>
      <c r="F22" s="325" t="str">
        <f>IF('様式4-3 計画戸数'!H22="","",'様式4-3 計画戸数'!H22)</f>
        <v/>
      </c>
      <c r="G22" s="325" t="str">
        <f>IF('様式4-3 計画戸数'!I22="","",'様式4-3 計画戸数'!I22)</f>
        <v/>
      </c>
      <c r="H22" s="353" t="str">
        <f>IF('様式4-3 計画戸数'!J22="","",'様式4-3 計画戸数'!J22)</f>
        <v/>
      </c>
      <c r="I22" s="328"/>
      <c r="J22" s="323"/>
    </row>
    <row r="23" spans="2:10" ht="20.100000000000001" customHeight="1" x14ac:dyDescent="0.15">
      <c r="B23" s="381" t="str">
        <f>IF('様式2-2 計画戸数'!B23="","",'様式2-2 計画戸数'!B23)</f>
        <v/>
      </c>
      <c r="C23" s="382" t="str">
        <f>IF('様式2-2 計画戸数'!C23="","",'様式2-2 計画戸数'!C23)</f>
        <v/>
      </c>
      <c r="D23" s="325" t="str">
        <f>IF('様式4-3 計画戸数'!F23="","",'様式4-3 計画戸数'!F23)</f>
        <v/>
      </c>
      <c r="E23" s="325" t="str">
        <f>IF('様式4-3 計画戸数'!G23="","",'様式4-3 計画戸数'!G23)</f>
        <v/>
      </c>
      <c r="F23" s="325" t="str">
        <f>IF('様式4-3 計画戸数'!H23="","",'様式4-3 計画戸数'!H23)</f>
        <v/>
      </c>
      <c r="G23" s="325" t="str">
        <f>IF('様式4-3 計画戸数'!I23="","",'様式4-3 計画戸数'!I23)</f>
        <v/>
      </c>
      <c r="H23" s="353" t="str">
        <f>IF('様式4-3 計画戸数'!J23="","",'様式4-3 計画戸数'!J23)</f>
        <v/>
      </c>
      <c r="I23" s="328"/>
      <c r="J23" s="323"/>
    </row>
    <row r="24" spans="2:10" ht="20.100000000000001" customHeight="1" x14ac:dyDescent="0.15">
      <c r="B24" s="381" t="str">
        <f>IF('様式2-2 計画戸数'!B24="","",'様式2-2 計画戸数'!B24)</f>
        <v/>
      </c>
      <c r="C24" s="382" t="str">
        <f>IF('様式2-2 計画戸数'!C24="","",'様式2-2 計画戸数'!C24)</f>
        <v/>
      </c>
      <c r="D24" s="325" t="str">
        <f>IF('様式4-3 計画戸数'!F24="","",'様式4-3 計画戸数'!F24)</f>
        <v/>
      </c>
      <c r="E24" s="325" t="str">
        <f>IF('様式4-3 計画戸数'!G24="","",'様式4-3 計画戸数'!G24)</f>
        <v/>
      </c>
      <c r="F24" s="325" t="str">
        <f>IF('様式4-3 計画戸数'!H24="","",'様式4-3 計画戸数'!H24)</f>
        <v/>
      </c>
      <c r="G24" s="325" t="str">
        <f>IF('様式4-3 計画戸数'!I24="","",'様式4-3 計画戸数'!I24)</f>
        <v/>
      </c>
      <c r="H24" s="353" t="str">
        <f>IF('様式4-3 計画戸数'!J24="","",'様式4-3 計画戸数'!J24)</f>
        <v/>
      </c>
      <c r="I24" s="328"/>
      <c r="J24" s="323"/>
    </row>
    <row r="25" spans="2:10" ht="20.100000000000001" customHeight="1" x14ac:dyDescent="0.15">
      <c r="B25" s="381" t="str">
        <f>IF('様式2-2 計画戸数'!B25="","",'様式2-2 計画戸数'!B25)</f>
        <v/>
      </c>
      <c r="C25" s="382" t="str">
        <f>IF('様式2-2 計画戸数'!C25="","",'様式2-2 計画戸数'!C25)</f>
        <v/>
      </c>
      <c r="D25" s="325" t="str">
        <f>IF('様式4-3 計画戸数'!F25="","",'様式4-3 計画戸数'!F25)</f>
        <v/>
      </c>
      <c r="E25" s="325" t="str">
        <f>IF('様式4-3 計画戸数'!G25="","",'様式4-3 計画戸数'!G25)</f>
        <v/>
      </c>
      <c r="F25" s="325" t="str">
        <f>IF('様式4-3 計画戸数'!H25="","",'様式4-3 計画戸数'!H25)</f>
        <v/>
      </c>
      <c r="G25" s="325" t="str">
        <f>IF('様式4-3 計画戸数'!I25="","",'様式4-3 計画戸数'!I25)</f>
        <v/>
      </c>
      <c r="H25" s="353" t="str">
        <f>IF('様式4-3 計画戸数'!J25="","",'様式4-3 計画戸数'!J25)</f>
        <v/>
      </c>
      <c r="I25" s="328"/>
      <c r="J25" s="323"/>
    </row>
    <row r="26" spans="2:10" ht="20.100000000000001" customHeight="1" x14ac:dyDescent="0.15">
      <c r="B26" s="381" t="str">
        <f>IF('様式2-2 計画戸数'!B26="","",'様式2-2 計画戸数'!B26)</f>
        <v/>
      </c>
      <c r="C26" s="382" t="str">
        <f>IF('様式2-2 計画戸数'!C26="","",'様式2-2 計画戸数'!C26)</f>
        <v/>
      </c>
      <c r="D26" s="325" t="str">
        <f>IF('様式4-3 計画戸数'!F26="","",'様式4-3 計画戸数'!F26)</f>
        <v/>
      </c>
      <c r="E26" s="325" t="str">
        <f>IF('様式4-3 計画戸数'!G26="","",'様式4-3 計画戸数'!G26)</f>
        <v/>
      </c>
      <c r="F26" s="325" t="str">
        <f>IF('様式4-3 計画戸数'!H26="","",'様式4-3 計画戸数'!H26)</f>
        <v/>
      </c>
      <c r="G26" s="325" t="str">
        <f>IF('様式4-3 計画戸数'!I26="","",'様式4-3 計画戸数'!I26)</f>
        <v/>
      </c>
      <c r="H26" s="353" t="str">
        <f>IF('様式4-3 計画戸数'!J26="","",'様式4-3 計画戸数'!J26)</f>
        <v/>
      </c>
      <c r="I26" s="328"/>
      <c r="J26" s="323"/>
    </row>
    <row r="27" spans="2:10" ht="20.100000000000001" customHeight="1" x14ac:dyDescent="0.15">
      <c r="B27" s="381" t="str">
        <f>IF('様式2-2 計画戸数'!B27="","",'様式2-2 計画戸数'!B27)</f>
        <v/>
      </c>
      <c r="C27" s="382" t="str">
        <f>IF('様式2-2 計画戸数'!C27="","",'様式2-2 計画戸数'!C27)</f>
        <v/>
      </c>
      <c r="D27" s="325" t="str">
        <f>IF('様式4-3 計画戸数'!F27="","",'様式4-3 計画戸数'!F27)</f>
        <v/>
      </c>
      <c r="E27" s="325" t="str">
        <f>IF('様式4-3 計画戸数'!G27="","",'様式4-3 計画戸数'!G27)</f>
        <v/>
      </c>
      <c r="F27" s="325" t="str">
        <f>IF('様式4-3 計画戸数'!H27="","",'様式4-3 計画戸数'!H27)</f>
        <v/>
      </c>
      <c r="G27" s="325" t="str">
        <f>IF('様式4-3 計画戸数'!I27="","",'様式4-3 計画戸数'!I27)</f>
        <v/>
      </c>
      <c r="H27" s="353" t="str">
        <f>IF('様式4-3 計画戸数'!J27="","",'様式4-3 計画戸数'!J27)</f>
        <v/>
      </c>
      <c r="I27" s="328"/>
      <c r="J27" s="323"/>
    </row>
    <row r="28" spans="2:10" ht="20.100000000000001" customHeight="1" x14ac:dyDescent="0.15">
      <c r="B28" s="381" t="str">
        <f>IF('様式2-2 計画戸数'!B28="","",'様式2-2 計画戸数'!B28)</f>
        <v/>
      </c>
      <c r="C28" s="382" t="str">
        <f>IF('様式2-2 計画戸数'!C28="","",'様式2-2 計画戸数'!C28)</f>
        <v/>
      </c>
      <c r="D28" s="325" t="str">
        <f>IF('様式4-3 計画戸数'!F28="","",'様式4-3 計画戸数'!F28)</f>
        <v/>
      </c>
      <c r="E28" s="325" t="str">
        <f>IF('様式4-3 計画戸数'!G28="","",'様式4-3 計画戸数'!G28)</f>
        <v/>
      </c>
      <c r="F28" s="325" t="str">
        <f>IF('様式4-3 計画戸数'!H28="","",'様式4-3 計画戸数'!H28)</f>
        <v/>
      </c>
      <c r="G28" s="325" t="str">
        <f>IF('様式4-3 計画戸数'!I28="","",'様式4-3 計画戸数'!I28)</f>
        <v/>
      </c>
      <c r="H28" s="353" t="str">
        <f>IF('様式4-3 計画戸数'!J28="","",'様式4-3 計画戸数'!J28)</f>
        <v/>
      </c>
      <c r="I28" s="328"/>
      <c r="J28" s="323"/>
    </row>
    <row r="29" spans="2:10" ht="20.100000000000001" customHeight="1" x14ac:dyDescent="0.15">
      <c r="B29" s="381" t="str">
        <f>IF('様式2-2 計画戸数'!B29="","",'様式2-2 計画戸数'!B29)</f>
        <v/>
      </c>
      <c r="C29" s="382" t="str">
        <f>IF('様式2-2 計画戸数'!C29="","",'様式2-2 計画戸数'!C29)</f>
        <v/>
      </c>
      <c r="D29" s="325" t="str">
        <f>IF('様式4-3 計画戸数'!F29="","",'様式4-3 計画戸数'!F29)</f>
        <v/>
      </c>
      <c r="E29" s="325" t="str">
        <f>IF('様式4-3 計画戸数'!G29="","",'様式4-3 計画戸数'!G29)</f>
        <v/>
      </c>
      <c r="F29" s="325" t="str">
        <f>IF('様式4-3 計画戸数'!H29="","",'様式4-3 計画戸数'!H29)</f>
        <v/>
      </c>
      <c r="G29" s="325" t="str">
        <f>IF('様式4-3 計画戸数'!I29="","",'様式4-3 計画戸数'!I29)</f>
        <v/>
      </c>
      <c r="H29" s="353" t="str">
        <f>IF('様式4-3 計画戸数'!J29="","",'様式4-3 計画戸数'!J29)</f>
        <v/>
      </c>
      <c r="I29" s="328"/>
      <c r="J29" s="323"/>
    </row>
    <row r="30" spans="2:10" ht="20.100000000000001" customHeight="1" x14ac:dyDescent="0.15">
      <c r="B30" s="381" t="str">
        <f>IF('様式2-2 計画戸数'!B30="","",'様式2-2 計画戸数'!B30)</f>
        <v/>
      </c>
      <c r="C30" s="382" t="str">
        <f>IF('様式2-2 計画戸数'!C30="","",'様式2-2 計画戸数'!C30)</f>
        <v/>
      </c>
      <c r="D30" s="325" t="str">
        <f>IF('様式4-3 計画戸数'!F30="","",'様式4-3 計画戸数'!F30)</f>
        <v/>
      </c>
      <c r="E30" s="325" t="str">
        <f>IF('様式4-3 計画戸数'!G30="","",'様式4-3 計画戸数'!G30)</f>
        <v/>
      </c>
      <c r="F30" s="325" t="str">
        <f>IF('様式4-3 計画戸数'!H30="","",'様式4-3 計画戸数'!H30)</f>
        <v/>
      </c>
      <c r="G30" s="325" t="str">
        <f>IF('様式4-3 計画戸数'!I30="","",'様式4-3 計画戸数'!I30)</f>
        <v/>
      </c>
      <c r="H30" s="353" t="str">
        <f>IF('様式4-3 計画戸数'!J30="","",'様式4-3 計画戸数'!J30)</f>
        <v/>
      </c>
      <c r="I30" s="328"/>
      <c r="J30" s="323"/>
    </row>
    <row r="31" spans="2:10" ht="20.100000000000001" customHeight="1" x14ac:dyDescent="0.15">
      <c r="B31" s="381" t="str">
        <f>IF('様式2-2 計画戸数'!B31="","",'様式2-2 計画戸数'!B31)</f>
        <v/>
      </c>
      <c r="C31" s="382" t="str">
        <f>IF('様式2-2 計画戸数'!C31="","",'様式2-2 計画戸数'!C31)</f>
        <v/>
      </c>
      <c r="D31" s="325" t="str">
        <f>IF('様式4-3 計画戸数'!F31="","",'様式4-3 計画戸数'!F31)</f>
        <v/>
      </c>
      <c r="E31" s="325" t="str">
        <f>IF('様式4-3 計画戸数'!G31="","",'様式4-3 計画戸数'!G31)</f>
        <v/>
      </c>
      <c r="F31" s="325" t="str">
        <f>IF('様式4-3 計画戸数'!H31="","",'様式4-3 計画戸数'!H31)</f>
        <v/>
      </c>
      <c r="G31" s="325" t="str">
        <f>IF('様式4-3 計画戸数'!I31="","",'様式4-3 計画戸数'!I31)</f>
        <v/>
      </c>
      <c r="H31" s="353" t="str">
        <f>IF('様式4-3 計画戸数'!J31="","",'様式4-3 計画戸数'!J31)</f>
        <v/>
      </c>
      <c r="I31" s="328"/>
      <c r="J31" s="323"/>
    </row>
    <row r="32" spans="2:10" ht="20.100000000000001" customHeight="1" x14ac:dyDescent="0.15">
      <c r="B32" s="381" t="str">
        <f>IF('様式2-2 計画戸数'!B32="","",'様式2-2 計画戸数'!B32)</f>
        <v/>
      </c>
      <c r="C32" s="382" t="str">
        <f>IF('様式2-2 計画戸数'!C32="","",'様式2-2 計画戸数'!C32)</f>
        <v/>
      </c>
      <c r="D32" s="325" t="str">
        <f>IF('様式4-3 計画戸数'!F32="","",'様式4-3 計画戸数'!F32)</f>
        <v/>
      </c>
      <c r="E32" s="325" t="str">
        <f>IF('様式4-3 計画戸数'!G32="","",'様式4-3 計画戸数'!G32)</f>
        <v/>
      </c>
      <c r="F32" s="325" t="str">
        <f>IF('様式4-3 計画戸数'!H32="","",'様式4-3 計画戸数'!H32)</f>
        <v/>
      </c>
      <c r="G32" s="325" t="str">
        <f>IF('様式4-3 計画戸数'!I32="","",'様式4-3 計画戸数'!I32)</f>
        <v/>
      </c>
      <c r="H32" s="353" t="str">
        <f>IF('様式4-3 計画戸数'!J32="","",'様式4-3 計画戸数'!J32)</f>
        <v/>
      </c>
      <c r="I32" s="328"/>
      <c r="J32" s="323"/>
    </row>
    <row r="33" spans="2:10" ht="20.100000000000001" customHeight="1" x14ac:dyDescent="0.15">
      <c r="B33" s="381" t="str">
        <f>IF('様式2-2 計画戸数'!B33="","",'様式2-2 計画戸数'!B33)</f>
        <v/>
      </c>
      <c r="C33" s="382" t="str">
        <f>IF('様式2-2 計画戸数'!C33="","",'様式2-2 計画戸数'!C33)</f>
        <v/>
      </c>
      <c r="D33" s="325" t="str">
        <f>IF('様式4-3 計画戸数'!F33="","",'様式4-3 計画戸数'!F33)</f>
        <v/>
      </c>
      <c r="E33" s="325" t="str">
        <f>IF('様式4-3 計画戸数'!G33="","",'様式4-3 計画戸数'!G33)</f>
        <v/>
      </c>
      <c r="F33" s="325" t="str">
        <f>IF('様式4-3 計画戸数'!H33="","",'様式4-3 計画戸数'!H33)</f>
        <v/>
      </c>
      <c r="G33" s="325" t="str">
        <f>IF('様式4-3 計画戸数'!I33="","",'様式4-3 計画戸数'!I33)</f>
        <v/>
      </c>
      <c r="H33" s="353" t="str">
        <f>IF('様式4-3 計画戸数'!J33="","",'様式4-3 計画戸数'!J33)</f>
        <v/>
      </c>
      <c r="I33" s="328"/>
      <c r="J33" s="323"/>
    </row>
    <row r="34" spans="2:10" ht="20.100000000000001" customHeight="1" x14ac:dyDescent="0.15">
      <c r="B34" s="381" t="str">
        <f>IF('様式2-2 計画戸数'!B34="","",'様式2-2 計画戸数'!B34)</f>
        <v/>
      </c>
      <c r="C34" s="382" t="str">
        <f>IF('様式2-2 計画戸数'!C34="","",'様式2-2 計画戸数'!C34)</f>
        <v/>
      </c>
      <c r="D34" s="325" t="str">
        <f>IF('様式4-3 計画戸数'!F34="","",'様式4-3 計画戸数'!F34)</f>
        <v/>
      </c>
      <c r="E34" s="325" t="str">
        <f>IF('様式4-3 計画戸数'!G34="","",'様式4-3 計画戸数'!G34)</f>
        <v/>
      </c>
      <c r="F34" s="325" t="str">
        <f>IF('様式4-3 計画戸数'!H34="","",'様式4-3 計画戸数'!H34)</f>
        <v/>
      </c>
      <c r="G34" s="325" t="str">
        <f>IF('様式4-3 計画戸数'!I34="","",'様式4-3 計画戸数'!I34)</f>
        <v/>
      </c>
      <c r="H34" s="353" t="str">
        <f>IF('様式4-3 計画戸数'!J34="","",'様式4-3 計画戸数'!J34)</f>
        <v/>
      </c>
      <c r="I34" s="328"/>
      <c r="J34" s="323"/>
    </row>
    <row r="35" spans="2:10" ht="20.100000000000001" customHeight="1" x14ac:dyDescent="0.15">
      <c r="B35" s="381" t="str">
        <f>IF('様式2-2 計画戸数'!B35="","",'様式2-2 計画戸数'!B35)</f>
        <v/>
      </c>
      <c r="C35" s="382" t="str">
        <f>IF('様式2-2 計画戸数'!C35="","",'様式2-2 計画戸数'!C35)</f>
        <v/>
      </c>
      <c r="D35" s="325" t="str">
        <f>IF('様式4-3 計画戸数'!F35="","",'様式4-3 計画戸数'!F35)</f>
        <v/>
      </c>
      <c r="E35" s="325" t="str">
        <f>IF('様式4-3 計画戸数'!G35="","",'様式4-3 計画戸数'!G35)</f>
        <v/>
      </c>
      <c r="F35" s="325" t="str">
        <f>IF('様式4-3 計画戸数'!H35="","",'様式4-3 計画戸数'!H35)</f>
        <v/>
      </c>
      <c r="G35" s="325" t="str">
        <f>IF('様式4-3 計画戸数'!I35="","",'様式4-3 計画戸数'!I35)</f>
        <v/>
      </c>
      <c r="H35" s="353" t="str">
        <f>IF('様式4-3 計画戸数'!J35="","",'様式4-3 計画戸数'!J35)</f>
        <v/>
      </c>
      <c r="I35" s="328"/>
      <c r="J35" s="323"/>
    </row>
    <row r="36" spans="2:10" ht="20.100000000000001" customHeight="1" thickBot="1" x14ac:dyDescent="0.2">
      <c r="B36" s="384" t="str">
        <f>IF('様式2-2 計画戸数'!B36="","",'様式2-2 計画戸数'!B36)</f>
        <v/>
      </c>
      <c r="C36" s="385" t="str">
        <f>IF('様式2-2 計画戸数'!C36="","",'様式2-2 計画戸数'!C36)</f>
        <v/>
      </c>
      <c r="D36" s="283" t="str">
        <f>IF('様式4-3 計画戸数'!F36="","",'様式4-3 計画戸数'!F36)</f>
        <v/>
      </c>
      <c r="E36" s="283" t="str">
        <f>IF('様式4-3 計画戸数'!G36="","",'様式4-3 計画戸数'!G36)</f>
        <v/>
      </c>
      <c r="F36" s="283" t="str">
        <f>IF('様式4-3 計画戸数'!H36="","",'様式4-3 計画戸数'!H36)</f>
        <v/>
      </c>
      <c r="G36" s="283" t="str">
        <f>IF('様式4-3 計画戸数'!I36="","",'様式4-3 計画戸数'!I36)</f>
        <v/>
      </c>
      <c r="H36" s="359" t="str">
        <f>IF('様式4-3 計画戸数'!J36="","",'様式4-3 計画戸数'!J36)</f>
        <v/>
      </c>
      <c r="I36" s="328"/>
      <c r="J36" s="323"/>
    </row>
    <row r="37" spans="2:10" ht="20.100000000000001" customHeight="1" thickTop="1" thickBot="1" x14ac:dyDescent="0.2">
      <c r="B37" s="383" t="str">
        <f>IF('様式2-2 計画戸数'!B37="","",'様式2-2 計画戸数'!B37)</f>
        <v>計</v>
      </c>
      <c r="C37" s="360">
        <f>IF('様式2-2 計画戸数'!C37="","",'様式2-2 計画戸数'!C37)</f>
        <v>0</v>
      </c>
      <c r="D37" s="326">
        <f>SUM(D7:D36)</f>
        <v>0</v>
      </c>
      <c r="E37" s="326">
        <f t="shared" ref="E37:H37" si="0">SUM(E7:E36)</f>
        <v>0</v>
      </c>
      <c r="F37" s="326">
        <f t="shared" si="0"/>
        <v>0</v>
      </c>
      <c r="G37" s="326">
        <f t="shared" si="0"/>
        <v>0</v>
      </c>
      <c r="H37" s="389">
        <f t="shared" si="0"/>
        <v>0</v>
      </c>
      <c r="I37" s="329">
        <f>SUM(I7:I36)</f>
        <v>0</v>
      </c>
      <c r="J37" s="324"/>
    </row>
  </sheetData>
  <mergeCells count="9">
    <mergeCell ref="B1:C1"/>
    <mergeCell ref="J3:J6"/>
    <mergeCell ref="I5:I6"/>
    <mergeCell ref="B3:B6"/>
    <mergeCell ref="C3:C6"/>
    <mergeCell ref="D5:D6"/>
    <mergeCell ref="E5:G5"/>
    <mergeCell ref="D4:I4"/>
    <mergeCell ref="D3:I3"/>
  </mergeCells>
  <phoneticPr fontId="6"/>
  <printOptions horizontalCentered="1"/>
  <pageMargins left="0.78740157480314965" right="0.78740157480314965" top="0.78740157480314965" bottom="0.39370078740157483" header="0" footer="0"/>
  <pageSetup paperSize="9" scale="8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C26"/>
  <sheetViews>
    <sheetView showGridLines="0" showZeros="0" zoomScaleNormal="100" zoomScaleSheetLayoutView="100" workbookViewId="0"/>
  </sheetViews>
  <sheetFormatPr defaultRowHeight="13.5" x14ac:dyDescent="0.15"/>
  <cols>
    <col min="1" max="1" width="3.125" style="83" customWidth="1"/>
    <col min="2" max="2" width="3.125" style="398" customWidth="1"/>
    <col min="3" max="27" width="3.125" style="83" customWidth="1"/>
    <col min="28" max="28" width="9" style="83" customWidth="1"/>
    <col min="29" max="16384" width="9" style="83"/>
  </cols>
  <sheetData>
    <row r="1" spans="1:29" ht="18" customHeight="1" x14ac:dyDescent="0.15">
      <c r="A1" s="1"/>
      <c r="B1" s="2"/>
      <c r="C1" s="1"/>
      <c r="D1" s="1"/>
      <c r="E1" s="1"/>
      <c r="F1" s="1"/>
      <c r="G1" s="1"/>
      <c r="H1" s="1"/>
      <c r="I1" s="1"/>
      <c r="J1" s="1"/>
      <c r="K1" s="1"/>
      <c r="L1" s="1"/>
      <c r="M1" s="1"/>
      <c r="N1" s="1"/>
      <c r="O1" s="1"/>
      <c r="P1" s="1"/>
      <c r="Q1" s="1"/>
      <c r="R1" s="1"/>
      <c r="S1" s="1"/>
      <c r="T1" s="1"/>
      <c r="U1" s="1"/>
      <c r="V1" s="1"/>
      <c r="W1" s="1"/>
      <c r="X1" s="1"/>
    </row>
    <row r="2" spans="1:29" ht="18" customHeight="1" x14ac:dyDescent="0.15"/>
    <row r="3" spans="1:29" ht="18" customHeight="1" x14ac:dyDescent="0.15">
      <c r="F3" s="4"/>
      <c r="R3" s="1"/>
      <c r="S3" s="1"/>
      <c r="U3" s="1"/>
      <c r="V3" s="1"/>
      <c r="W3" s="1"/>
      <c r="X3" s="1"/>
      <c r="Y3" s="1"/>
      <c r="Z3" s="1"/>
      <c r="AA3" s="1"/>
    </row>
    <row r="4" spans="1:29" ht="18" customHeight="1" x14ac:dyDescent="0.15">
      <c r="Q4" s="151"/>
      <c r="R4" s="151"/>
      <c r="S4" s="151"/>
      <c r="T4" s="151"/>
      <c r="U4" s="151"/>
      <c r="V4" s="151"/>
      <c r="W4" s="151"/>
    </row>
    <row r="5" spans="1:29" ht="18" customHeight="1" x14ac:dyDescent="0.15">
      <c r="A5" s="266" t="s">
        <v>33</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row>
    <row r="6" spans="1:29" ht="18" customHeight="1" x14ac:dyDescent="0.15">
      <c r="N6" s="5"/>
    </row>
    <row r="7" spans="1:29" ht="18" customHeight="1" x14ac:dyDescent="0.15">
      <c r="A7" s="265" t="s">
        <v>335</v>
      </c>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row>
    <row r="8" spans="1:29" ht="18" customHeight="1" x14ac:dyDescent="0.15">
      <c r="M8" s="5"/>
    </row>
    <row r="9" spans="1:29" ht="18" customHeight="1" x14ac:dyDescent="0.15">
      <c r="B9" s="3" t="s">
        <v>336</v>
      </c>
      <c r="M9" s="5"/>
    </row>
    <row r="10" spans="1:29" ht="18" customHeight="1" x14ac:dyDescent="0.15">
      <c r="M10" s="5"/>
    </row>
    <row r="11" spans="1:29" ht="18" customHeight="1" x14ac:dyDescent="0.15">
      <c r="B11" s="337" t="s">
        <v>37</v>
      </c>
      <c r="C11" s="5" t="s">
        <v>544</v>
      </c>
      <c r="M11" s="5"/>
      <c r="AC11" s="83" t="s">
        <v>427</v>
      </c>
    </row>
    <row r="12" spans="1:29" ht="18" customHeight="1" x14ac:dyDescent="0.15">
      <c r="B12" s="337"/>
      <c r="M12" s="5"/>
    </row>
    <row r="13" spans="1:29" ht="18" customHeight="1" x14ac:dyDescent="0.15">
      <c r="B13" s="398" t="s">
        <v>38</v>
      </c>
      <c r="C13" s="5" t="s">
        <v>545</v>
      </c>
      <c r="M13" s="5"/>
      <c r="AC13" s="5" t="s">
        <v>428</v>
      </c>
    </row>
    <row r="14" spans="1:29" ht="18" customHeight="1" x14ac:dyDescent="0.15">
      <c r="B14" s="337"/>
      <c r="M14" s="5"/>
    </row>
    <row r="15" spans="1:29" ht="18" customHeight="1" x14ac:dyDescent="0.15">
      <c r="B15" s="337" t="s">
        <v>39</v>
      </c>
      <c r="C15" s="5" t="s">
        <v>546</v>
      </c>
      <c r="M15" s="5"/>
      <c r="AC15" s="83" t="s">
        <v>427</v>
      </c>
    </row>
    <row r="16" spans="1:29" ht="18" customHeight="1" x14ac:dyDescent="0.15">
      <c r="B16" s="337"/>
      <c r="M16" s="5"/>
    </row>
    <row r="17" spans="1:29" ht="18" customHeight="1" x14ac:dyDescent="0.15">
      <c r="B17" s="398" t="s">
        <v>40</v>
      </c>
      <c r="C17" s="5" t="s">
        <v>547</v>
      </c>
      <c r="AC17" s="5" t="s">
        <v>429</v>
      </c>
    </row>
    <row r="18" spans="1:29" ht="18" customHeight="1" x14ac:dyDescent="0.15"/>
    <row r="19" spans="1:29" ht="18" customHeight="1" x14ac:dyDescent="0.15">
      <c r="A19" s="6"/>
      <c r="B19" s="337" t="s">
        <v>34</v>
      </c>
      <c r="C19" s="5" t="s">
        <v>548</v>
      </c>
      <c r="D19" s="6"/>
      <c r="E19" s="6"/>
      <c r="F19" s="6"/>
      <c r="G19" s="6"/>
      <c r="H19" s="6"/>
      <c r="I19" s="6"/>
      <c r="J19" s="6"/>
      <c r="K19" s="6"/>
      <c r="L19" s="6"/>
      <c r="M19" s="6"/>
      <c r="N19" s="6"/>
      <c r="O19" s="6"/>
      <c r="P19" s="6"/>
      <c r="Q19" s="6"/>
      <c r="R19" s="6"/>
      <c r="S19" s="6"/>
      <c r="T19" s="6"/>
      <c r="U19" s="6"/>
      <c r="V19" s="6"/>
      <c r="W19" s="6"/>
      <c r="X19" s="6"/>
      <c r="Y19" s="6"/>
      <c r="Z19" s="6"/>
      <c r="AA19" s="6"/>
      <c r="AC19" s="83" t="s">
        <v>430</v>
      </c>
    </row>
    <row r="20" spans="1:29" ht="18"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9" ht="18" customHeight="1" x14ac:dyDescent="0.15">
      <c r="A21" s="1"/>
      <c r="B21" s="2"/>
    </row>
    <row r="22" spans="1:29" ht="18" customHeight="1" x14ac:dyDescent="0.15">
      <c r="A22" s="7"/>
      <c r="B22" s="3" t="s">
        <v>337</v>
      </c>
      <c r="D22" s="3"/>
      <c r="F22" s="5"/>
      <c r="J22" s="7"/>
    </row>
    <row r="23" spans="1:29" ht="18" customHeight="1" x14ac:dyDescent="0.15">
      <c r="A23" s="95"/>
      <c r="B23" s="83"/>
      <c r="C23" s="5"/>
      <c r="D23" s="5"/>
      <c r="F23" s="5"/>
      <c r="J23" s="95"/>
    </row>
    <row r="24" spans="1:29" ht="18" customHeight="1" x14ac:dyDescent="0.15">
      <c r="A24" s="3"/>
      <c r="B24" s="2" t="s">
        <v>35</v>
      </c>
      <c r="C24" s="3" t="s">
        <v>549</v>
      </c>
      <c r="D24" s="3"/>
      <c r="F24" s="7"/>
      <c r="J24" s="3"/>
      <c r="AC24" s="5" t="s">
        <v>431</v>
      </c>
    </row>
    <row r="25" spans="1:29" ht="18" customHeight="1" x14ac:dyDescent="0.15">
      <c r="A25" s="3"/>
      <c r="B25" s="336"/>
      <c r="C25" s="3"/>
      <c r="D25" s="3"/>
      <c r="F25" s="7"/>
      <c r="J25" s="3"/>
    </row>
    <row r="26" spans="1:29" ht="18" customHeight="1" x14ac:dyDescent="0.15">
      <c r="A26" s="3"/>
      <c r="B26" s="337" t="s">
        <v>36</v>
      </c>
      <c r="C26" s="5" t="s">
        <v>550</v>
      </c>
      <c r="D26" s="5"/>
      <c r="F26" s="95"/>
      <c r="J26" s="5"/>
      <c r="AC26" s="83" t="s">
        <v>430</v>
      </c>
    </row>
  </sheetData>
  <phoneticPr fontId="1" type="Hiragana"/>
  <printOptions horizontalCentered="1"/>
  <pageMargins left="0.78740157480314965" right="0.78740157480314965" top="0.78740157480314965" bottom="0.39370078740157483" header="0" footer="0"/>
  <pageSetup paperSize="9"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4ECB-0F81-47FD-AF9D-3F075283EFFB}">
  <sheetPr>
    <tabColor rgb="FFFFC000"/>
    <pageSetUpPr fitToPage="1"/>
  </sheetPr>
  <dimension ref="A1:AD18"/>
  <sheetViews>
    <sheetView showGridLines="0" showZeros="0" zoomScaleNormal="100" zoomScaleSheetLayoutView="100" workbookViewId="0"/>
  </sheetViews>
  <sheetFormatPr defaultRowHeight="13.5" x14ac:dyDescent="0.15"/>
  <cols>
    <col min="1" max="1" width="3.125" style="83" customWidth="1"/>
    <col min="2" max="2" width="3.125" style="398" customWidth="1"/>
    <col min="3" max="28" width="3.125" style="83" customWidth="1"/>
    <col min="29" max="29" width="9" style="83" customWidth="1"/>
    <col min="30" max="16384" width="9" style="83"/>
  </cols>
  <sheetData>
    <row r="1" spans="1:30" ht="18" customHeight="1" x14ac:dyDescent="0.15"/>
    <row r="2" spans="1:30" ht="18" customHeight="1" x14ac:dyDescent="0.15"/>
    <row r="3" spans="1:30" ht="18" customHeight="1" x14ac:dyDescent="0.15">
      <c r="F3" s="4"/>
    </row>
    <row r="4" spans="1:30" ht="18" customHeight="1" x14ac:dyDescent="0.15">
      <c r="Q4" s="151"/>
      <c r="R4" s="151"/>
      <c r="S4" s="151"/>
      <c r="T4" s="151"/>
      <c r="U4" s="151"/>
      <c r="V4" s="151"/>
      <c r="W4" s="151"/>
    </row>
    <row r="5" spans="1:30" ht="18" customHeight="1" x14ac:dyDescent="0.15">
      <c r="A5" s="268" t="s">
        <v>33</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row>
    <row r="6" spans="1:30" ht="18" customHeight="1" x14ac:dyDescent="0.15">
      <c r="N6" s="5"/>
    </row>
    <row r="7" spans="1:30" ht="18" customHeight="1" x14ac:dyDescent="0.15">
      <c r="A7" s="271" t="s">
        <v>358</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row>
    <row r="8" spans="1:30" ht="18" customHeight="1" x14ac:dyDescent="0.15">
      <c r="M8" s="5"/>
    </row>
    <row r="9" spans="1:30" ht="18" customHeight="1" x14ac:dyDescent="0.15">
      <c r="M9" s="5"/>
    </row>
    <row r="10" spans="1:30" ht="18" customHeight="1" x14ac:dyDescent="0.15">
      <c r="B10" s="398" t="s">
        <v>108</v>
      </c>
      <c r="C10" s="83" t="s">
        <v>498</v>
      </c>
      <c r="AD10" s="5" t="s">
        <v>238</v>
      </c>
    </row>
    <row r="11" spans="1:30" ht="18" customHeight="1" x14ac:dyDescent="0.15">
      <c r="C11" s="5"/>
    </row>
    <row r="12" spans="1:30" ht="18" customHeight="1" x14ac:dyDescent="0.15">
      <c r="B12" s="398" t="s">
        <v>107</v>
      </c>
      <c r="C12" s="5" t="s">
        <v>368</v>
      </c>
      <c r="AD12" s="5" t="s">
        <v>322</v>
      </c>
    </row>
    <row r="13" spans="1:30" ht="18" customHeight="1" x14ac:dyDescent="0.15"/>
    <row r="14" spans="1:30" ht="18" customHeight="1" x14ac:dyDescent="0.15">
      <c r="B14" s="398" t="s">
        <v>106</v>
      </c>
      <c r="C14" s="83" t="s">
        <v>356</v>
      </c>
      <c r="AD14" s="5" t="s">
        <v>359</v>
      </c>
    </row>
    <row r="15" spans="1:30" ht="18" customHeight="1" x14ac:dyDescent="0.15"/>
    <row r="16" spans="1:30" ht="18" customHeight="1" x14ac:dyDescent="0.15">
      <c r="A16" s="407"/>
      <c r="B16" s="398" t="s">
        <v>105</v>
      </c>
      <c r="C16" s="83" t="s">
        <v>363</v>
      </c>
      <c r="J16" s="407"/>
      <c r="AD16" s="5"/>
    </row>
    <row r="17" spans="1:30" ht="18" customHeight="1" x14ac:dyDescent="0.15">
      <c r="A17" s="407"/>
      <c r="J17" s="407"/>
    </row>
    <row r="18" spans="1:30" ht="18" customHeight="1" x14ac:dyDescent="0.15">
      <c r="B18" s="398" t="s">
        <v>104</v>
      </c>
      <c r="C18" s="83" t="s">
        <v>357</v>
      </c>
      <c r="F18" s="407"/>
      <c r="AD18" s="5" t="s">
        <v>320</v>
      </c>
    </row>
  </sheetData>
  <phoneticPr fontId="6"/>
  <printOptions horizontalCentered="1"/>
  <pageMargins left="0.78740157480314965" right="0.78740157480314965" top="0.78740157480314965" bottom="0.39370078740157483" header="0" footer="0"/>
  <pageSetup paperSize="9" scale="99" orientation="portrait" blackAndWhite="1"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22C8-7ABA-4CC7-8A2D-FFEF8DB97B36}">
  <sheetPr>
    <tabColor rgb="FFFFCCFF"/>
    <pageSetUpPr fitToPage="1"/>
  </sheetPr>
  <dimension ref="A1:AJ38"/>
  <sheetViews>
    <sheetView showGridLines="0" showZeros="0" zoomScaleNormal="100" zoomScaleSheetLayoutView="100" workbookViewId="0"/>
  </sheetViews>
  <sheetFormatPr defaultRowHeight="13.5" x14ac:dyDescent="0.15"/>
  <cols>
    <col min="1" max="34" width="2.625" style="396" customWidth="1"/>
    <col min="35" max="35" width="2.25" style="396" customWidth="1"/>
    <col min="36" max="38" width="9" style="396" customWidth="1"/>
    <col min="39" max="16384" width="9" style="396"/>
  </cols>
  <sheetData>
    <row r="1" spans="1:36" ht="19.5" customHeight="1" x14ac:dyDescent="0.15">
      <c r="R1" s="754" t="s">
        <v>492</v>
      </c>
      <c r="S1" s="755"/>
      <c r="T1" s="755"/>
      <c r="U1" s="758" t="s">
        <v>131</v>
      </c>
      <c r="V1" s="758"/>
      <c r="W1" s="758"/>
      <c r="X1" s="758"/>
      <c r="Y1" s="758"/>
      <c r="Z1" s="760" t="s">
        <v>226</v>
      </c>
      <c r="AA1" s="761"/>
      <c r="AB1" s="761"/>
      <c r="AC1" s="761"/>
      <c r="AD1" s="761"/>
      <c r="AE1" s="762"/>
      <c r="AF1" s="766"/>
      <c r="AG1" s="766"/>
      <c r="AH1" s="766"/>
      <c r="AI1" s="767"/>
    </row>
    <row r="2" spans="1:36" ht="20.100000000000001" customHeight="1" x14ac:dyDescent="0.15">
      <c r="B2" s="407" t="s">
        <v>493</v>
      </c>
      <c r="C2" s="95"/>
      <c r="D2" s="95"/>
      <c r="E2" s="95"/>
      <c r="F2" s="93"/>
      <c r="G2" s="93"/>
      <c r="H2" s="93"/>
      <c r="I2" s="93"/>
      <c r="J2" s="93"/>
      <c r="K2" s="93"/>
      <c r="L2" s="93"/>
      <c r="M2" s="93"/>
      <c r="N2" s="93"/>
      <c r="O2" s="93"/>
      <c r="P2" s="93"/>
      <c r="Q2" s="93"/>
      <c r="R2" s="756"/>
      <c r="S2" s="757"/>
      <c r="T2" s="757"/>
      <c r="U2" s="759"/>
      <c r="V2" s="759"/>
      <c r="W2" s="759"/>
      <c r="X2" s="759"/>
      <c r="Y2" s="759"/>
      <c r="Z2" s="763"/>
      <c r="AA2" s="764"/>
      <c r="AB2" s="764"/>
      <c r="AC2" s="764"/>
      <c r="AD2" s="764"/>
      <c r="AE2" s="765"/>
      <c r="AF2" s="768"/>
      <c r="AG2" s="768"/>
      <c r="AH2" s="768"/>
      <c r="AI2" s="769"/>
      <c r="AJ2" s="98"/>
    </row>
    <row r="3" spans="1:36" ht="20.100000000000001" customHeight="1" x14ac:dyDescent="0.15">
      <c r="B3" s="95"/>
      <c r="C3" s="95"/>
      <c r="D3" s="95"/>
      <c r="E3" s="95"/>
      <c r="F3" s="93"/>
      <c r="G3" s="93"/>
      <c r="H3" s="93"/>
      <c r="I3" s="93"/>
      <c r="J3" s="93"/>
      <c r="K3" s="93"/>
      <c r="L3" s="93"/>
      <c r="M3" s="93"/>
      <c r="N3" s="93"/>
      <c r="O3" s="93"/>
      <c r="P3" s="93"/>
      <c r="Q3" s="93"/>
      <c r="R3" s="98"/>
      <c r="S3" s="98"/>
      <c r="T3" s="98"/>
      <c r="U3" s="98"/>
      <c r="V3" s="98"/>
      <c r="W3" s="98"/>
      <c r="X3" s="98"/>
      <c r="Y3" s="98"/>
      <c r="Z3" s="98"/>
      <c r="AA3" s="98"/>
      <c r="AB3" s="98"/>
      <c r="AC3" s="98"/>
      <c r="AD3" s="98"/>
      <c r="AE3" s="98"/>
      <c r="AF3" s="98"/>
      <c r="AG3" s="98"/>
      <c r="AH3" s="98"/>
      <c r="AI3" s="98"/>
      <c r="AJ3" s="98"/>
    </row>
    <row r="4" spans="1:36" ht="20.100000000000001" customHeight="1" x14ac:dyDescent="0.15">
      <c r="B4" s="99"/>
      <c r="C4" s="99"/>
      <c r="D4" s="99"/>
      <c r="E4" s="99"/>
      <c r="F4" s="99"/>
      <c r="G4" s="99"/>
      <c r="H4" s="99"/>
      <c r="I4" s="93"/>
      <c r="J4" s="93"/>
      <c r="K4" s="93"/>
      <c r="L4" s="93"/>
      <c r="M4" s="93"/>
      <c r="N4" s="93"/>
      <c r="O4" s="93"/>
      <c r="P4" s="93"/>
      <c r="Q4" s="93"/>
      <c r="R4" s="93"/>
      <c r="S4" s="93"/>
      <c r="T4" s="93"/>
      <c r="U4" s="93"/>
      <c r="V4" s="93"/>
      <c r="W4" s="93"/>
      <c r="X4" s="93"/>
      <c r="AA4" s="448" t="s">
        <v>264</v>
      </c>
      <c r="AB4" s="448"/>
      <c r="AC4" s="448"/>
      <c r="AD4" s="448"/>
      <c r="AE4" s="448"/>
      <c r="AF4" s="448"/>
      <c r="AG4" s="448"/>
      <c r="AH4" s="448"/>
      <c r="AJ4" s="93"/>
    </row>
    <row r="5" spans="1:36" ht="20.100000000000001" customHeight="1" x14ac:dyDescent="0.15">
      <c r="A5" s="387"/>
      <c r="B5" s="99"/>
      <c r="C5" s="99"/>
      <c r="D5" s="99"/>
      <c r="E5" s="99"/>
      <c r="F5" s="99"/>
      <c r="G5" s="99"/>
      <c r="H5" s="99"/>
      <c r="I5" s="93"/>
      <c r="J5" s="93"/>
      <c r="K5" s="93"/>
      <c r="L5" s="93"/>
      <c r="M5" s="93"/>
      <c r="N5" s="93"/>
      <c r="O5" s="93"/>
      <c r="P5" s="93"/>
      <c r="Q5" s="93"/>
      <c r="R5" s="93"/>
      <c r="S5" s="93"/>
      <c r="T5" s="93"/>
      <c r="U5" s="93"/>
      <c r="V5" s="93"/>
      <c r="W5" s="93"/>
      <c r="X5" s="93"/>
      <c r="AA5" s="398"/>
      <c r="AB5" s="398"/>
      <c r="AC5" s="398"/>
      <c r="AD5" s="398"/>
      <c r="AE5" s="398"/>
      <c r="AF5" s="398"/>
      <c r="AG5" s="398"/>
      <c r="AH5" s="398"/>
      <c r="AJ5" s="93"/>
    </row>
    <row r="6" spans="1:36" ht="20.100000000000001" customHeight="1" x14ac:dyDescent="0.15">
      <c r="C6" s="86" t="str">
        <f>IF('(基本情報)'!M5="","",'(基本情報)'!M3)</f>
        <v>工務店グループ等名称</v>
      </c>
      <c r="D6" s="407"/>
      <c r="E6" s="407"/>
      <c r="F6" s="407"/>
      <c r="G6" s="407"/>
      <c r="H6" s="407"/>
      <c r="I6" s="407"/>
      <c r="J6" s="407"/>
      <c r="K6" s="407"/>
      <c r="L6" s="407"/>
      <c r="R6" s="98"/>
      <c r="S6" s="98"/>
      <c r="T6" s="98"/>
      <c r="U6" s="98"/>
      <c r="V6" s="98"/>
      <c r="W6" s="98"/>
      <c r="X6" s="98"/>
      <c r="Y6" s="98"/>
      <c r="Z6" s="98"/>
      <c r="AA6" s="98"/>
      <c r="AB6" s="98"/>
      <c r="AC6" s="98"/>
      <c r="AD6" s="98"/>
      <c r="AE6" s="98"/>
      <c r="AF6" s="98"/>
      <c r="AG6" s="98"/>
      <c r="AH6" s="98"/>
      <c r="AI6" s="98"/>
      <c r="AJ6" s="98"/>
    </row>
    <row r="7" spans="1:36" ht="20.100000000000001" customHeight="1" x14ac:dyDescent="0.15">
      <c r="C7" s="86" t="str">
        <f>IF('(基本情報)'!M5="",'(基本情報)'!M3,'(基本情報)'!M5)</f>
        <v>代表工務店等名称</v>
      </c>
      <c r="D7" s="407"/>
      <c r="E7" s="407"/>
      <c r="F7" s="407"/>
      <c r="G7" s="407"/>
      <c r="H7" s="407"/>
      <c r="I7" s="407"/>
      <c r="J7" s="407"/>
      <c r="K7" s="407"/>
      <c r="L7" s="407"/>
      <c r="R7" s="98"/>
      <c r="S7" s="98"/>
      <c r="T7" s="98"/>
      <c r="U7" s="98"/>
      <c r="V7" s="98"/>
      <c r="W7" s="98"/>
      <c r="X7" s="98"/>
      <c r="Y7" s="98"/>
      <c r="Z7" s="98"/>
      <c r="AA7" s="98"/>
      <c r="AB7" s="98"/>
      <c r="AC7" s="98"/>
      <c r="AD7" s="98"/>
      <c r="AE7" s="98"/>
      <c r="AF7" s="98"/>
      <c r="AG7" s="98"/>
      <c r="AH7" s="98"/>
      <c r="AI7" s="98"/>
      <c r="AJ7" s="98"/>
    </row>
    <row r="8" spans="1:36" ht="20.100000000000001" customHeight="1" x14ac:dyDescent="0.15">
      <c r="C8" s="87" t="str">
        <f>'(基本情報)'!M4&amp;"　様"</f>
        <v>代表者職氏名　様</v>
      </c>
      <c r="D8" s="407"/>
      <c r="E8" s="407"/>
      <c r="F8" s="407"/>
      <c r="G8" s="407"/>
      <c r="H8" s="407"/>
      <c r="I8" s="407"/>
      <c r="J8" s="407"/>
      <c r="K8" s="407"/>
      <c r="L8" s="407"/>
      <c r="P8" s="792"/>
      <c r="Q8" s="792"/>
      <c r="R8" s="98"/>
      <c r="S8" s="98"/>
      <c r="T8" s="98"/>
      <c r="U8" s="98"/>
      <c r="V8" s="98"/>
      <c r="W8" s="98"/>
      <c r="X8" s="98"/>
      <c r="Y8" s="98"/>
      <c r="Z8" s="98"/>
      <c r="AA8" s="98"/>
      <c r="AB8" s="98"/>
      <c r="AC8" s="98"/>
      <c r="AD8" s="98"/>
      <c r="AE8" s="98"/>
      <c r="AF8" s="98"/>
      <c r="AG8" s="98"/>
      <c r="AH8" s="98"/>
      <c r="AI8" s="98"/>
      <c r="AJ8" s="98"/>
    </row>
    <row r="9" spans="1:36" ht="20.100000000000001" customHeight="1" x14ac:dyDescent="0.15">
      <c r="B9" s="407"/>
      <c r="D9" s="407"/>
      <c r="E9" s="407"/>
      <c r="F9" s="407"/>
      <c r="G9" s="407"/>
      <c r="H9" s="407"/>
      <c r="I9" s="407"/>
      <c r="J9" s="407"/>
      <c r="K9" s="407"/>
      <c r="L9" s="407"/>
      <c r="P9" s="398"/>
      <c r="Q9" s="398"/>
      <c r="R9" s="98"/>
      <c r="S9" s="98"/>
      <c r="T9" s="98"/>
      <c r="U9" s="98"/>
      <c r="V9" s="98"/>
      <c r="W9" s="98"/>
      <c r="X9" s="98"/>
      <c r="Y9" s="98"/>
      <c r="Z9" s="98"/>
      <c r="AA9" s="98"/>
      <c r="AB9" s="98"/>
      <c r="AC9" s="98"/>
      <c r="AD9" s="98"/>
      <c r="AE9" s="98"/>
      <c r="AF9" s="98"/>
      <c r="AG9" s="98"/>
      <c r="AH9" s="98"/>
      <c r="AI9" s="98"/>
      <c r="AJ9" s="98"/>
    </row>
    <row r="10" spans="1:36" ht="20.100000000000001" customHeight="1" x14ac:dyDescent="0.15">
      <c r="B10" s="407"/>
      <c r="C10" s="407"/>
      <c r="D10" s="407"/>
      <c r="E10" s="407"/>
      <c r="F10" s="407"/>
      <c r="G10" s="407"/>
      <c r="H10" s="407"/>
      <c r="I10" s="407"/>
      <c r="J10" s="407"/>
      <c r="K10" s="407"/>
      <c r="L10" s="407"/>
      <c r="M10" s="407"/>
      <c r="N10" s="407"/>
      <c r="O10" s="407"/>
      <c r="P10" s="398"/>
      <c r="Q10" s="398"/>
      <c r="R10" s="98"/>
      <c r="S10" s="101" t="s">
        <v>274</v>
      </c>
      <c r="T10" s="407"/>
      <c r="U10" s="407"/>
      <c r="V10" s="407"/>
      <c r="W10" s="407"/>
      <c r="X10" s="407"/>
      <c r="Y10" s="407"/>
      <c r="Z10" s="407"/>
      <c r="AA10" s="407"/>
      <c r="AB10" s="407"/>
      <c r="AC10" s="407"/>
      <c r="AD10" s="407"/>
      <c r="AE10" s="407"/>
      <c r="AF10" s="407"/>
      <c r="AG10" s="407"/>
      <c r="AH10" s="407"/>
      <c r="AJ10" s="98"/>
    </row>
    <row r="11" spans="1:36" ht="20.100000000000001" customHeight="1" x14ac:dyDescent="0.15">
      <c r="B11" s="407"/>
      <c r="C11" s="407"/>
      <c r="D11" s="407"/>
      <c r="E11" s="407"/>
      <c r="F11" s="407"/>
      <c r="G11" s="407"/>
      <c r="H11" s="407"/>
      <c r="I11" s="407"/>
      <c r="J11" s="407"/>
      <c r="K11" s="407"/>
      <c r="L11" s="407"/>
      <c r="M11" s="407"/>
      <c r="N11" s="407"/>
      <c r="O11" s="407"/>
      <c r="P11" s="398"/>
      <c r="Q11" s="398"/>
      <c r="R11" s="98"/>
      <c r="S11" s="101" t="s">
        <v>225</v>
      </c>
      <c r="T11" s="407"/>
      <c r="U11" s="407"/>
      <c r="V11" s="407"/>
      <c r="W11" s="407"/>
      <c r="X11" s="407"/>
      <c r="Y11" s="407"/>
      <c r="Z11" s="407"/>
      <c r="AA11" s="407"/>
      <c r="AB11" s="407"/>
      <c r="AC11" s="407"/>
      <c r="AD11" s="407"/>
      <c r="AE11" s="407"/>
      <c r="AF11" s="407"/>
      <c r="AG11" s="407"/>
      <c r="AH11" s="407"/>
      <c r="AJ11" s="98"/>
    </row>
    <row r="12" spans="1:36" ht="20.100000000000001" customHeight="1" x14ac:dyDescent="0.15">
      <c r="B12" s="407"/>
      <c r="C12" s="407"/>
      <c r="D12" s="407"/>
      <c r="E12" s="407"/>
      <c r="F12" s="407"/>
      <c r="G12" s="407"/>
      <c r="H12" s="407"/>
      <c r="I12" s="407"/>
      <c r="J12" s="407"/>
      <c r="K12" s="407"/>
      <c r="L12" s="407"/>
      <c r="M12" s="407"/>
      <c r="N12" s="407"/>
      <c r="O12" s="407"/>
      <c r="P12" s="398"/>
      <c r="Q12" s="398"/>
      <c r="R12" s="98"/>
      <c r="S12" s="204" t="s">
        <v>130</v>
      </c>
      <c r="T12" s="407"/>
      <c r="U12" s="407"/>
      <c r="V12" s="407"/>
      <c r="W12" s="407"/>
      <c r="X12" s="407"/>
      <c r="Y12" s="407"/>
      <c r="Z12" s="407"/>
      <c r="AA12" s="407"/>
      <c r="AB12" s="407"/>
      <c r="AC12" s="407"/>
      <c r="AD12" s="407"/>
      <c r="AJ12" s="98"/>
    </row>
    <row r="13" spans="1:36" ht="20.100000000000001" customHeight="1" x14ac:dyDescent="0.15">
      <c r="B13" s="399"/>
      <c r="C13" s="399"/>
      <c r="D13" s="399"/>
      <c r="E13" s="399"/>
      <c r="F13" s="399"/>
      <c r="G13" s="399"/>
      <c r="H13" s="399"/>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row>
    <row r="14" spans="1:36" ht="20.100000000000001" customHeight="1" x14ac:dyDescent="0.15">
      <c r="B14" s="399"/>
      <c r="C14" s="399"/>
      <c r="D14" s="399"/>
      <c r="E14" s="399"/>
      <c r="F14" s="399"/>
      <c r="G14" s="399"/>
      <c r="H14" s="399"/>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row>
    <row r="15" spans="1:36" ht="21.95" customHeight="1" x14ac:dyDescent="0.15">
      <c r="B15" s="794" t="s">
        <v>494</v>
      </c>
      <c r="C15" s="795"/>
      <c r="D15" s="795"/>
      <c r="E15" s="795"/>
      <c r="F15" s="795"/>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98"/>
      <c r="AJ15" s="98"/>
    </row>
    <row r="16" spans="1:36" ht="21.95" customHeight="1" x14ac:dyDescent="0.15">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3:36" ht="21.95" customHeight="1" x14ac:dyDescent="0.15">
      <c r="C17" s="39" t="s">
        <v>129</v>
      </c>
      <c r="D17" s="396" t="s">
        <v>110</v>
      </c>
      <c r="E17" s="748" t="s">
        <v>128</v>
      </c>
      <c r="F17" s="748"/>
      <c r="G17" s="748"/>
      <c r="H17" s="748"/>
      <c r="I17" s="748"/>
      <c r="J17" s="398" t="s">
        <v>117</v>
      </c>
      <c r="K17" s="362"/>
      <c r="L17" s="101" t="s">
        <v>456</v>
      </c>
      <c r="M17" s="101"/>
      <c r="N17" s="101"/>
      <c r="O17" s="101"/>
      <c r="P17" s="101"/>
      <c r="Q17" s="101"/>
      <c r="R17" s="362"/>
      <c r="S17" s="101" t="s">
        <v>458</v>
      </c>
      <c r="T17" s="101"/>
      <c r="U17" s="101"/>
      <c r="V17" s="101"/>
      <c r="W17" s="101"/>
      <c r="X17" s="362"/>
      <c r="Y17" s="102"/>
      <c r="Z17" s="101" t="s">
        <v>459</v>
      </c>
      <c r="AA17" s="101"/>
      <c r="AB17" s="362"/>
      <c r="AC17" s="362"/>
      <c r="AD17" s="102"/>
      <c r="AE17" s="102"/>
      <c r="AF17" s="102"/>
      <c r="AG17" s="102"/>
      <c r="AH17" s="102"/>
      <c r="AI17" s="398"/>
      <c r="AJ17" s="38"/>
    </row>
    <row r="18" spans="3:36" ht="21.95" customHeight="1" x14ac:dyDescent="0.15">
      <c r="C18" s="39"/>
      <c r="E18" s="395"/>
      <c r="F18" s="395"/>
      <c r="G18" s="395"/>
      <c r="H18" s="395"/>
      <c r="I18" s="395"/>
      <c r="J18" s="398"/>
      <c r="K18" s="362"/>
      <c r="L18" s="101" t="s">
        <v>460</v>
      </c>
      <c r="M18" s="101"/>
      <c r="N18" s="101"/>
      <c r="O18" s="101"/>
      <c r="P18" s="101"/>
      <c r="Q18" s="101"/>
      <c r="R18" s="362"/>
      <c r="S18" s="101"/>
      <c r="T18" s="101"/>
      <c r="U18" s="101"/>
      <c r="V18" s="101"/>
      <c r="W18" s="101"/>
      <c r="X18" s="362"/>
      <c r="Y18" s="102"/>
      <c r="Z18" s="101"/>
      <c r="AA18" s="101"/>
      <c r="AB18" s="362"/>
      <c r="AC18" s="362"/>
      <c r="AD18" s="102"/>
      <c r="AE18" s="102"/>
      <c r="AF18" s="102"/>
      <c r="AG18" s="102"/>
      <c r="AH18" s="102"/>
      <c r="AI18" s="398"/>
      <c r="AJ18" s="38"/>
    </row>
    <row r="19" spans="3:36" ht="21.95" customHeight="1" x14ac:dyDescent="0.15">
      <c r="C19" s="39"/>
      <c r="E19" s="395"/>
      <c r="F19" s="395"/>
      <c r="G19" s="395"/>
      <c r="H19" s="395"/>
      <c r="I19" s="395"/>
      <c r="J19" s="398"/>
      <c r="K19" s="414" t="s">
        <v>457</v>
      </c>
      <c r="L19" s="362"/>
      <c r="M19" s="101"/>
      <c r="N19" s="101"/>
      <c r="O19" s="101"/>
      <c r="P19" s="101"/>
      <c r="Q19" s="362"/>
      <c r="R19" s="101"/>
      <c r="S19" s="101"/>
      <c r="T19" s="101"/>
      <c r="U19" s="101"/>
      <c r="V19" s="101"/>
      <c r="W19" s="362"/>
      <c r="X19" s="102"/>
      <c r="Y19" s="101"/>
      <c r="Z19" s="101"/>
      <c r="AA19" s="101"/>
      <c r="AB19" s="101"/>
      <c r="AC19" s="102"/>
      <c r="AD19" s="102"/>
      <c r="AE19" s="102"/>
      <c r="AF19" s="102"/>
      <c r="AG19" s="102"/>
      <c r="AH19" s="102"/>
      <c r="AI19" s="398"/>
      <c r="AJ19" s="38"/>
    </row>
    <row r="20" spans="3:36" ht="21.95" customHeight="1" x14ac:dyDescent="0.15">
      <c r="E20" s="748"/>
      <c r="F20" s="748"/>
      <c r="G20" s="748"/>
      <c r="H20" s="748"/>
      <c r="I20" s="748"/>
      <c r="J20" s="398"/>
      <c r="K20" s="362"/>
      <c r="L20" s="101" t="s">
        <v>127</v>
      </c>
      <c r="M20" s="101"/>
      <c r="N20" s="101"/>
      <c r="O20" s="101"/>
      <c r="P20" s="101"/>
      <c r="Q20" s="362"/>
      <c r="R20" s="101" t="s">
        <v>126</v>
      </c>
      <c r="S20" s="101"/>
      <c r="T20" s="101"/>
      <c r="U20" s="101"/>
      <c r="V20" s="101"/>
      <c r="W20" s="362"/>
      <c r="X20" s="102"/>
      <c r="Y20" s="101"/>
      <c r="Z20" s="101" t="s">
        <v>125</v>
      </c>
      <c r="AA20" s="101"/>
      <c r="AB20" s="101"/>
      <c r="AC20" s="102"/>
      <c r="AD20" s="102"/>
      <c r="AE20" s="102" t="s">
        <v>124</v>
      </c>
      <c r="AF20" s="102"/>
      <c r="AG20" s="102"/>
      <c r="AH20" s="102"/>
      <c r="AI20" s="398"/>
      <c r="AJ20" s="38"/>
    </row>
    <row r="21" spans="3:36" ht="8.1" customHeight="1" x14ac:dyDescent="0.15">
      <c r="C21" s="39"/>
      <c r="E21" s="395"/>
      <c r="F21" s="395"/>
      <c r="G21" s="395"/>
      <c r="H21" s="395"/>
      <c r="I21" s="395"/>
      <c r="J21" s="398"/>
      <c r="K21" s="398"/>
      <c r="L21" s="407"/>
      <c r="M21" s="407"/>
      <c r="N21" s="407"/>
      <c r="O21" s="407"/>
      <c r="P21" s="407"/>
      <c r="Q21" s="398"/>
      <c r="R21" s="407"/>
      <c r="S21" s="407"/>
      <c r="T21" s="407"/>
      <c r="U21" s="407"/>
      <c r="V21" s="407"/>
      <c r="W21" s="398"/>
      <c r="X21" s="407"/>
      <c r="Y21" s="407"/>
      <c r="Z21" s="407"/>
      <c r="AA21" s="407"/>
      <c r="AB21" s="407"/>
      <c r="AI21" s="398"/>
      <c r="AJ21" s="38"/>
    </row>
    <row r="22" spans="3:36" ht="21.95" customHeight="1" x14ac:dyDescent="0.15">
      <c r="C22" s="39" t="s">
        <v>123</v>
      </c>
      <c r="D22" s="396" t="s">
        <v>110</v>
      </c>
      <c r="E22" s="748" t="s">
        <v>122</v>
      </c>
      <c r="F22" s="748"/>
      <c r="G22" s="748"/>
      <c r="H22" s="748"/>
      <c r="I22" s="748"/>
      <c r="J22" s="398" t="s">
        <v>117</v>
      </c>
      <c r="K22" s="752"/>
      <c r="L22" s="752"/>
      <c r="M22" s="752"/>
      <c r="N22" s="752"/>
      <c r="O22" s="752"/>
      <c r="P22" s="752"/>
      <c r="Q22" s="752"/>
      <c r="R22" s="752"/>
      <c r="S22" s="752"/>
      <c r="T22" s="752"/>
      <c r="U22" s="752"/>
      <c r="V22" s="752"/>
      <c r="W22" s="752"/>
      <c r="X22" s="752"/>
      <c r="Y22" s="752"/>
      <c r="Z22" s="752"/>
      <c r="AA22" s="752"/>
      <c r="AB22" s="752"/>
      <c r="AC22" s="752"/>
      <c r="AD22" s="752"/>
      <c r="AE22" s="752"/>
      <c r="AF22" s="752"/>
      <c r="AG22" s="752"/>
      <c r="AH22" s="752"/>
      <c r="AJ22" s="38"/>
    </row>
    <row r="23" spans="3:36" ht="8.1" customHeight="1" x14ac:dyDescent="0.15">
      <c r="C23" s="39"/>
      <c r="E23" s="395"/>
      <c r="F23" s="395"/>
      <c r="G23" s="395"/>
      <c r="H23" s="395"/>
      <c r="I23" s="395"/>
      <c r="J23" s="398"/>
      <c r="K23" s="407"/>
      <c r="L23" s="407"/>
      <c r="M23" s="407"/>
      <c r="N23" s="407"/>
      <c r="O23" s="407"/>
      <c r="P23" s="407"/>
      <c r="Q23" s="407"/>
      <c r="R23" s="407"/>
      <c r="S23" s="407"/>
      <c r="T23" s="407"/>
      <c r="U23" s="407"/>
      <c r="V23" s="407"/>
      <c r="W23" s="407"/>
      <c r="X23" s="407"/>
      <c r="Y23" s="407"/>
      <c r="Z23" s="407"/>
      <c r="AJ23" s="38"/>
    </row>
    <row r="24" spans="3:36" ht="21.95" customHeight="1" x14ac:dyDescent="0.15">
      <c r="C24" s="39" t="s">
        <v>121</v>
      </c>
      <c r="D24" s="396" t="s">
        <v>110</v>
      </c>
      <c r="E24" s="748" t="s">
        <v>120</v>
      </c>
      <c r="F24" s="748"/>
      <c r="G24" s="748"/>
      <c r="H24" s="748"/>
      <c r="I24" s="748"/>
      <c r="J24" s="398" t="s">
        <v>117</v>
      </c>
      <c r="K24" s="749" t="s">
        <v>96</v>
      </c>
      <c r="L24" s="749"/>
      <c r="M24" s="749"/>
      <c r="N24" s="749"/>
      <c r="O24" s="749"/>
      <c r="P24" s="749"/>
      <c r="Q24" s="749"/>
      <c r="R24" s="749"/>
      <c r="S24" s="749"/>
      <c r="AJ24" s="38"/>
    </row>
    <row r="25" spans="3:36" ht="8.1" customHeight="1" x14ac:dyDescent="0.15">
      <c r="C25" s="39"/>
      <c r="E25" s="395"/>
      <c r="F25" s="395"/>
      <c r="G25" s="395"/>
      <c r="H25" s="395"/>
      <c r="I25" s="395"/>
      <c r="J25" s="398"/>
      <c r="K25" s="397"/>
      <c r="L25" s="397"/>
      <c r="M25" s="397"/>
      <c r="N25" s="397"/>
      <c r="O25" s="397"/>
      <c r="P25" s="397"/>
      <c r="Q25" s="397"/>
      <c r="R25" s="397"/>
      <c r="S25" s="397"/>
      <c r="AJ25" s="38"/>
    </row>
    <row r="26" spans="3:36" ht="21.95" customHeight="1" x14ac:dyDescent="0.15">
      <c r="C26" s="39" t="s">
        <v>119</v>
      </c>
      <c r="D26" s="396" t="s">
        <v>110</v>
      </c>
      <c r="E26" s="748" t="s">
        <v>118</v>
      </c>
      <c r="F26" s="748"/>
      <c r="G26" s="748"/>
      <c r="H26" s="748"/>
      <c r="I26" s="748"/>
      <c r="J26" s="398" t="s">
        <v>117</v>
      </c>
      <c r="K26" s="750"/>
      <c r="L26" s="750"/>
      <c r="M26" s="750"/>
      <c r="N26" s="750"/>
      <c r="O26" s="750"/>
      <c r="P26" s="750"/>
      <c r="Q26" s="750"/>
      <c r="R26" s="751" t="s">
        <v>116</v>
      </c>
      <c r="S26" s="751"/>
      <c r="T26" s="100" t="s">
        <v>344</v>
      </c>
      <c r="U26" s="100"/>
      <c r="V26" s="100"/>
      <c r="W26" s="100"/>
      <c r="X26" s="100"/>
      <c r="Y26" s="100"/>
      <c r="Z26" s="100"/>
      <c r="AA26" s="100"/>
      <c r="AB26" s="100"/>
      <c r="AC26" s="100"/>
      <c r="AD26" s="100"/>
      <c r="AE26" s="100"/>
      <c r="AF26" s="100"/>
      <c r="AG26" s="100"/>
      <c r="AH26" s="100"/>
      <c r="AI26" s="100"/>
      <c r="AJ26" s="38"/>
    </row>
    <row r="27" spans="3:36" ht="8.1" customHeight="1" x14ac:dyDescent="0.15">
      <c r="C27" s="39"/>
      <c r="E27" s="395"/>
      <c r="F27" s="395"/>
      <c r="G27" s="395"/>
      <c r="H27" s="395"/>
      <c r="I27" s="395"/>
      <c r="J27" s="398"/>
      <c r="K27" s="43"/>
      <c r="L27" s="43"/>
      <c r="M27" s="43"/>
      <c r="N27" s="43"/>
      <c r="O27" s="43"/>
      <c r="P27" s="43"/>
      <c r="Q27" s="43"/>
      <c r="R27" s="398"/>
      <c r="S27" s="398"/>
      <c r="T27" s="100"/>
      <c r="U27" s="100"/>
      <c r="V27" s="100"/>
      <c r="W27" s="100"/>
      <c r="X27" s="100"/>
      <c r="Y27" s="100"/>
      <c r="Z27" s="100"/>
      <c r="AA27" s="100"/>
      <c r="AB27" s="100"/>
      <c r="AC27" s="100"/>
      <c r="AD27" s="100"/>
      <c r="AE27" s="100"/>
      <c r="AF27" s="100"/>
      <c r="AG27" s="100"/>
      <c r="AH27" s="100"/>
      <c r="AI27" s="100"/>
      <c r="AJ27" s="38"/>
    </row>
    <row r="28" spans="3:36" ht="21.95" customHeight="1" x14ac:dyDescent="0.15">
      <c r="C28" s="39" t="s">
        <v>115</v>
      </c>
      <c r="D28" s="396" t="s">
        <v>110</v>
      </c>
      <c r="E28" s="748" t="s">
        <v>495</v>
      </c>
      <c r="F28" s="793"/>
      <c r="G28" s="793"/>
      <c r="H28" s="793"/>
      <c r="I28" s="793"/>
      <c r="AJ28" s="38"/>
    </row>
    <row r="29" spans="3:36" ht="21.95" customHeight="1" x14ac:dyDescent="0.15">
      <c r="C29" s="39"/>
      <c r="E29" s="407"/>
      <c r="F29" s="790" t="s">
        <v>13</v>
      </c>
      <c r="G29" s="790"/>
      <c r="H29" s="790"/>
      <c r="I29" s="790"/>
      <c r="J29" s="790"/>
      <c r="K29" s="790" t="s">
        <v>114</v>
      </c>
      <c r="L29" s="790"/>
      <c r="M29" s="790"/>
      <c r="N29" s="790"/>
      <c r="O29" s="790"/>
      <c r="P29" s="790"/>
      <c r="Q29" s="791" t="s">
        <v>113</v>
      </c>
      <c r="R29" s="791"/>
      <c r="S29" s="791"/>
      <c r="T29" s="791"/>
      <c r="U29" s="791"/>
      <c r="V29" s="791"/>
      <c r="W29" s="790" t="s">
        <v>17</v>
      </c>
      <c r="X29" s="790"/>
      <c r="Y29" s="790"/>
      <c r="Z29" s="790"/>
      <c r="AA29" s="790"/>
      <c r="AB29" s="790"/>
      <c r="AC29" s="790" t="s">
        <v>4</v>
      </c>
      <c r="AD29" s="790"/>
      <c r="AE29" s="790"/>
      <c r="AF29" s="790"/>
      <c r="AG29" s="790"/>
      <c r="AH29" s="790"/>
      <c r="AJ29" s="38"/>
    </row>
    <row r="30" spans="3:36" ht="21.95" customHeight="1" x14ac:dyDescent="0.15">
      <c r="C30" s="39"/>
      <c r="F30" s="785" t="s">
        <v>112</v>
      </c>
      <c r="G30" s="785"/>
      <c r="H30" s="785"/>
      <c r="I30" s="785"/>
      <c r="J30" s="785"/>
      <c r="K30" s="774">
        <f>'様式13-2 納品証明書'!K32</f>
        <v>0</v>
      </c>
      <c r="L30" s="775"/>
      <c r="M30" s="775"/>
      <c r="N30" s="775"/>
      <c r="O30" s="780" t="s">
        <v>100</v>
      </c>
      <c r="P30" s="781"/>
      <c r="Q30" s="774">
        <f>'様式13-2 納品証明書'!L32</f>
        <v>0</v>
      </c>
      <c r="R30" s="775"/>
      <c r="S30" s="775"/>
      <c r="T30" s="775"/>
      <c r="U30" s="780" t="s">
        <v>100</v>
      </c>
      <c r="V30" s="781"/>
      <c r="W30" s="786"/>
      <c r="X30" s="787"/>
      <c r="Y30" s="787"/>
      <c r="Z30" s="787"/>
      <c r="AA30" s="787"/>
      <c r="AB30" s="788"/>
      <c r="AC30" s="774">
        <f>SUM(K30,Q30)</f>
        <v>0</v>
      </c>
      <c r="AD30" s="775"/>
      <c r="AE30" s="775"/>
      <c r="AF30" s="775"/>
      <c r="AG30" s="780" t="s">
        <v>100</v>
      </c>
      <c r="AH30" s="781"/>
      <c r="AJ30" s="38"/>
    </row>
    <row r="31" spans="3:36" ht="21.95" customHeight="1" thickBot="1" x14ac:dyDescent="0.2">
      <c r="C31" s="39"/>
      <c r="F31" s="782" t="s">
        <v>111</v>
      </c>
      <c r="G31" s="782"/>
      <c r="H31" s="782"/>
      <c r="I31" s="782"/>
      <c r="J31" s="782"/>
      <c r="K31" s="770">
        <f>'様式13-2 納品証明書'!K45</f>
        <v>0</v>
      </c>
      <c r="L31" s="771"/>
      <c r="M31" s="771"/>
      <c r="N31" s="771"/>
      <c r="O31" s="772" t="s">
        <v>100</v>
      </c>
      <c r="P31" s="773"/>
      <c r="Q31" s="770">
        <f>'様式13-2 納品証明書'!L45</f>
        <v>0</v>
      </c>
      <c r="R31" s="771"/>
      <c r="S31" s="771"/>
      <c r="T31" s="771"/>
      <c r="U31" s="783" t="s">
        <v>100</v>
      </c>
      <c r="V31" s="784"/>
      <c r="W31" s="770">
        <f>'様式13-2 納品証明書'!M45</f>
        <v>0</v>
      </c>
      <c r="X31" s="771"/>
      <c r="Y31" s="771"/>
      <c r="Z31" s="771"/>
      <c r="AA31" s="772" t="s">
        <v>100</v>
      </c>
      <c r="AB31" s="773"/>
      <c r="AC31" s="774">
        <f>SUM(K31,Q31,W31)</f>
        <v>0</v>
      </c>
      <c r="AD31" s="775"/>
      <c r="AE31" s="775"/>
      <c r="AF31" s="775"/>
      <c r="AG31" s="772" t="s">
        <v>100</v>
      </c>
      <c r="AH31" s="773"/>
      <c r="AJ31" s="38"/>
    </row>
    <row r="32" spans="3:36" ht="21.95" customHeight="1" thickTop="1" x14ac:dyDescent="0.15">
      <c r="C32" s="39"/>
      <c r="F32" s="789" t="s">
        <v>63</v>
      </c>
      <c r="G32" s="789"/>
      <c r="H32" s="789"/>
      <c r="I32" s="789"/>
      <c r="J32" s="789"/>
      <c r="K32" s="778">
        <f>SUM(K30:N31)</f>
        <v>0</v>
      </c>
      <c r="L32" s="779"/>
      <c r="M32" s="779"/>
      <c r="N32" s="779"/>
      <c r="O32" s="776" t="s">
        <v>100</v>
      </c>
      <c r="P32" s="777"/>
      <c r="Q32" s="778">
        <f>SUM(Q30:T31)</f>
        <v>0</v>
      </c>
      <c r="R32" s="779"/>
      <c r="S32" s="779"/>
      <c r="T32" s="779"/>
      <c r="U32" s="776" t="s">
        <v>100</v>
      </c>
      <c r="V32" s="777"/>
      <c r="W32" s="778">
        <f>SUM(W30:Z31)</f>
        <v>0</v>
      </c>
      <c r="X32" s="779"/>
      <c r="Y32" s="779"/>
      <c r="Z32" s="779"/>
      <c r="AA32" s="776" t="s">
        <v>100</v>
      </c>
      <c r="AB32" s="776"/>
      <c r="AC32" s="778">
        <f>SUM(AC30:AF31)</f>
        <v>0</v>
      </c>
      <c r="AD32" s="779"/>
      <c r="AE32" s="779"/>
      <c r="AF32" s="779"/>
      <c r="AG32" s="776" t="s">
        <v>100</v>
      </c>
      <c r="AH32" s="777"/>
      <c r="AJ32" s="38"/>
    </row>
    <row r="33" spans="3:36" ht="9" customHeight="1" x14ac:dyDescent="0.15">
      <c r="C33" s="39"/>
      <c r="F33" s="42"/>
      <c r="G33" s="42"/>
      <c r="H33" s="42"/>
      <c r="I33" s="42"/>
      <c r="J33" s="42"/>
      <c r="K33" s="41"/>
      <c r="L33" s="41"/>
      <c r="M33" s="41"/>
      <c r="N33" s="41"/>
      <c r="O33" s="397"/>
      <c r="P33" s="397"/>
      <c r="Q33" s="41"/>
      <c r="R33" s="41"/>
      <c r="S33" s="41"/>
      <c r="T33" s="41"/>
      <c r="U33" s="397"/>
      <c r="V33" s="397"/>
      <c r="W33" s="41"/>
      <c r="X33" s="41"/>
      <c r="Y33" s="41"/>
      <c r="Z33" s="41"/>
      <c r="AA33" s="397"/>
      <c r="AB33" s="397"/>
      <c r="AC33" s="40"/>
      <c r="AD33" s="40"/>
      <c r="AE33" s="40"/>
      <c r="AF33" s="40"/>
      <c r="AG33" s="398"/>
      <c r="AH33" s="398"/>
      <c r="AJ33" s="38"/>
    </row>
    <row r="34" spans="3:36" ht="21.95" customHeight="1" x14ac:dyDescent="0.15">
      <c r="C34" s="39" t="s">
        <v>310</v>
      </c>
      <c r="D34" s="396" t="s">
        <v>110</v>
      </c>
      <c r="E34" s="753" t="s">
        <v>109</v>
      </c>
      <c r="F34" s="753"/>
      <c r="G34" s="753"/>
      <c r="H34" s="753"/>
      <c r="I34" s="753"/>
      <c r="J34" s="753"/>
      <c r="AJ34" s="38"/>
    </row>
    <row r="35" spans="3:36" ht="21.95" customHeight="1" x14ac:dyDescent="0.15">
      <c r="C35" s="39"/>
      <c r="D35" s="396" t="s">
        <v>496</v>
      </c>
      <c r="AJ35" s="38"/>
    </row>
    <row r="36" spans="3:36" ht="21.95" customHeight="1" x14ac:dyDescent="0.15">
      <c r="C36" s="39"/>
      <c r="D36" s="396" t="s">
        <v>497</v>
      </c>
      <c r="AJ36" s="38"/>
    </row>
    <row r="37" spans="3:36" ht="21.95" customHeight="1" x14ac:dyDescent="0.15">
      <c r="C37" s="39"/>
      <c r="D37" s="396" t="s">
        <v>345</v>
      </c>
      <c r="AJ37" s="38"/>
    </row>
    <row r="38" spans="3:36" ht="21.95" customHeight="1" x14ac:dyDescent="0.15">
      <c r="C38" s="39"/>
      <c r="D38" s="396" t="s">
        <v>346</v>
      </c>
      <c r="AJ38" s="38"/>
    </row>
  </sheetData>
  <mergeCells count="49">
    <mergeCell ref="W30:AB30"/>
    <mergeCell ref="AA4:AH4"/>
    <mergeCell ref="F32:J32"/>
    <mergeCell ref="K32:N32"/>
    <mergeCell ref="O32:P32"/>
    <mergeCell ref="Q32:T32"/>
    <mergeCell ref="F29:J29"/>
    <mergeCell ref="K29:P29"/>
    <mergeCell ref="Q29:V29"/>
    <mergeCell ref="W29:AB29"/>
    <mergeCell ref="AC29:AH29"/>
    <mergeCell ref="P8:Q8"/>
    <mergeCell ref="E28:I28"/>
    <mergeCell ref="B15:AH15"/>
    <mergeCell ref="E17:I17"/>
    <mergeCell ref="E22:I22"/>
    <mergeCell ref="F30:J30"/>
    <mergeCell ref="K30:N30"/>
    <mergeCell ref="O30:P30"/>
    <mergeCell ref="Q30:T30"/>
    <mergeCell ref="U30:V30"/>
    <mergeCell ref="F31:J31"/>
    <mergeCell ref="K31:N31"/>
    <mergeCell ref="O31:P31"/>
    <mergeCell ref="Q31:T31"/>
    <mergeCell ref="U31:V31"/>
    <mergeCell ref="E34:J34"/>
    <mergeCell ref="R1:T2"/>
    <mergeCell ref="U1:Y2"/>
    <mergeCell ref="Z1:AE2"/>
    <mergeCell ref="AF1:AI2"/>
    <mergeCell ref="W31:Z31"/>
    <mergeCell ref="AA31:AB31"/>
    <mergeCell ref="AC31:AF31"/>
    <mergeCell ref="AG31:AH31"/>
    <mergeCell ref="U32:V32"/>
    <mergeCell ref="W32:Z32"/>
    <mergeCell ref="AA32:AB32"/>
    <mergeCell ref="AC32:AF32"/>
    <mergeCell ref="AG32:AH32"/>
    <mergeCell ref="AC30:AF30"/>
    <mergeCell ref="AG30:AH30"/>
    <mergeCell ref="E20:I20"/>
    <mergeCell ref="K24:S24"/>
    <mergeCell ref="E26:I26"/>
    <mergeCell ref="K26:Q26"/>
    <mergeCell ref="R26:S26"/>
    <mergeCell ref="K22:AH22"/>
    <mergeCell ref="E24:I24"/>
  </mergeCells>
  <phoneticPr fontId="6"/>
  <printOptions horizontalCentered="1"/>
  <pageMargins left="0.78740157480314965" right="0.78740157480314965" top="0.78740157480314965" bottom="0.39370078740157483" header="0" footer="0"/>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1">
              <controlPr defaultSize="0" autoFill="0" autoLine="0" autoPict="0">
                <anchor moveWithCells="1">
                  <from>
                    <xdr:col>9</xdr:col>
                    <xdr:colOff>190500</xdr:colOff>
                    <xdr:row>16</xdr:row>
                    <xdr:rowOff>38100</xdr:rowOff>
                  </from>
                  <to>
                    <xdr:col>15</xdr:col>
                    <xdr:colOff>152400</xdr:colOff>
                    <xdr:row>16</xdr:row>
                    <xdr:rowOff>247650</xdr:rowOff>
                  </to>
                </anchor>
              </controlPr>
            </control>
          </mc:Choice>
        </mc:AlternateContent>
        <mc:AlternateContent xmlns:mc="http://schemas.openxmlformats.org/markup-compatibility/2006">
          <mc:Choice Requires="x14">
            <control shapeId="5122" r:id="rId5" name="チェック 12">
              <controlPr defaultSize="0" autoFill="0" autoLine="0" autoPict="0">
                <anchor moveWithCells="1">
                  <from>
                    <xdr:col>17</xdr:col>
                    <xdr:colOff>0</xdr:colOff>
                    <xdr:row>16</xdr:row>
                    <xdr:rowOff>38100</xdr:rowOff>
                  </from>
                  <to>
                    <xdr:col>23</xdr:col>
                    <xdr:colOff>28575</xdr:colOff>
                    <xdr:row>16</xdr:row>
                    <xdr:rowOff>247650</xdr:rowOff>
                  </to>
                </anchor>
              </controlPr>
            </control>
          </mc:Choice>
        </mc:AlternateContent>
        <mc:AlternateContent xmlns:mc="http://schemas.openxmlformats.org/markup-compatibility/2006">
          <mc:Choice Requires="x14">
            <control shapeId="5125" r:id="rId6" name="チェック 11">
              <controlPr defaultSize="0" autoFill="0" autoLine="0" autoPict="0">
                <anchor moveWithCells="1">
                  <from>
                    <xdr:col>9</xdr:col>
                    <xdr:colOff>190500</xdr:colOff>
                    <xdr:row>19</xdr:row>
                    <xdr:rowOff>38100</xdr:rowOff>
                  </from>
                  <to>
                    <xdr:col>15</xdr:col>
                    <xdr:colOff>133350</xdr:colOff>
                    <xdr:row>19</xdr:row>
                    <xdr:rowOff>247650</xdr:rowOff>
                  </to>
                </anchor>
              </controlPr>
            </control>
          </mc:Choice>
        </mc:AlternateContent>
        <mc:AlternateContent xmlns:mc="http://schemas.openxmlformats.org/markup-compatibility/2006">
          <mc:Choice Requires="x14">
            <control shapeId="5126" r:id="rId7" name="チェック 12">
              <controlPr defaultSize="0" autoFill="0" autoLine="0" autoPict="0">
                <anchor moveWithCells="1">
                  <from>
                    <xdr:col>16</xdr:col>
                    <xdr:colOff>9525</xdr:colOff>
                    <xdr:row>19</xdr:row>
                    <xdr:rowOff>38100</xdr:rowOff>
                  </from>
                  <to>
                    <xdr:col>23</xdr:col>
                    <xdr:colOff>142875</xdr:colOff>
                    <xdr:row>19</xdr:row>
                    <xdr:rowOff>247650</xdr:rowOff>
                  </to>
                </anchor>
              </controlPr>
            </control>
          </mc:Choice>
        </mc:AlternateContent>
        <mc:AlternateContent xmlns:mc="http://schemas.openxmlformats.org/markup-compatibility/2006">
          <mc:Choice Requires="x14">
            <control shapeId="5127" r:id="rId8" name="チェック 13">
              <controlPr defaultSize="0" autoFill="0" autoLine="0" autoPict="0">
                <anchor moveWithCells="1">
                  <from>
                    <xdr:col>24</xdr:col>
                    <xdr:colOff>9525</xdr:colOff>
                    <xdr:row>19</xdr:row>
                    <xdr:rowOff>38100</xdr:rowOff>
                  </from>
                  <to>
                    <xdr:col>28</xdr:col>
                    <xdr:colOff>171450</xdr:colOff>
                    <xdr:row>19</xdr:row>
                    <xdr:rowOff>247650</xdr:rowOff>
                  </to>
                </anchor>
              </controlPr>
            </control>
          </mc:Choice>
        </mc:AlternateContent>
        <mc:AlternateContent xmlns:mc="http://schemas.openxmlformats.org/markup-compatibility/2006">
          <mc:Choice Requires="x14">
            <control shapeId="5128" r:id="rId9" name="チェック 14">
              <controlPr defaultSize="0" autoFill="0" autoLine="0" autoPict="0">
                <anchor moveWithCells="1">
                  <from>
                    <xdr:col>29</xdr:col>
                    <xdr:colOff>9525</xdr:colOff>
                    <xdr:row>19</xdr:row>
                    <xdr:rowOff>38100</xdr:rowOff>
                  </from>
                  <to>
                    <xdr:col>33</xdr:col>
                    <xdr:colOff>200025</xdr:colOff>
                    <xdr:row>19</xdr:row>
                    <xdr:rowOff>247650</xdr:rowOff>
                  </to>
                </anchor>
              </controlPr>
            </control>
          </mc:Choice>
        </mc:AlternateContent>
        <mc:AlternateContent xmlns:mc="http://schemas.openxmlformats.org/markup-compatibility/2006">
          <mc:Choice Requires="x14">
            <control shapeId="5133" r:id="rId10" name="チェック 12">
              <controlPr defaultSize="0" autoFill="0" autoLine="0" autoPict="0">
                <anchor moveWithCells="1">
                  <from>
                    <xdr:col>24</xdr:col>
                    <xdr:colOff>0</xdr:colOff>
                    <xdr:row>16</xdr:row>
                    <xdr:rowOff>38100</xdr:rowOff>
                  </from>
                  <to>
                    <xdr:col>30</xdr:col>
                    <xdr:colOff>28575</xdr:colOff>
                    <xdr:row>16</xdr:row>
                    <xdr:rowOff>247650</xdr:rowOff>
                  </to>
                </anchor>
              </controlPr>
            </control>
          </mc:Choice>
        </mc:AlternateContent>
        <mc:AlternateContent xmlns:mc="http://schemas.openxmlformats.org/markup-compatibility/2006">
          <mc:Choice Requires="x14">
            <control shapeId="5134" r:id="rId11" name="チェック 11">
              <controlPr defaultSize="0" autoFill="0" autoLine="0" autoPict="0">
                <anchor moveWithCells="1">
                  <from>
                    <xdr:col>9</xdr:col>
                    <xdr:colOff>190500</xdr:colOff>
                    <xdr:row>17</xdr:row>
                    <xdr:rowOff>38100</xdr:rowOff>
                  </from>
                  <to>
                    <xdr:col>15</xdr:col>
                    <xdr:colOff>152400</xdr:colOff>
                    <xdr:row>17</xdr:row>
                    <xdr:rowOff>247650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3A62-11B8-41BD-A4AD-DA9C3A86E3AB}">
  <sheetPr>
    <tabColor rgb="FFFFCCFF"/>
    <pageSetUpPr fitToPage="1"/>
  </sheetPr>
  <dimension ref="B1:R54"/>
  <sheetViews>
    <sheetView showGridLines="0" showZeros="0" zoomScaleNormal="100" zoomScaleSheetLayoutView="100" workbookViewId="0"/>
  </sheetViews>
  <sheetFormatPr defaultRowHeight="13.5" x14ac:dyDescent="0.15"/>
  <cols>
    <col min="1" max="1" width="2.625" style="103" customWidth="1"/>
    <col min="2" max="2" width="3.75" style="103" bestFit="1" customWidth="1"/>
    <col min="3" max="3" width="2.625" style="103" customWidth="1"/>
    <col min="4" max="4" width="9.125" style="103" customWidth="1"/>
    <col min="5" max="5" width="7" style="103" bestFit="1" customWidth="1"/>
    <col min="6" max="7" width="6.75" style="103" bestFit="1" customWidth="1"/>
    <col min="8" max="8" width="7.875" style="103" bestFit="1" customWidth="1"/>
    <col min="9" max="9" width="6.375" style="103" bestFit="1" customWidth="1"/>
    <col min="10" max="10" width="9.125" style="103" customWidth="1"/>
    <col min="11" max="13" width="9.625" style="103" bestFit="1" customWidth="1"/>
    <col min="14" max="14" width="12.625" style="103" customWidth="1"/>
    <col min="15" max="15" width="9" style="103" customWidth="1"/>
    <col min="16" max="16384" width="9" style="103"/>
  </cols>
  <sheetData>
    <row r="1" spans="2:16" x14ac:dyDescent="0.15">
      <c r="I1" s="754" t="s">
        <v>486</v>
      </c>
      <c r="J1" s="814" t="s">
        <v>160</v>
      </c>
      <c r="K1" s="814"/>
      <c r="L1" s="825" t="str">
        <f>'様式13-1 審査依頼書'!Z1</f>
        <v>様邸</v>
      </c>
      <c r="M1" s="826"/>
      <c r="N1" s="836"/>
    </row>
    <row r="2" spans="2:16" x14ac:dyDescent="0.15">
      <c r="B2" s="103" t="s">
        <v>490</v>
      </c>
      <c r="I2" s="756"/>
      <c r="J2" s="815"/>
      <c r="K2" s="815"/>
      <c r="L2" s="827"/>
      <c r="M2" s="828"/>
      <c r="N2" s="837"/>
    </row>
    <row r="3" spans="2:16" ht="18" customHeight="1" x14ac:dyDescent="0.15"/>
    <row r="4" spans="2:16" ht="18" customHeight="1" x14ac:dyDescent="0.15">
      <c r="M4" s="448" t="s">
        <v>264</v>
      </c>
      <c r="N4" s="448"/>
    </row>
    <row r="5" spans="2:16" ht="18" customHeight="1" x14ac:dyDescent="0.15">
      <c r="C5" s="810" t="str">
        <f>'様式13-1 審査依頼書'!$S$11</f>
        <v>工務店等名称</v>
      </c>
      <c r="D5" s="810"/>
      <c r="E5" s="810"/>
      <c r="F5" s="810"/>
      <c r="G5" s="104" t="s">
        <v>159</v>
      </c>
      <c r="O5" s="105"/>
      <c r="P5" s="105"/>
    </row>
    <row r="6" spans="2:16" ht="18" customHeight="1" x14ac:dyDescent="0.15">
      <c r="B6" s="106" t="s">
        <v>227</v>
      </c>
      <c r="C6" s="800" t="str">
        <f>'様式13-1 審査依頼書'!$Z$1&amp;"分)"</f>
        <v>様邸分)</v>
      </c>
      <c r="D6" s="800"/>
      <c r="E6" s="800"/>
      <c r="F6" s="800"/>
      <c r="M6" s="796"/>
      <c r="N6" s="796"/>
      <c r="O6" s="105"/>
      <c r="P6" s="105"/>
    </row>
    <row r="7" spans="2:16" ht="18" customHeight="1" x14ac:dyDescent="0.15">
      <c r="D7" s="400"/>
      <c r="E7" s="400"/>
      <c r="F7" s="107"/>
      <c r="I7" s="107"/>
      <c r="J7" s="107"/>
      <c r="K7" s="107"/>
      <c r="M7" s="400"/>
      <c r="N7" s="400"/>
      <c r="O7" s="105"/>
      <c r="P7" s="105"/>
    </row>
    <row r="8" spans="2:16" ht="18" customHeight="1" x14ac:dyDescent="0.15">
      <c r="D8" s="400"/>
      <c r="E8" s="400"/>
      <c r="F8" s="107"/>
      <c r="I8" s="107"/>
      <c r="J8" s="108" t="s">
        <v>276</v>
      </c>
      <c r="K8" s="107"/>
      <c r="L8" s="107"/>
      <c r="M8" s="107"/>
      <c r="N8" s="107"/>
    </row>
    <row r="9" spans="2:16" ht="18" customHeight="1" x14ac:dyDescent="0.15">
      <c r="J9" s="108" t="s">
        <v>275</v>
      </c>
      <c r="K9" s="107"/>
      <c r="L9" s="107"/>
      <c r="M9" s="107"/>
      <c r="N9" s="107"/>
    </row>
    <row r="10" spans="2:16" ht="18" customHeight="1" x14ac:dyDescent="0.15">
      <c r="J10" s="108" t="s">
        <v>18</v>
      </c>
      <c r="K10" s="107"/>
      <c r="L10" s="107"/>
      <c r="M10" s="107"/>
      <c r="N10" s="400" t="s">
        <v>57</v>
      </c>
    </row>
    <row r="11" spans="2:16" ht="18" customHeight="1" x14ac:dyDescent="0.15">
      <c r="J11" s="108" t="s">
        <v>158</v>
      </c>
      <c r="K11" s="107"/>
      <c r="L11" s="107"/>
      <c r="M11" s="107"/>
      <c r="N11" s="107"/>
    </row>
    <row r="13" spans="2:16" ht="17.25" x14ac:dyDescent="0.15">
      <c r="B13" s="835" t="s">
        <v>157</v>
      </c>
      <c r="C13" s="835"/>
      <c r="D13" s="835"/>
      <c r="E13" s="835"/>
      <c r="F13" s="835"/>
      <c r="G13" s="835"/>
      <c r="H13" s="835"/>
      <c r="I13" s="835"/>
      <c r="J13" s="835"/>
      <c r="K13" s="835"/>
      <c r="L13" s="835"/>
      <c r="M13" s="835"/>
      <c r="N13" s="835"/>
    </row>
    <row r="15" spans="2:16" x14ac:dyDescent="0.15">
      <c r="B15" s="103" t="s">
        <v>156</v>
      </c>
    </row>
    <row r="16" spans="2:16" ht="14.25" thickBot="1" x14ac:dyDescent="0.2"/>
    <row r="17" spans="2:14" x14ac:dyDescent="0.15">
      <c r="B17" s="804" t="s">
        <v>13</v>
      </c>
      <c r="C17" s="805"/>
      <c r="D17" s="801" t="s">
        <v>155</v>
      </c>
      <c r="E17" s="816" t="s">
        <v>154</v>
      </c>
      <c r="F17" s="817"/>
      <c r="G17" s="818"/>
      <c r="H17" s="801" t="s">
        <v>153</v>
      </c>
      <c r="I17" s="801" t="s">
        <v>25</v>
      </c>
      <c r="J17" s="801" t="s">
        <v>152</v>
      </c>
      <c r="K17" s="816" t="s">
        <v>151</v>
      </c>
      <c r="L17" s="817"/>
      <c r="M17" s="818"/>
      <c r="N17" s="797" t="s">
        <v>150</v>
      </c>
    </row>
    <row r="18" spans="2:14" x14ac:dyDescent="0.15">
      <c r="B18" s="806"/>
      <c r="C18" s="807"/>
      <c r="D18" s="802"/>
      <c r="E18" s="50" t="s">
        <v>149</v>
      </c>
      <c r="F18" s="49" t="s">
        <v>148</v>
      </c>
      <c r="G18" s="49" t="s">
        <v>147</v>
      </c>
      <c r="H18" s="802"/>
      <c r="I18" s="802"/>
      <c r="J18" s="802"/>
      <c r="K18" s="819" t="s">
        <v>144</v>
      </c>
      <c r="L18" s="821" t="s">
        <v>143</v>
      </c>
      <c r="M18" s="823" t="s">
        <v>17</v>
      </c>
      <c r="N18" s="798"/>
    </row>
    <row r="19" spans="2:14" ht="14.25" thickBot="1" x14ac:dyDescent="0.2">
      <c r="B19" s="808"/>
      <c r="C19" s="809"/>
      <c r="D19" s="803"/>
      <c r="E19" s="48" t="s">
        <v>142</v>
      </c>
      <c r="F19" s="401" t="s">
        <v>141</v>
      </c>
      <c r="G19" s="401" t="s">
        <v>140</v>
      </c>
      <c r="H19" s="48" t="s">
        <v>145</v>
      </c>
      <c r="I19" s="48" t="s">
        <v>146</v>
      </c>
      <c r="J19" s="48" t="s">
        <v>145</v>
      </c>
      <c r="K19" s="820"/>
      <c r="L19" s="822"/>
      <c r="M19" s="824"/>
      <c r="N19" s="799"/>
    </row>
    <row r="20" spans="2:14" ht="18" customHeight="1" x14ac:dyDescent="0.15">
      <c r="B20" s="838" t="s">
        <v>112</v>
      </c>
      <c r="C20" s="839" t="s">
        <v>139</v>
      </c>
      <c r="D20" s="112"/>
      <c r="E20" s="113"/>
      <c r="F20" s="113"/>
      <c r="G20" s="113"/>
      <c r="H20" s="118">
        <f t="shared" ref="H20" si="0">ROUND((E20*F20*G20)/1000000000,3)</f>
        <v>0</v>
      </c>
      <c r="I20" s="113"/>
      <c r="J20" s="119">
        <f t="shared" ref="J20:J44" si="1">ROUND(H20*I20,2)</f>
        <v>0</v>
      </c>
      <c r="K20" s="125"/>
      <c r="L20" s="125"/>
      <c r="M20" s="126"/>
      <c r="N20" s="114"/>
    </row>
    <row r="21" spans="2:14" ht="18" customHeight="1" x14ac:dyDescent="0.15">
      <c r="B21" s="838"/>
      <c r="C21" s="839"/>
      <c r="D21" s="115"/>
      <c r="E21" s="116"/>
      <c r="F21" s="116"/>
      <c r="G21" s="116"/>
      <c r="H21" s="120">
        <f t="shared" ref="H21:H31" si="2">ROUND((E21*F21*G21)/1000000000,3)</f>
        <v>0</v>
      </c>
      <c r="I21" s="116"/>
      <c r="J21" s="121">
        <f t="shared" si="1"/>
        <v>0</v>
      </c>
      <c r="K21" s="127"/>
      <c r="L21" s="127"/>
      <c r="M21" s="128"/>
      <c r="N21" s="117"/>
    </row>
    <row r="22" spans="2:14" ht="18" customHeight="1" x14ac:dyDescent="0.15">
      <c r="B22" s="838"/>
      <c r="C22" s="839"/>
      <c r="D22" s="115"/>
      <c r="E22" s="116"/>
      <c r="F22" s="116"/>
      <c r="G22" s="116"/>
      <c r="H22" s="120">
        <f t="shared" si="2"/>
        <v>0</v>
      </c>
      <c r="I22" s="116"/>
      <c r="J22" s="121">
        <f t="shared" si="1"/>
        <v>0</v>
      </c>
      <c r="K22" s="127"/>
      <c r="L22" s="127"/>
      <c r="M22" s="128"/>
      <c r="N22" s="117"/>
    </row>
    <row r="23" spans="2:14" ht="18" customHeight="1" x14ac:dyDescent="0.15">
      <c r="B23" s="838"/>
      <c r="C23" s="839"/>
      <c r="D23" s="115"/>
      <c r="E23" s="116"/>
      <c r="F23" s="116"/>
      <c r="G23" s="116"/>
      <c r="H23" s="120">
        <f t="shared" si="2"/>
        <v>0</v>
      </c>
      <c r="I23" s="116"/>
      <c r="J23" s="121">
        <f t="shared" si="1"/>
        <v>0</v>
      </c>
      <c r="K23" s="127"/>
      <c r="L23" s="127"/>
      <c r="M23" s="128"/>
      <c r="N23" s="117"/>
    </row>
    <row r="24" spans="2:14" ht="18" customHeight="1" x14ac:dyDescent="0.15">
      <c r="B24" s="838"/>
      <c r="C24" s="839"/>
      <c r="D24" s="115"/>
      <c r="E24" s="116"/>
      <c r="F24" s="116"/>
      <c r="G24" s="116"/>
      <c r="H24" s="120">
        <f t="shared" si="2"/>
        <v>0</v>
      </c>
      <c r="I24" s="116"/>
      <c r="J24" s="121">
        <f t="shared" si="1"/>
        <v>0</v>
      </c>
      <c r="K24" s="127"/>
      <c r="L24" s="127"/>
      <c r="M24" s="128"/>
      <c r="N24" s="117"/>
    </row>
    <row r="25" spans="2:14" ht="18" customHeight="1" x14ac:dyDescent="0.15">
      <c r="B25" s="838"/>
      <c r="C25" s="839"/>
      <c r="D25" s="115"/>
      <c r="E25" s="116"/>
      <c r="F25" s="116"/>
      <c r="G25" s="116"/>
      <c r="H25" s="120">
        <f t="shared" si="2"/>
        <v>0</v>
      </c>
      <c r="I25" s="116"/>
      <c r="J25" s="121">
        <f t="shared" si="1"/>
        <v>0</v>
      </c>
      <c r="K25" s="127"/>
      <c r="L25" s="127"/>
      <c r="M25" s="128"/>
      <c r="N25" s="117"/>
    </row>
    <row r="26" spans="2:14" ht="18" customHeight="1" x14ac:dyDescent="0.15">
      <c r="B26" s="838"/>
      <c r="C26" s="839"/>
      <c r="D26" s="115"/>
      <c r="E26" s="116"/>
      <c r="F26" s="116"/>
      <c r="G26" s="116"/>
      <c r="H26" s="120">
        <f t="shared" ref="H26:H27" si="3">ROUND((E26*F26*G26)/1000000000,3)</f>
        <v>0</v>
      </c>
      <c r="I26" s="116"/>
      <c r="J26" s="121">
        <f t="shared" ref="J26:J27" si="4">ROUND(H26*I26,2)</f>
        <v>0</v>
      </c>
      <c r="K26" s="127"/>
      <c r="L26" s="127"/>
      <c r="M26" s="128"/>
      <c r="N26" s="117"/>
    </row>
    <row r="27" spans="2:14" ht="18" customHeight="1" x14ac:dyDescent="0.15">
      <c r="B27" s="838"/>
      <c r="C27" s="839"/>
      <c r="D27" s="115"/>
      <c r="E27" s="116"/>
      <c r="F27" s="116"/>
      <c r="G27" s="116"/>
      <c r="H27" s="120">
        <f t="shared" si="3"/>
        <v>0</v>
      </c>
      <c r="I27" s="116"/>
      <c r="J27" s="121">
        <f t="shared" si="4"/>
        <v>0</v>
      </c>
      <c r="K27" s="127"/>
      <c r="L27" s="127"/>
      <c r="M27" s="128"/>
      <c r="N27" s="117"/>
    </row>
    <row r="28" spans="2:14" ht="18" customHeight="1" x14ac:dyDescent="0.15">
      <c r="B28" s="838"/>
      <c r="C28" s="839"/>
      <c r="D28" s="115"/>
      <c r="E28" s="116"/>
      <c r="F28" s="116"/>
      <c r="G28" s="116"/>
      <c r="H28" s="120">
        <f t="shared" si="2"/>
        <v>0</v>
      </c>
      <c r="I28" s="116"/>
      <c r="J28" s="121">
        <f t="shared" si="1"/>
        <v>0</v>
      </c>
      <c r="K28" s="127"/>
      <c r="L28" s="127"/>
      <c r="M28" s="128"/>
      <c r="N28" s="117"/>
    </row>
    <row r="29" spans="2:14" ht="18" customHeight="1" x14ac:dyDescent="0.15">
      <c r="B29" s="838"/>
      <c r="C29" s="839"/>
      <c r="D29" s="115"/>
      <c r="E29" s="116"/>
      <c r="F29" s="116"/>
      <c r="G29" s="116"/>
      <c r="H29" s="120">
        <f t="shared" si="2"/>
        <v>0</v>
      </c>
      <c r="I29" s="116"/>
      <c r="J29" s="121">
        <f t="shared" si="1"/>
        <v>0</v>
      </c>
      <c r="K29" s="127"/>
      <c r="L29" s="127"/>
      <c r="M29" s="128"/>
      <c r="N29" s="117"/>
    </row>
    <row r="30" spans="2:14" ht="18" customHeight="1" x14ac:dyDescent="0.15">
      <c r="B30" s="838"/>
      <c r="C30" s="839"/>
      <c r="D30" s="115"/>
      <c r="E30" s="116"/>
      <c r="F30" s="116"/>
      <c r="G30" s="116"/>
      <c r="H30" s="120">
        <f t="shared" si="2"/>
        <v>0</v>
      </c>
      <c r="I30" s="116"/>
      <c r="J30" s="121">
        <f t="shared" si="1"/>
        <v>0</v>
      </c>
      <c r="K30" s="127"/>
      <c r="L30" s="127"/>
      <c r="M30" s="128"/>
      <c r="N30" s="117"/>
    </row>
    <row r="31" spans="2:14" ht="18" customHeight="1" x14ac:dyDescent="0.15">
      <c r="B31" s="838"/>
      <c r="C31" s="839"/>
      <c r="D31" s="115"/>
      <c r="E31" s="116"/>
      <c r="F31" s="116"/>
      <c r="G31" s="116"/>
      <c r="H31" s="120">
        <f t="shared" si="2"/>
        <v>0</v>
      </c>
      <c r="I31" s="116"/>
      <c r="J31" s="121">
        <f t="shared" si="1"/>
        <v>0</v>
      </c>
      <c r="K31" s="127"/>
      <c r="L31" s="127"/>
      <c r="M31" s="128"/>
      <c r="N31" s="117"/>
    </row>
    <row r="32" spans="2:14" ht="18" customHeight="1" thickBot="1" x14ac:dyDescent="0.2">
      <c r="B32" s="838"/>
      <c r="C32" s="839"/>
      <c r="D32" s="46" t="s">
        <v>16</v>
      </c>
      <c r="E32" s="122"/>
      <c r="F32" s="122"/>
      <c r="G32" s="122"/>
      <c r="H32" s="123"/>
      <c r="I32" s="122"/>
      <c r="J32" s="124">
        <f>SUM(J20:J31)</f>
        <v>0</v>
      </c>
      <c r="K32" s="129">
        <f>SUMIF(K20:K31,"○",$J$20:$J$31)</f>
        <v>0</v>
      </c>
      <c r="L32" s="129">
        <f>SUMIF(L20:L31,"○",$J$20:$J$31)</f>
        <v>0</v>
      </c>
      <c r="M32" s="130"/>
      <c r="N32" s="45"/>
    </row>
    <row r="33" spans="2:18" ht="18" customHeight="1" thickTop="1" x14ac:dyDescent="0.15">
      <c r="B33" s="829" t="s">
        <v>491</v>
      </c>
      <c r="C33" s="830"/>
      <c r="D33" s="109"/>
      <c r="E33" s="110"/>
      <c r="F33" s="110"/>
      <c r="G33" s="110"/>
      <c r="H33" s="131">
        <f t="shared" ref="H33:H44" si="5">ROUND((E33*F33*G33)/1000000000,3)</f>
        <v>0</v>
      </c>
      <c r="I33" s="110"/>
      <c r="J33" s="119">
        <f t="shared" si="1"/>
        <v>0</v>
      </c>
      <c r="K33" s="136"/>
      <c r="L33" s="136"/>
      <c r="M33" s="136"/>
      <c r="N33" s="111"/>
    </row>
    <row r="34" spans="2:18" ht="18" customHeight="1" x14ac:dyDescent="0.15">
      <c r="B34" s="831"/>
      <c r="C34" s="832"/>
      <c r="D34" s="115"/>
      <c r="E34" s="116"/>
      <c r="F34" s="116"/>
      <c r="G34" s="116"/>
      <c r="H34" s="120">
        <f t="shared" si="5"/>
        <v>0</v>
      </c>
      <c r="I34" s="116"/>
      <c r="J34" s="121">
        <f t="shared" si="1"/>
        <v>0</v>
      </c>
      <c r="K34" s="127"/>
      <c r="L34" s="127"/>
      <c r="M34" s="127"/>
      <c r="N34" s="117"/>
    </row>
    <row r="35" spans="2:18" ht="18" customHeight="1" x14ac:dyDescent="0.15">
      <c r="B35" s="831"/>
      <c r="C35" s="832"/>
      <c r="D35" s="115"/>
      <c r="E35" s="116"/>
      <c r="F35" s="116"/>
      <c r="G35" s="116"/>
      <c r="H35" s="120">
        <f t="shared" si="5"/>
        <v>0</v>
      </c>
      <c r="I35" s="116"/>
      <c r="J35" s="121">
        <f t="shared" si="1"/>
        <v>0</v>
      </c>
      <c r="K35" s="127"/>
      <c r="L35" s="127"/>
      <c r="M35" s="127"/>
      <c r="N35" s="117"/>
    </row>
    <row r="36" spans="2:18" ht="18" customHeight="1" x14ac:dyDescent="0.15">
      <c r="B36" s="831"/>
      <c r="C36" s="832"/>
      <c r="D36" s="115"/>
      <c r="E36" s="116"/>
      <c r="F36" s="116"/>
      <c r="G36" s="116"/>
      <c r="H36" s="120">
        <f t="shared" si="5"/>
        <v>0</v>
      </c>
      <c r="I36" s="116"/>
      <c r="J36" s="121">
        <f t="shared" si="1"/>
        <v>0</v>
      </c>
      <c r="K36" s="127"/>
      <c r="L36" s="127"/>
      <c r="M36" s="127"/>
      <c r="N36" s="117"/>
    </row>
    <row r="37" spans="2:18" ht="18" customHeight="1" x14ac:dyDescent="0.15">
      <c r="B37" s="831"/>
      <c r="C37" s="832"/>
      <c r="D37" s="115"/>
      <c r="E37" s="116"/>
      <c r="F37" s="116"/>
      <c r="G37" s="116"/>
      <c r="H37" s="120">
        <f t="shared" si="5"/>
        <v>0</v>
      </c>
      <c r="I37" s="116"/>
      <c r="J37" s="121">
        <f t="shared" si="1"/>
        <v>0</v>
      </c>
      <c r="K37" s="127"/>
      <c r="L37" s="127"/>
      <c r="M37" s="127"/>
      <c r="N37" s="117"/>
    </row>
    <row r="38" spans="2:18" ht="18" customHeight="1" x14ac:dyDescent="0.15">
      <c r="B38" s="831"/>
      <c r="C38" s="832"/>
      <c r="D38" s="115"/>
      <c r="E38" s="116"/>
      <c r="F38" s="116"/>
      <c r="G38" s="116"/>
      <c r="H38" s="120">
        <f t="shared" ref="H38:H40" si="6">ROUND((E38*F38*G38)/1000000000,3)</f>
        <v>0</v>
      </c>
      <c r="I38" s="116"/>
      <c r="J38" s="121">
        <f t="shared" si="1"/>
        <v>0</v>
      </c>
      <c r="K38" s="127"/>
      <c r="L38" s="127"/>
      <c r="M38" s="127"/>
      <c r="N38" s="117"/>
    </row>
    <row r="39" spans="2:18" ht="18" customHeight="1" x14ac:dyDescent="0.15">
      <c r="B39" s="831"/>
      <c r="C39" s="832"/>
      <c r="D39" s="115"/>
      <c r="E39" s="116"/>
      <c r="F39" s="116"/>
      <c r="G39" s="116"/>
      <c r="H39" s="120">
        <f t="shared" si="6"/>
        <v>0</v>
      </c>
      <c r="I39" s="116"/>
      <c r="J39" s="121">
        <f t="shared" si="1"/>
        <v>0</v>
      </c>
      <c r="K39" s="127"/>
      <c r="L39" s="127"/>
      <c r="M39" s="127"/>
      <c r="N39" s="117"/>
    </row>
    <row r="40" spans="2:18" ht="18" customHeight="1" x14ac:dyDescent="0.15">
      <c r="B40" s="831"/>
      <c r="C40" s="832"/>
      <c r="D40" s="115"/>
      <c r="E40" s="116"/>
      <c r="F40" s="116"/>
      <c r="G40" s="116"/>
      <c r="H40" s="120">
        <f t="shared" si="6"/>
        <v>0</v>
      </c>
      <c r="I40" s="116"/>
      <c r="J40" s="121">
        <f t="shared" si="1"/>
        <v>0</v>
      </c>
      <c r="K40" s="127"/>
      <c r="L40" s="127"/>
      <c r="M40" s="127"/>
      <c r="N40" s="117"/>
    </row>
    <row r="41" spans="2:18" ht="18" customHeight="1" x14ac:dyDescent="0.15">
      <c r="B41" s="831"/>
      <c r="C41" s="832"/>
      <c r="D41" s="115"/>
      <c r="E41" s="116"/>
      <c r="F41" s="116"/>
      <c r="G41" s="116"/>
      <c r="H41" s="120">
        <f t="shared" si="5"/>
        <v>0</v>
      </c>
      <c r="I41" s="116"/>
      <c r="J41" s="121">
        <f t="shared" si="1"/>
        <v>0</v>
      </c>
      <c r="K41" s="127"/>
      <c r="L41" s="127"/>
      <c r="M41" s="127"/>
      <c r="N41" s="117"/>
    </row>
    <row r="42" spans="2:18" ht="18" customHeight="1" x14ac:dyDescent="0.15">
      <c r="B42" s="831"/>
      <c r="C42" s="832"/>
      <c r="D42" s="115"/>
      <c r="E42" s="116"/>
      <c r="F42" s="116"/>
      <c r="G42" s="116"/>
      <c r="H42" s="120">
        <f t="shared" si="5"/>
        <v>0</v>
      </c>
      <c r="I42" s="116"/>
      <c r="J42" s="121">
        <f t="shared" si="1"/>
        <v>0</v>
      </c>
      <c r="K42" s="127"/>
      <c r="L42" s="127"/>
      <c r="M42" s="127"/>
      <c r="N42" s="117"/>
    </row>
    <row r="43" spans="2:18" ht="18" customHeight="1" x14ac:dyDescent="0.15">
      <c r="B43" s="831"/>
      <c r="C43" s="832"/>
      <c r="D43" s="115"/>
      <c r="E43" s="116"/>
      <c r="F43" s="116"/>
      <c r="G43" s="116"/>
      <c r="H43" s="120">
        <f t="shared" si="5"/>
        <v>0</v>
      </c>
      <c r="I43" s="116"/>
      <c r="J43" s="121">
        <f t="shared" si="1"/>
        <v>0</v>
      </c>
      <c r="K43" s="127"/>
      <c r="L43" s="127"/>
      <c r="M43" s="127"/>
      <c r="N43" s="117"/>
    </row>
    <row r="44" spans="2:18" ht="18" customHeight="1" x14ac:dyDescent="0.15">
      <c r="B44" s="831"/>
      <c r="C44" s="832"/>
      <c r="D44" s="115"/>
      <c r="E44" s="116"/>
      <c r="F44" s="116"/>
      <c r="G44" s="116"/>
      <c r="H44" s="120">
        <f t="shared" si="5"/>
        <v>0</v>
      </c>
      <c r="I44" s="116"/>
      <c r="J44" s="121">
        <f t="shared" si="1"/>
        <v>0</v>
      </c>
      <c r="K44" s="127"/>
      <c r="L44" s="127"/>
      <c r="M44" s="127"/>
      <c r="N44" s="117"/>
    </row>
    <row r="45" spans="2:18" ht="18" customHeight="1" thickBot="1" x14ac:dyDescent="0.2">
      <c r="B45" s="833"/>
      <c r="C45" s="834"/>
      <c r="D45" s="46" t="s">
        <v>16</v>
      </c>
      <c r="E45" s="122"/>
      <c r="F45" s="122"/>
      <c r="G45" s="122"/>
      <c r="H45" s="123"/>
      <c r="I45" s="122"/>
      <c r="J45" s="124">
        <f>SUM(J33:J44)</f>
        <v>0</v>
      </c>
      <c r="K45" s="129">
        <f>SUMIF(K33:K44,"○",$J$33:$J$44)</f>
        <v>0</v>
      </c>
      <c r="L45" s="129">
        <f>SUMIF(L33:L44,"○",$J$33:$J$44)</f>
        <v>0</v>
      </c>
      <c r="M45" s="129">
        <f>SUMIF(M33:M44,"○",$J$33:$J$44)</f>
        <v>0</v>
      </c>
      <c r="N45" s="45"/>
      <c r="P45" s="258" t="s">
        <v>347</v>
      </c>
      <c r="Q45" s="259" t="s">
        <v>348</v>
      </c>
      <c r="R45" s="259" t="s">
        <v>349</v>
      </c>
    </row>
    <row r="46" spans="2:18" ht="18" customHeight="1" thickTop="1" thickBot="1" x14ac:dyDescent="0.2">
      <c r="B46" s="811" t="s">
        <v>4</v>
      </c>
      <c r="C46" s="812"/>
      <c r="D46" s="813"/>
      <c r="E46" s="132"/>
      <c r="F46" s="132"/>
      <c r="G46" s="132"/>
      <c r="H46" s="133"/>
      <c r="I46" s="132"/>
      <c r="J46" s="134">
        <f>+J32+J45</f>
        <v>0</v>
      </c>
      <c r="K46" s="135">
        <f>SUMIF(K20:K45,"○",$J$20:$J$45)</f>
        <v>0</v>
      </c>
      <c r="L46" s="135">
        <f>SUMIF(L20:L45,"○",$J$20:$J$45)</f>
        <v>0</v>
      </c>
      <c r="M46" s="135">
        <f>SUMIF(M20:M45,"○",$J$20:$J$45)</f>
        <v>0</v>
      </c>
      <c r="N46" s="44"/>
      <c r="P46" s="260">
        <f>J46</f>
        <v>0</v>
      </c>
      <c r="Q46" s="261">
        <f>SUM(K46:M46)</f>
        <v>0</v>
      </c>
      <c r="R46" s="259" t="str">
        <f>IF(P46=Q46,"○","×")</f>
        <v>○</v>
      </c>
    </row>
    <row r="48" spans="2:18" x14ac:dyDescent="0.15">
      <c r="D48" s="103" t="s">
        <v>228</v>
      </c>
    </row>
    <row r="49" spans="4:5" x14ac:dyDescent="0.15">
      <c r="D49" s="47" t="s">
        <v>138</v>
      </c>
    </row>
    <row r="50" spans="4:5" x14ac:dyDescent="0.15">
      <c r="D50" s="47" t="s">
        <v>137</v>
      </c>
    </row>
    <row r="51" spans="4:5" x14ac:dyDescent="0.15">
      <c r="D51" s="47" t="s">
        <v>136</v>
      </c>
    </row>
    <row r="52" spans="4:5" x14ac:dyDescent="0.15">
      <c r="D52" s="47" t="s">
        <v>135</v>
      </c>
      <c r="E52" s="103" t="s">
        <v>134</v>
      </c>
    </row>
    <row r="53" spans="4:5" x14ac:dyDescent="0.15">
      <c r="D53" s="47" t="s">
        <v>133</v>
      </c>
    </row>
    <row r="54" spans="4:5" x14ac:dyDescent="0.15">
      <c r="D54" s="47" t="s">
        <v>132</v>
      </c>
    </row>
  </sheetData>
  <mergeCells count="24">
    <mergeCell ref="M4:N4"/>
    <mergeCell ref="C5:F5"/>
    <mergeCell ref="B46:D46"/>
    <mergeCell ref="I1:I2"/>
    <mergeCell ref="J1:K2"/>
    <mergeCell ref="E17:G17"/>
    <mergeCell ref="K17:M17"/>
    <mergeCell ref="K18:K19"/>
    <mergeCell ref="L18:L19"/>
    <mergeCell ref="M18:M19"/>
    <mergeCell ref="L1:M2"/>
    <mergeCell ref="B33:C45"/>
    <mergeCell ref="B13:N13"/>
    <mergeCell ref="N1:N2"/>
    <mergeCell ref="B20:B32"/>
    <mergeCell ref="C20:C32"/>
    <mergeCell ref="M6:N6"/>
    <mergeCell ref="N17:N19"/>
    <mergeCell ref="C6:F6"/>
    <mergeCell ref="D17:D19"/>
    <mergeCell ref="B17:C19"/>
    <mergeCell ref="J17:J18"/>
    <mergeCell ref="I17:I18"/>
    <mergeCell ref="H17:H18"/>
  </mergeCells>
  <phoneticPr fontId="6"/>
  <conditionalFormatting sqref="R46">
    <cfRule type="cellIs" dxfId="2" priority="1" operator="equal">
      <formula>"×"</formula>
    </cfRule>
    <cfRule type="cellIs" dxfId="1" priority="2" operator="equal">
      <formula>"○"</formula>
    </cfRule>
  </conditionalFormatting>
  <dataValidations disablePrompts="1" count="3">
    <dataValidation type="list" allowBlank="1" showInputMessage="1" showErrorMessage="1" sqref="K20:L31 K33:M44" xr:uid="{00000000-0002-0000-0200-000000000000}">
      <formula1>"○"</formula1>
    </dataValidation>
    <dataValidation showInputMessage="1" sqref="D33:D44" xr:uid="{263C7166-FA8E-4079-8D44-CE8831D69597}"/>
    <dataValidation type="list" allowBlank="1" showInputMessage="1" showErrorMessage="1" sqref="D20:D31" xr:uid="{5C08D4A9-19E1-4AB1-87E0-A65F2E862E02}">
      <formula1>$D$49:$D$54</formula1>
    </dataValidation>
  </dataValidations>
  <printOptions horizontalCentered="1"/>
  <pageMargins left="0.78740157480314965" right="0.78740157480314965" top="0.78740157480314965" bottom="0.39370078740157483" header="0" footer="0"/>
  <pageSetup paperSize="9" scale="86" orientation="portrait" blackAndWhite="1"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B7CE-ECDA-4571-902C-8D4CD6B41B2E}">
  <sheetPr>
    <tabColor rgb="FFFFCCFF"/>
    <pageSetUpPr fitToPage="1"/>
  </sheetPr>
  <dimension ref="B1:AL37"/>
  <sheetViews>
    <sheetView showGridLines="0" showZeros="0" zoomScaleNormal="100" zoomScaleSheetLayoutView="100" workbookViewId="0"/>
  </sheetViews>
  <sheetFormatPr defaultRowHeight="13.5" x14ac:dyDescent="0.15"/>
  <cols>
    <col min="1" max="34" width="2.625" style="137" customWidth="1"/>
    <col min="35" max="35" width="9" style="137"/>
    <col min="36" max="37" width="2.625" style="137" customWidth="1"/>
    <col min="38" max="38" width="9" style="137" customWidth="1"/>
    <col min="39" max="16384" width="9" style="137"/>
  </cols>
  <sheetData>
    <row r="1" spans="2:38" ht="13.5" customHeight="1" x14ac:dyDescent="0.15">
      <c r="Q1" s="841" t="s">
        <v>486</v>
      </c>
      <c r="R1" s="842"/>
      <c r="S1" s="842"/>
      <c r="T1" s="845" t="s">
        <v>131</v>
      </c>
      <c r="U1" s="845"/>
      <c r="V1" s="845"/>
      <c r="W1" s="845"/>
      <c r="X1" s="845"/>
      <c r="Y1" s="847" t="str">
        <f>'様式13-1 審査依頼書'!Z1</f>
        <v>様邸</v>
      </c>
      <c r="Z1" s="848"/>
      <c r="AA1" s="848"/>
      <c r="AB1" s="848"/>
      <c r="AC1" s="848"/>
      <c r="AD1" s="849"/>
      <c r="AE1" s="853"/>
      <c r="AF1" s="853"/>
      <c r="AG1" s="853"/>
      <c r="AH1" s="854"/>
    </row>
    <row r="2" spans="2:38" ht="14.25" customHeight="1" x14ac:dyDescent="0.15">
      <c r="B2" s="859" t="s">
        <v>487</v>
      </c>
      <c r="C2" s="860"/>
      <c r="D2" s="860"/>
      <c r="E2" s="860"/>
      <c r="F2" s="860"/>
      <c r="G2" s="860"/>
      <c r="H2" s="860"/>
      <c r="I2" s="220"/>
      <c r="J2" s="220"/>
      <c r="K2" s="220"/>
      <c r="L2" s="220"/>
      <c r="M2" s="220"/>
      <c r="N2" s="220"/>
      <c r="O2" s="220"/>
      <c r="P2" s="220"/>
      <c r="Q2" s="843"/>
      <c r="R2" s="844"/>
      <c r="S2" s="844"/>
      <c r="T2" s="846"/>
      <c r="U2" s="846"/>
      <c r="V2" s="846"/>
      <c r="W2" s="846"/>
      <c r="X2" s="846"/>
      <c r="Y2" s="850"/>
      <c r="Z2" s="851"/>
      <c r="AA2" s="851"/>
      <c r="AB2" s="851"/>
      <c r="AC2" s="851"/>
      <c r="AD2" s="852"/>
      <c r="AE2" s="855"/>
      <c r="AF2" s="855"/>
      <c r="AG2" s="855"/>
      <c r="AH2" s="856"/>
    </row>
    <row r="3" spans="2:38" ht="17.25" x14ac:dyDescent="0.15">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row>
    <row r="4" spans="2:38" ht="24" x14ac:dyDescent="0.15">
      <c r="B4" s="857" t="s">
        <v>168</v>
      </c>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L4" s="222"/>
    </row>
    <row r="5" spans="2:38" ht="17.25" x14ac:dyDescent="0.15">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row>
    <row r="6" spans="2:38" ht="17.25" x14ac:dyDescent="0.15">
      <c r="B6" s="221"/>
      <c r="C6" s="221"/>
      <c r="D6" s="221"/>
      <c r="E6" s="221"/>
      <c r="F6" s="221"/>
      <c r="G6" s="221"/>
      <c r="H6" s="221"/>
      <c r="I6" s="221"/>
      <c r="J6" s="221"/>
      <c r="K6" s="221"/>
      <c r="L6" s="221"/>
      <c r="M6" s="221"/>
      <c r="N6" s="221"/>
      <c r="O6" s="221"/>
      <c r="P6" s="221"/>
      <c r="Q6" s="221"/>
      <c r="R6" s="221"/>
      <c r="S6" s="221"/>
      <c r="T6" s="221"/>
      <c r="U6" s="221"/>
      <c r="V6" s="221"/>
      <c r="W6" s="221"/>
      <c r="X6" s="840" t="str">
        <f>'様式13-1 審査依頼書'!Z1</f>
        <v>様邸</v>
      </c>
      <c r="Y6" s="840"/>
      <c r="Z6" s="840"/>
      <c r="AA6" s="840"/>
      <c r="AB6" s="840"/>
      <c r="AC6" s="840"/>
      <c r="AD6" s="840"/>
      <c r="AE6" s="840"/>
      <c r="AF6" s="840"/>
      <c r="AG6" s="840"/>
      <c r="AH6" s="840"/>
      <c r="AJ6" s="223" t="s">
        <v>235</v>
      </c>
    </row>
    <row r="7" spans="2:38" ht="18.75" x14ac:dyDescent="0.15">
      <c r="B7" s="330"/>
      <c r="C7" s="330"/>
      <c r="D7" s="330"/>
      <c r="E7" s="330"/>
      <c r="F7" s="330"/>
      <c r="G7" s="330"/>
      <c r="H7" s="330"/>
      <c r="I7" s="330"/>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row>
    <row r="8" spans="2:38" ht="18.75" x14ac:dyDescent="0.15">
      <c r="B8" s="872" t="s">
        <v>450</v>
      </c>
      <c r="C8" s="872"/>
      <c r="D8" s="872"/>
      <c r="E8" s="872"/>
      <c r="F8" s="872"/>
      <c r="G8" s="872"/>
      <c r="H8" s="872"/>
      <c r="I8" s="872"/>
      <c r="J8" s="224"/>
      <c r="K8" s="862" t="s">
        <v>167</v>
      </c>
      <c r="L8" s="863"/>
      <c r="M8" s="863"/>
      <c r="N8" s="863"/>
      <c r="O8" s="863"/>
      <c r="P8" s="863"/>
      <c r="Q8" s="863"/>
      <c r="R8" s="863"/>
      <c r="S8" s="863"/>
      <c r="T8" s="863"/>
      <c r="U8" s="863"/>
      <c r="V8" s="863"/>
      <c r="W8" s="863"/>
      <c r="X8" s="863"/>
      <c r="Y8" s="863"/>
      <c r="Z8" s="863"/>
      <c r="AA8" s="863"/>
      <c r="AB8" s="863"/>
      <c r="AC8" s="863"/>
      <c r="AD8" s="863"/>
      <c r="AE8" s="863"/>
      <c r="AF8" s="863"/>
      <c r="AG8" s="863"/>
      <c r="AH8" s="864"/>
      <c r="AJ8" s="225" t="s">
        <v>448</v>
      </c>
    </row>
    <row r="9" spans="2:38" ht="18.75" x14ac:dyDescent="0.15">
      <c r="B9" s="861" t="s">
        <v>488</v>
      </c>
      <c r="C9" s="861"/>
      <c r="D9" s="861"/>
      <c r="E9" s="861"/>
      <c r="F9" s="861"/>
      <c r="G9" s="861"/>
      <c r="H9" s="861"/>
      <c r="I9" s="861"/>
      <c r="J9" s="224"/>
      <c r="K9" s="865"/>
      <c r="L9" s="866"/>
      <c r="M9" s="866"/>
      <c r="N9" s="866"/>
      <c r="O9" s="866"/>
      <c r="P9" s="866"/>
      <c r="Q9" s="866"/>
      <c r="R9" s="866"/>
      <c r="S9" s="866"/>
      <c r="T9" s="866"/>
      <c r="U9" s="866"/>
      <c r="V9" s="866"/>
      <c r="W9" s="866"/>
      <c r="X9" s="866"/>
      <c r="Y9" s="866"/>
      <c r="Z9" s="866"/>
      <c r="AA9" s="866"/>
      <c r="AB9" s="866"/>
      <c r="AC9" s="866"/>
      <c r="AD9" s="866"/>
      <c r="AE9" s="866"/>
      <c r="AF9" s="866"/>
      <c r="AG9" s="866"/>
      <c r="AH9" s="867"/>
      <c r="AK9" s="225" t="s">
        <v>166</v>
      </c>
    </row>
    <row r="10" spans="2:38" ht="18.75" x14ac:dyDescent="0.15">
      <c r="B10" s="858" t="s">
        <v>461</v>
      </c>
      <c r="C10" s="858"/>
      <c r="D10" s="858"/>
      <c r="E10" s="858"/>
      <c r="F10" s="858"/>
      <c r="G10" s="858"/>
      <c r="H10" s="858"/>
      <c r="I10" s="858"/>
      <c r="J10" s="224"/>
      <c r="K10" s="865"/>
      <c r="L10" s="866"/>
      <c r="M10" s="866"/>
      <c r="N10" s="866"/>
      <c r="O10" s="866"/>
      <c r="P10" s="866"/>
      <c r="Q10" s="866"/>
      <c r="R10" s="866"/>
      <c r="S10" s="866"/>
      <c r="T10" s="866"/>
      <c r="U10" s="866"/>
      <c r="V10" s="866"/>
      <c r="W10" s="866"/>
      <c r="X10" s="866"/>
      <c r="Y10" s="866"/>
      <c r="Z10" s="866"/>
      <c r="AA10" s="866"/>
      <c r="AB10" s="866"/>
      <c r="AC10" s="866"/>
      <c r="AD10" s="866"/>
      <c r="AE10" s="866"/>
      <c r="AF10" s="866"/>
      <c r="AG10" s="866"/>
      <c r="AH10" s="867"/>
      <c r="AL10" s="225" t="s">
        <v>449</v>
      </c>
    </row>
    <row r="11" spans="2:38" ht="18.75" x14ac:dyDescent="0.15">
      <c r="B11" s="858" t="s">
        <v>462</v>
      </c>
      <c r="C11" s="858"/>
      <c r="D11" s="858"/>
      <c r="E11" s="858"/>
      <c r="F11" s="858"/>
      <c r="G11" s="858"/>
      <c r="H11" s="858"/>
      <c r="I11" s="858"/>
      <c r="J11" s="224"/>
      <c r="K11" s="865"/>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7"/>
    </row>
    <row r="12" spans="2:38" ht="18.75" x14ac:dyDescent="0.15">
      <c r="B12" s="858"/>
      <c r="C12" s="858"/>
      <c r="D12" s="858"/>
      <c r="E12" s="858"/>
      <c r="F12" s="858"/>
      <c r="G12" s="858"/>
      <c r="H12" s="858"/>
      <c r="I12" s="858"/>
      <c r="J12" s="224"/>
      <c r="K12" s="865"/>
      <c r="L12" s="866"/>
      <c r="M12" s="866"/>
      <c r="N12" s="866"/>
      <c r="O12" s="866"/>
      <c r="P12" s="866"/>
      <c r="Q12" s="866"/>
      <c r="R12" s="866"/>
      <c r="S12" s="866"/>
      <c r="T12" s="866"/>
      <c r="U12" s="866"/>
      <c r="V12" s="866"/>
      <c r="W12" s="866"/>
      <c r="X12" s="866"/>
      <c r="Y12" s="866"/>
      <c r="Z12" s="866"/>
      <c r="AA12" s="866"/>
      <c r="AB12" s="866"/>
      <c r="AC12" s="866"/>
      <c r="AD12" s="866"/>
      <c r="AE12" s="866"/>
      <c r="AF12" s="866"/>
      <c r="AG12" s="866"/>
      <c r="AH12" s="867"/>
    </row>
    <row r="13" spans="2:38" ht="18.75" x14ac:dyDescent="0.15">
      <c r="B13" s="858" t="s">
        <v>451</v>
      </c>
      <c r="C13" s="858"/>
      <c r="D13" s="858"/>
      <c r="E13" s="858"/>
      <c r="F13" s="858"/>
      <c r="G13" s="858"/>
      <c r="H13" s="858"/>
      <c r="I13" s="858"/>
      <c r="J13" s="224"/>
      <c r="K13" s="865"/>
      <c r="L13" s="866"/>
      <c r="M13" s="866"/>
      <c r="N13" s="866"/>
      <c r="O13" s="866"/>
      <c r="P13" s="866"/>
      <c r="Q13" s="866"/>
      <c r="R13" s="866"/>
      <c r="S13" s="866"/>
      <c r="T13" s="866"/>
      <c r="U13" s="866"/>
      <c r="V13" s="866"/>
      <c r="W13" s="866"/>
      <c r="X13" s="866"/>
      <c r="Y13" s="866"/>
      <c r="Z13" s="866"/>
      <c r="AA13" s="866"/>
      <c r="AB13" s="866"/>
      <c r="AC13" s="866"/>
      <c r="AD13" s="866"/>
      <c r="AE13" s="866"/>
      <c r="AF13" s="866"/>
      <c r="AG13" s="866"/>
      <c r="AH13" s="867"/>
    </row>
    <row r="14" spans="2:38" ht="18.75" x14ac:dyDescent="0.15">
      <c r="B14" s="858" t="s">
        <v>452</v>
      </c>
      <c r="C14" s="858"/>
      <c r="D14" s="858"/>
      <c r="E14" s="858"/>
      <c r="F14" s="858"/>
      <c r="G14" s="858"/>
      <c r="H14" s="858"/>
      <c r="I14" s="858"/>
      <c r="J14" s="224"/>
      <c r="K14" s="865"/>
      <c r="L14" s="866"/>
      <c r="M14" s="866"/>
      <c r="N14" s="866"/>
      <c r="O14" s="866"/>
      <c r="P14" s="866"/>
      <c r="Q14" s="866"/>
      <c r="R14" s="866"/>
      <c r="S14" s="866"/>
      <c r="T14" s="866"/>
      <c r="U14" s="866"/>
      <c r="V14" s="866"/>
      <c r="W14" s="866"/>
      <c r="X14" s="866"/>
      <c r="Y14" s="866"/>
      <c r="Z14" s="866"/>
      <c r="AA14" s="866"/>
      <c r="AB14" s="866"/>
      <c r="AC14" s="866"/>
      <c r="AD14" s="866"/>
      <c r="AE14" s="866"/>
      <c r="AF14" s="866"/>
      <c r="AG14" s="866"/>
      <c r="AH14" s="867"/>
    </row>
    <row r="15" spans="2:38" ht="18.75" x14ac:dyDescent="0.15">
      <c r="B15" s="858"/>
      <c r="C15" s="858"/>
      <c r="D15" s="858"/>
      <c r="E15" s="858"/>
      <c r="F15" s="858"/>
      <c r="G15" s="858"/>
      <c r="H15" s="858"/>
      <c r="I15" s="858"/>
      <c r="J15" s="224"/>
      <c r="K15" s="865"/>
      <c r="L15" s="866"/>
      <c r="M15" s="866"/>
      <c r="N15" s="866"/>
      <c r="O15" s="866"/>
      <c r="P15" s="866"/>
      <c r="Q15" s="866"/>
      <c r="R15" s="866"/>
      <c r="S15" s="866"/>
      <c r="T15" s="866"/>
      <c r="U15" s="866"/>
      <c r="V15" s="866"/>
      <c r="W15" s="866"/>
      <c r="X15" s="866"/>
      <c r="Y15" s="866"/>
      <c r="Z15" s="866"/>
      <c r="AA15" s="866"/>
      <c r="AB15" s="866"/>
      <c r="AC15" s="866"/>
      <c r="AD15" s="866"/>
      <c r="AE15" s="866"/>
      <c r="AF15" s="866"/>
      <c r="AG15" s="866"/>
      <c r="AH15" s="867"/>
    </row>
    <row r="16" spans="2:38" ht="18.75" x14ac:dyDescent="0.15">
      <c r="B16" s="858"/>
      <c r="C16" s="858"/>
      <c r="D16" s="858"/>
      <c r="E16" s="858"/>
      <c r="F16" s="858"/>
      <c r="G16" s="858"/>
      <c r="H16" s="858"/>
      <c r="I16" s="858"/>
      <c r="J16" s="224"/>
      <c r="K16" s="865"/>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7"/>
    </row>
    <row r="17" spans="2:38" ht="18.75" x14ac:dyDescent="0.15">
      <c r="B17" s="858"/>
      <c r="C17" s="858"/>
      <c r="D17" s="858"/>
      <c r="E17" s="858"/>
      <c r="F17" s="858"/>
      <c r="G17" s="858"/>
      <c r="H17" s="858"/>
      <c r="I17" s="858"/>
      <c r="J17" s="224"/>
      <c r="K17" s="865"/>
      <c r="L17" s="866"/>
      <c r="M17" s="866"/>
      <c r="N17" s="866"/>
      <c r="O17" s="866"/>
      <c r="P17" s="866"/>
      <c r="Q17" s="866"/>
      <c r="R17" s="866"/>
      <c r="S17" s="866"/>
      <c r="T17" s="866"/>
      <c r="U17" s="866"/>
      <c r="V17" s="866"/>
      <c r="W17" s="866"/>
      <c r="X17" s="866"/>
      <c r="Y17" s="866"/>
      <c r="Z17" s="866"/>
      <c r="AA17" s="866"/>
      <c r="AB17" s="866"/>
      <c r="AC17" s="866"/>
      <c r="AD17" s="866"/>
      <c r="AE17" s="866"/>
      <c r="AF17" s="866"/>
      <c r="AG17" s="866"/>
      <c r="AH17" s="867"/>
    </row>
    <row r="18" spans="2:38" ht="18.75" x14ac:dyDescent="0.15">
      <c r="B18" s="858"/>
      <c r="C18" s="858"/>
      <c r="D18" s="858"/>
      <c r="E18" s="858"/>
      <c r="F18" s="858"/>
      <c r="G18" s="858"/>
      <c r="H18" s="858"/>
      <c r="I18" s="858"/>
      <c r="J18" s="224"/>
      <c r="K18" s="865"/>
      <c r="L18" s="866"/>
      <c r="M18" s="866"/>
      <c r="N18" s="866"/>
      <c r="O18" s="866"/>
      <c r="P18" s="866"/>
      <c r="Q18" s="866"/>
      <c r="R18" s="866"/>
      <c r="S18" s="866"/>
      <c r="T18" s="866"/>
      <c r="U18" s="866"/>
      <c r="V18" s="866"/>
      <c r="W18" s="866"/>
      <c r="X18" s="866"/>
      <c r="Y18" s="866"/>
      <c r="Z18" s="866"/>
      <c r="AA18" s="866"/>
      <c r="AB18" s="866"/>
      <c r="AC18" s="866"/>
      <c r="AD18" s="866"/>
      <c r="AE18" s="866"/>
      <c r="AF18" s="866"/>
      <c r="AG18" s="866"/>
      <c r="AH18" s="867"/>
    </row>
    <row r="19" spans="2:38" ht="18.75" x14ac:dyDescent="0.15">
      <c r="B19" s="858"/>
      <c r="C19" s="858"/>
      <c r="D19" s="858"/>
      <c r="E19" s="858"/>
      <c r="F19" s="858"/>
      <c r="G19" s="858"/>
      <c r="H19" s="858"/>
      <c r="I19" s="858"/>
      <c r="J19" s="224"/>
      <c r="K19" s="868"/>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70"/>
    </row>
    <row r="20" spans="2:38" x14ac:dyDescent="0.15">
      <c r="B20" s="278"/>
      <c r="C20" s="278"/>
      <c r="D20" s="278"/>
      <c r="E20" s="278"/>
      <c r="F20" s="278"/>
      <c r="G20" s="278"/>
      <c r="H20" s="278"/>
      <c r="I20" s="278"/>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row>
    <row r="21" spans="2:38" x14ac:dyDescent="0.15">
      <c r="B21" s="331"/>
      <c r="C21" s="331"/>
      <c r="D21" s="331"/>
      <c r="E21" s="331"/>
      <c r="F21" s="331"/>
      <c r="G21" s="331"/>
      <c r="H21" s="331"/>
      <c r="I21" s="331"/>
    </row>
    <row r="22" spans="2:38" ht="18.75" x14ac:dyDescent="0.15">
      <c r="B22" s="872" t="s">
        <v>450</v>
      </c>
      <c r="C22" s="872"/>
      <c r="D22" s="872"/>
      <c r="E22" s="872"/>
      <c r="F22" s="872"/>
      <c r="G22" s="872"/>
      <c r="H22" s="872"/>
      <c r="I22" s="872"/>
      <c r="J22" s="224"/>
      <c r="K22" s="862" t="s">
        <v>165</v>
      </c>
      <c r="L22" s="863"/>
      <c r="M22" s="863"/>
      <c r="N22" s="863"/>
      <c r="O22" s="863"/>
      <c r="P22" s="863"/>
      <c r="Q22" s="863"/>
      <c r="R22" s="863"/>
      <c r="S22" s="863"/>
      <c r="T22" s="863"/>
      <c r="U22" s="863"/>
      <c r="V22" s="863"/>
      <c r="W22" s="863"/>
      <c r="X22" s="863"/>
      <c r="Y22" s="863"/>
      <c r="Z22" s="863"/>
      <c r="AA22" s="863"/>
      <c r="AB22" s="863"/>
      <c r="AC22" s="863"/>
      <c r="AD22" s="863"/>
      <c r="AE22" s="863"/>
      <c r="AF22" s="863"/>
      <c r="AG22" s="863"/>
      <c r="AH22" s="864"/>
      <c r="AJ22" s="225" t="s">
        <v>447</v>
      </c>
    </row>
    <row r="23" spans="2:38" ht="18.75" x14ac:dyDescent="0.15">
      <c r="B23" s="861" t="s">
        <v>489</v>
      </c>
      <c r="C23" s="861"/>
      <c r="D23" s="861"/>
      <c r="E23" s="861"/>
      <c r="F23" s="861"/>
      <c r="G23" s="861"/>
      <c r="H23" s="861"/>
      <c r="I23" s="861"/>
      <c r="J23" s="224"/>
      <c r="K23" s="865"/>
      <c r="L23" s="866"/>
      <c r="M23" s="866"/>
      <c r="N23" s="866"/>
      <c r="O23" s="866"/>
      <c r="P23" s="866"/>
      <c r="Q23" s="866"/>
      <c r="R23" s="866"/>
      <c r="S23" s="866"/>
      <c r="T23" s="866"/>
      <c r="U23" s="866"/>
      <c r="V23" s="866"/>
      <c r="W23" s="866"/>
      <c r="X23" s="866"/>
      <c r="Y23" s="866"/>
      <c r="Z23" s="866"/>
      <c r="AA23" s="866"/>
      <c r="AB23" s="866"/>
      <c r="AC23" s="866"/>
      <c r="AD23" s="866"/>
      <c r="AE23" s="866"/>
      <c r="AF23" s="866"/>
      <c r="AG23" s="866"/>
      <c r="AH23" s="867"/>
      <c r="AK23" s="225" t="s">
        <v>164</v>
      </c>
    </row>
    <row r="24" spans="2:38" ht="18.75" x14ac:dyDescent="0.15">
      <c r="B24" s="871"/>
      <c r="C24" s="871"/>
      <c r="D24" s="871"/>
      <c r="E24" s="871"/>
      <c r="F24" s="871"/>
      <c r="G24" s="871"/>
      <c r="H24" s="871"/>
      <c r="I24" s="871"/>
      <c r="J24" s="224"/>
      <c r="K24" s="865"/>
      <c r="L24" s="866"/>
      <c r="M24" s="866"/>
      <c r="N24" s="866"/>
      <c r="O24" s="866"/>
      <c r="P24" s="866"/>
      <c r="Q24" s="866"/>
      <c r="R24" s="866"/>
      <c r="S24" s="866"/>
      <c r="T24" s="866"/>
      <c r="U24" s="866"/>
      <c r="V24" s="866"/>
      <c r="W24" s="866"/>
      <c r="X24" s="866"/>
      <c r="Y24" s="866"/>
      <c r="Z24" s="866"/>
      <c r="AA24" s="866"/>
      <c r="AB24" s="866"/>
      <c r="AC24" s="866"/>
      <c r="AD24" s="866"/>
      <c r="AE24" s="866"/>
      <c r="AF24" s="866"/>
      <c r="AG24" s="866"/>
      <c r="AH24" s="867"/>
      <c r="AL24" s="225" t="s">
        <v>163</v>
      </c>
    </row>
    <row r="25" spans="2:38" ht="18.75" x14ac:dyDescent="0.15">
      <c r="B25" s="858" t="s">
        <v>451</v>
      </c>
      <c r="C25" s="858"/>
      <c r="D25" s="858"/>
      <c r="E25" s="858"/>
      <c r="F25" s="858"/>
      <c r="G25" s="858"/>
      <c r="H25" s="858"/>
      <c r="I25" s="858"/>
      <c r="J25" s="224"/>
      <c r="K25" s="865"/>
      <c r="L25" s="866"/>
      <c r="M25" s="866"/>
      <c r="N25" s="866"/>
      <c r="O25" s="866"/>
      <c r="P25" s="866"/>
      <c r="Q25" s="866"/>
      <c r="R25" s="866"/>
      <c r="S25" s="866"/>
      <c r="T25" s="866"/>
      <c r="U25" s="866"/>
      <c r="V25" s="866"/>
      <c r="W25" s="866"/>
      <c r="X25" s="866"/>
      <c r="Y25" s="866"/>
      <c r="Z25" s="866"/>
      <c r="AA25" s="866"/>
      <c r="AB25" s="866"/>
      <c r="AC25" s="866"/>
      <c r="AD25" s="866"/>
      <c r="AE25" s="866"/>
      <c r="AF25" s="866"/>
      <c r="AG25" s="866"/>
      <c r="AH25" s="867"/>
    </row>
    <row r="26" spans="2:38" ht="18.75" x14ac:dyDescent="0.15">
      <c r="B26" s="858" t="s">
        <v>453</v>
      </c>
      <c r="C26" s="858"/>
      <c r="D26" s="858"/>
      <c r="E26" s="858"/>
      <c r="F26" s="858"/>
      <c r="G26" s="858"/>
      <c r="H26" s="858"/>
      <c r="I26" s="858"/>
      <c r="J26" s="224"/>
      <c r="K26" s="865"/>
      <c r="L26" s="866"/>
      <c r="M26" s="866"/>
      <c r="N26" s="866"/>
      <c r="O26" s="866"/>
      <c r="P26" s="866"/>
      <c r="Q26" s="866"/>
      <c r="R26" s="866"/>
      <c r="S26" s="866"/>
      <c r="T26" s="866"/>
      <c r="U26" s="866"/>
      <c r="V26" s="866"/>
      <c r="W26" s="866"/>
      <c r="X26" s="866"/>
      <c r="Y26" s="866"/>
      <c r="Z26" s="866"/>
      <c r="AA26" s="866"/>
      <c r="AB26" s="866"/>
      <c r="AC26" s="866"/>
      <c r="AD26" s="866"/>
      <c r="AE26" s="866"/>
      <c r="AF26" s="866"/>
      <c r="AG26" s="866"/>
      <c r="AH26" s="867"/>
    </row>
    <row r="27" spans="2:38" ht="18.75" x14ac:dyDescent="0.15">
      <c r="B27" s="871"/>
      <c r="C27" s="871"/>
      <c r="D27" s="871"/>
      <c r="E27" s="871"/>
      <c r="F27" s="871"/>
      <c r="G27" s="871"/>
      <c r="H27" s="871"/>
      <c r="I27" s="871"/>
      <c r="J27" s="224"/>
      <c r="K27" s="865"/>
      <c r="L27" s="866"/>
      <c r="M27" s="866"/>
      <c r="N27" s="866"/>
      <c r="O27" s="866"/>
      <c r="P27" s="866"/>
      <c r="Q27" s="866"/>
      <c r="R27" s="866"/>
      <c r="S27" s="866"/>
      <c r="T27" s="866"/>
      <c r="U27" s="866"/>
      <c r="V27" s="866"/>
      <c r="W27" s="866"/>
      <c r="X27" s="866"/>
      <c r="Y27" s="866"/>
      <c r="Z27" s="866"/>
      <c r="AA27" s="866"/>
      <c r="AB27" s="866"/>
      <c r="AC27" s="866"/>
      <c r="AD27" s="866"/>
      <c r="AE27" s="866"/>
      <c r="AF27" s="866"/>
      <c r="AG27" s="866"/>
      <c r="AH27" s="867"/>
    </row>
    <row r="28" spans="2:38" ht="18.75" x14ac:dyDescent="0.15">
      <c r="B28" s="871"/>
      <c r="C28" s="871"/>
      <c r="D28" s="871"/>
      <c r="E28" s="871"/>
      <c r="F28" s="871"/>
      <c r="G28" s="871"/>
      <c r="H28" s="871"/>
      <c r="I28" s="871"/>
      <c r="J28" s="224"/>
      <c r="K28" s="865"/>
      <c r="L28" s="866"/>
      <c r="M28" s="866"/>
      <c r="N28" s="866"/>
      <c r="O28" s="866"/>
      <c r="P28" s="866"/>
      <c r="Q28" s="866"/>
      <c r="R28" s="866"/>
      <c r="S28" s="866"/>
      <c r="T28" s="866"/>
      <c r="U28" s="866"/>
      <c r="V28" s="866"/>
      <c r="W28" s="866"/>
      <c r="X28" s="866"/>
      <c r="Y28" s="866"/>
      <c r="Z28" s="866"/>
      <c r="AA28" s="866"/>
      <c r="AB28" s="866"/>
      <c r="AC28" s="866"/>
      <c r="AD28" s="866"/>
      <c r="AE28" s="866"/>
      <c r="AF28" s="866"/>
      <c r="AG28" s="866"/>
      <c r="AH28" s="867"/>
    </row>
    <row r="29" spans="2:38" ht="18.75" x14ac:dyDescent="0.15">
      <c r="B29" s="871"/>
      <c r="C29" s="871"/>
      <c r="D29" s="871"/>
      <c r="E29" s="871"/>
      <c r="F29" s="871"/>
      <c r="G29" s="871"/>
      <c r="H29" s="871"/>
      <c r="I29" s="871"/>
      <c r="J29" s="224"/>
      <c r="K29" s="865"/>
      <c r="L29" s="866"/>
      <c r="M29" s="866"/>
      <c r="N29" s="866"/>
      <c r="O29" s="866"/>
      <c r="P29" s="866"/>
      <c r="Q29" s="866"/>
      <c r="R29" s="866"/>
      <c r="S29" s="866"/>
      <c r="T29" s="866"/>
      <c r="U29" s="866"/>
      <c r="V29" s="866"/>
      <c r="W29" s="866"/>
      <c r="X29" s="866"/>
      <c r="Y29" s="866"/>
      <c r="Z29" s="866"/>
      <c r="AA29" s="866"/>
      <c r="AB29" s="866"/>
      <c r="AC29" s="866"/>
      <c r="AD29" s="866"/>
      <c r="AE29" s="866"/>
      <c r="AF29" s="866"/>
      <c r="AG29" s="866"/>
      <c r="AH29" s="867"/>
    </row>
    <row r="30" spans="2:38" ht="18.75" x14ac:dyDescent="0.15">
      <c r="B30" s="871"/>
      <c r="C30" s="871"/>
      <c r="D30" s="871"/>
      <c r="E30" s="871"/>
      <c r="F30" s="871"/>
      <c r="G30" s="871"/>
      <c r="H30" s="871"/>
      <c r="I30" s="871"/>
      <c r="J30" s="224"/>
      <c r="K30" s="865"/>
      <c r="L30" s="866"/>
      <c r="M30" s="866"/>
      <c r="N30" s="866"/>
      <c r="O30" s="866"/>
      <c r="P30" s="866"/>
      <c r="Q30" s="866"/>
      <c r="R30" s="866"/>
      <c r="S30" s="866"/>
      <c r="T30" s="866"/>
      <c r="U30" s="866"/>
      <c r="V30" s="866"/>
      <c r="W30" s="866"/>
      <c r="X30" s="866"/>
      <c r="Y30" s="866"/>
      <c r="Z30" s="866"/>
      <c r="AA30" s="866"/>
      <c r="AB30" s="866"/>
      <c r="AC30" s="866"/>
      <c r="AD30" s="866"/>
      <c r="AE30" s="866"/>
      <c r="AF30" s="866"/>
      <c r="AG30" s="866"/>
      <c r="AH30" s="867"/>
    </row>
    <row r="31" spans="2:38" ht="18.75" x14ac:dyDescent="0.15">
      <c r="B31" s="871"/>
      <c r="C31" s="871"/>
      <c r="D31" s="871"/>
      <c r="E31" s="871"/>
      <c r="F31" s="871"/>
      <c r="G31" s="871"/>
      <c r="H31" s="871"/>
      <c r="I31" s="871"/>
      <c r="J31" s="224"/>
      <c r="K31" s="865"/>
      <c r="L31" s="866"/>
      <c r="M31" s="866"/>
      <c r="N31" s="866"/>
      <c r="O31" s="866"/>
      <c r="P31" s="866"/>
      <c r="Q31" s="866"/>
      <c r="R31" s="866"/>
      <c r="S31" s="866"/>
      <c r="T31" s="866"/>
      <c r="U31" s="866"/>
      <c r="V31" s="866"/>
      <c r="W31" s="866"/>
      <c r="X31" s="866"/>
      <c r="Y31" s="866"/>
      <c r="Z31" s="866"/>
      <c r="AA31" s="866"/>
      <c r="AB31" s="866"/>
      <c r="AC31" s="866"/>
      <c r="AD31" s="866"/>
      <c r="AE31" s="866"/>
      <c r="AF31" s="866"/>
      <c r="AG31" s="866"/>
      <c r="AH31" s="867"/>
    </row>
    <row r="32" spans="2:38" ht="18.75" x14ac:dyDescent="0.15">
      <c r="B32" s="871"/>
      <c r="C32" s="871"/>
      <c r="D32" s="871"/>
      <c r="E32" s="871"/>
      <c r="F32" s="871"/>
      <c r="G32" s="871"/>
      <c r="H32" s="871"/>
      <c r="I32" s="871"/>
      <c r="J32" s="224"/>
      <c r="K32" s="865"/>
      <c r="L32" s="866"/>
      <c r="M32" s="866"/>
      <c r="N32" s="866"/>
      <c r="O32" s="866"/>
      <c r="P32" s="866"/>
      <c r="Q32" s="866"/>
      <c r="R32" s="866"/>
      <c r="S32" s="866"/>
      <c r="T32" s="866"/>
      <c r="U32" s="866"/>
      <c r="V32" s="866"/>
      <c r="W32" s="866"/>
      <c r="X32" s="866"/>
      <c r="Y32" s="866"/>
      <c r="Z32" s="866"/>
      <c r="AA32" s="866"/>
      <c r="AB32" s="866"/>
      <c r="AC32" s="866"/>
      <c r="AD32" s="866"/>
      <c r="AE32" s="866"/>
      <c r="AF32" s="866"/>
      <c r="AG32" s="866"/>
      <c r="AH32" s="867"/>
    </row>
    <row r="33" spans="2:34" ht="18.75" x14ac:dyDescent="0.15">
      <c r="B33" s="871"/>
      <c r="C33" s="871"/>
      <c r="D33" s="871"/>
      <c r="E33" s="871"/>
      <c r="F33" s="871"/>
      <c r="G33" s="871"/>
      <c r="H33" s="871"/>
      <c r="I33" s="871"/>
      <c r="J33" s="224"/>
      <c r="K33" s="868"/>
      <c r="L33" s="869"/>
      <c r="M33" s="869"/>
      <c r="N33" s="869"/>
      <c r="O33" s="869"/>
      <c r="P33" s="869"/>
      <c r="Q33" s="869"/>
      <c r="R33" s="869"/>
      <c r="S33" s="869"/>
      <c r="T33" s="869"/>
      <c r="U33" s="869"/>
      <c r="V33" s="869"/>
      <c r="W33" s="869"/>
      <c r="X33" s="869"/>
      <c r="Y33" s="869"/>
      <c r="Z33" s="869"/>
      <c r="AA33" s="869"/>
      <c r="AB33" s="869"/>
      <c r="AC33" s="869"/>
      <c r="AD33" s="869"/>
      <c r="AE33" s="869"/>
      <c r="AF33" s="869"/>
      <c r="AG33" s="869"/>
      <c r="AH33" s="870"/>
    </row>
    <row r="34" spans="2:34" x14ac:dyDescent="0.15">
      <c r="B34" s="226"/>
      <c r="C34" s="226"/>
      <c r="D34" s="226"/>
      <c r="E34" s="226"/>
      <c r="F34" s="226"/>
      <c r="G34" s="226"/>
      <c r="H34" s="226"/>
      <c r="I34" s="226"/>
    </row>
    <row r="35" spans="2:34" ht="14.25" x14ac:dyDescent="0.15">
      <c r="B35" s="227" t="s">
        <v>162</v>
      </c>
      <c r="C35" s="227"/>
      <c r="D35" s="227"/>
      <c r="E35" s="227"/>
      <c r="F35" s="227"/>
      <c r="G35" s="227"/>
    </row>
    <row r="36" spans="2:34" ht="14.25" x14ac:dyDescent="0.15">
      <c r="B36" s="227" t="s">
        <v>161</v>
      </c>
      <c r="C36" s="227" t="s">
        <v>236</v>
      </c>
      <c r="D36" s="227"/>
      <c r="E36" s="227"/>
      <c r="F36" s="227"/>
      <c r="G36" s="227"/>
    </row>
    <row r="37" spans="2:34" ht="14.25" x14ac:dyDescent="0.15">
      <c r="B37" s="227"/>
      <c r="C37" s="227" t="s">
        <v>237</v>
      </c>
      <c r="D37" s="227"/>
      <c r="E37" s="227"/>
      <c r="F37" s="227"/>
      <c r="G37" s="227"/>
    </row>
  </sheetData>
  <mergeCells count="33">
    <mergeCell ref="B25:I25"/>
    <mergeCell ref="B26:I26"/>
    <mergeCell ref="B27:I27"/>
    <mergeCell ref="B28:I28"/>
    <mergeCell ref="B22:I22"/>
    <mergeCell ref="K8:AH19"/>
    <mergeCell ref="K22:AH33"/>
    <mergeCell ref="B29:I29"/>
    <mergeCell ref="B30:I30"/>
    <mergeCell ref="B31:I31"/>
    <mergeCell ref="B32:I32"/>
    <mergeCell ref="B33:I33"/>
    <mergeCell ref="B24:I24"/>
    <mergeCell ref="B16:I16"/>
    <mergeCell ref="B17:I17"/>
    <mergeCell ref="B18:I18"/>
    <mergeCell ref="B19:I19"/>
    <mergeCell ref="B23:I23"/>
    <mergeCell ref="B11:I11"/>
    <mergeCell ref="B8:I8"/>
    <mergeCell ref="B12:I12"/>
    <mergeCell ref="B13:I13"/>
    <mergeCell ref="B14:I14"/>
    <mergeCell ref="B15:I15"/>
    <mergeCell ref="B2:H2"/>
    <mergeCell ref="B9:I9"/>
    <mergeCell ref="B10:I10"/>
    <mergeCell ref="X6:AH6"/>
    <mergeCell ref="Q1:S2"/>
    <mergeCell ref="T1:X2"/>
    <mergeCell ref="Y1:AD2"/>
    <mergeCell ref="AE1:AH2"/>
    <mergeCell ref="B4:AH4"/>
  </mergeCells>
  <phoneticPr fontId="6"/>
  <printOptions horizontalCentered="1"/>
  <pageMargins left="0.78740157480314965" right="0.78740157480314965" top="0.78740157480314965" bottom="0.39370078740157483" header="0" footer="0"/>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8249-D708-41CE-8AC8-92887E69E193}">
  <sheetPr>
    <tabColor rgb="FFFFCCFF"/>
    <pageSetUpPr fitToPage="1"/>
  </sheetPr>
  <dimension ref="B1:AB33"/>
  <sheetViews>
    <sheetView showGridLines="0" showZeros="0" zoomScaleNormal="100" zoomScaleSheetLayoutView="100" workbookViewId="0"/>
  </sheetViews>
  <sheetFormatPr defaultRowHeight="13.5" x14ac:dyDescent="0.15"/>
  <cols>
    <col min="1" max="28" width="3.125" style="83" customWidth="1"/>
    <col min="29" max="29" width="9" style="83" customWidth="1"/>
    <col min="30" max="16384" width="9" style="83"/>
  </cols>
  <sheetData>
    <row r="1" spans="2:28" ht="18" customHeight="1" x14ac:dyDescent="0.15">
      <c r="B1" s="83" t="s">
        <v>482</v>
      </c>
    </row>
    <row r="2" spans="2:28" ht="18" customHeight="1" x14ac:dyDescent="0.15"/>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row r="6" spans="2:28" ht="18" customHeight="1" x14ac:dyDescent="0.15">
      <c r="C6" s="86" t="str">
        <f>'(基本情報)'!M10</f>
        <v>秋田県知事</v>
      </c>
      <c r="O6" s="5"/>
    </row>
    <row r="7" spans="2:28" ht="18" customHeight="1" x14ac:dyDescent="0.15">
      <c r="C7" s="396" t="s">
        <v>171</v>
      </c>
      <c r="D7" s="396"/>
      <c r="E7" s="396"/>
      <c r="F7" s="396"/>
      <c r="G7" s="396"/>
      <c r="H7" s="396"/>
      <c r="I7" s="396"/>
      <c r="O7" s="5"/>
    </row>
    <row r="8" spans="2:28" ht="18" customHeight="1" x14ac:dyDescent="0.15">
      <c r="R8" s="151"/>
      <c r="S8" s="151"/>
      <c r="T8" s="151"/>
      <c r="U8" s="151"/>
      <c r="V8" s="151"/>
      <c r="W8" s="151"/>
      <c r="X8" s="151"/>
    </row>
    <row r="9" spans="2:28" ht="18" customHeight="1" x14ac:dyDescent="0.15"/>
    <row r="10" spans="2:28" ht="18" customHeight="1" x14ac:dyDescent="0.15">
      <c r="N10" s="5"/>
      <c r="Q10" s="86" t="str">
        <f>IF('(基本情報)'!M5="","",'(基本情報)'!M3)</f>
        <v>工務店グループ等名称</v>
      </c>
    </row>
    <row r="11" spans="2:28" ht="18" customHeight="1" x14ac:dyDescent="0.15">
      <c r="Q11" s="86" t="str">
        <f>IF('(基本情報)'!M5="",'(基本情報)'!M3,'(基本情報)'!M5)</f>
        <v>代表工務店等名称</v>
      </c>
    </row>
    <row r="12" spans="2:28" ht="18" customHeight="1" x14ac:dyDescent="0.15">
      <c r="Q12" s="87" t="str">
        <f>'(基本情報)'!M4</f>
        <v>代表者職氏名</v>
      </c>
    </row>
    <row r="13" spans="2:28" ht="18" customHeight="1" x14ac:dyDescent="0.15"/>
    <row r="14" spans="2:28" ht="18" customHeight="1" x14ac:dyDescent="0.15"/>
    <row r="15" spans="2:28" ht="18" customHeight="1" x14ac:dyDescent="0.15"/>
    <row r="16" spans="2:28" ht="18" customHeight="1" x14ac:dyDescent="0.15">
      <c r="B16" s="792" t="s">
        <v>361</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row>
    <row r="17" spans="2:28" ht="18" customHeight="1" x14ac:dyDescent="0.15">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2:28" ht="18" customHeight="1" x14ac:dyDescent="0.15"/>
    <row r="19" spans="2:28" ht="18" customHeight="1" x14ac:dyDescent="0.15">
      <c r="B19" s="83" t="s">
        <v>170</v>
      </c>
    </row>
    <row r="20" spans="2:28" ht="18" customHeight="1" x14ac:dyDescent="0.15"/>
    <row r="21" spans="2:28" ht="18" customHeight="1" x14ac:dyDescent="0.15"/>
    <row r="22" spans="2:28" ht="18" customHeight="1" x14ac:dyDescent="0.15">
      <c r="C22" s="83" t="s">
        <v>360</v>
      </c>
      <c r="J22" s="407" t="s">
        <v>440</v>
      </c>
      <c r="O22" s="5"/>
      <c r="P22" s="5"/>
      <c r="Q22" s="468"/>
      <c r="R22" s="469"/>
      <c r="S22" s="137" t="s">
        <v>3</v>
      </c>
    </row>
    <row r="23" spans="2:28" ht="18" customHeight="1" x14ac:dyDescent="0.15">
      <c r="C23" s="51"/>
      <c r="J23" s="95" t="s">
        <v>441</v>
      </c>
      <c r="O23" s="5"/>
      <c r="P23" s="5"/>
      <c r="Q23" s="468"/>
      <c r="R23" s="469"/>
      <c r="S23" s="137" t="s">
        <v>3</v>
      </c>
    </row>
    <row r="24" spans="2:28" ht="18" customHeight="1" x14ac:dyDescent="0.15">
      <c r="J24" s="95" t="s">
        <v>442</v>
      </c>
      <c r="O24" s="5"/>
      <c r="P24" s="5"/>
      <c r="Q24" s="468"/>
      <c r="R24" s="469"/>
      <c r="S24" s="137" t="s">
        <v>3</v>
      </c>
    </row>
    <row r="25" spans="2:28" ht="18" customHeight="1" x14ac:dyDescent="0.15">
      <c r="J25" s="95" t="s">
        <v>443</v>
      </c>
      <c r="O25" s="5"/>
      <c r="P25" s="5"/>
      <c r="Q25" s="468"/>
      <c r="R25" s="469"/>
      <c r="S25" s="137" t="s">
        <v>3</v>
      </c>
    </row>
    <row r="26" spans="2:28" ht="18" customHeight="1" x14ac:dyDescent="0.15">
      <c r="J26" s="95" t="s">
        <v>378</v>
      </c>
      <c r="O26" s="5"/>
      <c r="P26" s="5"/>
      <c r="Q26" s="470">
        <f t="shared" ref="Q26" si="0">SUM(Q22:R25)</f>
        <v>0</v>
      </c>
      <c r="R26" s="471"/>
      <c r="S26" s="137" t="s">
        <v>3</v>
      </c>
    </row>
    <row r="27" spans="2:28" ht="18" customHeight="1" x14ac:dyDescent="0.15"/>
    <row r="28" spans="2:28" ht="18" customHeight="1" x14ac:dyDescent="0.15">
      <c r="C28" s="83" t="s">
        <v>169</v>
      </c>
    </row>
    <row r="29" spans="2:28" ht="18" customHeight="1" x14ac:dyDescent="0.15">
      <c r="D29" s="83" t="s">
        <v>483</v>
      </c>
      <c r="E29" s="5"/>
    </row>
    <row r="30" spans="2:28" ht="18" customHeight="1" x14ac:dyDescent="0.15">
      <c r="D30" s="5" t="s">
        <v>484</v>
      </c>
      <c r="E30" s="5"/>
    </row>
    <row r="31" spans="2:28" ht="18" customHeight="1" x14ac:dyDescent="0.15">
      <c r="D31" s="5" t="s">
        <v>485</v>
      </c>
      <c r="E31" s="5"/>
    </row>
    <row r="32" spans="2:28" ht="18" customHeight="1" x14ac:dyDescent="0.15">
      <c r="D32" s="205" t="s">
        <v>277</v>
      </c>
      <c r="E32" s="5"/>
      <c r="K32" s="407"/>
    </row>
    <row r="33" spans="4:7" ht="18" customHeight="1" x14ac:dyDescent="0.15">
      <c r="D33" s="205" t="s">
        <v>278</v>
      </c>
      <c r="E33" s="5"/>
      <c r="G33" s="407"/>
    </row>
  </sheetData>
  <mergeCells count="7">
    <mergeCell ref="Q24:R24"/>
    <mergeCell ref="Q25:R25"/>
    <mergeCell ref="Q26:R26"/>
    <mergeCell ref="B16:AB16"/>
    <mergeCell ref="V3:AB3"/>
    <mergeCell ref="Q22:R22"/>
    <mergeCell ref="Q23:R23"/>
  </mergeCells>
  <phoneticPr fontId="6"/>
  <printOptions horizontalCentered="1"/>
  <pageMargins left="0.78740157480314965" right="0.78740157480314965" top="0.78740157480314965" bottom="0.39370078740157483" header="0" footer="0"/>
  <pageSetup paperSize="9" orientation="portrait" blackAndWhite="1"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C620-6151-4948-A998-FD2156396350}">
  <sheetPr>
    <pageSetUpPr fitToPage="1"/>
  </sheetPr>
  <dimension ref="B1:AB41"/>
  <sheetViews>
    <sheetView showGridLines="0" showZeros="0" zoomScaleNormal="100" zoomScaleSheetLayoutView="100" workbookViewId="0"/>
  </sheetViews>
  <sheetFormatPr defaultRowHeight="13.5" x14ac:dyDescent="0.15"/>
  <cols>
    <col min="1" max="28" width="3.125" style="137" customWidth="1"/>
    <col min="29" max="29" width="9" style="137" customWidth="1"/>
    <col min="30" max="16384" width="9" style="137"/>
  </cols>
  <sheetData>
    <row r="1" spans="2:28" ht="18" customHeight="1" x14ac:dyDescent="0.15">
      <c r="B1" s="137" t="s">
        <v>479</v>
      </c>
    </row>
    <row r="2" spans="2:28" ht="18" customHeight="1" x14ac:dyDescent="0.15">
      <c r="V2" s="713" t="s">
        <v>268</v>
      </c>
      <c r="W2" s="713"/>
      <c r="X2" s="713"/>
      <c r="Y2" s="713"/>
      <c r="Z2" s="713"/>
      <c r="AA2" s="713"/>
      <c r="AB2" s="713"/>
    </row>
    <row r="3" spans="2:28" ht="18" customHeight="1" x14ac:dyDescent="0.15">
      <c r="G3" s="138"/>
      <c r="V3" s="448" t="s">
        <v>264</v>
      </c>
      <c r="W3" s="448"/>
      <c r="X3" s="448"/>
      <c r="Y3" s="448"/>
      <c r="Z3" s="448"/>
      <c r="AA3" s="448"/>
      <c r="AB3" s="448"/>
    </row>
    <row r="4" spans="2:28" ht="18" customHeight="1" x14ac:dyDescent="0.15">
      <c r="R4" s="139"/>
      <c r="S4" s="139"/>
      <c r="T4" s="139"/>
      <c r="U4" s="139"/>
      <c r="V4" s="139"/>
      <c r="W4" s="139"/>
      <c r="X4" s="139"/>
    </row>
    <row r="5" spans="2:28" ht="18" customHeight="1" x14ac:dyDescent="0.15"/>
    <row r="6" spans="2:28" ht="18" customHeight="1" x14ac:dyDescent="0.15">
      <c r="C6" s="86" t="str">
        <f>IF('(基本情報)'!M5="","",'(基本情報)'!M3)</f>
        <v>工務店グループ等名称</v>
      </c>
    </row>
    <row r="7" spans="2:28" ht="18" customHeight="1" x14ac:dyDescent="0.15">
      <c r="C7" s="86" t="str">
        <f>IF('(基本情報)'!M5="",'(基本情報)'!M3,'(基本情報)'!M5)</f>
        <v>代表工務店等名称</v>
      </c>
    </row>
    <row r="8" spans="2:28" ht="18" customHeight="1" x14ac:dyDescent="0.15">
      <c r="C8" s="87" t="str">
        <f>'(基本情報)'!M4&amp;"　様"</f>
        <v>代表者職氏名　様</v>
      </c>
    </row>
    <row r="9" spans="2:28" ht="18" customHeight="1" x14ac:dyDescent="0.15"/>
    <row r="10" spans="2:28" ht="18" customHeight="1" x14ac:dyDescent="0.15"/>
    <row r="11" spans="2:28" ht="18" customHeight="1" x14ac:dyDescent="0.15">
      <c r="Q11" s="394" t="s">
        <v>279</v>
      </c>
    </row>
    <row r="12" spans="2:28" ht="18" customHeight="1" x14ac:dyDescent="0.15">
      <c r="Q12" s="394" t="s">
        <v>229</v>
      </c>
    </row>
    <row r="13" spans="2:28" ht="18" customHeight="1" x14ac:dyDescent="0.15"/>
    <row r="14" spans="2:28" ht="18" customHeight="1" x14ac:dyDescent="0.15"/>
    <row r="15" spans="2:28" ht="18" customHeight="1" x14ac:dyDescent="0.15"/>
    <row r="16" spans="2:28" ht="18" customHeight="1" x14ac:dyDescent="0.15">
      <c r="B16" s="873" t="s">
        <v>319</v>
      </c>
      <c r="C16" s="873"/>
      <c r="D16" s="873"/>
      <c r="E16" s="873"/>
      <c r="F16" s="873"/>
      <c r="G16" s="873"/>
      <c r="H16" s="873"/>
      <c r="I16" s="873"/>
      <c r="J16" s="873"/>
      <c r="K16" s="873"/>
      <c r="L16" s="873"/>
      <c r="M16" s="873"/>
      <c r="N16" s="873"/>
      <c r="O16" s="873"/>
      <c r="P16" s="873"/>
      <c r="Q16" s="873"/>
      <c r="R16" s="873"/>
      <c r="S16" s="873"/>
      <c r="T16" s="873"/>
      <c r="U16" s="873"/>
      <c r="V16" s="873"/>
      <c r="W16" s="873"/>
      <c r="X16" s="873"/>
      <c r="Y16" s="873"/>
      <c r="Z16" s="873"/>
      <c r="AA16" s="873"/>
      <c r="AB16" s="873"/>
    </row>
    <row r="17" spans="2:28" ht="18" customHeight="1" x14ac:dyDescent="0.15">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row>
    <row r="18" spans="2:28" ht="18" customHeight="1" x14ac:dyDescent="0.15"/>
    <row r="19" spans="2:28" ht="18" customHeight="1" x14ac:dyDescent="0.15">
      <c r="B19" s="714" t="s">
        <v>480</v>
      </c>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714"/>
      <c r="AB19" s="714"/>
    </row>
    <row r="20" spans="2:28" ht="18" customHeight="1" x14ac:dyDescent="0.15">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row>
    <row r="21" spans="2:28" ht="18" customHeight="1" x14ac:dyDescent="0.15">
      <c r="B21" s="714"/>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row>
    <row r="22" spans="2:28" ht="18" customHeight="1" x14ac:dyDescent="0.15">
      <c r="B22" s="714"/>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row>
    <row r="23" spans="2:28" ht="18" customHeight="1" x14ac:dyDescent="0.15"/>
    <row r="24" spans="2:28" ht="18" customHeight="1" x14ac:dyDescent="0.15"/>
    <row r="25" spans="2:28" ht="18" customHeight="1" x14ac:dyDescent="0.15">
      <c r="C25" s="83" t="s">
        <v>364</v>
      </c>
      <c r="D25" s="83"/>
      <c r="E25" s="83"/>
      <c r="F25" s="83"/>
      <c r="G25" s="83"/>
      <c r="H25" s="83"/>
      <c r="I25" s="407" t="s">
        <v>440</v>
      </c>
      <c r="J25" s="83"/>
      <c r="K25" s="83"/>
      <c r="L25" s="83"/>
      <c r="M25" s="83"/>
      <c r="N25" s="5"/>
      <c r="O25" s="5"/>
      <c r="P25" s="468"/>
      <c r="Q25" s="469"/>
      <c r="R25" s="137" t="s">
        <v>3</v>
      </c>
      <c r="S25" s="83"/>
      <c r="T25" s="83"/>
      <c r="U25" s="83"/>
    </row>
    <row r="26" spans="2:28" ht="18" customHeight="1" x14ac:dyDescent="0.15">
      <c r="C26" s="51"/>
      <c r="D26" s="83"/>
      <c r="E26" s="83"/>
      <c r="F26" s="83"/>
      <c r="G26" s="83"/>
      <c r="H26" s="83"/>
      <c r="I26" s="95" t="s">
        <v>441</v>
      </c>
      <c r="J26" s="83"/>
      <c r="K26" s="83"/>
      <c r="L26" s="83"/>
      <c r="M26" s="83"/>
      <c r="N26" s="5"/>
      <c r="O26" s="5"/>
      <c r="P26" s="468"/>
      <c r="Q26" s="469"/>
      <c r="R26" s="137" t="s">
        <v>3</v>
      </c>
      <c r="S26" s="83"/>
      <c r="T26" s="83"/>
      <c r="U26" s="83"/>
    </row>
    <row r="27" spans="2:28" ht="18" customHeight="1" x14ac:dyDescent="0.15">
      <c r="I27" s="95" t="s">
        <v>442</v>
      </c>
      <c r="J27" s="83"/>
      <c r="K27" s="83"/>
      <c r="L27" s="83"/>
      <c r="M27" s="83"/>
      <c r="N27" s="5"/>
      <c r="O27" s="5"/>
      <c r="P27" s="468"/>
      <c r="Q27" s="469"/>
      <c r="R27" s="137" t="s">
        <v>3</v>
      </c>
    </row>
    <row r="28" spans="2:28" ht="18" customHeight="1" x14ac:dyDescent="0.15">
      <c r="I28" s="95" t="s">
        <v>443</v>
      </c>
      <c r="J28" s="83"/>
      <c r="K28" s="83"/>
      <c r="L28" s="83"/>
      <c r="M28" s="83"/>
      <c r="N28" s="5"/>
      <c r="O28" s="5"/>
      <c r="P28" s="468"/>
      <c r="Q28" s="469"/>
      <c r="R28" s="137" t="s">
        <v>3</v>
      </c>
    </row>
    <row r="29" spans="2:28" ht="18" customHeight="1" x14ac:dyDescent="0.15">
      <c r="I29" s="95" t="s">
        <v>378</v>
      </c>
      <c r="J29" s="83"/>
      <c r="K29" s="83"/>
      <c r="L29" s="83"/>
      <c r="M29" s="83"/>
      <c r="N29" s="5"/>
      <c r="O29" s="5"/>
      <c r="P29" s="470">
        <f t="shared" ref="P29" si="0">SUM(P25:Q28)</f>
        <v>0</v>
      </c>
      <c r="Q29" s="471"/>
      <c r="R29" s="137" t="s">
        <v>3</v>
      </c>
    </row>
    <row r="30" spans="2:28" ht="18" customHeight="1" x14ac:dyDescent="0.15"/>
    <row r="31" spans="2:28" ht="18" customHeight="1" x14ac:dyDescent="0.15">
      <c r="C31" s="83" t="s">
        <v>169</v>
      </c>
      <c r="D31" s="83"/>
    </row>
    <row r="32" spans="2:28" ht="18" customHeight="1" x14ac:dyDescent="0.15">
      <c r="C32" s="83"/>
      <c r="D32" s="83" t="s">
        <v>481</v>
      </c>
    </row>
    <row r="33" spans="18:19" ht="18" customHeight="1" x14ac:dyDescent="0.15"/>
    <row r="34" spans="18:19" ht="18" customHeight="1" x14ac:dyDescent="0.15"/>
    <row r="35" spans="18:19" ht="18" customHeight="1" x14ac:dyDescent="0.15"/>
    <row r="36" spans="18:19" ht="18" customHeight="1" x14ac:dyDescent="0.15"/>
    <row r="37" spans="18:19" ht="18" customHeight="1" x14ac:dyDescent="0.15"/>
    <row r="38" spans="18:19" ht="18" customHeight="1" x14ac:dyDescent="0.15">
      <c r="R38" s="137" t="s">
        <v>172</v>
      </c>
    </row>
    <row r="39" spans="18:19" ht="18" customHeight="1" x14ac:dyDescent="0.15">
      <c r="S39" s="145" t="str">
        <f>Q11</f>
        <v>事務委託団体名称</v>
      </c>
    </row>
    <row r="40" spans="18:19" ht="18" customHeight="1" x14ac:dyDescent="0.15">
      <c r="S40" s="394" t="s">
        <v>180</v>
      </c>
    </row>
    <row r="41" spans="18:19" ht="18" customHeight="1" x14ac:dyDescent="0.15">
      <c r="S41" s="394" t="s">
        <v>324</v>
      </c>
    </row>
  </sheetData>
  <mergeCells count="9">
    <mergeCell ref="P27:Q27"/>
    <mergeCell ref="P28:Q28"/>
    <mergeCell ref="P29:Q29"/>
    <mergeCell ref="P26:Q26"/>
    <mergeCell ref="V2:AB2"/>
    <mergeCell ref="B16:AB16"/>
    <mergeCell ref="B19:AB22"/>
    <mergeCell ref="V3:AB3"/>
    <mergeCell ref="P25:Q25"/>
  </mergeCells>
  <phoneticPr fontId="6"/>
  <printOptions horizontalCentered="1"/>
  <pageMargins left="0.78740157480314965" right="0.78740157480314965" top="0.78740157480314965" bottom="0.39370078740157483" header="0" footer="0"/>
  <pageSetup paperSize="9" orientation="portrait" blackAndWhite="1"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5EDB7-9F19-4A23-A05E-8E81903CEBA6}">
  <sheetPr>
    <pageSetUpPr fitToPage="1"/>
  </sheetPr>
  <dimension ref="B1:AB38"/>
  <sheetViews>
    <sheetView showGridLines="0" showZeros="0" zoomScaleNormal="100" zoomScaleSheetLayoutView="100" workbookViewId="0"/>
  </sheetViews>
  <sheetFormatPr defaultRowHeight="13.5" x14ac:dyDescent="0.15"/>
  <cols>
    <col min="1" max="28" width="3.125" style="137" customWidth="1"/>
    <col min="29" max="29" width="9" style="137" customWidth="1"/>
    <col min="30" max="16384" width="9" style="137"/>
  </cols>
  <sheetData>
    <row r="1" spans="2:28" ht="18" customHeight="1" x14ac:dyDescent="0.15">
      <c r="B1" s="137" t="s">
        <v>476</v>
      </c>
    </row>
    <row r="2" spans="2:28" ht="18" customHeight="1" x14ac:dyDescent="0.15">
      <c r="V2" s="874" t="str">
        <f>'様式15-1 審査結果通知'!V2</f>
        <v>文書番号</v>
      </c>
      <c r="W2" s="874"/>
      <c r="X2" s="874"/>
      <c r="Y2" s="874"/>
      <c r="Z2" s="874"/>
      <c r="AA2" s="874"/>
      <c r="AB2" s="874"/>
    </row>
    <row r="3" spans="2:28" ht="18" customHeight="1" x14ac:dyDescent="0.15">
      <c r="G3" s="138"/>
      <c r="V3" s="875" t="str">
        <f>'様式15-1 審査結果通知'!V3</f>
        <v>令和　年　月　日</v>
      </c>
      <c r="W3" s="875"/>
      <c r="X3" s="875"/>
      <c r="Y3" s="875"/>
      <c r="Z3" s="875"/>
      <c r="AA3" s="875"/>
      <c r="AB3" s="875"/>
    </row>
    <row r="4" spans="2:28" ht="18" customHeight="1" x14ac:dyDescent="0.15">
      <c r="R4" s="139"/>
      <c r="S4" s="139"/>
      <c r="T4" s="139"/>
      <c r="U4" s="139"/>
      <c r="V4" s="139"/>
      <c r="W4" s="139"/>
      <c r="X4" s="139"/>
    </row>
    <row r="5" spans="2:28" ht="18" customHeight="1" x14ac:dyDescent="0.15"/>
    <row r="6" spans="2:28" ht="18" customHeight="1" x14ac:dyDescent="0.15">
      <c r="C6" s="86" t="str">
        <f>'(基本情報)'!M10</f>
        <v>秋田県知事</v>
      </c>
      <c r="O6" s="140"/>
    </row>
    <row r="7" spans="2:28" ht="18" customHeight="1" x14ac:dyDescent="0.15"/>
    <row r="8" spans="2:28" ht="18" customHeight="1" x14ac:dyDescent="0.15"/>
    <row r="9" spans="2:28" ht="18" customHeight="1" x14ac:dyDescent="0.15">
      <c r="Q9" s="145" t="str">
        <f>'様式15-1 審査結果通知'!Q11</f>
        <v>事務委託団体名称</v>
      </c>
    </row>
    <row r="10" spans="2:28" ht="18" customHeight="1" x14ac:dyDescent="0.15">
      <c r="Q10" s="145" t="str">
        <f>'様式15-1 審査結果通知'!Q12</f>
        <v>　代表者職氏名</v>
      </c>
    </row>
    <row r="11" spans="2:28" ht="18" customHeight="1" x14ac:dyDescent="0.15"/>
    <row r="12" spans="2:28" ht="18" customHeight="1" x14ac:dyDescent="0.15"/>
    <row r="13" spans="2:28" ht="18" customHeight="1" x14ac:dyDescent="0.15"/>
    <row r="14" spans="2:28" ht="18" customHeight="1" x14ac:dyDescent="0.15">
      <c r="B14" s="873" t="s">
        <v>319</v>
      </c>
      <c r="C14" s="873"/>
      <c r="D14" s="873"/>
      <c r="E14" s="873"/>
      <c r="F14" s="873"/>
      <c r="G14" s="873"/>
      <c r="H14" s="873"/>
      <c r="I14" s="873"/>
      <c r="J14" s="873"/>
      <c r="K14" s="873"/>
      <c r="L14" s="873"/>
      <c r="M14" s="873"/>
      <c r="N14" s="873"/>
      <c r="O14" s="873"/>
      <c r="P14" s="873"/>
      <c r="Q14" s="873"/>
      <c r="R14" s="873"/>
      <c r="S14" s="873"/>
      <c r="T14" s="873"/>
      <c r="U14" s="873"/>
      <c r="V14" s="873"/>
      <c r="W14" s="873"/>
      <c r="X14" s="873"/>
      <c r="Y14" s="873"/>
      <c r="Z14" s="873"/>
      <c r="AA14" s="873"/>
      <c r="AB14" s="873"/>
    </row>
    <row r="15" spans="2:28" ht="18" customHeight="1" x14ac:dyDescent="0.15">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row>
    <row r="16" spans="2:28" ht="18" customHeight="1" x14ac:dyDescent="0.15"/>
    <row r="17" spans="2:28" ht="18" customHeight="1" x14ac:dyDescent="0.15">
      <c r="B17" s="714" t="str">
        <f>"　令和　　年　　月　　日付けで、"&amp;'(基本情報)'!M3&amp;"から提出のあった審査依頼書の内容を、別添のとおり審査しましたので通知します。"</f>
        <v>　令和　　年　　月　　日付けで、工務店グループ等名称から提出のあった審査依頼書の内容を、別添のとおり審査しましたので通知します。</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row>
    <row r="18" spans="2:28" ht="18" customHeight="1" x14ac:dyDescent="0.15">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row>
    <row r="19" spans="2:28" ht="18" customHeight="1" x14ac:dyDescent="0.15"/>
    <row r="20" spans="2:28" ht="18" customHeight="1" x14ac:dyDescent="0.15"/>
    <row r="21" spans="2:28" ht="18" customHeight="1" x14ac:dyDescent="0.15">
      <c r="C21" s="83" t="s">
        <v>364</v>
      </c>
      <c r="D21" s="83"/>
      <c r="E21" s="83"/>
      <c r="F21" s="83"/>
      <c r="G21" s="83"/>
      <c r="H21" s="83"/>
      <c r="I21" s="407" t="s">
        <v>440</v>
      </c>
      <c r="J21" s="83"/>
      <c r="K21" s="83"/>
      <c r="L21" s="83"/>
      <c r="M21" s="83"/>
      <c r="N21" s="5"/>
      <c r="O21" s="5"/>
      <c r="P21" s="470">
        <f>'様式15-1 審査結果通知'!P25</f>
        <v>0</v>
      </c>
      <c r="Q21" s="471"/>
      <c r="R21" s="137" t="s">
        <v>3</v>
      </c>
      <c r="S21" s="83"/>
      <c r="T21" s="83"/>
      <c r="U21" s="83"/>
    </row>
    <row r="22" spans="2:28" ht="18" customHeight="1" x14ac:dyDescent="0.15">
      <c r="C22" s="51"/>
      <c r="D22" s="83"/>
      <c r="E22" s="83"/>
      <c r="F22" s="83"/>
      <c r="G22" s="83"/>
      <c r="H22" s="83"/>
      <c r="I22" s="95" t="s">
        <v>441</v>
      </c>
      <c r="J22" s="83"/>
      <c r="K22" s="83"/>
      <c r="L22" s="83"/>
      <c r="M22" s="83"/>
      <c r="N22" s="5"/>
      <c r="O22" s="5"/>
      <c r="P22" s="470">
        <f>'様式15-1 審査結果通知'!P26</f>
        <v>0</v>
      </c>
      <c r="Q22" s="471"/>
      <c r="R22" s="137" t="s">
        <v>3</v>
      </c>
      <c r="S22" s="83"/>
      <c r="T22" s="83"/>
      <c r="U22" s="83"/>
    </row>
    <row r="23" spans="2:28" ht="18" customHeight="1" x14ac:dyDescent="0.15">
      <c r="I23" s="95" t="s">
        <v>442</v>
      </c>
      <c r="J23" s="83"/>
      <c r="K23" s="83"/>
      <c r="L23" s="83"/>
      <c r="M23" s="83"/>
      <c r="N23" s="5"/>
      <c r="O23" s="5"/>
      <c r="P23" s="470">
        <f>'様式15-1 審査結果通知'!P27</f>
        <v>0</v>
      </c>
      <c r="Q23" s="471"/>
      <c r="R23" s="137" t="s">
        <v>3</v>
      </c>
    </row>
    <row r="24" spans="2:28" ht="18" customHeight="1" x14ac:dyDescent="0.15">
      <c r="I24" s="95" t="s">
        <v>443</v>
      </c>
      <c r="J24" s="83"/>
      <c r="K24" s="83"/>
      <c r="L24" s="83"/>
      <c r="M24" s="83"/>
      <c r="N24" s="5"/>
      <c r="O24" s="5"/>
      <c r="P24" s="470">
        <f>'様式15-1 審査結果通知'!P28</f>
        <v>0</v>
      </c>
      <c r="Q24" s="471"/>
      <c r="R24" s="137" t="s">
        <v>3</v>
      </c>
    </row>
    <row r="25" spans="2:28" ht="18" customHeight="1" x14ac:dyDescent="0.15">
      <c r="I25" s="95" t="s">
        <v>378</v>
      </c>
      <c r="J25" s="83"/>
      <c r="K25" s="83"/>
      <c r="L25" s="83"/>
      <c r="M25" s="83"/>
      <c r="N25" s="5"/>
      <c r="O25" s="5"/>
      <c r="P25" s="470">
        <f>'様式15-1 審査結果通知'!P29</f>
        <v>0</v>
      </c>
      <c r="Q25" s="471"/>
      <c r="R25" s="137" t="s">
        <v>3</v>
      </c>
    </row>
    <row r="26" spans="2:28" ht="18" customHeight="1" x14ac:dyDescent="0.15"/>
    <row r="27" spans="2:28" ht="18" customHeight="1" x14ac:dyDescent="0.15">
      <c r="C27" s="83" t="s">
        <v>169</v>
      </c>
      <c r="D27" s="83"/>
    </row>
    <row r="28" spans="2:28" ht="18" customHeight="1" x14ac:dyDescent="0.15">
      <c r="D28" s="137" t="s">
        <v>477</v>
      </c>
    </row>
    <row r="29" spans="2:28" ht="18" customHeight="1" x14ac:dyDescent="0.15">
      <c r="C29" s="83"/>
      <c r="D29" s="83" t="s">
        <v>478</v>
      </c>
    </row>
    <row r="30" spans="2:28" ht="18" customHeight="1" x14ac:dyDescent="0.15"/>
    <row r="31" spans="2:28" ht="18" customHeight="1" x14ac:dyDescent="0.15"/>
    <row r="32" spans="2:28" ht="18" customHeight="1" x14ac:dyDescent="0.15">
      <c r="C32" s="142"/>
    </row>
    <row r="33" spans="3:19" ht="18" customHeight="1" x14ac:dyDescent="0.15"/>
    <row r="34" spans="3:19" ht="18" customHeight="1" x14ac:dyDescent="0.15">
      <c r="C34" s="142"/>
    </row>
    <row r="35" spans="3:19" ht="18" customHeight="1" x14ac:dyDescent="0.15">
      <c r="R35" s="137" t="s">
        <v>172</v>
      </c>
    </row>
    <row r="36" spans="3:19" ht="18" customHeight="1" x14ac:dyDescent="0.15">
      <c r="S36" s="145" t="str">
        <f>'様式15-1 審査結果通知'!S39</f>
        <v>事務委託団体名称</v>
      </c>
    </row>
    <row r="37" spans="3:19" ht="18" customHeight="1" x14ac:dyDescent="0.15">
      <c r="S37" s="145" t="str">
        <f>'様式15-1 審査結果通知'!S40</f>
        <v>担当者職氏名</v>
      </c>
    </row>
    <row r="38" spans="3:19" ht="18" customHeight="1" x14ac:dyDescent="0.15">
      <c r="S38" s="145" t="str">
        <f>'様式15-1 審査結果通知'!S41</f>
        <v>電話番号</v>
      </c>
    </row>
  </sheetData>
  <mergeCells count="9">
    <mergeCell ref="P23:Q23"/>
    <mergeCell ref="P24:Q24"/>
    <mergeCell ref="P25:Q25"/>
    <mergeCell ref="P22:Q22"/>
    <mergeCell ref="V2:AB2"/>
    <mergeCell ref="V3:AB3"/>
    <mergeCell ref="B14:AB14"/>
    <mergeCell ref="B17:AB18"/>
    <mergeCell ref="P21:Q21"/>
  </mergeCells>
  <phoneticPr fontId="6"/>
  <printOptions horizontalCentered="1"/>
  <pageMargins left="0.78740157480314965" right="0.78740157480314965" top="0.78740157480314965" bottom="0.39370078740157483" header="0" footer="0"/>
  <pageSetup paperSize="9" orientation="portrait" blackAndWhite="1"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57919-6990-4A4E-90D1-192287FD1B13}">
  <sheetPr>
    <pageSetUpPr fitToPage="1"/>
  </sheetPr>
  <dimension ref="A1:Z54"/>
  <sheetViews>
    <sheetView showGridLines="0" showZeros="0" zoomScale="85" zoomScaleNormal="85" zoomScaleSheetLayoutView="85" workbookViewId="0">
      <pane ySplit="7" topLeftCell="A8" activePane="bottomLeft" state="frozen"/>
      <selection pane="bottomLeft"/>
    </sheetView>
  </sheetViews>
  <sheetFormatPr defaultRowHeight="20.100000000000001" customHeight="1" x14ac:dyDescent="0.15"/>
  <cols>
    <col min="1" max="1" width="6.5" style="83" customWidth="1"/>
    <col min="2" max="2" width="11.375" style="83" customWidth="1"/>
    <col min="3" max="3" width="16.5" style="83" customWidth="1"/>
    <col min="4" max="4" width="15.125" style="83" customWidth="1"/>
    <col min="5" max="5" width="9.625" style="83" bestFit="1" customWidth="1"/>
    <col min="6" max="6" width="34.625" style="83" customWidth="1"/>
    <col min="7" max="7" width="11.375" style="83" customWidth="1"/>
    <col min="8" max="8" width="8.625" style="83" bestFit="1" customWidth="1"/>
    <col min="9" max="9" width="12.375" style="83" bestFit="1" customWidth="1"/>
    <col min="10" max="23" width="7.625" style="83" customWidth="1"/>
    <col min="24" max="24" width="11.75" style="83" bestFit="1" customWidth="1"/>
    <col min="25" max="25" width="17.625" style="83" customWidth="1"/>
    <col min="26" max="26" width="5.625" style="83" bestFit="1" customWidth="1"/>
    <col min="27" max="27" width="9" style="83" customWidth="1"/>
    <col min="28" max="16384" width="9" style="83"/>
  </cols>
  <sheetData>
    <row r="1" spans="1:26" s="396" customFormat="1" ht="14.25" x14ac:dyDescent="0.15">
      <c r="A1" s="153" t="s">
        <v>470</v>
      </c>
      <c r="B1" s="153"/>
      <c r="C1" s="153"/>
      <c r="D1" s="153"/>
      <c r="E1" s="272"/>
      <c r="F1" s="272"/>
      <c r="G1" s="272"/>
      <c r="H1" s="272"/>
      <c r="I1" s="272"/>
      <c r="J1" s="272"/>
      <c r="K1" s="272"/>
      <c r="L1" s="272"/>
      <c r="M1" s="272"/>
      <c r="N1" s="272"/>
      <c r="O1" s="272"/>
      <c r="P1" s="272"/>
      <c r="Q1" s="272"/>
      <c r="R1" s="272"/>
      <c r="S1" s="272"/>
      <c r="T1" s="272"/>
      <c r="U1" s="272"/>
      <c r="V1" s="272"/>
      <c r="W1" s="273"/>
    </row>
    <row r="2" spans="1:26" s="396" customFormat="1" ht="14.25" x14ac:dyDescent="0.15">
      <c r="A2" s="153"/>
      <c r="B2" s="153"/>
      <c r="C2" s="153"/>
      <c r="D2" s="153"/>
      <c r="E2" s="272"/>
      <c r="F2" s="272"/>
      <c r="G2" s="272"/>
      <c r="H2" s="272"/>
      <c r="I2" s="272"/>
      <c r="J2" s="272"/>
      <c r="K2" s="272"/>
      <c r="L2" s="272"/>
      <c r="M2" s="272"/>
      <c r="N2" s="272"/>
      <c r="O2" s="272"/>
      <c r="P2" s="272"/>
      <c r="Q2" s="272"/>
      <c r="R2" s="272"/>
      <c r="S2" s="272"/>
      <c r="T2" s="272"/>
      <c r="U2" s="272"/>
      <c r="V2" s="272"/>
      <c r="W2" s="273"/>
    </row>
    <row r="3" spans="1:26" s="396" customFormat="1" ht="18.75" x14ac:dyDescent="0.15">
      <c r="A3" s="74" t="s">
        <v>362</v>
      </c>
      <c r="B3" s="74"/>
      <c r="C3" s="73"/>
      <c r="D3" s="73"/>
    </row>
    <row r="4" spans="1:26" s="396" customFormat="1" ht="14.25" thickBo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row>
    <row r="5" spans="1:26" ht="20.100000000000001" customHeight="1" x14ac:dyDescent="0.15">
      <c r="A5" s="877" t="s">
        <v>196</v>
      </c>
      <c r="B5" s="880" t="s">
        <v>317</v>
      </c>
      <c r="C5" s="905" t="s">
        <v>195</v>
      </c>
      <c r="D5" s="906"/>
      <c r="E5" s="883" t="s">
        <v>194</v>
      </c>
      <c r="F5" s="884"/>
      <c r="G5" s="884"/>
      <c r="H5" s="884"/>
      <c r="I5" s="884"/>
      <c r="J5" s="883" t="s">
        <v>193</v>
      </c>
      <c r="K5" s="884"/>
      <c r="L5" s="884"/>
      <c r="M5" s="884"/>
      <c r="N5" s="884"/>
      <c r="O5" s="885"/>
      <c r="P5" s="891" t="s">
        <v>192</v>
      </c>
      <c r="Q5" s="892"/>
      <c r="R5" s="892"/>
      <c r="S5" s="892"/>
      <c r="T5" s="892"/>
      <c r="U5" s="892"/>
      <c r="V5" s="892"/>
      <c r="W5" s="893"/>
      <c r="X5" s="891" t="s">
        <v>191</v>
      </c>
      <c r="Y5" s="892"/>
      <c r="Z5" s="893"/>
    </row>
    <row r="6" spans="1:26" ht="20.100000000000001" customHeight="1" thickBot="1" x14ac:dyDescent="0.2">
      <c r="A6" s="878"/>
      <c r="B6" s="881"/>
      <c r="C6" s="897" t="s">
        <v>190</v>
      </c>
      <c r="D6" s="899" t="s">
        <v>471</v>
      </c>
      <c r="E6" s="901" t="s">
        <v>13</v>
      </c>
      <c r="F6" s="903" t="s">
        <v>122</v>
      </c>
      <c r="G6" s="889" t="s">
        <v>318</v>
      </c>
      <c r="H6" s="406" t="s">
        <v>189</v>
      </c>
      <c r="I6" s="68" t="s">
        <v>188</v>
      </c>
      <c r="J6" s="886"/>
      <c r="K6" s="887"/>
      <c r="L6" s="887"/>
      <c r="M6" s="887"/>
      <c r="N6" s="887"/>
      <c r="O6" s="888"/>
      <c r="P6" s="894"/>
      <c r="Q6" s="895"/>
      <c r="R6" s="895"/>
      <c r="S6" s="895"/>
      <c r="T6" s="895"/>
      <c r="U6" s="895"/>
      <c r="V6" s="895"/>
      <c r="W6" s="904"/>
      <c r="X6" s="894"/>
      <c r="Y6" s="895"/>
      <c r="Z6" s="896"/>
    </row>
    <row r="7" spans="1:26" ht="20.100000000000001" customHeight="1" thickBot="1" x14ac:dyDescent="0.2">
      <c r="A7" s="879"/>
      <c r="B7" s="882"/>
      <c r="C7" s="898"/>
      <c r="D7" s="900"/>
      <c r="E7" s="902"/>
      <c r="F7" s="890"/>
      <c r="G7" s="890"/>
      <c r="H7" s="405" t="s">
        <v>187</v>
      </c>
      <c r="I7" s="71" t="s">
        <v>186</v>
      </c>
      <c r="J7" s="67" t="s">
        <v>27</v>
      </c>
      <c r="K7" s="70" t="s">
        <v>28</v>
      </c>
      <c r="L7" s="70" t="s">
        <v>11</v>
      </c>
      <c r="M7" s="70" t="s">
        <v>29</v>
      </c>
      <c r="N7" s="66" t="s">
        <v>185</v>
      </c>
      <c r="O7" s="69" t="s">
        <v>102</v>
      </c>
      <c r="P7" s="67" t="s">
        <v>27</v>
      </c>
      <c r="Q7" s="406" t="s">
        <v>28</v>
      </c>
      <c r="R7" s="406" t="s">
        <v>11</v>
      </c>
      <c r="S7" s="406" t="s">
        <v>29</v>
      </c>
      <c r="T7" s="406" t="s">
        <v>185</v>
      </c>
      <c r="U7" s="68" t="s">
        <v>184</v>
      </c>
      <c r="V7" s="406" t="s">
        <v>183</v>
      </c>
      <c r="W7" s="68" t="s">
        <v>182</v>
      </c>
      <c r="X7" s="67" t="s">
        <v>181</v>
      </c>
      <c r="Y7" s="66" t="s">
        <v>180</v>
      </c>
      <c r="Z7" s="65" t="s">
        <v>179</v>
      </c>
    </row>
    <row r="8" spans="1:26" ht="20.100000000000001" customHeight="1" x14ac:dyDescent="0.15">
      <c r="A8" s="64">
        <v>1</v>
      </c>
      <c r="B8" s="170"/>
      <c r="C8" s="171"/>
      <c r="D8" s="172"/>
      <c r="E8" s="173"/>
      <c r="F8" s="174"/>
      <c r="G8" s="254"/>
      <c r="H8" s="201"/>
      <c r="I8" s="201"/>
      <c r="J8" s="175"/>
      <c r="K8" s="176"/>
      <c r="L8" s="176"/>
      <c r="M8" s="176"/>
      <c r="N8" s="177"/>
      <c r="O8" s="178"/>
      <c r="P8" s="179"/>
      <c r="Q8" s="180"/>
      <c r="R8" s="180"/>
      <c r="S8" s="180"/>
      <c r="T8" s="180"/>
      <c r="U8" s="181"/>
      <c r="V8" s="181"/>
      <c r="W8" s="182"/>
      <c r="X8" s="183"/>
      <c r="Y8" s="332"/>
      <c r="Z8" s="184"/>
    </row>
    <row r="9" spans="1:26" ht="20.100000000000001" customHeight="1" x14ac:dyDescent="0.15">
      <c r="A9" s="63">
        <v>2</v>
      </c>
      <c r="B9" s="185"/>
      <c r="C9" s="186"/>
      <c r="D9" s="187"/>
      <c r="E9" s="188"/>
      <c r="F9" s="189"/>
      <c r="G9" s="255"/>
      <c r="H9" s="202"/>
      <c r="I9" s="202"/>
      <c r="J9" s="190"/>
      <c r="K9" s="191"/>
      <c r="L9" s="191"/>
      <c r="M9" s="191"/>
      <c r="N9" s="192"/>
      <c r="O9" s="193"/>
      <c r="P9" s="190"/>
      <c r="Q9" s="191"/>
      <c r="R9" s="191"/>
      <c r="S9" s="191"/>
      <c r="T9" s="191"/>
      <c r="U9" s="192"/>
      <c r="V9" s="192"/>
      <c r="W9" s="194"/>
      <c r="X9" s="195"/>
      <c r="Y9" s="333"/>
      <c r="Z9" s="196"/>
    </row>
    <row r="10" spans="1:26" ht="20.100000000000001" customHeight="1" x14ac:dyDescent="0.15">
      <c r="A10" s="63">
        <v>3</v>
      </c>
      <c r="B10" s="185"/>
      <c r="C10" s="186"/>
      <c r="D10" s="187"/>
      <c r="E10" s="188"/>
      <c r="F10" s="189"/>
      <c r="G10" s="255"/>
      <c r="H10" s="202"/>
      <c r="I10" s="202"/>
      <c r="J10" s="190"/>
      <c r="K10" s="191"/>
      <c r="L10" s="191"/>
      <c r="M10" s="191"/>
      <c r="N10" s="192"/>
      <c r="O10" s="193"/>
      <c r="P10" s="190"/>
      <c r="Q10" s="191"/>
      <c r="R10" s="191"/>
      <c r="S10" s="191"/>
      <c r="T10" s="191"/>
      <c r="U10" s="192"/>
      <c r="V10" s="192"/>
      <c r="W10" s="194"/>
      <c r="X10" s="195"/>
      <c r="Y10" s="333"/>
      <c r="Z10" s="196"/>
    </row>
    <row r="11" spans="1:26" ht="20.100000000000001" customHeight="1" x14ac:dyDescent="0.15">
      <c r="A11" s="63">
        <v>4</v>
      </c>
      <c r="B11" s="185"/>
      <c r="C11" s="186"/>
      <c r="D11" s="187"/>
      <c r="E11" s="188"/>
      <c r="F11" s="189"/>
      <c r="G11" s="255"/>
      <c r="H11" s="202"/>
      <c r="I11" s="202"/>
      <c r="J11" s="190"/>
      <c r="K11" s="191"/>
      <c r="L11" s="191"/>
      <c r="M11" s="191"/>
      <c r="N11" s="192"/>
      <c r="O11" s="193"/>
      <c r="P11" s="190"/>
      <c r="Q11" s="191"/>
      <c r="R11" s="191"/>
      <c r="S11" s="191"/>
      <c r="T11" s="191"/>
      <c r="U11" s="192"/>
      <c r="V11" s="192"/>
      <c r="W11" s="194"/>
      <c r="X11" s="195"/>
      <c r="Y11" s="333"/>
      <c r="Z11" s="196"/>
    </row>
    <row r="12" spans="1:26" ht="20.100000000000001" customHeight="1" x14ac:dyDescent="0.15">
      <c r="A12" s="63">
        <v>5</v>
      </c>
      <c r="B12" s="185"/>
      <c r="C12" s="186"/>
      <c r="D12" s="187"/>
      <c r="E12" s="188"/>
      <c r="F12" s="189"/>
      <c r="G12" s="255"/>
      <c r="H12" s="202"/>
      <c r="I12" s="202"/>
      <c r="J12" s="190"/>
      <c r="K12" s="191"/>
      <c r="L12" s="191"/>
      <c r="M12" s="191"/>
      <c r="N12" s="192"/>
      <c r="O12" s="193"/>
      <c r="P12" s="190"/>
      <c r="Q12" s="191"/>
      <c r="R12" s="191"/>
      <c r="S12" s="191"/>
      <c r="T12" s="191"/>
      <c r="U12" s="192"/>
      <c r="V12" s="192"/>
      <c r="W12" s="194"/>
      <c r="X12" s="195"/>
      <c r="Y12" s="333"/>
      <c r="Z12" s="196"/>
    </row>
    <row r="13" spans="1:26" ht="20.100000000000001" customHeight="1" x14ac:dyDescent="0.15">
      <c r="A13" s="63">
        <v>6</v>
      </c>
      <c r="B13" s="185"/>
      <c r="C13" s="186"/>
      <c r="D13" s="187"/>
      <c r="E13" s="188"/>
      <c r="F13" s="189"/>
      <c r="G13" s="255"/>
      <c r="H13" s="202"/>
      <c r="I13" s="202"/>
      <c r="J13" s="190"/>
      <c r="K13" s="191"/>
      <c r="L13" s="191"/>
      <c r="M13" s="191"/>
      <c r="N13" s="192"/>
      <c r="O13" s="193"/>
      <c r="P13" s="190"/>
      <c r="Q13" s="191"/>
      <c r="R13" s="191"/>
      <c r="S13" s="191"/>
      <c r="T13" s="191"/>
      <c r="U13" s="192"/>
      <c r="V13" s="192"/>
      <c r="W13" s="194"/>
      <c r="X13" s="195"/>
      <c r="Y13" s="333"/>
      <c r="Z13" s="196"/>
    </row>
    <row r="14" spans="1:26" ht="20.100000000000001" customHeight="1" x14ac:dyDescent="0.15">
      <c r="A14" s="63">
        <v>7</v>
      </c>
      <c r="B14" s="185"/>
      <c r="C14" s="186"/>
      <c r="D14" s="187"/>
      <c r="E14" s="188"/>
      <c r="F14" s="189"/>
      <c r="G14" s="255"/>
      <c r="H14" s="202"/>
      <c r="I14" s="202"/>
      <c r="J14" s="190"/>
      <c r="K14" s="191"/>
      <c r="L14" s="191"/>
      <c r="M14" s="191"/>
      <c r="N14" s="192"/>
      <c r="O14" s="193"/>
      <c r="P14" s="190"/>
      <c r="Q14" s="191"/>
      <c r="R14" s="191"/>
      <c r="S14" s="191"/>
      <c r="T14" s="191"/>
      <c r="U14" s="192"/>
      <c r="V14" s="192"/>
      <c r="W14" s="194"/>
      <c r="X14" s="195"/>
      <c r="Y14" s="333"/>
      <c r="Z14" s="196"/>
    </row>
    <row r="15" spans="1:26" ht="20.100000000000001" customHeight="1" x14ac:dyDescent="0.15">
      <c r="A15" s="63">
        <v>8</v>
      </c>
      <c r="B15" s="185"/>
      <c r="C15" s="186"/>
      <c r="D15" s="187"/>
      <c r="E15" s="188"/>
      <c r="F15" s="189"/>
      <c r="G15" s="255"/>
      <c r="H15" s="202"/>
      <c r="I15" s="202"/>
      <c r="J15" s="190"/>
      <c r="K15" s="191"/>
      <c r="L15" s="191"/>
      <c r="M15" s="191"/>
      <c r="N15" s="192"/>
      <c r="O15" s="193"/>
      <c r="P15" s="190"/>
      <c r="Q15" s="191"/>
      <c r="R15" s="191"/>
      <c r="S15" s="191"/>
      <c r="T15" s="191"/>
      <c r="U15" s="192"/>
      <c r="V15" s="192"/>
      <c r="W15" s="194"/>
      <c r="X15" s="195"/>
      <c r="Y15" s="333"/>
      <c r="Z15" s="196"/>
    </row>
    <row r="16" spans="1:26" ht="20.100000000000001" customHeight="1" x14ac:dyDescent="0.15">
      <c r="A16" s="63">
        <v>9</v>
      </c>
      <c r="B16" s="185"/>
      <c r="C16" s="186"/>
      <c r="D16" s="187"/>
      <c r="E16" s="188"/>
      <c r="F16" s="189"/>
      <c r="G16" s="255"/>
      <c r="H16" s="202"/>
      <c r="I16" s="202"/>
      <c r="J16" s="190"/>
      <c r="K16" s="191"/>
      <c r="L16" s="191"/>
      <c r="M16" s="191"/>
      <c r="N16" s="192"/>
      <c r="O16" s="193"/>
      <c r="P16" s="190"/>
      <c r="Q16" s="191"/>
      <c r="R16" s="191"/>
      <c r="S16" s="191"/>
      <c r="T16" s="191"/>
      <c r="U16" s="192"/>
      <c r="V16" s="192"/>
      <c r="W16" s="194"/>
      <c r="X16" s="195"/>
      <c r="Y16" s="333"/>
      <c r="Z16" s="196"/>
    </row>
    <row r="17" spans="1:26" ht="20.100000000000001" customHeight="1" x14ac:dyDescent="0.15">
      <c r="A17" s="63">
        <v>10</v>
      </c>
      <c r="B17" s="185"/>
      <c r="C17" s="186"/>
      <c r="D17" s="187"/>
      <c r="E17" s="188"/>
      <c r="F17" s="189"/>
      <c r="G17" s="255"/>
      <c r="H17" s="202"/>
      <c r="I17" s="202"/>
      <c r="J17" s="190"/>
      <c r="K17" s="191"/>
      <c r="L17" s="191"/>
      <c r="M17" s="191"/>
      <c r="N17" s="192"/>
      <c r="O17" s="193"/>
      <c r="P17" s="190"/>
      <c r="Q17" s="191"/>
      <c r="R17" s="191"/>
      <c r="S17" s="191"/>
      <c r="T17" s="191"/>
      <c r="U17" s="192"/>
      <c r="V17" s="192"/>
      <c r="W17" s="194"/>
      <c r="X17" s="195"/>
      <c r="Y17" s="333"/>
      <c r="Z17" s="196"/>
    </row>
    <row r="18" spans="1:26" ht="20.100000000000001" customHeight="1" x14ac:dyDescent="0.15">
      <c r="A18" s="63">
        <v>11</v>
      </c>
      <c r="B18" s="185"/>
      <c r="C18" s="186"/>
      <c r="D18" s="187"/>
      <c r="E18" s="188"/>
      <c r="F18" s="189"/>
      <c r="G18" s="255"/>
      <c r="H18" s="202"/>
      <c r="I18" s="202"/>
      <c r="J18" s="190"/>
      <c r="K18" s="191"/>
      <c r="L18" s="191"/>
      <c r="M18" s="191"/>
      <c r="N18" s="192"/>
      <c r="O18" s="193"/>
      <c r="P18" s="190"/>
      <c r="Q18" s="191"/>
      <c r="R18" s="191"/>
      <c r="S18" s="191"/>
      <c r="T18" s="191"/>
      <c r="U18" s="192"/>
      <c r="V18" s="192"/>
      <c r="W18" s="194"/>
      <c r="X18" s="195"/>
      <c r="Y18" s="333"/>
      <c r="Z18" s="196"/>
    </row>
    <row r="19" spans="1:26" ht="20.100000000000001" customHeight="1" x14ac:dyDescent="0.15">
      <c r="A19" s="63">
        <v>12</v>
      </c>
      <c r="B19" s="185"/>
      <c r="C19" s="186"/>
      <c r="D19" s="187"/>
      <c r="E19" s="188"/>
      <c r="F19" s="189"/>
      <c r="G19" s="255"/>
      <c r="H19" s="202"/>
      <c r="I19" s="202"/>
      <c r="J19" s="190"/>
      <c r="K19" s="191"/>
      <c r="L19" s="191"/>
      <c r="M19" s="191"/>
      <c r="N19" s="192"/>
      <c r="O19" s="193"/>
      <c r="P19" s="190"/>
      <c r="Q19" s="191"/>
      <c r="R19" s="191"/>
      <c r="S19" s="191"/>
      <c r="T19" s="191"/>
      <c r="U19" s="192"/>
      <c r="V19" s="192"/>
      <c r="W19" s="194"/>
      <c r="X19" s="195"/>
      <c r="Y19" s="333"/>
      <c r="Z19" s="196"/>
    </row>
    <row r="20" spans="1:26" ht="20.100000000000001" customHeight="1" x14ac:dyDescent="0.15">
      <c r="A20" s="63">
        <v>13</v>
      </c>
      <c r="B20" s="185"/>
      <c r="C20" s="186"/>
      <c r="D20" s="187"/>
      <c r="E20" s="188"/>
      <c r="F20" s="189"/>
      <c r="G20" s="255"/>
      <c r="H20" s="202"/>
      <c r="I20" s="202"/>
      <c r="J20" s="190"/>
      <c r="K20" s="191"/>
      <c r="L20" s="191"/>
      <c r="M20" s="191"/>
      <c r="N20" s="192"/>
      <c r="O20" s="193"/>
      <c r="P20" s="190"/>
      <c r="Q20" s="191"/>
      <c r="R20" s="191"/>
      <c r="S20" s="191"/>
      <c r="T20" s="191"/>
      <c r="U20" s="192"/>
      <c r="V20" s="192"/>
      <c r="W20" s="194"/>
      <c r="X20" s="195"/>
      <c r="Y20" s="333"/>
      <c r="Z20" s="196"/>
    </row>
    <row r="21" spans="1:26" ht="20.100000000000001" customHeight="1" x14ac:dyDescent="0.15">
      <c r="A21" s="63">
        <v>14</v>
      </c>
      <c r="B21" s="185"/>
      <c r="C21" s="186"/>
      <c r="D21" s="187"/>
      <c r="E21" s="188"/>
      <c r="F21" s="189"/>
      <c r="G21" s="255"/>
      <c r="H21" s="202"/>
      <c r="I21" s="202"/>
      <c r="J21" s="190"/>
      <c r="K21" s="191"/>
      <c r="L21" s="191"/>
      <c r="M21" s="191"/>
      <c r="N21" s="192"/>
      <c r="O21" s="193"/>
      <c r="P21" s="190"/>
      <c r="Q21" s="191"/>
      <c r="R21" s="191"/>
      <c r="S21" s="191"/>
      <c r="T21" s="191"/>
      <c r="U21" s="192"/>
      <c r="V21" s="192"/>
      <c r="W21" s="194"/>
      <c r="X21" s="195"/>
      <c r="Y21" s="333"/>
      <c r="Z21" s="196"/>
    </row>
    <row r="22" spans="1:26" ht="20.100000000000001" customHeight="1" x14ac:dyDescent="0.15">
      <c r="A22" s="63">
        <v>15</v>
      </c>
      <c r="B22" s="185"/>
      <c r="C22" s="186"/>
      <c r="D22" s="187"/>
      <c r="E22" s="188"/>
      <c r="F22" s="189"/>
      <c r="G22" s="255"/>
      <c r="H22" s="202"/>
      <c r="I22" s="202"/>
      <c r="J22" s="190"/>
      <c r="K22" s="191"/>
      <c r="L22" s="191"/>
      <c r="M22" s="191"/>
      <c r="N22" s="192"/>
      <c r="O22" s="193"/>
      <c r="P22" s="190"/>
      <c r="Q22" s="191"/>
      <c r="R22" s="191"/>
      <c r="S22" s="191"/>
      <c r="T22" s="191"/>
      <c r="U22" s="192"/>
      <c r="V22" s="192"/>
      <c r="W22" s="194"/>
      <c r="X22" s="195"/>
      <c r="Y22" s="333"/>
      <c r="Z22" s="196"/>
    </row>
    <row r="23" spans="1:26" ht="20.100000000000001" customHeight="1" x14ac:dyDescent="0.15">
      <c r="A23" s="63">
        <v>16</v>
      </c>
      <c r="B23" s="185"/>
      <c r="C23" s="186"/>
      <c r="D23" s="187"/>
      <c r="E23" s="188"/>
      <c r="F23" s="189"/>
      <c r="G23" s="255"/>
      <c r="H23" s="202"/>
      <c r="I23" s="202"/>
      <c r="J23" s="190"/>
      <c r="K23" s="191"/>
      <c r="L23" s="191"/>
      <c r="M23" s="191"/>
      <c r="N23" s="192"/>
      <c r="O23" s="193"/>
      <c r="P23" s="190"/>
      <c r="Q23" s="191"/>
      <c r="R23" s="191"/>
      <c r="S23" s="191"/>
      <c r="T23" s="191"/>
      <c r="U23" s="192"/>
      <c r="V23" s="192"/>
      <c r="W23" s="194"/>
      <c r="X23" s="195"/>
      <c r="Y23" s="333"/>
      <c r="Z23" s="196"/>
    </row>
    <row r="24" spans="1:26" ht="20.100000000000001" customHeight="1" x14ac:dyDescent="0.15">
      <c r="A24" s="63">
        <v>17</v>
      </c>
      <c r="B24" s="185"/>
      <c r="C24" s="186"/>
      <c r="D24" s="187"/>
      <c r="E24" s="188"/>
      <c r="F24" s="189"/>
      <c r="G24" s="255"/>
      <c r="H24" s="202"/>
      <c r="I24" s="202"/>
      <c r="J24" s="190"/>
      <c r="K24" s="191"/>
      <c r="L24" s="191"/>
      <c r="M24" s="191"/>
      <c r="N24" s="192"/>
      <c r="O24" s="193"/>
      <c r="P24" s="190"/>
      <c r="Q24" s="191"/>
      <c r="R24" s="191"/>
      <c r="S24" s="191"/>
      <c r="T24" s="191"/>
      <c r="U24" s="192"/>
      <c r="V24" s="192"/>
      <c r="W24" s="194"/>
      <c r="X24" s="195"/>
      <c r="Y24" s="333"/>
      <c r="Z24" s="196"/>
    </row>
    <row r="25" spans="1:26" ht="20.100000000000001" customHeight="1" x14ac:dyDescent="0.15">
      <c r="A25" s="63">
        <v>18</v>
      </c>
      <c r="B25" s="185"/>
      <c r="C25" s="186"/>
      <c r="D25" s="187"/>
      <c r="E25" s="188"/>
      <c r="F25" s="189"/>
      <c r="G25" s="255"/>
      <c r="H25" s="202"/>
      <c r="I25" s="202"/>
      <c r="J25" s="190"/>
      <c r="K25" s="191"/>
      <c r="L25" s="191"/>
      <c r="M25" s="191"/>
      <c r="N25" s="192"/>
      <c r="O25" s="193"/>
      <c r="P25" s="190"/>
      <c r="Q25" s="191"/>
      <c r="R25" s="191"/>
      <c r="S25" s="191"/>
      <c r="T25" s="191"/>
      <c r="U25" s="192"/>
      <c r="V25" s="192"/>
      <c r="W25" s="194"/>
      <c r="X25" s="195"/>
      <c r="Y25" s="333"/>
      <c r="Z25" s="196"/>
    </row>
    <row r="26" spans="1:26" ht="20.100000000000001" customHeight="1" x14ac:dyDescent="0.15">
      <c r="A26" s="63">
        <v>19</v>
      </c>
      <c r="B26" s="185"/>
      <c r="C26" s="186"/>
      <c r="D26" s="187"/>
      <c r="E26" s="188"/>
      <c r="F26" s="189"/>
      <c r="G26" s="255"/>
      <c r="H26" s="202"/>
      <c r="I26" s="202"/>
      <c r="J26" s="190"/>
      <c r="K26" s="191"/>
      <c r="L26" s="191"/>
      <c r="M26" s="191"/>
      <c r="N26" s="192"/>
      <c r="O26" s="193"/>
      <c r="P26" s="190"/>
      <c r="Q26" s="191"/>
      <c r="R26" s="191"/>
      <c r="S26" s="191"/>
      <c r="T26" s="191"/>
      <c r="U26" s="192"/>
      <c r="V26" s="192"/>
      <c r="W26" s="194"/>
      <c r="X26" s="195"/>
      <c r="Y26" s="333"/>
      <c r="Z26" s="196"/>
    </row>
    <row r="27" spans="1:26" ht="20.100000000000001" customHeight="1" x14ac:dyDescent="0.15">
      <c r="A27" s="63">
        <v>20</v>
      </c>
      <c r="B27" s="185"/>
      <c r="C27" s="186"/>
      <c r="D27" s="187"/>
      <c r="E27" s="188"/>
      <c r="F27" s="189"/>
      <c r="G27" s="255"/>
      <c r="H27" s="202"/>
      <c r="I27" s="202"/>
      <c r="J27" s="190"/>
      <c r="K27" s="191"/>
      <c r="L27" s="191"/>
      <c r="M27" s="191"/>
      <c r="N27" s="192"/>
      <c r="O27" s="193"/>
      <c r="P27" s="190"/>
      <c r="Q27" s="191"/>
      <c r="R27" s="191"/>
      <c r="S27" s="191"/>
      <c r="T27" s="191"/>
      <c r="U27" s="192"/>
      <c r="V27" s="192"/>
      <c r="W27" s="194"/>
      <c r="X27" s="195"/>
      <c r="Y27" s="333"/>
      <c r="Z27" s="196"/>
    </row>
    <row r="28" spans="1:26" ht="20.100000000000001" customHeight="1" x14ac:dyDescent="0.15">
      <c r="A28" s="63">
        <v>21</v>
      </c>
      <c r="B28" s="185"/>
      <c r="C28" s="186"/>
      <c r="D28" s="187"/>
      <c r="E28" s="188"/>
      <c r="F28" s="189"/>
      <c r="G28" s="255"/>
      <c r="H28" s="202"/>
      <c r="I28" s="202"/>
      <c r="J28" s="190"/>
      <c r="K28" s="191"/>
      <c r="L28" s="191"/>
      <c r="M28" s="191"/>
      <c r="N28" s="192"/>
      <c r="O28" s="193"/>
      <c r="P28" s="190"/>
      <c r="Q28" s="191"/>
      <c r="R28" s="191"/>
      <c r="S28" s="191"/>
      <c r="T28" s="191"/>
      <c r="U28" s="192"/>
      <c r="V28" s="192"/>
      <c r="W28" s="194"/>
      <c r="X28" s="195"/>
      <c r="Y28" s="333"/>
      <c r="Z28" s="196"/>
    </row>
    <row r="29" spans="1:26" ht="20.100000000000001" customHeight="1" x14ac:dyDescent="0.15">
      <c r="A29" s="63">
        <v>22</v>
      </c>
      <c r="B29" s="185"/>
      <c r="C29" s="186"/>
      <c r="D29" s="187"/>
      <c r="E29" s="188"/>
      <c r="F29" s="189"/>
      <c r="G29" s="255"/>
      <c r="H29" s="202"/>
      <c r="I29" s="202"/>
      <c r="J29" s="190"/>
      <c r="K29" s="191"/>
      <c r="L29" s="191"/>
      <c r="M29" s="191"/>
      <c r="N29" s="192"/>
      <c r="O29" s="193"/>
      <c r="P29" s="190"/>
      <c r="Q29" s="191"/>
      <c r="R29" s="191"/>
      <c r="S29" s="191"/>
      <c r="T29" s="191"/>
      <c r="U29" s="192"/>
      <c r="V29" s="192"/>
      <c r="W29" s="194"/>
      <c r="X29" s="195"/>
      <c r="Y29" s="333"/>
      <c r="Z29" s="196"/>
    </row>
    <row r="30" spans="1:26" ht="20.100000000000001" customHeight="1" x14ac:dyDescent="0.15">
      <c r="A30" s="63">
        <v>23</v>
      </c>
      <c r="B30" s="185"/>
      <c r="C30" s="186"/>
      <c r="D30" s="187"/>
      <c r="E30" s="188"/>
      <c r="F30" s="189"/>
      <c r="G30" s="255"/>
      <c r="H30" s="202"/>
      <c r="I30" s="202"/>
      <c r="J30" s="190"/>
      <c r="K30" s="191"/>
      <c r="L30" s="191"/>
      <c r="M30" s="191"/>
      <c r="N30" s="192"/>
      <c r="O30" s="193"/>
      <c r="P30" s="190"/>
      <c r="Q30" s="191"/>
      <c r="R30" s="191"/>
      <c r="S30" s="191"/>
      <c r="T30" s="191"/>
      <c r="U30" s="192"/>
      <c r="V30" s="192"/>
      <c r="W30" s="194"/>
      <c r="X30" s="195"/>
      <c r="Y30" s="333"/>
      <c r="Z30" s="196"/>
    </row>
    <row r="31" spans="1:26" ht="20.100000000000001" customHeight="1" x14ac:dyDescent="0.15">
      <c r="A31" s="63">
        <v>24</v>
      </c>
      <c r="B31" s="185"/>
      <c r="C31" s="186"/>
      <c r="D31" s="187"/>
      <c r="E31" s="188"/>
      <c r="F31" s="189"/>
      <c r="G31" s="255"/>
      <c r="H31" s="202"/>
      <c r="I31" s="202"/>
      <c r="J31" s="190"/>
      <c r="K31" s="191"/>
      <c r="L31" s="191"/>
      <c r="M31" s="191"/>
      <c r="N31" s="192"/>
      <c r="O31" s="193"/>
      <c r="P31" s="190"/>
      <c r="Q31" s="191"/>
      <c r="R31" s="191"/>
      <c r="S31" s="191"/>
      <c r="T31" s="191"/>
      <c r="U31" s="192"/>
      <c r="V31" s="192"/>
      <c r="W31" s="194"/>
      <c r="X31" s="195"/>
      <c r="Y31" s="333"/>
      <c r="Z31" s="196"/>
    </row>
    <row r="32" spans="1:26" ht="20.100000000000001" customHeight="1" x14ac:dyDescent="0.15">
      <c r="A32" s="63">
        <v>25</v>
      </c>
      <c r="B32" s="185"/>
      <c r="C32" s="186"/>
      <c r="D32" s="187"/>
      <c r="E32" s="188"/>
      <c r="F32" s="189"/>
      <c r="G32" s="255"/>
      <c r="H32" s="202"/>
      <c r="I32" s="202"/>
      <c r="J32" s="190"/>
      <c r="K32" s="191"/>
      <c r="L32" s="191"/>
      <c r="M32" s="191"/>
      <c r="N32" s="192"/>
      <c r="O32" s="193"/>
      <c r="P32" s="190"/>
      <c r="Q32" s="191"/>
      <c r="R32" s="191"/>
      <c r="S32" s="191"/>
      <c r="T32" s="191"/>
      <c r="U32" s="192"/>
      <c r="V32" s="192"/>
      <c r="W32" s="194"/>
      <c r="X32" s="195"/>
      <c r="Y32" s="333"/>
      <c r="Z32" s="196"/>
    </row>
    <row r="33" spans="1:26" ht="20.100000000000001" customHeight="1" x14ac:dyDescent="0.15">
      <c r="A33" s="63">
        <v>26</v>
      </c>
      <c r="B33" s="185"/>
      <c r="C33" s="186"/>
      <c r="D33" s="187"/>
      <c r="E33" s="188"/>
      <c r="F33" s="189"/>
      <c r="G33" s="255"/>
      <c r="H33" s="202"/>
      <c r="I33" s="202"/>
      <c r="J33" s="190"/>
      <c r="K33" s="191"/>
      <c r="L33" s="191"/>
      <c r="M33" s="191"/>
      <c r="N33" s="192"/>
      <c r="O33" s="193"/>
      <c r="P33" s="190"/>
      <c r="Q33" s="191"/>
      <c r="R33" s="191"/>
      <c r="S33" s="191"/>
      <c r="T33" s="191"/>
      <c r="U33" s="192"/>
      <c r="V33" s="192"/>
      <c r="W33" s="194"/>
      <c r="X33" s="195"/>
      <c r="Y33" s="333"/>
      <c r="Z33" s="196"/>
    </row>
    <row r="34" spans="1:26" ht="20.100000000000001" customHeight="1" x14ac:dyDescent="0.15">
      <c r="A34" s="63">
        <v>27</v>
      </c>
      <c r="B34" s="185"/>
      <c r="C34" s="186"/>
      <c r="D34" s="187"/>
      <c r="E34" s="188"/>
      <c r="F34" s="189"/>
      <c r="G34" s="255"/>
      <c r="H34" s="202"/>
      <c r="I34" s="202"/>
      <c r="J34" s="190"/>
      <c r="K34" s="191"/>
      <c r="L34" s="191"/>
      <c r="M34" s="191"/>
      <c r="N34" s="192"/>
      <c r="O34" s="193"/>
      <c r="P34" s="190"/>
      <c r="Q34" s="191"/>
      <c r="R34" s="191"/>
      <c r="S34" s="191"/>
      <c r="T34" s="191"/>
      <c r="U34" s="192"/>
      <c r="V34" s="192"/>
      <c r="W34" s="194"/>
      <c r="X34" s="195"/>
      <c r="Y34" s="333"/>
      <c r="Z34" s="196"/>
    </row>
    <row r="35" spans="1:26" ht="20.100000000000001" customHeight="1" x14ac:dyDescent="0.15">
      <c r="A35" s="63">
        <v>28</v>
      </c>
      <c r="B35" s="185"/>
      <c r="C35" s="186"/>
      <c r="D35" s="187"/>
      <c r="E35" s="188"/>
      <c r="F35" s="189"/>
      <c r="G35" s="255"/>
      <c r="H35" s="202"/>
      <c r="I35" s="202"/>
      <c r="J35" s="190"/>
      <c r="K35" s="191"/>
      <c r="L35" s="191"/>
      <c r="M35" s="191"/>
      <c r="N35" s="192"/>
      <c r="O35" s="193"/>
      <c r="P35" s="190"/>
      <c r="Q35" s="191"/>
      <c r="R35" s="191"/>
      <c r="S35" s="191"/>
      <c r="T35" s="191"/>
      <c r="U35" s="192"/>
      <c r="V35" s="192"/>
      <c r="W35" s="194"/>
      <c r="X35" s="195"/>
      <c r="Y35" s="333"/>
      <c r="Z35" s="196"/>
    </row>
    <row r="36" spans="1:26" ht="20.100000000000001" customHeight="1" x14ac:dyDescent="0.15">
      <c r="A36" s="63">
        <v>29</v>
      </c>
      <c r="B36" s="185"/>
      <c r="C36" s="186"/>
      <c r="D36" s="187"/>
      <c r="E36" s="188"/>
      <c r="F36" s="189"/>
      <c r="G36" s="255"/>
      <c r="H36" s="202"/>
      <c r="I36" s="202"/>
      <c r="J36" s="190"/>
      <c r="K36" s="191"/>
      <c r="L36" s="191"/>
      <c r="M36" s="191"/>
      <c r="N36" s="192"/>
      <c r="O36" s="193"/>
      <c r="P36" s="190"/>
      <c r="Q36" s="191"/>
      <c r="R36" s="191"/>
      <c r="S36" s="191"/>
      <c r="T36" s="191"/>
      <c r="U36" s="192"/>
      <c r="V36" s="192"/>
      <c r="W36" s="194"/>
      <c r="X36" s="195"/>
      <c r="Y36" s="333"/>
      <c r="Z36" s="196"/>
    </row>
    <row r="37" spans="1:26" ht="20.100000000000001" customHeight="1" x14ac:dyDescent="0.15">
      <c r="A37" s="63">
        <v>30</v>
      </c>
      <c r="B37" s="185"/>
      <c r="C37" s="186"/>
      <c r="D37" s="187"/>
      <c r="E37" s="188"/>
      <c r="F37" s="189"/>
      <c r="G37" s="255"/>
      <c r="H37" s="202"/>
      <c r="I37" s="202"/>
      <c r="J37" s="190"/>
      <c r="K37" s="191"/>
      <c r="L37" s="191"/>
      <c r="M37" s="191"/>
      <c r="N37" s="192"/>
      <c r="O37" s="193"/>
      <c r="P37" s="190"/>
      <c r="Q37" s="191"/>
      <c r="R37" s="191"/>
      <c r="S37" s="191"/>
      <c r="T37" s="191"/>
      <c r="U37" s="192"/>
      <c r="V37" s="192"/>
      <c r="W37" s="194"/>
      <c r="X37" s="195"/>
      <c r="Y37" s="333"/>
      <c r="Z37" s="196"/>
    </row>
    <row r="38" spans="1:26" ht="20.100000000000001" customHeight="1" x14ac:dyDescent="0.15">
      <c r="A38" s="63" t="s">
        <v>178</v>
      </c>
      <c r="B38" s="185"/>
      <c r="C38" s="186"/>
      <c r="D38" s="187"/>
      <c r="E38" s="188"/>
      <c r="F38" s="189"/>
      <c r="G38" s="255"/>
      <c r="H38" s="202"/>
      <c r="I38" s="202"/>
      <c r="J38" s="197"/>
      <c r="K38" s="198"/>
      <c r="L38" s="198"/>
      <c r="M38" s="198"/>
      <c r="N38" s="199"/>
      <c r="O38" s="200"/>
      <c r="P38" s="190"/>
      <c r="Q38" s="191"/>
      <c r="R38" s="191"/>
      <c r="S38" s="191"/>
      <c r="T38" s="191"/>
      <c r="U38" s="192"/>
      <c r="V38" s="192"/>
      <c r="W38" s="194"/>
      <c r="X38" s="195"/>
      <c r="Y38" s="333"/>
      <c r="Z38" s="196"/>
    </row>
    <row r="39" spans="1:26" ht="20.100000000000001" customHeight="1" thickBot="1" x14ac:dyDescent="0.2">
      <c r="A39" s="230"/>
      <c r="B39" s="231"/>
      <c r="C39" s="232"/>
      <c r="D39" s="233"/>
      <c r="E39" s="234"/>
      <c r="F39" s="235"/>
      <c r="G39" s="256"/>
      <c r="H39" s="236"/>
      <c r="I39" s="236"/>
      <c r="J39" s="197"/>
      <c r="K39" s="198"/>
      <c r="L39" s="198"/>
      <c r="M39" s="198"/>
      <c r="N39" s="199"/>
      <c r="O39" s="200"/>
      <c r="P39" s="197"/>
      <c r="Q39" s="198"/>
      <c r="R39" s="198"/>
      <c r="S39" s="198"/>
      <c r="T39" s="198"/>
      <c r="U39" s="199"/>
      <c r="V39" s="199"/>
      <c r="W39" s="237"/>
      <c r="X39" s="238"/>
      <c r="Y39" s="334"/>
      <c r="Z39" s="239"/>
    </row>
    <row r="40" spans="1:26" ht="19.5" customHeight="1" thickBot="1" x14ac:dyDescent="0.2">
      <c r="A40" s="240" t="s">
        <v>5</v>
      </c>
      <c r="B40" s="241"/>
      <c r="C40" s="242"/>
      <c r="D40" s="243"/>
      <c r="E40" s="244"/>
      <c r="F40" s="245"/>
      <c r="G40" s="245"/>
      <c r="H40" s="245"/>
      <c r="I40" s="203" t="str">
        <f>IF(SUM(I8:I39)=0,"",SUM(I8:I39))</f>
        <v/>
      </c>
      <c r="J40" s="246"/>
      <c r="K40" s="247"/>
      <c r="L40" s="247"/>
      <c r="M40" s="247"/>
      <c r="N40" s="248"/>
      <c r="O40" s="249"/>
      <c r="P40" s="246"/>
      <c r="Q40" s="247"/>
      <c r="R40" s="247"/>
      <c r="S40" s="247"/>
      <c r="T40" s="247"/>
      <c r="U40" s="248"/>
      <c r="V40" s="248"/>
      <c r="W40" s="250"/>
      <c r="X40" s="251"/>
      <c r="Y40" s="252"/>
      <c r="Z40" s="253"/>
    </row>
    <row r="41" spans="1:26" ht="20.100000000000001" customHeight="1" x14ac:dyDescent="0.15">
      <c r="A41" s="876"/>
      <c r="B41" s="876"/>
      <c r="C41" s="876"/>
      <c r="D41" s="876"/>
      <c r="E41" s="876"/>
      <c r="F41" s="876"/>
      <c r="G41" s="876"/>
      <c r="H41" s="876"/>
      <c r="I41" s="876"/>
    </row>
    <row r="42" spans="1:26" ht="20.100000000000001" customHeight="1" x14ac:dyDescent="0.15">
      <c r="J42" s="62" t="s">
        <v>176</v>
      </c>
      <c r="P42" s="62" t="s">
        <v>175</v>
      </c>
    </row>
    <row r="43" spans="1:26" ht="20.100000000000001" customHeight="1" x14ac:dyDescent="0.15">
      <c r="J43" s="59" t="s">
        <v>472</v>
      </c>
      <c r="K43" s="58"/>
      <c r="L43" s="58"/>
      <c r="M43" s="57"/>
      <c r="N43" s="56"/>
      <c r="O43" s="60"/>
      <c r="P43" s="55" t="s">
        <v>311</v>
      </c>
      <c r="Q43" s="54"/>
      <c r="R43" s="54"/>
      <c r="S43" s="54"/>
      <c r="T43" s="54"/>
      <c r="U43" s="54"/>
      <c r="V43" s="53"/>
    </row>
    <row r="44" spans="1:26" ht="20.100000000000001" customHeight="1" x14ac:dyDescent="0.15">
      <c r="J44" s="59" t="s">
        <v>473</v>
      </c>
      <c r="K44" s="58"/>
      <c r="L44" s="58"/>
      <c r="M44" s="57"/>
      <c r="N44" s="61"/>
      <c r="O44" s="60"/>
      <c r="P44" s="55" t="s">
        <v>312</v>
      </c>
      <c r="Q44" s="54"/>
      <c r="R44" s="54"/>
      <c r="S44" s="54"/>
      <c r="T44" s="54"/>
      <c r="U44" s="54"/>
      <c r="V44" s="53"/>
    </row>
    <row r="45" spans="1:26" ht="20.100000000000001" customHeight="1" x14ac:dyDescent="0.15">
      <c r="J45" s="59" t="s">
        <v>474</v>
      </c>
      <c r="K45" s="58"/>
      <c r="L45" s="58"/>
      <c r="M45" s="57"/>
      <c r="N45" s="56"/>
      <c r="O45" s="60"/>
      <c r="P45" s="55" t="s">
        <v>313</v>
      </c>
      <c r="Q45" s="54"/>
      <c r="R45" s="54"/>
      <c r="S45" s="54"/>
      <c r="T45" s="54"/>
      <c r="U45" s="54"/>
      <c r="V45" s="53"/>
    </row>
    <row r="46" spans="1:26" ht="20.100000000000001" customHeight="1" x14ac:dyDescent="0.15">
      <c r="J46" s="59" t="s">
        <v>454</v>
      </c>
      <c r="K46" s="58"/>
      <c r="L46" s="58"/>
      <c r="M46" s="57"/>
      <c r="N46" s="56"/>
      <c r="O46" s="60"/>
      <c r="P46" s="55" t="s">
        <v>314</v>
      </c>
      <c r="Q46" s="54"/>
      <c r="R46" s="54"/>
      <c r="S46" s="54"/>
      <c r="T46" s="54"/>
      <c r="U46" s="54"/>
      <c r="V46" s="53"/>
    </row>
    <row r="47" spans="1:26" ht="20.100000000000001" customHeight="1" x14ac:dyDescent="0.15">
      <c r="J47" s="59" t="s">
        <v>455</v>
      </c>
      <c r="K47" s="58"/>
      <c r="L47" s="58"/>
      <c r="M47" s="57"/>
      <c r="N47" s="56"/>
      <c r="P47" s="55" t="s">
        <v>475</v>
      </c>
      <c r="Q47" s="54"/>
      <c r="R47" s="54"/>
      <c r="S47" s="54"/>
      <c r="T47" s="54"/>
      <c r="U47" s="54"/>
      <c r="V47" s="53"/>
    </row>
    <row r="48" spans="1:26" ht="20.100000000000001" customHeight="1" x14ac:dyDescent="0.15">
      <c r="P48" s="55" t="s">
        <v>315</v>
      </c>
      <c r="Q48" s="54"/>
      <c r="R48" s="54"/>
      <c r="S48" s="54"/>
      <c r="T48" s="54"/>
      <c r="U48" s="54"/>
      <c r="V48" s="53"/>
    </row>
    <row r="49" spans="5:22" ht="20.100000000000001" customHeight="1" x14ac:dyDescent="0.15">
      <c r="P49" s="55" t="s">
        <v>316</v>
      </c>
      <c r="Q49" s="54"/>
      <c r="R49" s="54"/>
      <c r="S49" s="54"/>
      <c r="T49" s="54"/>
      <c r="U49" s="54"/>
      <c r="V49" s="53"/>
    </row>
    <row r="51" spans="5:22" ht="20.100000000000001" customHeight="1" x14ac:dyDescent="0.15">
      <c r="E51" s="398" t="s">
        <v>177</v>
      </c>
    </row>
    <row r="52" spans="5:22" ht="20.100000000000001" customHeight="1" x14ac:dyDescent="0.15">
      <c r="E52" s="398" t="s">
        <v>174</v>
      </c>
    </row>
    <row r="53" spans="5:22" ht="20.100000000000001" customHeight="1" x14ac:dyDescent="0.15">
      <c r="E53" s="83" t="s">
        <v>125</v>
      </c>
    </row>
    <row r="54" spans="5:22" ht="20.100000000000001" customHeight="1" x14ac:dyDescent="0.15">
      <c r="E54" s="83" t="s">
        <v>173</v>
      </c>
    </row>
  </sheetData>
  <mergeCells count="13">
    <mergeCell ref="X5:Z6"/>
    <mergeCell ref="C6:C7"/>
    <mergeCell ref="D6:D7"/>
    <mergeCell ref="E6:E7"/>
    <mergeCell ref="F6:F7"/>
    <mergeCell ref="P5:W6"/>
    <mergeCell ref="C5:D5"/>
    <mergeCell ref="E5:I5"/>
    <mergeCell ref="A41:I41"/>
    <mergeCell ref="A5:A7"/>
    <mergeCell ref="B5:B7"/>
    <mergeCell ref="J5:O6"/>
    <mergeCell ref="G6:G7"/>
  </mergeCells>
  <phoneticPr fontId="6"/>
  <conditionalFormatting sqref="G8:G39">
    <cfRule type="cellIs" priority="1" stopIfTrue="1" operator="equal">
      <formula>""</formula>
    </cfRule>
    <cfRule type="cellIs" dxfId="0" priority="2" operator="notBetween">
      <formula>46082</formula>
      <formula>46446</formula>
    </cfRule>
  </conditionalFormatting>
  <dataValidations count="3">
    <dataValidation type="list" allowBlank="1" showInputMessage="1" showErrorMessage="1" sqref="Z8:Z39" xr:uid="{00000000-0002-0000-0700-000001000000}">
      <formula1>"適,否"</formula1>
    </dataValidation>
    <dataValidation type="list" allowBlank="1" showInputMessage="1" showErrorMessage="1" sqref="P55:P202 J8:N39 P8:V39" xr:uid="{00000000-0002-0000-0700-000000000000}">
      <formula1>"○,✕"</formula1>
    </dataValidation>
    <dataValidation type="list" allowBlank="1" showInputMessage="1" showErrorMessage="1" sqref="E8:E39" xr:uid="{00000000-0002-0000-0700-000002000000}">
      <formula1>$E$51:$E$54</formula1>
    </dataValidation>
  </dataValidations>
  <printOptions horizontalCentered="1"/>
  <pageMargins left="0.39370078740157483" right="0.39370078740157483" top="0.78740157480314965" bottom="0.39370078740157483" header="0" footer="0"/>
  <pageSetup paperSize="9" scale="53" orientation="landscape" blackAndWhite="1"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9C265-5460-46FA-A65A-2D3E98A6FB97}">
  <sheetPr>
    <tabColor rgb="FFFFCCFF"/>
    <pageSetUpPr fitToPage="1"/>
  </sheetPr>
  <dimension ref="B1:AB59"/>
  <sheetViews>
    <sheetView showGridLines="0" zoomScaleNormal="100" zoomScaleSheetLayoutView="100" workbookViewId="0"/>
  </sheetViews>
  <sheetFormatPr defaultRowHeight="13.5" x14ac:dyDescent="0.15"/>
  <cols>
    <col min="1" max="28" width="3.125" style="83" customWidth="1"/>
    <col min="29" max="29" width="9" style="83" customWidth="1"/>
    <col min="30" max="16384" width="9" style="83"/>
  </cols>
  <sheetData>
    <row r="1" spans="2:28" ht="18" customHeight="1" x14ac:dyDescent="0.15">
      <c r="B1" s="83" t="s">
        <v>466</v>
      </c>
    </row>
    <row r="2" spans="2:28" ht="18" customHeight="1" x14ac:dyDescent="0.15"/>
    <row r="3" spans="2:28" ht="18" customHeight="1" x14ac:dyDescent="0.15">
      <c r="G3" s="4"/>
      <c r="V3" s="448" t="s">
        <v>264</v>
      </c>
      <c r="W3" s="448"/>
      <c r="X3" s="448"/>
      <c r="Y3" s="448"/>
      <c r="Z3" s="448"/>
      <c r="AA3" s="448"/>
      <c r="AB3" s="448"/>
    </row>
    <row r="4" spans="2:28" ht="18" customHeight="1" x14ac:dyDescent="0.15">
      <c r="R4" s="151"/>
      <c r="S4" s="151"/>
      <c r="T4" s="151"/>
      <c r="U4" s="151"/>
      <c r="V4" s="151"/>
      <c r="W4" s="151"/>
      <c r="X4" s="151"/>
    </row>
    <row r="5" spans="2:28" ht="18" customHeight="1" x14ac:dyDescent="0.15"/>
    <row r="6" spans="2:28" ht="18" customHeight="1" x14ac:dyDescent="0.15">
      <c r="C6" s="86" t="str">
        <f>'(基本情報)'!M10</f>
        <v>秋田県知事</v>
      </c>
      <c r="O6" s="5"/>
    </row>
    <row r="7" spans="2:28" ht="18" customHeight="1" x14ac:dyDescent="0.15">
      <c r="O7" s="5"/>
    </row>
    <row r="8" spans="2:28" ht="18" customHeight="1" x14ac:dyDescent="0.15">
      <c r="N8" s="5"/>
      <c r="Q8" s="86" t="str">
        <f>IF('(基本情報)'!M5="","",'(基本情報)'!M3)</f>
        <v>工務店グループ等名称</v>
      </c>
    </row>
    <row r="9" spans="2:28" ht="18" customHeight="1" x14ac:dyDescent="0.15">
      <c r="N9" s="5"/>
      <c r="Q9" s="86" t="str">
        <f>'(基本情報)'!M6</f>
        <v>工務店グループ等所在地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c r="B14" s="792" t="s">
        <v>198</v>
      </c>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row>
    <row r="15" spans="2:28" ht="18" customHeight="1" x14ac:dyDescent="0.1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row>
    <row r="16" spans="2:28" ht="18" customHeight="1" x14ac:dyDescent="0.15"/>
    <row r="17" spans="2:28" ht="18" customHeight="1" x14ac:dyDescent="0.15">
      <c r="B17" s="714" t="s">
        <v>280</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row>
    <row r="18" spans="2:28" ht="18" customHeight="1" x14ac:dyDescent="0.15">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row>
    <row r="19" spans="2:28" ht="18" customHeight="1" x14ac:dyDescent="0.15">
      <c r="B19" s="714"/>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714"/>
      <c r="AB19" s="714"/>
    </row>
    <row r="20" spans="2:28" ht="18" customHeight="1" x14ac:dyDescent="0.15"/>
    <row r="21" spans="2:28" ht="18" customHeight="1" x14ac:dyDescent="0.15"/>
    <row r="22" spans="2:28" ht="18" customHeight="1" x14ac:dyDescent="0.15">
      <c r="B22" s="257" t="s">
        <v>327</v>
      </c>
      <c r="K22" s="95" t="s">
        <v>467</v>
      </c>
    </row>
    <row r="23" spans="2:28" ht="18" customHeight="1" x14ac:dyDescent="0.15">
      <c r="B23" s="257"/>
      <c r="K23" s="407"/>
    </row>
    <row r="24" spans="2:28" ht="18" customHeight="1" x14ac:dyDescent="0.15">
      <c r="B24" s="257" t="s">
        <v>328</v>
      </c>
      <c r="G24" s="407"/>
      <c r="K24" s="5" t="s">
        <v>468</v>
      </c>
    </row>
    <row r="25" spans="2:28" ht="18" customHeight="1" x14ac:dyDescent="0.15">
      <c r="B25" s="257"/>
      <c r="G25" s="407"/>
    </row>
    <row r="26" spans="2:28" ht="18" customHeight="1" x14ac:dyDescent="0.15">
      <c r="B26" s="257" t="s">
        <v>329</v>
      </c>
      <c r="K26" s="735" t="s">
        <v>96</v>
      </c>
      <c r="L26" s="735"/>
      <c r="M26" s="735"/>
      <c r="N26" s="735"/>
      <c r="O26" s="735"/>
      <c r="P26" s="735"/>
      <c r="Q26" s="735"/>
      <c r="R26" s="735"/>
    </row>
    <row r="27" spans="2:28" ht="18" customHeight="1" x14ac:dyDescent="0.15">
      <c r="B27" s="257"/>
      <c r="K27" s="37"/>
    </row>
    <row r="28" spans="2:28" ht="18" customHeight="1" x14ac:dyDescent="0.15">
      <c r="B28" s="257" t="s">
        <v>330</v>
      </c>
      <c r="K28" s="736"/>
      <c r="L28" s="736"/>
      <c r="M28" s="736"/>
      <c r="N28" s="736"/>
      <c r="O28" s="736"/>
      <c r="P28" s="736"/>
      <c r="Q28" s="736"/>
      <c r="R28" s="736"/>
    </row>
    <row r="29" spans="2:28" ht="18" customHeight="1" x14ac:dyDescent="0.15">
      <c r="B29" s="257"/>
      <c r="K29" s="407"/>
    </row>
    <row r="30" spans="2:28" ht="18" customHeight="1" x14ac:dyDescent="0.15">
      <c r="B30" s="257" t="s">
        <v>331</v>
      </c>
      <c r="G30" s="407"/>
      <c r="K30" s="736"/>
      <c r="L30" s="736"/>
      <c r="M30" s="736"/>
      <c r="N30" s="736"/>
      <c r="O30" s="736"/>
      <c r="P30" s="736"/>
      <c r="Q30" s="736"/>
      <c r="R30" s="736"/>
    </row>
    <row r="31" spans="2:28" ht="18" customHeight="1" x14ac:dyDescent="0.15">
      <c r="B31" s="257"/>
      <c r="G31" s="407"/>
      <c r="K31" s="407"/>
    </row>
    <row r="32" spans="2:28" ht="18" customHeight="1" x14ac:dyDescent="0.15">
      <c r="B32" s="257" t="s">
        <v>332</v>
      </c>
      <c r="G32" s="407"/>
      <c r="K32" s="736"/>
      <c r="L32" s="736"/>
      <c r="M32" s="736"/>
      <c r="N32" s="736"/>
      <c r="O32" s="736"/>
      <c r="P32" s="736"/>
      <c r="Q32" s="736"/>
      <c r="R32" s="736"/>
    </row>
    <row r="33" spans="2:20" ht="18" customHeight="1" x14ac:dyDescent="0.15">
      <c r="B33" s="257"/>
      <c r="G33" s="407"/>
      <c r="K33" s="407"/>
    </row>
    <row r="34" spans="2:20" ht="18" customHeight="1" x14ac:dyDescent="0.15">
      <c r="B34" s="257" t="s">
        <v>333</v>
      </c>
      <c r="K34" s="83" t="s">
        <v>197</v>
      </c>
    </row>
    <row r="35" spans="2:20" ht="18" customHeight="1" x14ac:dyDescent="0.15">
      <c r="B35" s="257"/>
    </row>
    <row r="36" spans="2:20" ht="18" customHeight="1" x14ac:dyDescent="0.15">
      <c r="B36" s="257" t="s">
        <v>334</v>
      </c>
      <c r="K36" s="407" t="s">
        <v>440</v>
      </c>
      <c r="P36" s="5"/>
      <c r="Q36" s="5"/>
      <c r="R36" s="468"/>
      <c r="S36" s="469"/>
      <c r="T36" s="137" t="s">
        <v>3</v>
      </c>
    </row>
    <row r="37" spans="2:20" ht="18" customHeight="1" x14ac:dyDescent="0.15">
      <c r="B37" s="257"/>
      <c r="K37" s="95" t="s">
        <v>441</v>
      </c>
      <c r="P37" s="5"/>
      <c r="Q37" s="5"/>
      <c r="R37" s="468"/>
      <c r="S37" s="469"/>
      <c r="T37" s="137" t="s">
        <v>3</v>
      </c>
    </row>
    <row r="38" spans="2:20" ht="18" customHeight="1" x14ac:dyDescent="0.15">
      <c r="B38" s="257"/>
      <c r="K38" s="95" t="s">
        <v>442</v>
      </c>
      <c r="P38" s="5"/>
      <c r="Q38" s="5"/>
      <c r="R38" s="468"/>
      <c r="S38" s="469"/>
      <c r="T38" s="137" t="s">
        <v>3</v>
      </c>
    </row>
    <row r="39" spans="2:20" ht="18" customHeight="1" x14ac:dyDescent="0.15">
      <c r="B39" s="257"/>
      <c r="K39" s="95" t="s">
        <v>443</v>
      </c>
      <c r="P39" s="5"/>
      <c r="Q39" s="5"/>
      <c r="R39" s="468"/>
      <c r="S39" s="469"/>
      <c r="T39" s="137" t="s">
        <v>3</v>
      </c>
    </row>
    <row r="40" spans="2:20" ht="18" customHeight="1" x14ac:dyDescent="0.15">
      <c r="B40" s="257"/>
      <c r="K40" s="95" t="s">
        <v>378</v>
      </c>
      <c r="P40" s="5"/>
      <c r="Q40" s="5"/>
      <c r="R40" s="470">
        <f t="shared" ref="R40" si="0">SUM(R36:S39)</f>
        <v>0</v>
      </c>
      <c r="S40" s="471"/>
      <c r="T40" s="137" t="s">
        <v>3</v>
      </c>
    </row>
    <row r="41" spans="2:20" ht="18" customHeight="1" x14ac:dyDescent="0.15">
      <c r="B41" s="257"/>
      <c r="K41" s="335" t="s">
        <v>469</v>
      </c>
      <c r="R41" s="137"/>
    </row>
    <row r="44" spans="2:20" x14ac:dyDescent="0.15">
      <c r="H44" s="228" t="s">
        <v>301</v>
      </c>
    </row>
    <row r="45" spans="2:20" x14ac:dyDescent="0.15">
      <c r="I45" s="229" t="s">
        <v>304</v>
      </c>
    </row>
    <row r="46" spans="2:20" x14ac:dyDescent="0.15">
      <c r="I46" s="229" t="s">
        <v>303</v>
      </c>
    </row>
    <row r="47" spans="2:20" x14ac:dyDescent="0.15">
      <c r="I47" s="229" t="s">
        <v>302</v>
      </c>
    </row>
    <row r="49" s="83" customFormat="1" x14ac:dyDescent="0.15"/>
    <row r="50" s="83" customFormat="1" x14ac:dyDescent="0.15"/>
    <row r="51" s="83" customFormat="1" x14ac:dyDescent="0.15"/>
    <row r="52" s="83" customFormat="1" x14ac:dyDescent="0.15"/>
    <row r="53" s="83" customFormat="1" x14ac:dyDescent="0.15"/>
    <row r="54" s="83" customFormat="1" x14ac:dyDescent="0.15"/>
    <row r="55" s="83" customFormat="1" x14ac:dyDescent="0.15"/>
    <row r="56" s="83" customFormat="1" x14ac:dyDescent="0.15"/>
    <row r="57" s="83" customFormat="1" x14ac:dyDescent="0.15"/>
    <row r="58" s="83" customFormat="1" x14ac:dyDescent="0.15"/>
    <row r="59" s="83" customFormat="1" x14ac:dyDescent="0.15"/>
  </sheetData>
  <mergeCells count="12">
    <mergeCell ref="V3:AB3"/>
    <mergeCell ref="K28:R28"/>
    <mergeCell ref="K30:R30"/>
    <mergeCell ref="K32:R32"/>
    <mergeCell ref="R36:S36"/>
    <mergeCell ref="R38:S38"/>
    <mergeCell ref="R39:S39"/>
    <mergeCell ref="R40:S40"/>
    <mergeCell ref="B14:AB14"/>
    <mergeCell ref="K26:R26"/>
    <mergeCell ref="B17:AB19"/>
    <mergeCell ref="R37:S37"/>
  </mergeCells>
  <phoneticPr fontId="6"/>
  <printOptions horizontalCentered="1"/>
  <pageMargins left="0.78740157480314965" right="0.78740157480314965" top="0.78740157480314965" bottom="0.39370078740157483" header="0" footer="0"/>
  <pageSetup paperSize="9" orientation="portrait" blackAndWhite="1" r:id="rId1"/>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3258-9D46-468E-8283-AD8A0ED5F09F}">
  <sheetPr>
    <tabColor rgb="FFFFCCFF"/>
    <pageSetUpPr fitToPage="1"/>
  </sheetPr>
  <dimension ref="B1:L33"/>
  <sheetViews>
    <sheetView showGridLines="0" zoomScaleNormal="100" zoomScaleSheetLayoutView="100" workbookViewId="0"/>
  </sheetViews>
  <sheetFormatPr defaultRowHeight="13.5" x14ac:dyDescent="0.15"/>
  <cols>
    <col min="1" max="1" width="2.25" style="83" customWidth="1"/>
    <col min="2" max="2" width="5.625" style="83" customWidth="1"/>
    <col min="3" max="3" width="21" style="83" customWidth="1"/>
    <col min="4" max="5" width="3.625" style="83" customWidth="1"/>
    <col min="6" max="11" width="7.125" style="83" customWidth="1"/>
    <col min="12" max="12" width="10.625" style="83" customWidth="1"/>
    <col min="13" max="256" width="9" style="83" bestFit="1" customWidth="1"/>
    <col min="257" max="257" width="9" style="83" customWidth="1"/>
    <col min="258" max="16384" width="9" style="83"/>
  </cols>
  <sheetData>
    <row r="1" spans="2:12" x14ac:dyDescent="0.15">
      <c r="B1" s="83" t="s">
        <v>464</v>
      </c>
    </row>
    <row r="2" spans="2:12" ht="21" customHeight="1" x14ac:dyDescent="0.15">
      <c r="B2" s="82"/>
      <c r="C2" s="81"/>
      <c r="D2" s="81"/>
      <c r="E2" s="81"/>
      <c r="F2" s="81"/>
      <c r="G2" s="81"/>
      <c r="H2" s="81"/>
      <c r="I2" s="81"/>
      <c r="J2" s="81"/>
      <c r="K2" s="81"/>
      <c r="L2" s="80"/>
    </row>
    <row r="3" spans="2:12" ht="21" customHeight="1" x14ac:dyDescent="0.15">
      <c r="B3" s="275" t="s">
        <v>231</v>
      </c>
      <c r="C3" s="276"/>
      <c r="D3" s="276"/>
      <c r="E3" s="276"/>
      <c r="F3" s="276"/>
      <c r="G3" s="276"/>
      <c r="H3" s="276"/>
      <c r="I3" s="276"/>
      <c r="J3" s="276"/>
      <c r="K3" s="276"/>
      <c r="L3" s="277"/>
    </row>
    <row r="4" spans="2:12" ht="21" customHeight="1" x14ac:dyDescent="0.15">
      <c r="B4" s="78"/>
      <c r="L4" s="84"/>
    </row>
    <row r="5" spans="2:12" ht="21" customHeight="1" x14ac:dyDescent="0.15">
      <c r="B5" s="78"/>
      <c r="J5" s="151"/>
      <c r="K5" s="151"/>
      <c r="L5" s="84" t="s">
        <v>217</v>
      </c>
    </row>
    <row r="6" spans="2:12" ht="21" customHeight="1" x14ac:dyDescent="0.15">
      <c r="B6" s="78"/>
      <c r="C6" s="86" t="str">
        <f>'(基本情報)'!M10</f>
        <v>秋田県知事</v>
      </c>
      <c r="L6" s="77"/>
    </row>
    <row r="7" spans="2:12" ht="21" customHeight="1" x14ac:dyDescent="0.15">
      <c r="B7" s="78"/>
      <c r="L7" s="77"/>
    </row>
    <row r="8" spans="2:12" ht="21" customHeight="1" x14ac:dyDescent="0.15">
      <c r="B8" s="78"/>
      <c r="F8" s="151" t="s">
        <v>216</v>
      </c>
      <c r="G8" s="145" t="str">
        <f>'(基本情報)'!M6</f>
        <v>工務店グループ等所在地</v>
      </c>
      <c r="L8" s="77"/>
    </row>
    <row r="9" spans="2:12" ht="21" customHeight="1" x14ac:dyDescent="0.15">
      <c r="B9" s="78"/>
      <c r="F9" s="398"/>
      <c r="G9" s="145" t="str">
        <f>'(基本情報)'!M7</f>
        <v>電話番号</v>
      </c>
      <c r="L9" s="77"/>
    </row>
    <row r="10" spans="2:12" ht="21" customHeight="1" x14ac:dyDescent="0.15">
      <c r="B10" s="78"/>
      <c r="F10" s="398"/>
      <c r="G10" s="86" t="str">
        <f>IF('(基本情報)'!M5="","",'(基本情報)'!M3)</f>
        <v>工務店グループ等名称</v>
      </c>
      <c r="L10" s="77"/>
    </row>
    <row r="11" spans="2:12" ht="21" customHeight="1" x14ac:dyDescent="0.15">
      <c r="B11" s="78"/>
      <c r="G11" s="145" t="str">
        <f>IF('(基本情報)'!M5="",'(基本情報)'!M3,'(基本情報)'!M5)</f>
        <v>代表工務店等名称</v>
      </c>
      <c r="L11" s="77"/>
    </row>
    <row r="12" spans="2:12" ht="21" customHeight="1" x14ac:dyDescent="0.15">
      <c r="B12" s="78"/>
      <c r="G12" s="152" t="str">
        <f>'(基本情報)'!M4</f>
        <v>代表者職氏名</v>
      </c>
      <c r="L12" s="77"/>
    </row>
    <row r="13" spans="2:12" ht="21" customHeight="1" x14ac:dyDescent="0.15">
      <c r="B13" s="78"/>
      <c r="L13" s="77"/>
    </row>
    <row r="14" spans="2:12" ht="21" customHeight="1" x14ac:dyDescent="0.15">
      <c r="B14" s="907" t="s">
        <v>215</v>
      </c>
      <c r="C14" s="908"/>
      <c r="D14" s="908"/>
      <c r="E14" s="908"/>
      <c r="F14" s="908"/>
      <c r="G14" s="908"/>
      <c r="H14" s="908"/>
      <c r="I14" s="908"/>
      <c r="J14" s="908"/>
      <c r="K14" s="908"/>
      <c r="L14" s="909"/>
    </row>
    <row r="15" spans="2:12" ht="21" customHeight="1" x14ac:dyDescent="0.15">
      <c r="B15" s="78"/>
      <c r="L15" s="77"/>
    </row>
    <row r="16" spans="2:12" ht="21" customHeight="1" x14ac:dyDescent="0.15">
      <c r="B16" s="78"/>
      <c r="C16" s="151" t="s">
        <v>214</v>
      </c>
      <c r="E16" s="79" t="s">
        <v>209</v>
      </c>
      <c r="F16" s="910">
        <f>F20</f>
        <v>0</v>
      </c>
      <c r="G16" s="910"/>
      <c r="H16" s="910"/>
      <c r="I16" s="910"/>
      <c r="J16" s="910"/>
      <c r="L16" s="77"/>
    </row>
    <row r="17" spans="2:12" ht="21" customHeight="1" x14ac:dyDescent="0.15">
      <c r="B17" s="78"/>
      <c r="E17" s="151"/>
      <c r="L17" s="77"/>
    </row>
    <row r="18" spans="2:12" ht="30" customHeight="1" x14ac:dyDescent="0.15">
      <c r="B18" s="921" t="s">
        <v>82</v>
      </c>
      <c r="C18" s="922" t="s">
        <v>213</v>
      </c>
      <c r="D18" s="922"/>
      <c r="E18" s="409" t="s">
        <v>209</v>
      </c>
      <c r="F18" s="923"/>
      <c r="G18" s="923"/>
      <c r="H18" s="923"/>
      <c r="I18" s="923"/>
      <c r="J18" s="923"/>
      <c r="K18" s="923"/>
      <c r="L18" s="924"/>
    </row>
    <row r="19" spans="2:12" ht="30" customHeight="1" x14ac:dyDescent="0.15">
      <c r="B19" s="921"/>
      <c r="C19" s="922" t="s">
        <v>212</v>
      </c>
      <c r="D19" s="922"/>
      <c r="E19" s="409" t="s">
        <v>209</v>
      </c>
      <c r="F19" s="923"/>
      <c r="G19" s="923"/>
      <c r="H19" s="923"/>
      <c r="I19" s="923"/>
      <c r="J19" s="923"/>
      <c r="K19" s="923"/>
      <c r="L19" s="924"/>
    </row>
    <row r="20" spans="2:12" ht="30" customHeight="1" x14ac:dyDescent="0.15">
      <c r="B20" s="921"/>
      <c r="C20" s="922" t="s">
        <v>211</v>
      </c>
      <c r="D20" s="922"/>
      <c r="E20" s="409" t="s">
        <v>209</v>
      </c>
      <c r="F20" s="923"/>
      <c r="G20" s="923"/>
      <c r="H20" s="923"/>
      <c r="I20" s="923"/>
      <c r="J20" s="923"/>
      <c r="K20" s="923"/>
      <c r="L20" s="924"/>
    </row>
    <row r="21" spans="2:12" ht="30" customHeight="1" x14ac:dyDescent="0.15">
      <c r="B21" s="921"/>
      <c r="C21" s="922" t="s">
        <v>210</v>
      </c>
      <c r="D21" s="922"/>
      <c r="E21" s="409" t="s">
        <v>209</v>
      </c>
      <c r="F21" s="925">
        <f>F18-SUM(F19:L20)</f>
        <v>0</v>
      </c>
      <c r="G21" s="925"/>
      <c r="H21" s="925"/>
      <c r="I21" s="925"/>
      <c r="J21" s="925"/>
      <c r="K21" s="925"/>
      <c r="L21" s="926"/>
    </row>
    <row r="22" spans="2:12" ht="30" customHeight="1" x14ac:dyDescent="0.15">
      <c r="B22" s="78" t="s">
        <v>208</v>
      </c>
      <c r="L22" s="77"/>
    </row>
    <row r="23" spans="2:12" ht="30" customHeight="1" x14ac:dyDescent="0.15">
      <c r="B23" s="78"/>
      <c r="C23" s="5" t="s">
        <v>465</v>
      </c>
      <c r="L23" s="77"/>
    </row>
    <row r="24" spans="2:12" ht="30" customHeight="1" x14ac:dyDescent="0.15">
      <c r="B24" s="78"/>
      <c r="C24" s="911" t="s">
        <v>281</v>
      </c>
      <c r="D24" s="911"/>
      <c r="E24" s="911"/>
      <c r="F24" s="911"/>
      <c r="G24" s="911"/>
      <c r="H24" s="911"/>
      <c r="I24" s="911"/>
      <c r="J24" s="911"/>
      <c r="K24" s="911"/>
      <c r="L24" s="912"/>
    </row>
    <row r="25" spans="2:12" ht="30" customHeight="1" x14ac:dyDescent="0.15">
      <c r="B25" s="919" t="s">
        <v>207</v>
      </c>
      <c r="C25" s="920"/>
      <c r="D25" s="916" t="s">
        <v>233</v>
      </c>
      <c r="E25" s="917"/>
      <c r="F25" s="917"/>
      <c r="G25" s="917"/>
      <c r="H25" s="917"/>
      <c r="I25" s="917"/>
      <c r="J25" s="917"/>
      <c r="K25" s="917"/>
      <c r="L25" s="918"/>
    </row>
    <row r="26" spans="2:12" ht="30" customHeight="1" x14ac:dyDescent="0.15">
      <c r="B26" s="932" t="s">
        <v>206</v>
      </c>
      <c r="C26" s="933"/>
      <c r="D26" s="913" t="s">
        <v>232</v>
      </c>
      <c r="E26" s="914"/>
      <c r="F26" s="914"/>
      <c r="G26" s="914"/>
      <c r="H26" s="914"/>
      <c r="I26" s="914"/>
      <c r="J26" s="914"/>
      <c r="K26" s="915"/>
      <c r="L26" s="936" t="s">
        <v>205</v>
      </c>
    </row>
    <row r="27" spans="2:12" ht="30" customHeight="1" x14ac:dyDescent="0.15">
      <c r="B27" s="934"/>
      <c r="C27" s="935"/>
      <c r="D27" s="927"/>
      <c r="E27" s="928"/>
      <c r="F27" s="408"/>
      <c r="G27" s="408"/>
      <c r="H27" s="408"/>
      <c r="I27" s="408"/>
      <c r="J27" s="408"/>
      <c r="K27" s="148"/>
      <c r="L27" s="937"/>
    </row>
    <row r="28" spans="2:12" ht="30" customHeight="1" x14ac:dyDescent="0.15">
      <c r="B28" s="929" t="s">
        <v>204</v>
      </c>
      <c r="C28" s="920"/>
      <c r="D28" s="930"/>
      <c r="E28" s="469"/>
      <c r="F28" s="469"/>
      <c r="G28" s="469"/>
      <c r="H28" s="469"/>
      <c r="I28" s="469"/>
      <c r="J28" s="469"/>
      <c r="K28" s="469"/>
      <c r="L28" s="931"/>
    </row>
    <row r="29" spans="2:12" ht="30" customHeight="1" x14ac:dyDescent="0.15">
      <c r="B29" s="919" t="s">
        <v>203</v>
      </c>
      <c r="C29" s="920"/>
      <c r="D29" s="942" t="s">
        <v>202</v>
      </c>
      <c r="E29" s="938"/>
      <c r="F29" s="938"/>
      <c r="G29" s="938"/>
      <c r="H29" s="938"/>
      <c r="I29" s="938" t="s">
        <v>201</v>
      </c>
      <c r="J29" s="938"/>
      <c r="K29" s="938"/>
      <c r="L29" s="76"/>
    </row>
    <row r="30" spans="2:12" x14ac:dyDescent="0.15">
      <c r="B30" s="939" t="s">
        <v>200</v>
      </c>
      <c r="C30" s="940"/>
      <c r="D30" s="402"/>
      <c r="E30" s="146"/>
      <c r="F30" s="146"/>
      <c r="G30" s="146"/>
      <c r="H30" s="146"/>
      <c r="I30" s="146"/>
      <c r="J30" s="146"/>
      <c r="K30" s="146"/>
      <c r="L30" s="147"/>
    </row>
    <row r="31" spans="2:12" ht="72.75" customHeight="1" x14ac:dyDescent="0.15">
      <c r="B31" s="96"/>
      <c r="C31" s="943" t="s">
        <v>234</v>
      </c>
      <c r="D31" s="944"/>
      <c r="E31" s="944"/>
      <c r="F31" s="944"/>
      <c r="G31" s="944"/>
      <c r="H31" s="944"/>
      <c r="I31" s="944"/>
      <c r="J31" s="944"/>
      <c r="K31" s="944"/>
      <c r="L31" s="945"/>
    </row>
    <row r="33" spans="2:12" ht="57" customHeight="1" x14ac:dyDescent="0.15">
      <c r="B33" s="941" t="s">
        <v>199</v>
      </c>
      <c r="C33" s="941"/>
      <c r="D33" s="941"/>
      <c r="E33" s="941"/>
      <c r="F33" s="941"/>
      <c r="G33" s="941"/>
      <c r="H33" s="941"/>
      <c r="I33" s="941"/>
      <c r="J33" s="941"/>
      <c r="K33" s="941"/>
      <c r="L33" s="941"/>
    </row>
  </sheetData>
  <mergeCells count="26">
    <mergeCell ref="I29:K29"/>
    <mergeCell ref="B30:C30"/>
    <mergeCell ref="B33:L33"/>
    <mergeCell ref="B29:C29"/>
    <mergeCell ref="D29:H29"/>
    <mergeCell ref="C31:L31"/>
    <mergeCell ref="D27:E27"/>
    <mergeCell ref="B28:C28"/>
    <mergeCell ref="D28:L28"/>
    <mergeCell ref="B26:C27"/>
    <mergeCell ref="L26:L27"/>
    <mergeCell ref="B14:L14"/>
    <mergeCell ref="F16:J16"/>
    <mergeCell ref="C24:L24"/>
    <mergeCell ref="D26:K26"/>
    <mergeCell ref="D25:L25"/>
    <mergeCell ref="B25:C25"/>
    <mergeCell ref="B18:B21"/>
    <mergeCell ref="C18:D18"/>
    <mergeCell ref="F18:L18"/>
    <mergeCell ref="C19:D19"/>
    <mergeCell ref="F19:L19"/>
    <mergeCell ref="C20:D20"/>
    <mergeCell ref="F20:L20"/>
    <mergeCell ref="C21:D21"/>
    <mergeCell ref="F21:L21"/>
  </mergeCells>
  <phoneticPr fontId="6"/>
  <printOptions horizontalCentered="1"/>
  <pageMargins left="0.78740157480314965" right="0.78740157480314965" top="0.78740157480314965" bottom="0.39370078740157483" header="0" footer="0"/>
  <pageSetup paperSize="9" scale="9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FA08-5BD9-4010-A77B-08AB11336722}">
  <sheetPr>
    <pageSetUpPr fitToPage="1"/>
  </sheetPr>
  <dimension ref="B1:AB41"/>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541</v>
      </c>
      <c r="C1" s="1"/>
      <c r="D1" s="1"/>
      <c r="E1" s="1"/>
      <c r="F1" s="1"/>
      <c r="G1" s="1"/>
      <c r="H1" s="1"/>
      <c r="I1" s="1"/>
      <c r="J1" s="1"/>
      <c r="K1" s="1"/>
      <c r="L1" s="1"/>
      <c r="N1" s="444"/>
      <c r="O1" s="444"/>
      <c r="P1" s="444"/>
      <c r="Q1" s="1"/>
      <c r="R1" s="1"/>
      <c r="S1" s="1"/>
      <c r="T1" s="1"/>
      <c r="U1" s="1"/>
      <c r="V1" s="1"/>
      <c r="W1" s="1"/>
      <c r="X1" s="1"/>
      <c r="Y1" s="1"/>
    </row>
    <row r="2" spans="2:28" ht="18" customHeight="1" x14ac:dyDescent="0.15">
      <c r="V2" s="447" t="s">
        <v>262</v>
      </c>
      <c r="W2" s="447"/>
      <c r="X2" s="447"/>
      <c r="Y2" s="447"/>
      <c r="Z2" s="447"/>
      <c r="AA2" s="447"/>
      <c r="AB2" s="447"/>
    </row>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IF('(基本情報)'!M5="","",'(基本情報)'!M3)</f>
        <v>工務店グループ等名称</v>
      </c>
    </row>
    <row r="7" spans="2:28" ht="18" customHeight="1" x14ac:dyDescent="0.15">
      <c r="C7" s="86" t="str">
        <f>IF('(基本情報)'!M5="",'(基本情報)'!M3,'(基本情報)'!M5)</f>
        <v>代表工務店等名称</v>
      </c>
    </row>
    <row r="8" spans="2:28" ht="18" customHeight="1" x14ac:dyDescent="0.15">
      <c r="C8" s="87" t="str">
        <f>'(基本情報)'!M4&amp;"　様"</f>
        <v>代表者職氏名　様</v>
      </c>
    </row>
    <row r="9" spans="2:28" ht="18" customHeight="1" x14ac:dyDescent="0.15"/>
    <row r="10" spans="2:28" ht="18" customHeight="1" x14ac:dyDescent="0.15"/>
    <row r="11" spans="2:28" ht="18" customHeight="1" x14ac:dyDescent="0.15">
      <c r="T11" s="5" t="s">
        <v>41</v>
      </c>
    </row>
    <row r="12" spans="2:28" ht="18" customHeight="1" x14ac:dyDescent="0.15">
      <c r="S12" s="387"/>
      <c r="T12" s="449" t="s">
        <v>342</v>
      </c>
      <c r="U12" s="449"/>
      <c r="V12" s="449"/>
      <c r="W12" s="449"/>
      <c r="X12" s="449"/>
      <c r="Y12" s="449"/>
    </row>
    <row r="13" spans="2:28" ht="18" customHeight="1" x14ac:dyDescent="0.15"/>
    <row r="14" spans="2:28" ht="18" customHeight="1" x14ac:dyDescent="0.15"/>
    <row r="15" spans="2:28" ht="18" customHeight="1" x14ac:dyDescent="0.15"/>
    <row r="16" spans="2:28" ht="18" customHeight="1" x14ac:dyDescent="0.15">
      <c r="B16" s="445" t="s">
        <v>542</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445" t="s">
        <v>289</v>
      </c>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row>
    <row r="18" spans="2:28" ht="18" customHeight="1" x14ac:dyDescent="0.15">
      <c r="B18" s="6"/>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2:28" ht="18" customHeight="1" x14ac:dyDescent="0.15"/>
    <row r="20" spans="2:28" ht="18" customHeight="1" x14ac:dyDescent="0.15">
      <c r="B20" s="1" t="s">
        <v>543</v>
      </c>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2:28" ht="18" customHeight="1" x14ac:dyDescent="0.15">
      <c r="B21" s="5" t="s">
        <v>296</v>
      </c>
    </row>
    <row r="22" spans="2:28" ht="18" customHeight="1" x14ac:dyDescent="0.15"/>
    <row r="23" spans="2:28" ht="18" customHeight="1" x14ac:dyDescent="0.15"/>
    <row r="24" spans="2:28" ht="18" customHeight="1" x14ac:dyDescent="0.15">
      <c r="S24" s="446"/>
      <c r="T24" s="446"/>
    </row>
    <row r="25" spans="2:28" ht="18" customHeight="1" x14ac:dyDescent="0.15">
      <c r="C25" s="10"/>
    </row>
    <row r="26" spans="2:28" ht="18" customHeight="1" x14ac:dyDescent="0.15"/>
    <row r="27" spans="2:28" ht="18" customHeight="1" x14ac:dyDescent="0.15"/>
    <row r="28" spans="2:28" ht="18" customHeight="1" x14ac:dyDescent="0.15"/>
    <row r="29" spans="2:28" ht="18" customHeight="1" x14ac:dyDescent="0.15"/>
    <row r="30" spans="2:28" ht="18" customHeight="1" x14ac:dyDescent="0.15">
      <c r="C30" s="10"/>
    </row>
    <row r="31" spans="2:28" ht="18" customHeight="1" x14ac:dyDescent="0.15"/>
    <row r="32" spans="2:28" ht="18" customHeight="1" x14ac:dyDescent="0.15"/>
    <row r="33" spans="3:3" ht="18" customHeight="1" x14ac:dyDescent="0.15">
      <c r="C33" s="10"/>
    </row>
    <row r="34" spans="3:3" ht="18" customHeight="1" x14ac:dyDescent="0.15"/>
    <row r="35" spans="3:3" ht="18" customHeight="1" x14ac:dyDescent="0.15">
      <c r="C35" s="10"/>
    </row>
    <row r="36" spans="3:3" ht="18" customHeight="1" x14ac:dyDescent="0.15"/>
    <row r="37" spans="3:3" ht="18" customHeight="1" x14ac:dyDescent="0.15"/>
    <row r="38" spans="3:3" ht="18" customHeight="1" x14ac:dyDescent="0.15"/>
    <row r="39" spans="3:3" ht="18" customHeight="1" x14ac:dyDescent="0.15"/>
    <row r="40" spans="3:3" ht="18" customHeight="1" x14ac:dyDescent="0.15"/>
    <row r="41" spans="3:3" ht="18" customHeight="1" x14ac:dyDescent="0.15"/>
  </sheetData>
  <mergeCells count="7">
    <mergeCell ref="N1:P1"/>
    <mergeCell ref="B16:AB16"/>
    <mergeCell ref="B17:AB17"/>
    <mergeCell ref="S24:T24"/>
    <mergeCell ref="V2:AB2"/>
    <mergeCell ref="V3:AB3"/>
    <mergeCell ref="T12:Y12"/>
  </mergeCells>
  <phoneticPr fontId="6"/>
  <dataValidations disablePrompts="1" count="1">
    <dataValidation type="list" allowBlank="1" showInputMessage="1" sqref="N1" xr:uid="{9E9A9A5C-2978-40C7-AFF5-A18E93DDA5CF}">
      <formula1>"(案)"</formula1>
    </dataValidation>
  </dataValidations>
  <printOptions horizontalCentered="1"/>
  <pageMargins left="0.78740157480314965" right="0.78740157480314965" top="0.78740157480314965" bottom="0.39370078740157483" header="0" footer="0"/>
  <pageSetup paperSize="9" orientation="portrait" blackAndWhite="1"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FAD3-8EAB-4A7C-BDD0-25B4FDCD9433}">
  <sheetPr>
    <tabColor rgb="FFFFCCFF"/>
    <pageSetUpPr fitToPage="1"/>
  </sheetPr>
  <dimension ref="B1:J40"/>
  <sheetViews>
    <sheetView showGridLines="0" showZeros="0" zoomScaleNormal="100" zoomScaleSheetLayoutView="100" workbookViewId="0"/>
  </sheetViews>
  <sheetFormatPr defaultRowHeight="13.5" x14ac:dyDescent="0.15"/>
  <cols>
    <col min="1" max="1" width="2.25" style="83" customWidth="1"/>
    <col min="2" max="3" width="9" style="83" bestFit="1" customWidth="1"/>
    <col min="4" max="4" width="9" style="83" customWidth="1"/>
    <col min="5" max="9" width="9" style="83" bestFit="1" customWidth="1"/>
    <col min="10" max="10" width="5.625" style="83" customWidth="1"/>
    <col min="11" max="256" width="9" style="83" bestFit="1" customWidth="1"/>
    <col min="257" max="257" width="9" style="83" customWidth="1"/>
    <col min="258" max="16384" width="9" style="83"/>
  </cols>
  <sheetData>
    <row r="1" spans="2:10" x14ac:dyDescent="0.15">
      <c r="B1" s="83" t="s">
        <v>463</v>
      </c>
    </row>
    <row r="2" spans="2:10" ht="13.5" customHeight="1" x14ac:dyDescent="0.15"/>
    <row r="3" spans="2:10" ht="21" customHeight="1" x14ac:dyDescent="0.15">
      <c r="B3" s="274" t="s">
        <v>220</v>
      </c>
      <c r="C3" s="274"/>
      <c r="D3" s="274"/>
      <c r="E3" s="274"/>
      <c r="F3" s="274"/>
      <c r="G3" s="274"/>
      <c r="H3" s="274"/>
      <c r="I3" s="274"/>
      <c r="J3" s="274"/>
    </row>
    <row r="4" spans="2:10" ht="15.75" customHeight="1" x14ac:dyDescent="0.15"/>
    <row r="5" spans="2:10" ht="15.75" customHeight="1" x14ac:dyDescent="0.15"/>
    <row r="6" spans="2:10" ht="15.75" customHeight="1" x14ac:dyDescent="0.15">
      <c r="B6" s="946" t="str">
        <f t="shared" ref="B6" si="0">"　この度、都合によりあきた材県内住宅利用促進事業費補助金の請求及び受領に関する一切の権限を"&amp;E31&amp;"へ委任したので、連署をもって届け出ます。"</f>
        <v>　この度、都合によりあきた材県内住宅利用促進事業費補助金の請求及び受領に関する一切の権限を代表工務店等名称へ委任したので、連署をもって届け出ます。</v>
      </c>
      <c r="C6" s="946"/>
      <c r="D6" s="946"/>
      <c r="E6" s="946"/>
      <c r="F6" s="946"/>
      <c r="G6" s="946"/>
      <c r="H6" s="946"/>
      <c r="I6" s="946"/>
      <c r="J6" s="946"/>
    </row>
    <row r="7" spans="2:10" ht="15.75" customHeight="1" x14ac:dyDescent="0.15">
      <c r="B7" s="946"/>
      <c r="C7" s="946"/>
      <c r="D7" s="946"/>
      <c r="E7" s="946"/>
      <c r="F7" s="946"/>
      <c r="G7" s="946"/>
      <c r="H7" s="946"/>
      <c r="I7" s="946"/>
      <c r="J7" s="946"/>
    </row>
    <row r="8" spans="2:10" ht="15.75" customHeight="1" x14ac:dyDescent="0.15">
      <c r="B8" s="946"/>
      <c r="C8" s="946"/>
      <c r="D8" s="946"/>
      <c r="E8" s="946"/>
      <c r="F8" s="946"/>
      <c r="G8" s="946"/>
      <c r="H8" s="946"/>
      <c r="I8" s="946"/>
      <c r="J8" s="946"/>
    </row>
    <row r="9" spans="2:10" ht="15.75" customHeight="1" x14ac:dyDescent="0.15"/>
    <row r="10" spans="2:10" s="5" customFormat="1" ht="15.75" customHeight="1" x14ac:dyDescent="0.15"/>
    <row r="11" spans="2:10" ht="17.45" customHeight="1" x14ac:dyDescent="0.15">
      <c r="B11" s="83" t="s">
        <v>54</v>
      </c>
      <c r="D11" s="5"/>
      <c r="E11" s="5"/>
      <c r="F11" s="5"/>
      <c r="H11" s="5"/>
      <c r="I11" s="263" t="s">
        <v>96</v>
      </c>
    </row>
    <row r="12" spans="2:10" ht="16.5" customHeight="1" x14ac:dyDescent="0.15"/>
    <row r="13" spans="2:10" ht="16.5" customHeight="1" x14ac:dyDescent="0.15">
      <c r="B13" s="83" t="s">
        <v>54</v>
      </c>
    </row>
    <row r="15" spans="2:10" ht="17.45" customHeight="1" x14ac:dyDescent="0.15">
      <c r="C15" s="5"/>
      <c r="D15" s="5"/>
      <c r="E15" s="5" t="s">
        <v>219</v>
      </c>
      <c r="F15" s="5"/>
      <c r="G15" s="5"/>
      <c r="H15" s="5"/>
    </row>
    <row r="16" spans="2:10" ht="17.45" customHeight="1" x14ac:dyDescent="0.15">
      <c r="C16" s="5"/>
      <c r="D16" s="5"/>
      <c r="E16" s="5"/>
      <c r="F16" s="5"/>
      <c r="G16" s="5"/>
      <c r="H16" s="5"/>
    </row>
    <row r="17" spans="3:9" x14ac:dyDescent="0.15">
      <c r="E17" s="87" t="str">
        <f>'(基本情報)'!M6</f>
        <v>工務店グループ等所在地</v>
      </c>
      <c r="F17" s="5"/>
      <c r="G17" s="5"/>
      <c r="H17" s="5"/>
    </row>
    <row r="18" spans="3:9" x14ac:dyDescent="0.15">
      <c r="C18" s="5"/>
      <c r="E18" s="95"/>
      <c r="F18" s="5"/>
      <c r="G18" s="5"/>
      <c r="H18" s="5"/>
    </row>
    <row r="19" spans="3:9" x14ac:dyDescent="0.15">
      <c r="C19" s="5"/>
      <c r="E19" s="87" t="str">
        <f>'(基本情報)'!M3</f>
        <v>工務店グループ等名称</v>
      </c>
      <c r="F19" s="5"/>
      <c r="G19" s="5"/>
      <c r="H19" s="5"/>
    </row>
    <row r="20" spans="3:9" x14ac:dyDescent="0.15">
      <c r="C20" s="5"/>
      <c r="E20" s="95"/>
      <c r="F20" s="5"/>
      <c r="G20" s="5"/>
      <c r="H20" s="5"/>
    </row>
    <row r="21" spans="3:9" x14ac:dyDescent="0.15">
      <c r="C21" s="5"/>
      <c r="E21" s="87" t="str">
        <f>'(基本情報)'!M5</f>
        <v>代表工務店等名称</v>
      </c>
      <c r="F21" s="5"/>
      <c r="G21" s="5"/>
      <c r="H21" s="5"/>
    </row>
    <row r="22" spans="3:9" x14ac:dyDescent="0.15">
      <c r="C22" s="5"/>
      <c r="E22" s="95"/>
      <c r="F22" s="5"/>
      <c r="G22" s="5"/>
      <c r="H22" s="5"/>
    </row>
    <row r="23" spans="3:9" x14ac:dyDescent="0.15">
      <c r="C23" s="5"/>
      <c r="E23" s="214" t="str">
        <f>'(基本情報)'!M4</f>
        <v>代表者職氏名</v>
      </c>
      <c r="F23" s="5"/>
      <c r="G23" s="5"/>
      <c r="I23" s="337" t="s">
        <v>57</v>
      </c>
    </row>
    <row r="24" spans="3:9" x14ac:dyDescent="0.15">
      <c r="C24" s="5"/>
      <c r="E24" s="95"/>
      <c r="F24" s="5"/>
      <c r="G24" s="5"/>
      <c r="H24" s="5"/>
    </row>
    <row r="25" spans="3:9" x14ac:dyDescent="0.15">
      <c r="C25" s="5"/>
      <c r="E25" s="95"/>
      <c r="F25" s="5"/>
      <c r="G25" s="5"/>
      <c r="H25" s="5"/>
    </row>
    <row r="26" spans="3:9" x14ac:dyDescent="0.15">
      <c r="C26" s="5"/>
      <c r="E26" s="95"/>
      <c r="F26" s="5"/>
      <c r="G26" s="5"/>
      <c r="H26" s="5"/>
    </row>
    <row r="27" spans="3:9" x14ac:dyDescent="0.15">
      <c r="C27" s="5"/>
      <c r="E27" s="5" t="s">
        <v>218</v>
      </c>
      <c r="F27" s="5"/>
      <c r="G27" s="5"/>
      <c r="H27" s="5"/>
    </row>
    <row r="28" spans="3:9" x14ac:dyDescent="0.15">
      <c r="C28" s="5"/>
      <c r="E28" s="206"/>
      <c r="F28" s="206"/>
      <c r="G28" s="5"/>
      <c r="H28" s="5"/>
    </row>
    <row r="29" spans="3:9" x14ac:dyDescent="0.15">
      <c r="E29" s="207" t="s">
        <v>285</v>
      </c>
      <c r="F29" s="208"/>
      <c r="G29" s="5"/>
      <c r="H29" s="5"/>
    </row>
    <row r="30" spans="3:9" x14ac:dyDescent="0.15">
      <c r="C30" s="5"/>
      <c r="E30" s="95" t="s">
        <v>54</v>
      </c>
      <c r="F30" s="5"/>
      <c r="G30" s="5"/>
      <c r="H30" s="5"/>
    </row>
    <row r="31" spans="3:9" x14ac:dyDescent="0.15">
      <c r="C31" s="5"/>
      <c r="E31" s="209" t="s">
        <v>284</v>
      </c>
      <c r="F31" s="5"/>
      <c r="G31" s="5"/>
      <c r="H31" s="5"/>
    </row>
    <row r="32" spans="3:9" x14ac:dyDescent="0.15">
      <c r="C32" s="5"/>
      <c r="E32" s="95"/>
      <c r="F32" s="5"/>
      <c r="G32" s="5"/>
      <c r="H32" s="5"/>
    </row>
    <row r="33" spans="2:9" x14ac:dyDescent="0.15">
      <c r="C33" s="5"/>
      <c r="E33" s="215" t="s">
        <v>18</v>
      </c>
      <c r="F33" s="210"/>
      <c r="G33" s="5"/>
      <c r="I33" s="337" t="s">
        <v>57</v>
      </c>
    </row>
    <row r="34" spans="2:9" x14ac:dyDescent="0.15">
      <c r="E34" s="211"/>
      <c r="F34" s="208"/>
    </row>
    <row r="35" spans="2:9" x14ac:dyDescent="0.15">
      <c r="E35" s="95"/>
    </row>
    <row r="38" spans="2:9" x14ac:dyDescent="0.15">
      <c r="B38" s="212" t="s">
        <v>283</v>
      </c>
      <c r="E38" s="213"/>
    </row>
    <row r="39" spans="2:9" x14ac:dyDescent="0.15">
      <c r="E39" s="95"/>
    </row>
    <row r="40" spans="2:9" x14ac:dyDescent="0.15">
      <c r="B40" s="212" t="s">
        <v>282</v>
      </c>
    </row>
  </sheetData>
  <mergeCells count="1">
    <mergeCell ref="B6:J8"/>
  </mergeCells>
  <phoneticPr fontId="6"/>
  <printOptions horizontalCentered="1"/>
  <pageMargins left="0.78740157480314965" right="0.78740157480314965" top="0.78740157480314965" bottom="0.39370078740157483"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1349-8292-4F8F-99DA-0CCCCDD4D494}">
  <sheetPr>
    <pageSetUpPr fitToPage="1"/>
  </sheetPr>
  <dimension ref="B1:J37"/>
  <sheetViews>
    <sheetView showGridLines="0" showZeros="0" zoomScaleNormal="100" zoomScaleSheetLayoutView="100" workbookViewId="0"/>
  </sheetViews>
  <sheetFormatPr defaultRowHeight="20.100000000000001" customHeight="1" x14ac:dyDescent="0.15"/>
  <cols>
    <col min="1" max="1" width="3.25" style="420" customWidth="1"/>
    <col min="2" max="2" width="6.5" style="420" customWidth="1"/>
    <col min="3" max="3" width="26" style="420" customWidth="1"/>
    <col min="4" max="10" width="9.625" style="420" customWidth="1"/>
    <col min="11" max="11" width="9" style="420" customWidth="1"/>
    <col min="12" max="16384" width="9" style="420"/>
  </cols>
  <sheetData>
    <row r="1" spans="2:10" ht="20.100000000000001" customHeight="1" x14ac:dyDescent="0.15">
      <c r="B1" s="455" t="s">
        <v>540</v>
      </c>
      <c r="C1" s="455"/>
      <c r="D1" s="350"/>
      <c r="E1" s="350"/>
      <c r="F1" s="350"/>
      <c r="G1" s="350"/>
      <c r="H1" s="350"/>
      <c r="I1" s="350"/>
      <c r="J1" s="350"/>
    </row>
    <row r="2" spans="2:10" ht="20.100000000000001" customHeight="1" thickBot="1" x14ac:dyDescent="0.2">
      <c r="B2" s="415"/>
      <c r="C2" s="415"/>
      <c r="D2" s="415"/>
      <c r="E2" s="415"/>
      <c r="F2" s="415"/>
      <c r="G2" s="415"/>
      <c r="H2" s="415"/>
      <c r="I2" s="415"/>
      <c r="J2" s="139" t="s">
        <v>426</v>
      </c>
    </row>
    <row r="3" spans="2:10" ht="20.100000000000001" customHeight="1" x14ac:dyDescent="0.15">
      <c r="B3" s="456" t="s">
        <v>19</v>
      </c>
      <c r="C3" s="459" t="s">
        <v>1</v>
      </c>
      <c r="D3" s="462" t="s">
        <v>32</v>
      </c>
      <c r="E3" s="462"/>
      <c r="F3" s="462"/>
      <c r="G3" s="462"/>
      <c r="H3" s="462"/>
      <c r="I3" s="462"/>
      <c r="J3" s="463"/>
    </row>
    <row r="4" spans="2:10" ht="20.100000000000001" customHeight="1" x14ac:dyDescent="0.15">
      <c r="B4" s="457"/>
      <c r="C4" s="460"/>
      <c r="D4" s="464" t="s">
        <v>10</v>
      </c>
      <c r="E4" s="464"/>
      <c r="F4" s="464" t="s">
        <v>20</v>
      </c>
      <c r="G4" s="464"/>
      <c r="H4" s="464"/>
      <c r="I4" s="464"/>
      <c r="J4" s="465"/>
    </row>
    <row r="5" spans="2:10" ht="20.100000000000001" customHeight="1" x14ac:dyDescent="0.15">
      <c r="B5" s="457"/>
      <c r="C5" s="460"/>
      <c r="D5" s="454" t="s">
        <v>12</v>
      </c>
      <c r="E5" s="452" t="s">
        <v>425</v>
      </c>
      <c r="F5" s="454" t="s">
        <v>12</v>
      </c>
      <c r="G5" s="450" t="s">
        <v>420</v>
      </c>
      <c r="H5" s="451"/>
      <c r="I5" s="451"/>
      <c r="J5" s="417" t="s">
        <v>421</v>
      </c>
    </row>
    <row r="6" spans="2:10" ht="20.100000000000001" customHeight="1" thickBot="1" x14ac:dyDescent="0.2">
      <c r="B6" s="458"/>
      <c r="C6" s="461"/>
      <c r="D6" s="453"/>
      <c r="E6" s="453"/>
      <c r="F6" s="453"/>
      <c r="G6" s="339" t="s">
        <v>422</v>
      </c>
      <c r="H6" s="377" t="s">
        <v>424</v>
      </c>
      <c r="I6" s="418" t="s">
        <v>423</v>
      </c>
      <c r="J6" s="419" t="s">
        <v>423</v>
      </c>
    </row>
    <row r="7" spans="2:10" ht="20.100000000000001" customHeight="1" x14ac:dyDescent="0.15">
      <c r="B7" s="343"/>
      <c r="C7" s="344"/>
      <c r="D7" s="344"/>
      <c r="E7" s="340"/>
      <c r="F7" s="344"/>
      <c r="G7" s="344"/>
      <c r="H7" s="287"/>
      <c r="I7" s="12"/>
      <c r="J7" s="341"/>
    </row>
    <row r="8" spans="2:10" ht="20.100000000000001" customHeight="1" x14ac:dyDescent="0.15">
      <c r="B8" s="345"/>
      <c r="C8" s="346"/>
      <c r="D8" s="346"/>
      <c r="E8" s="279"/>
      <c r="F8" s="346"/>
      <c r="G8" s="346"/>
      <c r="H8" s="288"/>
      <c r="I8" s="14"/>
      <c r="J8" s="342"/>
    </row>
    <row r="9" spans="2:10" ht="20.100000000000001" customHeight="1" x14ac:dyDescent="0.15">
      <c r="B9" s="345"/>
      <c r="C9" s="346"/>
      <c r="D9" s="346"/>
      <c r="E9" s="279"/>
      <c r="F9" s="346"/>
      <c r="G9" s="346"/>
      <c r="H9" s="288"/>
      <c r="I9" s="14"/>
      <c r="J9" s="342"/>
    </row>
    <row r="10" spans="2:10" ht="20.100000000000001" customHeight="1" x14ac:dyDescent="0.15">
      <c r="B10" s="345"/>
      <c r="C10" s="346"/>
      <c r="D10" s="346"/>
      <c r="E10" s="279"/>
      <c r="F10" s="346"/>
      <c r="G10" s="346"/>
      <c r="H10" s="288"/>
      <c r="I10" s="14"/>
      <c r="J10" s="342"/>
    </row>
    <row r="11" spans="2:10" ht="20.100000000000001" customHeight="1" x14ac:dyDescent="0.15">
      <c r="B11" s="345"/>
      <c r="C11" s="346"/>
      <c r="D11" s="346"/>
      <c r="E11" s="279"/>
      <c r="F11" s="346"/>
      <c r="G11" s="346"/>
      <c r="H11" s="288"/>
      <c r="I11" s="14"/>
      <c r="J11" s="342"/>
    </row>
    <row r="12" spans="2:10" ht="20.100000000000001" customHeight="1" x14ac:dyDescent="0.15">
      <c r="B12" s="345"/>
      <c r="C12" s="346"/>
      <c r="D12" s="346"/>
      <c r="E12" s="279"/>
      <c r="F12" s="346"/>
      <c r="G12" s="346"/>
      <c r="H12" s="288"/>
      <c r="I12" s="14"/>
      <c r="J12" s="342"/>
    </row>
    <row r="13" spans="2:10" ht="20.100000000000001" customHeight="1" x14ac:dyDescent="0.15">
      <c r="B13" s="345"/>
      <c r="C13" s="346"/>
      <c r="D13" s="346"/>
      <c r="E13" s="279"/>
      <c r="F13" s="346"/>
      <c r="G13" s="346"/>
      <c r="H13" s="288"/>
      <c r="I13" s="14"/>
      <c r="J13" s="342"/>
    </row>
    <row r="14" spans="2:10" ht="20.100000000000001" customHeight="1" x14ac:dyDescent="0.15">
      <c r="B14" s="345"/>
      <c r="C14" s="346"/>
      <c r="D14" s="346"/>
      <c r="E14" s="279"/>
      <c r="F14" s="346"/>
      <c r="G14" s="346"/>
      <c r="H14" s="288"/>
      <c r="I14" s="14"/>
      <c r="J14" s="342"/>
    </row>
    <row r="15" spans="2:10" ht="20.100000000000001" customHeight="1" x14ac:dyDescent="0.15">
      <c r="B15" s="345"/>
      <c r="C15" s="346"/>
      <c r="D15" s="346"/>
      <c r="E15" s="279"/>
      <c r="F15" s="346"/>
      <c r="G15" s="346"/>
      <c r="H15" s="288"/>
      <c r="I15" s="14"/>
      <c r="J15" s="342"/>
    </row>
    <row r="16" spans="2:10" ht="20.100000000000001" customHeight="1" x14ac:dyDescent="0.15">
      <c r="B16" s="345"/>
      <c r="C16" s="346"/>
      <c r="D16" s="346"/>
      <c r="E16" s="279"/>
      <c r="F16" s="346"/>
      <c r="G16" s="346"/>
      <c r="H16" s="288"/>
      <c r="I16" s="14"/>
      <c r="J16" s="342"/>
    </row>
    <row r="17" spans="2:10" ht="20.100000000000001" customHeight="1" x14ac:dyDescent="0.15">
      <c r="B17" s="345"/>
      <c r="C17" s="346"/>
      <c r="D17" s="346"/>
      <c r="E17" s="279"/>
      <c r="F17" s="346"/>
      <c r="G17" s="346"/>
      <c r="H17" s="288"/>
      <c r="I17" s="14"/>
      <c r="J17" s="342"/>
    </row>
    <row r="18" spans="2:10" ht="20.100000000000001" customHeight="1" x14ac:dyDescent="0.15">
      <c r="B18" s="345"/>
      <c r="C18" s="346"/>
      <c r="D18" s="346"/>
      <c r="E18" s="279"/>
      <c r="F18" s="346"/>
      <c r="G18" s="346"/>
      <c r="H18" s="288"/>
      <c r="I18" s="14"/>
      <c r="J18" s="342"/>
    </row>
    <row r="19" spans="2:10" ht="20.100000000000001" customHeight="1" x14ac:dyDescent="0.15">
      <c r="B19" s="345"/>
      <c r="C19" s="346"/>
      <c r="D19" s="346"/>
      <c r="E19" s="279"/>
      <c r="F19" s="346"/>
      <c r="G19" s="346"/>
      <c r="H19" s="288"/>
      <c r="I19" s="14"/>
      <c r="J19" s="342"/>
    </row>
    <row r="20" spans="2:10" ht="20.100000000000001" customHeight="1" x14ac:dyDescent="0.15">
      <c r="B20" s="345"/>
      <c r="C20" s="346"/>
      <c r="D20" s="346"/>
      <c r="E20" s="279"/>
      <c r="F20" s="346"/>
      <c r="G20" s="346"/>
      <c r="H20" s="288"/>
      <c r="I20" s="14"/>
      <c r="J20" s="342"/>
    </row>
    <row r="21" spans="2:10" ht="20.100000000000001" customHeight="1" x14ac:dyDescent="0.15">
      <c r="B21" s="345"/>
      <c r="C21" s="346"/>
      <c r="D21" s="346"/>
      <c r="E21" s="279"/>
      <c r="F21" s="346"/>
      <c r="G21" s="346"/>
      <c r="H21" s="288"/>
      <c r="I21" s="14"/>
      <c r="J21" s="342"/>
    </row>
    <row r="22" spans="2:10" ht="20.100000000000001" customHeight="1" x14ac:dyDescent="0.15">
      <c r="B22" s="345"/>
      <c r="C22" s="346"/>
      <c r="D22" s="346"/>
      <c r="E22" s="279"/>
      <c r="F22" s="346"/>
      <c r="G22" s="346"/>
      <c r="H22" s="288"/>
      <c r="I22" s="14"/>
      <c r="J22" s="342"/>
    </row>
    <row r="23" spans="2:10" ht="20.100000000000001" customHeight="1" x14ac:dyDescent="0.15">
      <c r="B23" s="345"/>
      <c r="C23" s="346"/>
      <c r="D23" s="346"/>
      <c r="E23" s="279"/>
      <c r="F23" s="346"/>
      <c r="G23" s="346"/>
      <c r="H23" s="288"/>
      <c r="I23" s="14"/>
      <c r="J23" s="342"/>
    </row>
    <row r="24" spans="2:10" ht="20.100000000000001" customHeight="1" x14ac:dyDescent="0.15">
      <c r="B24" s="345"/>
      <c r="C24" s="346"/>
      <c r="D24" s="346"/>
      <c r="E24" s="279"/>
      <c r="F24" s="346"/>
      <c r="G24" s="346"/>
      <c r="H24" s="288"/>
      <c r="I24" s="14"/>
      <c r="J24" s="342"/>
    </row>
    <row r="25" spans="2:10" ht="20.100000000000001" customHeight="1" x14ac:dyDescent="0.15">
      <c r="B25" s="345"/>
      <c r="C25" s="346"/>
      <c r="D25" s="346"/>
      <c r="E25" s="279"/>
      <c r="F25" s="346"/>
      <c r="G25" s="346"/>
      <c r="H25" s="288"/>
      <c r="I25" s="14"/>
      <c r="J25" s="342"/>
    </row>
    <row r="26" spans="2:10" ht="20.100000000000001" customHeight="1" x14ac:dyDescent="0.15">
      <c r="B26" s="345"/>
      <c r="C26" s="346"/>
      <c r="D26" s="346"/>
      <c r="E26" s="279"/>
      <c r="F26" s="346"/>
      <c r="G26" s="346"/>
      <c r="H26" s="288"/>
      <c r="I26" s="14"/>
      <c r="J26" s="342"/>
    </row>
    <row r="27" spans="2:10" ht="20.100000000000001" customHeight="1" x14ac:dyDescent="0.15">
      <c r="B27" s="345"/>
      <c r="C27" s="346"/>
      <c r="D27" s="346"/>
      <c r="E27" s="279"/>
      <c r="F27" s="346"/>
      <c r="G27" s="346"/>
      <c r="H27" s="288"/>
      <c r="I27" s="14"/>
      <c r="J27" s="342"/>
    </row>
    <row r="28" spans="2:10" ht="20.100000000000001" customHeight="1" x14ac:dyDescent="0.15">
      <c r="B28" s="345"/>
      <c r="C28" s="346"/>
      <c r="D28" s="346"/>
      <c r="E28" s="279"/>
      <c r="F28" s="346"/>
      <c r="G28" s="346"/>
      <c r="H28" s="288"/>
      <c r="I28" s="14"/>
      <c r="J28" s="342"/>
    </row>
    <row r="29" spans="2:10" ht="20.100000000000001" customHeight="1" x14ac:dyDescent="0.15">
      <c r="B29" s="345"/>
      <c r="C29" s="346"/>
      <c r="D29" s="346"/>
      <c r="E29" s="279"/>
      <c r="F29" s="346"/>
      <c r="G29" s="346"/>
      <c r="H29" s="288"/>
      <c r="I29" s="14"/>
      <c r="J29" s="342"/>
    </row>
    <row r="30" spans="2:10" ht="20.100000000000001" customHeight="1" x14ac:dyDescent="0.15">
      <c r="B30" s="345"/>
      <c r="C30" s="346"/>
      <c r="D30" s="346"/>
      <c r="E30" s="279"/>
      <c r="F30" s="346"/>
      <c r="G30" s="346"/>
      <c r="H30" s="288"/>
      <c r="I30" s="14"/>
      <c r="J30" s="342"/>
    </row>
    <row r="31" spans="2:10" ht="20.100000000000001" customHeight="1" x14ac:dyDescent="0.15">
      <c r="B31" s="345"/>
      <c r="C31" s="346"/>
      <c r="D31" s="346"/>
      <c r="E31" s="279"/>
      <c r="F31" s="346"/>
      <c r="G31" s="346"/>
      <c r="H31" s="288"/>
      <c r="I31" s="14"/>
      <c r="J31" s="342"/>
    </row>
    <row r="32" spans="2:10" ht="20.100000000000001" customHeight="1" x14ac:dyDescent="0.15">
      <c r="B32" s="345"/>
      <c r="C32" s="346"/>
      <c r="D32" s="346"/>
      <c r="E32" s="279"/>
      <c r="F32" s="346"/>
      <c r="G32" s="346"/>
      <c r="H32" s="288"/>
      <c r="I32" s="14"/>
      <c r="J32" s="342"/>
    </row>
    <row r="33" spans="2:10" ht="20.100000000000001" customHeight="1" x14ac:dyDescent="0.15">
      <c r="B33" s="345"/>
      <c r="C33" s="346"/>
      <c r="D33" s="346"/>
      <c r="E33" s="279"/>
      <c r="F33" s="346"/>
      <c r="G33" s="346"/>
      <c r="H33" s="288"/>
      <c r="I33" s="14"/>
      <c r="J33" s="342"/>
    </row>
    <row r="34" spans="2:10" ht="20.100000000000001" customHeight="1" x14ac:dyDescent="0.15">
      <c r="B34" s="345"/>
      <c r="C34" s="346"/>
      <c r="D34" s="346"/>
      <c r="E34" s="279"/>
      <c r="F34" s="346"/>
      <c r="G34" s="346"/>
      <c r="H34" s="288"/>
      <c r="I34" s="14"/>
      <c r="J34" s="342"/>
    </row>
    <row r="35" spans="2:10" ht="20.100000000000001" customHeight="1" x14ac:dyDescent="0.15">
      <c r="B35" s="345"/>
      <c r="C35" s="346"/>
      <c r="D35" s="346"/>
      <c r="E35" s="279"/>
      <c r="F35" s="346"/>
      <c r="G35" s="346"/>
      <c r="H35" s="288"/>
      <c r="I35" s="14"/>
      <c r="J35" s="342"/>
    </row>
    <row r="36" spans="2:10" ht="20.100000000000001" customHeight="1" thickBot="1" x14ac:dyDescent="0.2">
      <c r="B36" s="345"/>
      <c r="C36" s="346"/>
      <c r="D36" s="346"/>
      <c r="E36" s="279"/>
      <c r="F36" s="346"/>
      <c r="G36" s="346"/>
      <c r="H36" s="288"/>
      <c r="I36" s="14"/>
      <c r="J36" s="285"/>
    </row>
    <row r="37" spans="2:10" ht="20.100000000000001" customHeight="1" thickTop="1" thickBot="1" x14ac:dyDescent="0.2">
      <c r="B37" s="347" t="s">
        <v>5</v>
      </c>
      <c r="C37" s="348"/>
      <c r="D37" s="349"/>
      <c r="E37" s="280"/>
      <c r="F37" s="349"/>
      <c r="G37" s="349"/>
      <c r="H37" s="289"/>
      <c r="I37" s="16"/>
      <c r="J37" s="286"/>
    </row>
  </sheetData>
  <mergeCells count="10">
    <mergeCell ref="G5:I5"/>
    <mergeCell ref="E5:E6"/>
    <mergeCell ref="D5:D6"/>
    <mergeCell ref="F5:F6"/>
    <mergeCell ref="B1:C1"/>
    <mergeCell ref="B3:B6"/>
    <mergeCell ref="C3:C6"/>
    <mergeCell ref="D3:J3"/>
    <mergeCell ref="D4:E4"/>
    <mergeCell ref="F4:J4"/>
  </mergeCells>
  <phoneticPr fontId="6"/>
  <printOptions horizontalCentered="1"/>
  <pageMargins left="0.78740157480314965" right="0.78740157480314965" top="0.78740157480314965" bottom="0.39370078740157483" header="0" footer="0"/>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3FEE-2D8D-404F-8021-90AEE37793D8}">
  <sheetPr>
    <tabColor rgb="FFFFCCFF"/>
    <pageSetUpPr fitToPage="1"/>
  </sheetPr>
  <dimension ref="B1:AB20"/>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538</v>
      </c>
      <c r="C1" s="1"/>
      <c r="D1" s="1"/>
      <c r="E1" s="1"/>
      <c r="F1" s="1"/>
      <c r="G1" s="1"/>
      <c r="H1" s="1"/>
      <c r="I1" s="1"/>
      <c r="J1" s="1"/>
      <c r="K1" s="1"/>
      <c r="L1" s="1"/>
      <c r="M1" s="1"/>
      <c r="N1" s="1"/>
      <c r="O1" s="1"/>
      <c r="P1" s="1"/>
      <c r="Q1" s="1"/>
      <c r="R1" s="1"/>
      <c r="S1" s="1"/>
      <c r="T1" s="1"/>
      <c r="U1" s="1"/>
      <c r="V1" s="1"/>
      <c r="W1" s="1"/>
      <c r="X1" s="1"/>
      <c r="Y1" s="1"/>
    </row>
    <row r="2" spans="2:28" ht="18" customHeight="1" x14ac:dyDescent="0.15"/>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5" t="s">
        <v>41</v>
      </c>
    </row>
    <row r="7" spans="2:28" ht="18" customHeight="1" x14ac:dyDescent="0.15"/>
    <row r="8" spans="2:28" ht="18" customHeight="1" x14ac:dyDescent="0.15"/>
    <row r="9" spans="2:28" ht="18" customHeight="1" x14ac:dyDescent="0.15">
      <c r="Q9" s="86" t="str">
        <f>IF('(基本情報)'!M5="","",'(基本情報)'!M3)</f>
        <v>工務店グループ等名称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row r="15" spans="2:28" ht="18" customHeight="1" x14ac:dyDescent="0.15">
      <c r="B15" s="445" t="s">
        <v>468</v>
      </c>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row>
    <row r="16" spans="2:28" ht="18" customHeight="1" x14ac:dyDescent="0.15">
      <c r="B16" s="445" t="s">
        <v>290</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2:28" ht="18" customHeight="1" x14ac:dyDescent="0.15"/>
    <row r="19" spans="2:28" ht="18" customHeight="1" x14ac:dyDescent="0.15">
      <c r="B19" s="1" t="s">
        <v>539</v>
      </c>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2:28" ht="18" customHeight="1" x14ac:dyDescent="0.15">
      <c r="B20" s="5" t="s">
        <v>297</v>
      </c>
    </row>
  </sheetData>
  <mergeCells count="3">
    <mergeCell ref="B15:AB15"/>
    <mergeCell ref="B16:AB16"/>
    <mergeCell ref="V3:AB3"/>
  </mergeCells>
  <phoneticPr fontId="6"/>
  <printOptions horizontalCentered="1"/>
  <pageMargins left="0.78740157480314965" right="0.78740157480314965" top="0.78740157480314965" bottom="0.39370078740157483"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E723-E282-4156-B438-75BCE8BD59A2}">
  <sheetPr>
    <tabColor rgb="FFFFCCFF"/>
    <pageSetUpPr fitToPage="1"/>
  </sheetPr>
  <dimension ref="B1:J37"/>
  <sheetViews>
    <sheetView showGridLines="0" showZeros="0" zoomScaleNormal="100" zoomScaleSheetLayoutView="100" workbookViewId="0"/>
  </sheetViews>
  <sheetFormatPr defaultRowHeight="20.100000000000001" customHeight="1" x14ac:dyDescent="0.15"/>
  <cols>
    <col min="1" max="1" width="3.25" style="11" customWidth="1"/>
    <col min="2" max="2" width="6.5" style="11" customWidth="1"/>
    <col min="3" max="3" width="26" style="11" customWidth="1"/>
    <col min="4" max="10" width="9.625" style="11" customWidth="1"/>
    <col min="11" max="16384" width="9" style="11"/>
  </cols>
  <sheetData>
    <row r="1" spans="2:10" ht="20.100000000000001" customHeight="1" x14ac:dyDescent="0.15">
      <c r="B1" s="455" t="s">
        <v>325</v>
      </c>
      <c r="C1" s="455"/>
      <c r="D1" s="90"/>
      <c r="E1" s="90"/>
      <c r="F1" s="90"/>
      <c r="G1" s="90"/>
      <c r="H1" s="90"/>
    </row>
    <row r="2" spans="2:10" ht="20.100000000000001" customHeight="1" thickBot="1" x14ac:dyDescent="0.2">
      <c r="B2" s="415"/>
      <c r="C2" s="415"/>
      <c r="D2" s="415"/>
      <c r="E2" s="415"/>
      <c r="F2" s="415"/>
      <c r="G2" s="415"/>
      <c r="H2" s="415"/>
      <c r="I2" s="415"/>
      <c r="J2" s="139" t="s">
        <v>426</v>
      </c>
    </row>
    <row r="3" spans="2:10" ht="20.100000000000001" customHeight="1" x14ac:dyDescent="0.15">
      <c r="B3" s="456" t="s">
        <v>19</v>
      </c>
      <c r="C3" s="459" t="s">
        <v>1</v>
      </c>
      <c r="D3" s="462" t="s">
        <v>32</v>
      </c>
      <c r="E3" s="462"/>
      <c r="F3" s="462"/>
      <c r="G3" s="462"/>
      <c r="H3" s="462"/>
      <c r="I3" s="462"/>
      <c r="J3" s="463"/>
    </row>
    <row r="4" spans="2:10" ht="20.100000000000001" customHeight="1" x14ac:dyDescent="0.15">
      <c r="B4" s="457"/>
      <c r="C4" s="460"/>
      <c r="D4" s="464" t="s">
        <v>10</v>
      </c>
      <c r="E4" s="464"/>
      <c r="F4" s="464" t="s">
        <v>20</v>
      </c>
      <c r="G4" s="464"/>
      <c r="H4" s="464"/>
      <c r="I4" s="464"/>
      <c r="J4" s="465"/>
    </row>
    <row r="5" spans="2:10" ht="20.100000000000001" customHeight="1" x14ac:dyDescent="0.15">
      <c r="B5" s="457"/>
      <c r="C5" s="460"/>
      <c r="D5" s="454" t="s">
        <v>12</v>
      </c>
      <c r="E5" s="466" t="s">
        <v>425</v>
      </c>
      <c r="F5" s="454" t="s">
        <v>12</v>
      </c>
      <c r="G5" s="450" t="s">
        <v>420</v>
      </c>
      <c r="H5" s="451"/>
      <c r="I5" s="451"/>
      <c r="J5" s="417" t="s">
        <v>421</v>
      </c>
    </row>
    <row r="6" spans="2:10" ht="20.100000000000001" customHeight="1" thickBot="1" x14ac:dyDescent="0.2">
      <c r="B6" s="458"/>
      <c r="C6" s="461"/>
      <c r="D6" s="453"/>
      <c r="E6" s="467"/>
      <c r="F6" s="453"/>
      <c r="G6" s="351" t="s">
        <v>422</v>
      </c>
      <c r="H6" s="351" t="s">
        <v>424</v>
      </c>
      <c r="I6" s="351" t="s">
        <v>423</v>
      </c>
      <c r="J6" s="419" t="s">
        <v>423</v>
      </c>
    </row>
    <row r="7" spans="2:10" ht="20.100000000000001" customHeight="1" x14ac:dyDescent="0.15">
      <c r="B7" s="361" t="str">
        <f t="shared" ref="B7:B36" si="0">IF(C7="","",ROW()-6)</f>
        <v/>
      </c>
      <c r="C7" s="355"/>
      <c r="D7" s="355"/>
      <c r="E7" s="281"/>
      <c r="F7" s="355"/>
      <c r="G7" s="281"/>
      <c r="H7" s="281"/>
      <c r="I7" s="281"/>
      <c r="J7" s="290"/>
    </row>
    <row r="8" spans="2:10" ht="20.100000000000001" customHeight="1" x14ac:dyDescent="0.15">
      <c r="B8" s="366" t="str">
        <f t="shared" si="0"/>
        <v/>
      </c>
      <c r="C8" s="367"/>
      <c r="D8" s="367"/>
      <c r="E8" s="282"/>
      <c r="F8" s="367"/>
      <c r="G8" s="282"/>
      <c r="H8" s="282"/>
      <c r="I8" s="282"/>
      <c r="J8" s="291"/>
    </row>
    <row r="9" spans="2:10" ht="20.100000000000001" customHeight="1" x14ac:dyDescent="0.15">
      <c r="B9" s="366" t="str">
        <f t="shared" si="0"/>
        <v/>
      </c>
      <c r="C9" s="367"/>
      <c r="D9" s="367"/>
      <c r="E9" s="282"/>
      <c r="F9" s="367"/>
      <c r="G9" s="282"/>
      <c r="H9" s="282"/>
      <c r="I9" s="282"/>
      <c r="J9" s="291"/>
    </row>
    <row r="10" spans="2:10" ht="20.100000000000001" customHeight="1" x14ac:dyDescent="0.15">
      <c r="B10" s="366" t="str">
        <f t="shared" si="0"/>
        <v/>
      </c>
      <c r="C10" s="367"/>
      <c r="D10" s="367"/>
      <c r="E10" s="282"/>
      <c r="F10" s="367"/>
      <c r="G10" s="282"/>
      <c r="H10" s="282"/>
      <c r="I10" s="282"/>
      <c r="J10" s="291"/>
    </row>
    <row r="11" spans="2:10" ht="20.100000000000001" customHeight="1" x14ac:dyDescent="0.15">
      <c r="B11" s="366" t="str">
        <f t="shared" si="0"/>
        <v/>
      </c>
      <c r="C11" s="367"/>
      <c r="D11" s="367"/>
      <c r="E11" s="282"/>
      <c r="F11" s="367"/>
      <c r="G11" s="282"/>
      <c r="H11" s="282"/>
      <c r="I11" s="282"/>
      <c r="J11" s="291"/>
    </row>
    <row r="12" spans="2:10" ht="20.100000000000001" customHeight="1" x14ac:dyDescent="0.15">
      <c r="B12" s="366" t="str">
        <f t="shared" si="0"/>
        <v/>
      </c>
      <c r="C12" s="367"/>
      <c r="D12" s="367"/>
      <c r="E12" s="282"/>
      <c r="F12" s="367"/>
      <c r="G12" s="282"/>
      <c r="H12" s="282"/>
      <c r="I12" s="282"/>
      <c r="J12" s="291"/>
    </row>
    <row r="13" spans="2:10" ht="20.100000000000001" customHeight="1" x14ac:dyDescent="0.15">
      <c r="B13" s="366" t="str">
        <f t="shared" si="0"/>
        <v/>
      </c>
      <c r="C13" s="367"/>
      <c r="D13" s="367"/>
      <c r="E13" s="282"/>
      <c r="F13" s="367"/>
      <c r="G13" s="282"/>
      <c r="H13" s="282"/>
      <c r="I13" s="282"/>
      <c r="J13" s="291"/>
    </row>
    <row r="14" spans="2:10" ht="20.100000000000001" customHeight="1" x14ac:dyDescent="0.15">
      <c r="B14" s="366" t="str">
        <f t="shared" si="0"/>
        <v/>
      </c>
      <c r="C14" s="367"/>
      <c r="D14" s="367"/>
      <c r="E14" s="282"/>
      <c r="F14" s="367"/>
      <c r="G14" s="282"/>
      <c r="H14" s="282"/>
      <c r="I14" s="282"/>
      <c r="J14" s="291"/>
    </row>
    <row r="15" spans="2:10" ht="20.100000000000001" customHeight="1" x14ac:dyDescent="0.15">
      <c r="B15" s="366" t="str">
        <f t="shared" si="0"/>
        <v/>
      </c>
      <c r="C15" s="367"/>
      <c r="D15" s="367"/>
      <c r="E15" s="282"/>
      <c r="F15" s="367"/>
      <c r="G15" s="282"/>
      <c r="H15" s="282"/>
      <c r="I15" s="282"/>
      <c r="J15" s="291"/>
    </row>
    <row r="16" spans="2:10" ht="20.100000000000001" customHeight="1" x14ac:dyDescent="0.15">
      <c r="B16" s="366" t="str">
        <f t="shared" si="0"/>
        <v/>
      </c>
      <c r="C16" s="367"/>
      <c r="D16" s="367"/>
      <c r="E16" s="282"/>
      <c r="F16" s="367"/>
      <c r="G16" s="282"/>
      <c r="H16" s="282"/>
      <c r="I16" s="282"/>
      <c r="J16" s="291"/>
    </row>
    <row r="17" spans="2:10" ht="20.100000000000001" customHeight="1" x14ac:dyDescent="0.15">
      <c r="B17" s="366" t="str">
        <f t="shared" si="0"/>
        <v/>
      </c>
      <c r="C17" s="367"/>
      <c r="D17" s="367"/>
      <c r="E17" s="282"/>
      <c r="F17" s="367"/>
      <c r="G17" s="282"/>
      <c r="H17" s="282"/>
      <c r="I17" s="282"/>
      <c r="J17" s="291"/>
    </row>
    <row r="18" spans="2:10" ht="20.100000000000001" customHeight="1" x14ac:dyDescent="0.15">
      <c r="B18" s="366" t="str">
        <f t="shared" si="0"/>
        <v/>
      </c>
      <c r="C18" s="367"/>
      <c r="D18" s="367"/>
      <c r="E18" s="282"/>
      <c r="F18" s="367"/>
      <c r="G18" s="282"/>
      <c r="H18" s="282"/>
      <c r="I18" s="282"/>
      <c r="J18" s="291"/>
    </row>
    <row r="19" spans="2:10" ht="20.100000000000001" customHeight="1" x14ac:dyDescent="0.15">
      <c r="B19" s="366" t="str">
        <f t="shared" si="0"/>
        <v/>
      </c>
      <c r="C19" s="367"/>
      <c r="D19" s="367"/>
      <c r="E19" s="282"/>
      <c r="F19" s="367"/>
      <c r="G19" s="282"/>
      <c r="H19" s="282"/>
      <c r="I19" s="282"/>
      <c r="J19" s="291"/>
    </row>
    <row r="20" spans="2:10" ht="20.100000000000001" customHeight="1" x14ac:dyDescent="0.15">
      <c r="B20" s="366" t="str">
        <f t="shared" si="0"/>
        <v/>
      </c>
      <c r="C20" s="367"/>
      <c r="D20" s="367"/>
      <c r="E20" s="282"/>
      <c r="F20" s="367"/>
      <c r="G20" s="282"/>
      <c r="H20" s="282"/>
      <c r="I20" s="282"/>
      <c r="J20" s="291"/>
    </row>
    <row r="21" spans="2:10" ht="20.100000000000001" customHeight="1" x14ac:dyDescent="0.15">
      <c r="B21" s="366" t="str">
        <f t="shared" si="0"/>
        <v/>
      </c>
      <c r="C21" s="367"/>
      <c r="D21" s="367"/>
      <c r="E21" s="282"/>
      <c r="F21" s="367"/>
      <c r="G21" s="282"/>
      <c r="H21" s="282"/>
      <c r="I21" s="282"/>
      <c r="J21" s="291"/>
    </row>
    <row r="22" spans="2:10" ht="20.100000000000001" customHeight="1" x14ac:dyDescent="0.15">
      <c r="B22" s="366" t="str">
        <f t="shared" si="0"/>
        <v/>
      </c>
      <c r="C22" s="367"/>
      <c r="D22" s="367"/>
      <c r="E22" s="282"/>
      <c r="F22" s="367"/>
      <c r="G22" s="282"/>
      <c r="H22" s="282"/>
      <c r="I22" s="282"/>
      <c r="J22" s="291"/>
    </row>
    <row r="23" spans="2:10" ht="20.100000000000001" customHeight="1" x14ac:dyDescent="0.15">
      <c r="B23" s="366" t="str">
        <f t="shared" si="0"/>
        <v/>
      </c>
      <c r="C23" s="367"/>
      <c r="D23" s="367"/>
      <c r="E23" s="282"/>
      <c r="F23" s="367"/>
      <c r="G23" s="282"/>
      <c r="H23" s="282"/>
      <c r="I23" s="282"/>
      <c r="J23" s="291"/>
    </row>
    <row r="24" spans="2:10" ht="20.100000000000001" customHeight="1" x14ac:dyDescent="0.15">
      <c r="B24" s="366" t="str">
        <f t="shared" si="0"/>
        <v/>
      </c>
      <c r="C24" s="367"/>
      <c r="D24" s="367"/>
      <c r="E24" s="282"/>
      <c r="F24" s="367"/>
      <c r="G24" s="282"/>
      <c r="H24" s="282"/>
      <c r="I24" s="282"/>
      <c r="J24" s="291"/>
    </row>
    <row r="25" spans="2:10" ht="20.100000000000001" customHeight="1" x14ac:dyDescent="0.15">
      <c r="B25" s="366" t="str">
        <f t="shared" si="0"/>
        <v/>
      </c>
      <c r="C25" s="367"/>
      <c r="D25" s="367"/>
      <c r="E25" s="282"/>
      <c r="F25" s="367"/>
      <c r="G25" s="282"/>
      <c r="H25" s="282"/>
      <c r="I25" s="282"/>
      <c r="J25" s="291"/>
    </row>
    <row r="26" spans="2:10" ht="20.100000000000001" customHeight="1" x14ac:dyDescent="0.15">
      <c r="B26" s="366" t="str">
        <f t="shared" si="0"/>
        <v/>
      </c>
      <c r="C26" s="367"/>
      <c r="D26" s="367"/>
      <c r="E26" s="282"/>
      <c r="F26" s="367"/>
      <c r="G26" s="282"/>
      <c r="H26" s="282"/>
      <c r="I26" s="282"/>
      <c r="J26" s="291"/>
    </row>
    <row r="27" spans="2:10" ht="20.100000000000001" customHeight="1" x14ac:dyDescent="0.15">
      <c r="B27" s="366" t="str">
        <f t="shared" si="0"/>
        <v/>
      </c>
      <c r="C27" s="367"/>
      <c r="D27" s="367"/>
      <c r="E27" s="282"/>
      <c r="F27" s="367"/>
      <c r="G27" s="282"/>
      <c r="H27" s="282"/>
      <c r="I27" s="282"/>
      <c r="J27" s="291"/>
    </row>
    <row r="28" spans="2:10" ht="20.100000000000001" customHeight="1" x14ac:dyDescent="0.15">
      <c r="B28" s="366" t="str">
        <f t="shared" si="0"/>
        <v/>
      </c>
      <c r="C28" s="367"/>
      <c r="D28" s="367"/>
      <c r="E28" s="282"/>
      <c r="F28" s="367"/>
      <c r="G28" s="282"/>
      <c r="H28" s="282"/>
      <c r="I28" s="282"/>
      <c r="J28" s="291"/>
    </row>
    <row r="29" spans="2:10" ht="20.100000000000001" customHeight="1" x14ac:dyDescent="0.15">
      <c r="B29" s="366" t="str">
        <f t="shared" si="0"/>
        <v/>
      </c>
      <c r="C29" s="367"/>
      <c r="D29" s="367"/>
      <c r="E29" s="282"/>
      <c r="F29" s="367"/>
      <c r="G29" s="282"/>
      <c r="H29" s="282"/>
      <c r="I29" s="282"/>
      <c r="J29" s="291"/>
    </row>
    <row r="30" spans="2:10" ht="20.100000000000001" customHeight="1" x14ac:dyDescent="0.15">
      <c r="B30" s="366" t="str">
        <f t="shared" si="0"/>
        <v/>
      </c>
      <c r="C30" s="367"/>
      <c r="D30" s="367"/>
      <c r="E30" s="282"/>
      <c r="F30" s="367"/>
      <c r="G30" s="282"/>
      <c r="H30" s="282"/>
      <c r="I30" s="282"/>
      <c r="J30" s="291"/>
    </row>
    <row r="31" spans="2:10" ht="20.100000000000001" customHeight="1" x14ac:dyDescent="0.15">
      <c r="B31" s="366" t="str">
        <f t="shared" si="0"/>
        <v/>
      </c>
      <c r="C31" s="367"/>
      <c r="D31" s="367"/>
      <c r="E31" s="282"/>
      <c r="F31" s="367"/>
      <c r="G31" s="282"/>
      <c r="H31" s="282"/>
      <c r="I31" s="282"/>
      <c r="J31" s="291"/>
    </row>
    <row r="32" spans="2:10" ht="20.100000000000001" customHeight="1" x14ac:dyDescent="0.15">
      <c r="B32" s="366" t="str">
        <f t="shared" si="0"/>
        <v/>
      </c>
      <c r="C32" s="367"/>
      <c r="D32" s="367"/>
      <c r="E32" s="282"/>
      <c r="F32" s="367"/>
      <c r="G32" s="282"/>
      <c r="H32" s="282"/>
      <c r="I32" s="282"/>
      <c r="J32" s="291"/>
    </row>
    <row r="33" spans="2:10" ht="20.100000000000001" customHeight="1" x14ac:dyDescent="0.15">
      <c r="B33" s="366" t="str">
        <f t="shared" si="0"/>
        <v/>
      </c>
      <c r="C33" s="367"/>
      <c r="D33" s="367"/>
      <c r="E33" s="282"/>
      <c r="F33" s="367"/>
      <c r="G33" s="282"/>
      <c r="H33" s="282"/>
      <c r="I33" s="282"/>
      <c r="J33" s="291"/>
    </row>
    <row r="34" spans="2:10" ht="20.100000000000001" customHeight="1" x14ac:dyDescent="0.15">
      <c r="B34" s="366" t="str">
        <f t="shared" si="0"/>
        <v/>
      </c>
      <c r="C34" s="367"/>
      <c r="D34" s="367"/>
      <c r="E34" s="282"/>
      <c r="F34" s="367"/>
      <c r="G34" s="282"/>
      <c r="H34" s="282"/>
      <c r="I34" s="282"/>
      <c r="J34" s="291"/>
    </row>
    <row r="35" spans="2:10" ht="20.100000000000001" customHeight="1" x14ac:dyDescent="0.15">
      <c r="B35" s="366" t="str">
        <f t="shared" si="0"/>
        <v/>
      </c>
      <c r="C35" s="367"/>
      <c r="D35" s="367"/>
      <c r="E35" s="282"/>
      <c r="F35" s="367"/>
      <c r="G35" s="282"/>
      <c r="H35" s="282"/>
      <c r="I35" s="282"/>
      <c r="J35" s="291"/>
    </row>
    <row r="36" spans="2:10" ht="20.100000000000001" customHeight="1" thickBot="1" x14ac:dyDescent="0.2">
      <c r="B36" s="358" t="str">
        <f t="shared" si="0"/>
        <v/>
      </c>
      <c r="C36" s="359"/>
      <c r="D36" s="359"/>
      <c r="E36" s="283"/>
      <c r="F36" s="359"/>
      <c r="G36" s="283"/>
      <c r="H36" s="283"/>
      <c r="I36" s="283"/>
      <c r="J36" s="292"/>
    </row>
    <row r="37" spans="2:10" ht="20.100000000000001" customHeight="1" thickTop="1" thickBot="1" x14ac:dyDescent="0.2">
      <c r="B37" s="347" t="str">
        <f>IF('様式4-3 計画戸数'!B37="","",'様式4-3 計画戸数'!B37)</f>
        <v>計</v>
      </c>
      <c r="C37" s="360">
        <f>COUNTA(C7:C36)</f>
        <v>0</v>
      </c>
      <c r="D37" s="356">
        <f>SUM(D7:D36)</f>
        <v>0</v>
      </c>
      <c r="E37" s="284">
        <f t="shared" ref="E37:J37" si="1">SUM(E7:E36)</f>
        <v>0</v>
      </c>
      <c r="F37" s="356">
        <f t="shared" si="1"/>
        <v>0</v>
      </c>
      <c r="G37" s="284">
        <f t="shared" si="1"/>
        <v>0</v>
      </c>
      <c r="H37" s="284">
        <f t="shared" si="1"/>
        <v>0</v>
      </c>
      <c r="I37" s="284">
        <f t="shared" si="1"/>
        <v>0</v>
      </c>
      <c r="J37" s="293">
        <f t="shared" si="1"/>
        <v>0</v>
      </c>
    </row>
  </sheetData>
  <mergeCells count="10">
    <mergeCell ref="B1:C1"/>
    <mergeCell ref="B3:B6"/>
    <mergeCell ref="C3:C6"/>
    <mergeCell ref="D4:E4"/>
    <mergeCell ref="D3:J3"/>
    <mergeCell ref="F4:J4"/>
    <mergeCell ref="D5:D6"/>
    <mergeCell ref="E5:E6"/>
    <mergeCell ref="F5:F6"/>
    <mergeCell ref="G5:I5"/>
  </mergeCells>
  <phoneticPr fontId="3"/>
  <printOptions horizontalCentered="1"/>
  <pageMargins left="0.78740157480314965" right="0.78740157480314965" top="0.78740157480314965" bottom="0.39370078740157483" header="0" footer="0"/>
  <pageSetup paperSize="9" scale="8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E251-1291-43E2-8079-4789135C7E8B}">
  <sheetPr>
    <pageSetUpPr fitToPage="1"/>
  </sheetPr>
  <dimension ref="B1:AB42"/>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536</v>
      </c>
      <c r="C1" s="1"/>
      <c r="D1" s="1"/>
      <c r="E1" s="1"/>
      <c r="F1" s="1"/>
      <c r="G1" s="1"/>
      <c r="H1" s="1"/>
      <c r="I1" s="1"/>
      <c r="J1" s="1"/>
      <c r="K1" s="1"/>
      <c r="L1" s="1"/>
      <c r="N1" s="444"/>
      <c r="O1" s="444"/>
      <c r="P1" s="444"/>
      <c r="Q1" s="1"/>
      <c r="R1" s="1"/>
      <c r="S1" s="1"/>
      <c r="T1" s="1"/>
      <c r="U1" s="1"/>
      <c r="V1" s="1"/>
      <c r="W1" s="1"/>
      <c r="X1" s="1"/>
      <c r="Y1" s="1"/>
    </row>
    <row r="2" spans="2:28" ht="18" customHeight="1" x14ac:dyDescent="0.15">
      <c r="V2" s="447" t="s">
        <v>262</v>
      </c>
      <c r="W2" s="447"/>
      <c r="X2" s="447"/>
      <c r="Y2" s="447"/>
      <c r="Z2" s="447"/>
      <c r="AA2" s="447"/>
      <c r="AB2" s="447"/>
    </row>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IF('(基本情報)'!M5="","",'(基本情報)'!M3)</f>
        <v>工務店グループ等名称</v>
      </c>
    </row>
    <row r="7" spans="2:28" ht="18" customHeight="1" x14ac:dyDescent="0.15">
      <c r="C7" s="86" t="str">
        <f>IF('(基本情報)'!M5="",'(基本情報)'!M3,'(基本情報)'!M5)</f>
        <v>代表工務店等名称</v>
      </c>
    </row>
    <row r="8" spans="2:28" ht="18" customHeight="1" x14ac:dyDescent="0.15">
      <c r="C8" s="87" t="str">
        <f>'(基本情報)'!M4&amp;"　様"</f>
        <v>代表者職氏名　様</v>
      </c>
    </row>
    <row r="9" spans="2:28" ht="18" customHeight="1" x14ac:dyDescent="0.15"/>
    <row r="10" spans="2:28" ht="18" customHeight="1" x14ac:dyDescent="0.15"/>
    <row r="11" spans="2:28" ht="18" customHeight="1" x14ac:dyDescent="0.15">
      <c r="T11" s="5" t="s">
        <v>41</v>
      </c>
    </row>
    <row r="12" spans="2:28" ht="18" customHeight="1" x14ac:dyDescent="0.15">
      <c r="S12" s="387"/>
      <c r="T12" s="449" t="s">
        <v>342</v>
      </c>
      <c r="U12" s="449"/>
      <c r="V12" s="449"/>
      <c r="W12" s="449"/>
      <c r="X12" s="449"/>
      <c r="Y12" s="449"/>
    </row>
    <row r="13" spans="2:28" ht="18" customHeight="1" x14ac:dyDescent="0.15">
      <c r="S13" s="387"/>
      <c r="T13" s="338"/>
      <c r="U13" s="338"/>
      <c r="V13" s="338"/>
      <c r="W13" s="338"/>
      <c r="X13" s="338"/>
      <c r="Y13" s="338"/>
    </row>
    <row r="14" spans="2:28" ht="18" customHeight="1" x14ac:dyDescent="0.15"/>
    <row r="15" spans="2:28" ht="18" customHeight="1" x14ac:dyDescent="0.15"/>
    <row r="16" spans="2:28" ht="18" customHeight="1" x14ac:dyDescent="0.15">
      <c r="B16" s="445" t="s">
        <v>468</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445" t="s">
        <v>380</v>
      </c>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row>
    <row r="18" spans="2:28" ht="18" customHeight="1" x14ac:dyDescent="0.15">
      <c r="B18" s="6"/>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2:28" ht="18" customHeight="1" x14ac:dyDescent="0.15"/>
    <row r="20" spans="2:28" ht="18" customHeight="1" x14ac:dyDescent="0.15">
      <c r="B20" s="1" t="s">
        <v>537</v>
      </c>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2:28" ht="18" customHeight="1" x14ac:dyDescent="0.15">
      <c r="B21" s="5" t="s">
        <v>381</v>
      </c>
    </row>
    <row r="22" spans="2:28" ht="18" customHeight="1" x14ac:dyDescent="0.15">
      <c r="B22" s="5" t="s">
        <v>382</v>
      </c>
    </row>
    <row r="23" spans="2:28" ht="18" customHeight="1" x14ac:dyDescent="0.15">
      <c r="B23" s="5" t="s">
        <v>383</v>
      </c>
    </row>
    <row r="24" spans="2:28" ht="18" customHeight="1" x14ac:dyDescent="0.15"/>
    <row r="25" spans="2:28" ht="18" customHeight="1" x14ac:dyDescent="0.15"/>
    <row r="26" spans="2:28" ht="18" customHeight="1" x14ac:dyDescent="0.15">
      <c r="S26" s="446"/>
      <c r="T26" s="446"/>
    </row>
    <row r="27" spans="2:28" ht="18" customHeight="1" x14ac:dyDescent="0.15">
      <c r="C27" s="140" t="s">
        <v>265</v>
      </c>
      <c r="G27" s="407" t="s">
        <v>440</v>
      </c>
      <c r="H27" s="83"/>
      <c r="I27" s="83"/>
      <c r="J27" s="83"/>
      <c r="K27" s="83"/>
      <c r="N27" s="468"/>
      <c r="O27" s="469"/>
      <c r="P27" s="137" t="s">
        <v>3</v>
      </c>
    </row>
    <row r="28" spans="2:28" ht="18" customHeight="1" x14ac:dyDescent="0.15">
      <c r="G28" s="95" t="s">
        <v>441</v>
      </c>
      <c r="H28" s="83"/>
      <c r="I28" s="83"/>
      <c r="J28" s="83"/>
      <c r="K28" s="83"/>
      <c r="N28" s="468"/>
      <c r="O28" s="469"/>
      <c r="P28" s="137" t="s">
        <v>3</v>
      </c>
    </row>
    <row r="29" spans="2:28" ht="18" customHeight="1" x14ac:dyDescent="0.15">
      <c r="G29" s="95" t="s">
        <v>442</v>
      </c>
      <c r="H29" s="83"/>
      <c r="I29" s="83"/>
      <c r="J29" s="83"/>
      <c r="K29" s="83"/>
      <c r="N29" s="468"/>
      <c r="O29" s="469"/>
      <c r="P29" s="137" t="s">
        <v>3</v>
      </c>
    </row>
    <row r="30" spans="2:28" ht="18" customHeight="1" x14ac:dyDescent="0.15">
      <c r="G30" s="95" t="s">
        <v>443</v>
      </c>
      <c r="H30" s="83"/>
      <c r="I30" s="83"/>
      <c r="J30" s="83"/>
      <c r="K30" s="83"/>
      <c r="N30" s="468"/>
      <c r="O30" s="469"/>
      <c r="P30" s="137" t="s">
        <v>3</v>
      </c>
    </row>
    <row r="31" spans="2:28" ht="18" customHeight="1" x14ac:dyDescent="0.15">
      <c r="G31" s="95" t="s">
        <v>378</v>
      </c>
      <c r="H31" s="83"/>
      <c r="I31" s="83"/>
      <c r="J31" s="83"/>
      <c r="K31" s="83"/>
      <c r="N31" s="470">
        <f t="shared" ref="N31" si="0">SUM(N27:O30)</f>
        <v>0</v>
      </c>
      <c r="O31" s="471"/>
      <c r="P31" s="137" t="s">
        <v>3</v>
      </c>
    </row>
    <row r="32" spans="2:28" ht="18" customHeight="1" x14ac:dyDescent="0.15"/>
    <row r="33" spans="3:3" ht="18" customHeight="1" x14ac:dyDescent="0.15"/>
    <row r="34" spans="3:3" ht="18" customHeight="1" x14ac:dyDescent="0.15"/>
    <row r="35" spans="3:3" ht="18" customHeight="1" x14ac:dyDescent="0.15"/>
    <row r="36" spans="3:3" ht="18" customHeight="1" x14ac:dyDescent="0.15">
      <c r="C36" s="10"/>
    </row>
    <row r="37" spans="3:3" ht="18" customHeight="1" x14ac:dyDescent="0.15"/>
    <row r="38" spans="3:3" ht="18" customHeight="1" x14ac:dyDescent="0.15">
      <c r="C38" s="10"/>
    </row>
    <row r="39" spans="3:3" ht="18" customHeight="1" x14ac:dyDescent="0.15"/>
    <row r="40" spans="3:3" ht="18" customHeight="1" x14ac:dyDescent="0.15"/>
    <row r="41" spans="3:3" ht="18" customHeight="1" x14ac:dyDescent="0.15"/>
    <row r="42" spans="3:3" ht="18" customHeight="1" x14ac:dyDescent="0.15"/>
  </sheetData>
  <mergeCells count="12">
    <mergeCell ref="N28:O28"/>
    <mergeCell ref="N29:O29"/>
    <mergeCell ref="N30:O30"/>
    <mergeCell ref="N31:O31"/>
    <mergeCell ref="V2:AB2"/>
    <mergeCell ref="V3:AB3"/>
    <mergeCell ref="N27:O27"/>
    <mergeCell ref="N1:P1"/>
    <mergeCell ref="B16:AB16"/>
    <mergeCell ref="B17:AB17"/>
    <mergeCell ref="S26:T26"/>
    <mergeCell ref="T12:Y12"/>
  </mergeCells>
  <phoneticPr fontId="6"/>
  <dataValidations disablePrompts="1" count="1">
    <dataValidation type="list" allowBlank="1" showInputMessage="1" sqref="N1" xr:uid="{FB0FBF64-B47F-489F-9C88-C7BE013E0890}">
      <formula1>"(案)"</formula1>
    </dataValidation>
  </dataValidations>
  <printOptions horizontalCentered="1"/>
  <pageMargins left="0.78740157480314965" right="0.78740157480314965" top="0.78740157480314965" bottom="0.39370078740157483" header="0" footer="0"/>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B1:AB20"/>
  <sheetViews>
    <sheetView showGridLines="0" showZeros="0" zoomScaleNormal="100" zoomScaleSheetLayoutView="100" workbookViewId="0"/>
  </sheetViews>
  <sheetFormatPr defaultRowHeight="13.5" x14ac:dyDescent="0.15"/>
  <cols>
    <col min="1" max="28" width="3.125" style="5" customWidth="1"/>
    <col min="29" max="29" width="9" style="5" customWidth="1"/>
    <col min="30" max="16384" width="9" style="5"/>
  </cols>
  <sheetData>
    <row r="1" spans="2:28" ht="18" customHeight="1" x14ac:dyDescent="0.15">
      <c r="B1" s="1" t="s">
        <v>534</v>
      </c>
      <c r="C1" s="1"/>
      <c r="D1" s="1"/>
      <c r="E1" s="1"/>
      <c r="F1" s="1"/>
      <c r="G1" s="1"/>
      <c r="H1" s="1"/>
      <c r="I1" s="1"/>
      <c r="J1" s="1"/>
      <c r="K1" s="1"/>
      <c r="L1" s="1"/>
      <c r="M1" s="1"/>
      <c r="N1" s="1"/>
      <c r="O1" s="1"/>
      <c r="P1" s="1"/>
      <c r="Q1" s="1"/>
      <c r="R1" s="1"/>
      <c r="S1" s="1"/>
      <c r="T1" s="1"/>
      <c r="U1" s="1"/>
      <c r="V1" s="1"/>
      <c r="W1" s="1"/>
      <c r="X1" s="1"/>
      <c r="Y1" s="1"/>
    </row>
    <row r="2" spans="2:28" ht="18" customHeight="1" x14ac:dyDescent="0.15"/>
    <row r="3" spans="2:28" ht="18" customHeight="1" x14ac:dyDescent="0.15">
      <c r="G3" s="9"/>
      <c r="S3" s="1"/>
      <c r="T3" s="1"/>
      <c r="V3" s="448" t="s">
        <v>264</v>
      </c>
      <c r="W3" s="448"/>
      <c r="X3" s="448"/>
      <c r="Y3" s="448"/>
      <c r="Z3" s="448"/>
      <c r="AA3" s="448"/>
      <c r="AB3" s="448"/>
    </row>
    <row r="4" spans="2:28" ht="18" customHeight="1" x14ac:dyDescent="0.15">
      <c r="R4" s="263"/>
      <c r="S4" s="263"/>
      <c r="T4" s="263"/>
      <c r="U4" s="263"/>
      <c r="V4" s="263"/>
      <c r="W4" s="263"/>
      <c r="X4" s="263"/>
    </row>
    <row r="5" spans="2:28" ht="18" customHeight="1" x14ac:dyDescent="0.15"/>
    <row r="6" spans="2:28" ht="18" customHeight="1" x14ac:dyDescent="0.15">
      <c r="C6" s="86" t="str">
        <f>'(基本情報)'!M10</f>
        <v>秋田県知事</v>
      </c>
    </row>
    <row r="7" spans="2:28" ht="18" customHeight="1" x14ac:dyDescent="0.15"/>
    <row r="8" spans="2:28" ht="18" customHeight="1" x14ac:dyDescent="0.15"/>
    <row r="9" spans="2:28" ht="18" customHeight="1" x14ac:dyDescent="0.15">
      <c r="Q9" s="86" t="str">
        <f>IF('(基本情報)'!M5="","",'(基本情報)'!M3)</f>
        <v>工務店グループ等名称</v>
      </c>
    </row>
    <row r="10" spans="2:28" ht="18" customHeight="1" x14ac:dyDescent="0.15">
      <c r="Q10" s="86" t="str">
        <f>IF('(基本情報)'!M5="",'(基本情報)'!M3,'(基本情報)'!M5)</f>
        <v>代表工務店等名称</v>
      </c>
    </row>
    <row r="11" spans="2:28" ht="18" customHeight="1" x14ac:dyDescent="0.15">
      <c r="Q11" s="87" t="str">
        <f>'(基本情報)'!M4</f>
        <v>代表者職氏名</v>
      </c>
    </row>
    <row r="12" spans="2:28" ht="18" customHeight="1" x14ac:dyDescent="0.15"/>
    <row r="13" spans="2:28" ht="18" customHeight="1" x14ac:dyDescent="0.15"/>
    <row r="14" spans="2:28" ht="18" customHeight="1" x14ac:dyDescent="0.15"/>
    <row r="15" spans="2:28" ht="18" customHeight="1" x14ac:dyDescent="0.15">
      <c r="B15" s="445" t="s">
        <v>524</v>
      </c>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row>
    <row r="16" spans="2:28" ht="18" customHeight="1" x14ac:dyDescent="0.15">
      <c r="B16" s="445" t="s">
        <v>291</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2:28" ht="18" customHeight="1" x14ac:dyDescent="0.15">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2:28" ht="18" customHeight="1" x14ac:dyDescent="0.15"/>
    <row r="19" spans="2:28" ht="18" customHeight="1" x14ac:dyDescent="0.15">
      <c r="B19" s="1" t="s">
        <v>535</v>
      </c>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2:28" ht="18" customHeight="1" x14ac:dyDescent="0.15">
      <c r="B20" s="5" t="s">
        <v>298</v>
      </c>
    </row>
  </sheetData>
  <mergeCells count="3">
    <mergeCell ref="B15:AB15"/>
    <mergeCell ref="B16:AB16"/>
    <mergeCell ref="V3:AB3"/>
  </mergeCells>
  <phoneticPr fontId="1" type="Hiragana"/>
  <printOptions horizontalCentered="1"/>
  <pageMargins left="0.78740157480314965" right="0.78740157480314965" top="0.78740157480314965" bottom="0.39370078740157483"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はじめに</vt:lpstr>
      <vt:lpstr>(基本情報)</vt:lpstr>
      <vt:lpstr>様式一覧1～7</vt:lpstr>
      <vt:lpstr>様式1-1 計画量調査(照会)</vt:lpstr>
      <vt:lpstr>様式1-2 計画戸数</vt:lpstr>
      <vt:lpstr>様式2-1 計画量調査(回答)</vt:lpstr>
      <vt:lpstr>様式2-2 計画戸数</vt:lpstr>
      <vt:lpstr>様式3 計画量調査(通知)</vt:lpstr>
      <vt:lpstr>様式4-1 計画申請書</vt:lpstr>
      <vt:lpstr>様式4-2 計画書</vt:lpstr>
      <vt:lpstr>様式4-3 計画戸数</vt:lpstr>
      <vt:lpstr>様式5 計画承認</vt:lpstr>
      <vt:lpstr>様式6-1 変更申請書</vt:lpstr>
      <vt:lpstr>様式6-2 変更計画書</vt:lpstr>
      <vt:lpstr>様式6-3 変更計画戸数</vt:lpstr>
      <vt:lpstr>様式⑦ 変更計画承認</vt:lpstr>
      <vt:lpstr>様式一覧8～12</vt:lpstr>
      <vt:lpstr>様式8-1 補助金交付申請書</vt:lpstr>
      <vt:lpstr>様式8-2 事業計画書</vt:lpstr>
      <vt:lpstr>様式8-3 計画戸数</vt:lpstr>
      <vt:lpstr>様式9 交付決定通知書</vt:lpstr>
      <vt:lpstr>←交付条件</vt:lpstr>
      <vt:lpstr>様式10-1 変更交付申請書</vt:lpstr>
      <vt:lpstr>様式10-2 変更計画書</vt:lpstr>
      <vt:lpstr>様式10-3 変更戸数</vt:lpstr>
      <vt:lpstr>様式11 決定変更書</vt:lpstr>
      <vt:lpstr>様式12-1 実績報告書</vt:lpstr>
      <vt:lpstr>様式12-2 実績書</vt:lpstr>
      <vt:lpstr>様式⑫-3 実績戸数</vt:lpstr>
      <vt:lpstr>様式一覧13～17</vt:lpstr>
      <vt:lpstr>様式13-1 審査依頼書</vt:lpstr>
      <vt:lpstr>様式13-2 納品証明書</vt:lpstr>
      <vt:lpstr>様式13-3 状況写真</vt:lpstr>
      <vt:lpstr>様式14 審査依頼書</vt:lpstr>
      <vt:lpstr>様式15-1 審査結果通知</vt:lpstr>
      <vt:lpstr>様式15-2 審査結果通知</vt:lpstr>
      <vt:lpstr>様式16 審査結果表</vt:lpstr>
      <vt:lpstr>様式17-1 概算払申請書</vt:lpstr>
      <vt:lpstr>様式17-2 請求書</vt:lpstr>
      <vt:lpstr>様式17-3 委任状</vt:lpstr>
      <vt:lpstr>'(基本情報)'!Print_Area</vt:lpstr>
      <vt:lpstr>←交付条件!Print_Area</vt:lpstr>
      <vt:lpstr>はじめに!Print_Area</vt:lpstr>
      <vt:lpstr>'様式10-1 変更交付申請書'!Print_Area</vt:lpstr>
      <vt:lpstr>'様式10-2 変更計画書'!Print_Area</vt:lpstr>
      <vt:lpstr>'様式10-3 変更戸数'!Print_Area</vt:lpstr>
      <vt:lpstr>'様式1-1 計画量調査(照会)'!Print_Area</vt:lpstr>
      <vt:lpstr>'様式11 決定変更書'!Print_Area</vt:lpstr>
      <vt:lpstr>'様式1-2 計画戸数'!Print_Area</vt:lpstr>
      <vt:lpstr>'様式12-1 実績報告書'!Print_Area</vt:lpstr>
      <vt:lpstr>'様式12-2 実績書'!Print_Area</vt:lpstr>
      <vt:lpstr>'様式13-1 審査依頼書'!Print_Area</vt:lpstr>
      <vt:lpstr>'様式13-2 納品証明書'!Print_Area</vt:lpstr>
      <vt:lpstr>'様式13-3 状況写真'!Print_Area</vt:lpstr>
      <vt:lpstr>'様式14 審査依頼書'!Print_Area</vt:lpstr>
      <vt:lpstr>'様式15-1 審査結果通知'!Print_Area</vt:lpstr>
      <vt:lpstr>'様式15-2 審査結果通知'!Print_Area</vt:lpstr>
      <vt:lpstr>'様式16 審査結果表'!Print_Area</vt:lpstr>
      <vt:lpstr>'様式17-1 概算払申請書'!Print_Area</vt:lpstr>
      <vt:lpstr>'様式17-2 請求書'!Print_Area</vt:lpstr>
      <vt:lpstr>'様式17-3 委任状'!Print_Area</vt:lpstr>
      <vt:lpstr>'様式2-1 計画量調査(回答)'!Print_Area</vt:lpstr>
      <vt:lpstr>'様式2-2 計画戸数'!Print_Area</vt:lpstr>
      <vt:lpstr>'様式3 計画量調査(通知)'!Print_Area</vt:lpstr>
      <vt:lpstr>'様式4-1 計画申請書'!Print_Area</vt:lpstr>
      <vt:lpstr>'様式4-2 計画書'!Print_Area</vt:lpstr>
      <vt:lpstr>'様式4-3 計画戸数'!Print_Area</vt:lpstr>
      <vt:lpstr>'様式5 計画承認'!Print_Area</vt:lpstr>
      <vt:lpstr>'様式6-1 変更申請書'!Print_Area</vt:lpstr>
      <vt:lpstr>'様式6-2 変更計画書'!Print_Area</vt:lpstr>
      <vt:lpstr>'様式6-3 変更計画戸数'!Print_Area</vt:lpstr>
      <vt:lpstr>'様式⑦ 変更計画承認'!Print_Area</vt:lpstr>
      <vt:lpstr>'様式8-1 補助金交付申請書'!Print_Area</vt:lpstr>
      <vt:lpstr>'様式8-2 事業計画書'!Print_Area</vt:lpstr>
      <vt:lpstr>'様式8-3 計画戸数'!Print_Area</vt:lpstr>
      <vt:lpstr>'様式9 交付決定通知書'!Print_Area</vt:lpstr>
      <vt:lpstr>'様式⑫-3 実績戸数'!Print_Area</vt:lpstr>
      <vt:lpstr>'様式一覧1～7'!Print_Area</vt:lpstr>
      <vt:lpstr>'様式一覧13～17'!Print_Area</vt:lpstr>
      <vt:lpstr>'様式一覧8～12'!Print_Area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田口　昌樹</cp:lastModifiedBy>
  <cp:lastPrinted>2026-03-30T09:25:44Z</cp:lastPrinted>
  <dcterms:created xsi:type="dcterms:W3CDTF">2019-03-11T06:23:27Z</dcterms:created>
  <dcterms:modified xsi:type="dcterms:W3CDTF">2026-04-03T04:32:17Z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3.1.4.0</vt:lpwstr>
      <vt:lpwstr>3.1.6.0</vt:lpwstr>
      <vt:lpwstr>3.1.7.0</vt:lpwstr>
      <vt:lpwstr>3.1.9.0</vt:lpwstr>
    </vt:vector>
  </property>
  <property fmtid="{DCFEDD21-7773-49B2-8022-6FC58DB5260B}" pid="3" name="LastSavedVersion">
    <vt:lpwstr>3.1.9.0</vt:lpwstr>
  </property>
  <property fmtid="{DCFEDD21-7773-49B2-8022-6FC58DB5260B}" pid="4" name="LastSavedDate">
    <vt:filetime>2023-03-17T06:27:06Z</vt:filetime>
  </property>
</Properties>
</file>