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8.2.11\長寿社会課\R07\C_介護保険チーム\C-06_負担金・交付金等\C-06-0011_設備・備品購入支援事業\★県要綱・様式\HP掲載（設備備品）\"/>
    </mc:Choice>
  </mc:AlternateContent>
  <xr:revisionPtr revIDLastSave="0" documentId="13_ncr:1_{C8431932-2960-4DE8-B1CD-E1757399B5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はじめにお読み下さい)報告書の使い方" sheetId="30" r:id="rId1"/>
    <sheet name="個票1" sheetId="19" r:id="rId2"/>
    <sheet name="個票2" sheetId="35" r:id="rId3"/>
    <sheet name="個票3" sheetId="36" r:id="rId4"/>
    <sheet name="個票4" sheetId="37" r:id="rId5"/>
    <sheet name="個票5" sheetId="38" r:id="rId6"/>
    <sheet name="精算額一覧" sheetId="29" r:id="rId7"/>
    <sheet name="報告書" sheetId="20" r:id="rId8"/>
    <sheet name="管理用（入力不要）" sheetId="31" r:id="rId9"/>
    <sheet name="リスト" sheetId="34" state="hidden" r:id="rId10"/>
  </sheets>
  <definedNames>
    <definedName name="_xlnm.Print_Area" localSheetId="1">個票1!$A$1:$AM$43</definedName>
    <definedName name="_xlnm.Print_Area" localSheetId="2">個票2!$A$1:$AM$43</definedName>
    <definedName name="_xlnm.Print_Area" localSheetId="3">個票3!$A$1:$AM$43</definedName>
    <definedName name="_xlnm.Print_Area" localSheetId="4">個票4!$A$1:$AM$43</definedName>
    <definedName name="_xlnm.Print_Area" localSheetId="5">個票5!$A$1:$AM$43</definedName>
    <definedName name="_xlnm.Print_Area" localSheetId="6">精算額一覧!$A$1:$J$22</definedName>
    <definedName name="_xlnm.Print_Area" localSheetId="7">報告書!$A$1:$AL$43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38" l="1"/>
  <c r="H31" i="38"/>
  <c r="AD20" i="38"/>
  <c r="AI20" i="38" s="1"/>
  <c r="H40" i="37"/>
  <c r="H31" i="37"/>
  <c r="AD20" i="37"/>
  <c r="AI20" i="37" s="1"/>
  <c r="H40" i="36"/>
  <c r="H31" i="36"/>
  <c r="AD20" i="36" s="1"/>
  <c r="AI20" i="36" s="1"/>
  <c r="H40" i="35"/>
  <c r="H31" i="35"/>
  <c r="AD20" i="35"/>
  <c r="AI20" i="35" s="1"/>
  <c r="H31" i="19"/>
  <c r="N3" i="31"/>
  <c r="M3" i="31"/>
  <c r="L3" i="31"/>
  <c r="I11" i="29"/>
  <c r="H12" i="29"/>
  <c r="G9" i="29"/>
  <c r="L6" i="29"/>
  <c r="H19" i="29"/>
  <c r="L12" i="29"/>
  <c r="G13" i="29"/>
  <c r="L17" i="29"/>
  <c r="K17" i="29"/>
  <c r="G19" i="29"/>
  <c r="I6" i="29"/>
  <c r="K19" i="29"/>
  <c r="I10" i="29"/>
  <c r="G10" i="29"/>
  <c r="K18" i="29"/>
  <c r="G12" i="29"/>
  <c r="L11" i="29"/>
  <c r="K7" i="29"/>
  <c r="H14" i="29"/>
  <c r="L13" i="29"/>
  <c r="I8" i="29"/>
  <c r="K14" i="29"/>
  <c r="I9" i="29"/>
  <c r="I16" i="29"/>
  <c r="H18" i="29"/>
  <c r="K11" i="29"/>
  <c r="G6" i="29"/>
  <c r="L18" i="29"/>
  <c r="I13" i="29"/>
  <c r="L7" i="29"/>
  <c r="H17" i="29"/>
  <c r="G16" i="29"/>
  <c r="K9" i="29"/>
  <c r="H15" i="29"/>
  <c r="K12" i="29"/>
  <c r="I17" i="29"/>
  <c r="I12" i="29"/>
  <c r="H10" i="29"/>
  <c r="K5" i="29"/>
  <c r="I15" i="29"/>
  <c r="K13" i="29"/>
  <c r="L10" i="29"/>
  <c r="G18" i="29"/>
  <c r="H16" i="29"/>
  <c r="L19" i="29"/>
  <c r="I18" i="29"/>
  <c r="G14" i="29"/>
  <c r="G17" i="29"/>
  <c r="L8" i="29"/>
  <c r="I14" i="29"/>
  <c r="H13" i="29"/>
  <c r="K6" i="29"/>
  <c r="I7" i="29"/>
  <c r="H9" i="29"/>
  <c r="L9" i="29"/>
  <c r="I19" i="29"/>
  <c r="G15" i="29"/>
  <c r="K10" i="29"/>
  <c r="H11" i="29"/>
  <c r="G11" i="29"/>
  <c r="G7" i="29"/>
  <c r="H6" i="29"/>
  <c r="L14" i="29"/>
  <c r="G8" i="29"/>
  <c r="L15" i="29"/>
  <c r="H7" i="29"/>
  <c r="L16" i="29"/>
  <c r="K8" i="29"/>
  <c r="K16" i="29"/>
  <c r="H8" i="29"/>
  <c r="K15" i="29"/>
  <c r="F3" i="31" l="1"/>
  <c r="E3" i="31"/>
  <c r="D3" i="31"/>
  <c r="C3" i="31"/>
  <c r="B3" i="31"/>
  <c r="A3" i="31"/>
  <c r="A9" i="30" l="1"/>
  <c r="A10" i="30"/>
  <c r="A6" i="30"/>
  <c r="A7" i="30"/>
  <c r="A8" i="30" s="1"/>
  <c r="G5" i="29"/>
  <c r="K19" i="20" l="1"/>
  <c r="G3" i="31" s="1"/>
  <c r="J3" i="31"/>
  <c r="H40" i="19"/>
  <c r="A19" i="29"/>
  <c r="A18" i="29"/>
  <c r="A17" i="29"/>
  <c r="A16" i="29"/>
  <c r="A15" i="29"/>
  <c r="A14" i="29"/>
  <c r="A13" i="29"/>
  <c r="A12" i="29"/>
  <c r="A11" i="29"/>
  <c r="A10" i="29"/>
  <c r="A9" i="29"/>
  <c r="A8" i="29"/>
  <c r="A7" i="29"/>
  <c r="A6" i="29"/>
  <c r="A5" i="29"/>
  <c r="D7" i="29"/>
  <c r="F13" i="29"/>
  <c r="F6" i="29"/>
  <c r="D19" i="29"/>
  <c r="D15" i="29"/>
  <c r="D18" i="29"/>
  <c r="F10" i="29"/>
  <c r="F14" i="29"/>
  <c r="F16" i="29"/>
  <c r="F9" i="29"/>
  <c r="F19" i="29"/>
  <c r="F8" i="29"/>
  <c r="F15" i="29"/>
  <c r="D13" i="29"/>
  <c r="L5" i="29"/>
  <c r="D11" i="29"/>
  <c r="D9" i="29"/>
  <c r="F18" i="29"/>
  <c r="F5" i="29"/>
  <c r="D8" i="29"/>
  <c r="D16" i="29"/>
  <c r="D6" i="29"/>
  <c r="D17" i="29"/>
  <c r="D10" i="29"/>
  <c r="F11" i="29"/>
  <c r="F17" i="29"/>
  <c r="D12" i="29"/>
  <c r="F7" i="29"/>
  <c r="D14" i="29"/>
  <c r="F12" i="29"/>
  <c r="AD20" i="19" l="1"/>
  <c r="AI20" i="19" s="1"/>
  <c r="K3" i="31"/>
  <c r="B15" i="29"/>
  <c r="E12" i="29"/>
  <c r="B16" i="29"/>
  <c r="C18" i="29"/>
  <c r="B7" i="29"/>
  <c r="B8" i="29"/>
  <c r="C19" i="29"/>
  <c r="B9" i="29"/>
  <c r="C9" i="29"/>
  <c r="B6" i="29"/>
  <c r="D5" i="29"/>
  <c r="C6" i="29"/>
  <c r="E14" i="29"/>
  <c r="E10" i="29"/>
  <c r="B5" i="29"/>
  <c r="B11" i="29"/>
  <c r="B12" i="29"/>
  <c r="E18" i="29"/>
  <c r="E9" i="29"/>
  <c r="C8" i="29"/>
  <c r="C10" i="29"/>
  <c r="C14" i="29"/>
  <c r="E15" i="29"/>
  <c r="C17" i="29"/>
  <c r="E7" i="29"/>
  <c r="B10" i="29"/>
  <c r="E17" i="29"/>
  <c r="C13" i="29"/>
  <c r="E13" i="29"/>
  <c r="E6" i="29"/>
  <c r="C15" i="29"/>
  <c r="E11" i="29"/>
  <c r="E5" i="29"/>
  <c r="B13" i="29"/>
  <c r="B18" i="29"/>
  <c r="B14" i="29"/>
  <c r="E16" i="29"/>
  <c r="C7" i="29"/>
  <c r="B19" i="29"/>
  <c r="C16" i="29"/>
  <c r="E19" i="29"/>
  <c r="E8" i="29"/>
  <c r="B17" i="29"/>
  <c r="C11" i="29"/>
  <c r="C5" i="29"/>
  <c r="H5" i="29"/>
  <c r="C12" i="29"/>
  <c r="K21" i="20" l="1"/>
  <c r="I5" i="29"/>
  <c r="H3" i="31" l="1"/>
  <c r="K23" i="20"/>
  <c r="I3" i="3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J3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「都道府県使用欄」：
</t>
        </r>
        <r>
          <rPr>
            <sz val="9"/>
            <color indexed="81"/>
            <rFont val="MS P ゴシック"/>
            <family val="3"/>
            <charset val="128"/>
          </rPr>
          <t>各事業所における記入は不要です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澤谷　諒</author>
  </authors>
  <commentList>
    <comment ref="AN3" authorId="0" shapeId="0" xr:uid="{E11A3759-3087-4A5D-A429-E1B4C04747E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「申請日」：
</t>
        </r>
        <r>
          <rPr>
            <sz val="9"/>
            <color indexed="81"/>
            <rFont val="MS P ゴシック"/>
            <family val="3"/>
            <charset val="128"/>
          </rPr>
          <t>西暦「〇〇〇〇/△△/□□」で入力してください</t>
        </r>
      </text>
    </comment>
    <comment ref="AM13" authorId="0" shapeId="0" xr:uid="{8809F15F-887B-4E5C-BE9A-AE8A718D370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「交付決定年月日」「文書番号」：
</t>
        </r>
        <r>
          <rPr>
            <sz val="9"/>
            <color indexed="81"/>
            <rFont val="MS P ゴシック"/>
            <family val="3"/>
            <charset val="128"/>
          </rPr>
          <t>お手元の交付決定通知の右上に記載の日付、文書番号を入力してください。</t>
        </r>
      </text>
    </comment>
  </commentList>
</comments>
</file>

<file path=xl/sharedStrings.xml><?xml version="1.0" encoding="utf-8"?>
<sst xmlns="http://schemas.openxmlformats.org/spreadsheetml/2006/main" count="388" uniqueCount="179">
  <si>
    <t>（法人名）</t>
    <rPh sb="1" eb="3">
      <t>ホウジン</t>
    </rPh>
    <rPh sb="3" eb="4">
      <t>メイ</t>
    </rPh>
    <phoneticPr fontId="3"/>
  </si>
  <si>
    <t>（役職・代表者名）</t>
    <rPh sb="1" eb="3">
      <t>ヤクショク</t>
    </rPh>
    <rPh sb="4" eb="7">
      <t>ダイヒョウシャ</t>
    </rPh>
    <rPh sb="7" eb="8">
      <t>メイ</t>
    </rPh>
    <phoneticPr fontId="3"/>
  </si>
  <si>
    <t>千円</t>
    <rPh sb="0" eb="2">
      <t>センエン</t>
    </rPh>
    <phoneticPr fontId="3"/>
  </si>
  <si>
    <t xml:space="preserve"> 部署名</t>
    <rPh sb="1" eb="4">
      <t>ブショメイ</t>
    </rPh>
    <phoneticPr fontId="3"/>
  </si>
  <si>
    <t xml:space="preserve"> 担当者氏名</t>
    <rPh sb="1" eb="4">
      <t>タントウシャ</t>
    </rPh>
    <rPh sb="4" eb="6">
      <t>シメイ</t>
    </rPh>
    <phoneticPr fontId="3"/>
  </si>
  <si>
    <t xml:space="preserve"> 連絡先</t>
    <rPh sb="1" eb="4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</si>
  <si>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</si>
  <si>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  <phoneticPr fontId="3"/>
  </si>
  <si>
    <t>No.</t>
    <phoneticPr fontId="3"/>
  </si>
  <si>
    <t>事業所・施設名</t>
    <rPh sb="0" eb="3">
      <t>ジギョウショ</t>
    </rPh>
    <rPh sb="4" eb="7">
      <t>シセツメイ</t>
    </rPh>
    <phoneticPr fontId="3"/>
  </si>
  <si>
    <t>介護保険
事業所番号</t>
    <rPh sb="0" eb="2">
      <t>カイゴ</t>
    </rPh>
    <rPh sb="2" eb="4">
      <t>ホケン</t>
    </rPh>
    <rPh sb="5" eb="8">
      <t>ジギョウショ</t>
    </rPh>
    <rPh sb="8" eb="10">
      <t>バンゴウ</t>
    </rPh>
    <phoneticPr fontId="3"/>
  </si>
  <si>
    <t>サービス種別</t>
    <rPh sb="4" eb="6">
      <t>シュベツ</t>
    </rPh>
    <phoneticPr fontId="3"/>
  </si>
  <si>
    <t>住所</t>
    <rPh sb="0" eb="2">
      <t>ジュウショ</t>
    </rPh>
    <phoneticPr fontId="3"/>
  </si>
  <si>
    <t>審査
結果</t>
    <rPh sb="0" eb="2">
      <t>シンサ</t>
    </rPh>
    <rPh sb="3" eb="5">
      <t>ケッカ</t>
    </rPh>
    <phoneticPr fontId="3"/>
  </si>
  <si>
    <t>合計</t>
    <rPh sb="0" eb="2">
      <t>ゴウケイ</t>
    </rPh>
    <phoneticPr fontId="3"/>
  </si>
  <si>
    <t>　</t>
    <phoneticPr fontId="3"/>
  </si>
  <si>
    <t>（様式２）</t>
    <rPh sb="1" eb="3">
      <t>ヨウシキ</t>
    </rPh>
    <phoneticPr fontId="3"/>
  </si>
  <si>
    <t>施設概要</t>
    <rPh sb="0" eb="2">
      <t>シセツ</t>
    </rPh>
    <rPh sb="2" eb="4">
      <t>ガイヨウ</t>
    </rPh>
    <phoneticPr fontId="3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</si>
  <si>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3"/>
  </si>
  <si>
    <t>事業所名称</t>
    <rPh sb="0" eb="3">
      <t>ジギョウショ</t>
    </rPh>
    <rPh sb="3" eb="5">
      <t>メイショウ</t>
    </rPh>
    <phoneticPr fontId="3"/>
  </si>
  <si>
    <t>所在地</t>
    <rPh sb="0" eb="3">
      <t>ショザイチ</t>
    </rPh>
    <phoneticPr fontId="3"/>
  </si>
  <si>
    <t>連絡先</t>
    <rPh sb="0" eb="3">
      <t>レンラクサキ</t>
    </rPh>
    <phoneticPr fontId="3"/>
  </si>
  <si>
    <t>担当部署名</t>
    <rPh sb="0" eb="2">
      <t>タントウ</t>
    </rPh>
    <rPh sb="2" eb="5">
      <t>ブショメイ</t>
    </rPh>
    <phoneticPr fontId="3"/>
  </si>
  <si>
    <r>
      <t>提供サービス</t>
    </r>
    <r>
      <rPr>
        <sz val="6"/>
        <rFont val="ＭＳ Ｐ明朝"/>
        <family val="1"/>
        <charset val="128"/>
      </rPr>
      <t>（プルダウンから選択）</t>
    </r>
    <rPh sb="0" eb="2">
      <t>テイキョウ</t>
    </rPh>
    <rPh sb="14" eb="16">
      <t>センタク</t>
    </rPh>
    <phoneticPr fontId="3"/>
  </si>
  <si>
    <t>用途・品目・数量等</t>
    <rPh sb="0" eb="2">
      <t>ヨウト</t>
    </rPh>
    <rPh sb="3" eb="5">
      <t>ヒンモク</t>
    </rPh>
    <rPh sb="6" eb="8">
      <t>スウリョウ</t>
    </rPh>
    <rPh sb="8" eb="9">
      <t>トウ</t>
    </rPh>
    <phoneticPr fontId="3"/>
  </si>
  <si>
    <t>【介護サービスを円滑に継続するための対応】</t>
    <rPh sb="1" eb="3">
      <t>カイゴ</t>
    </rPh>
    <rPh sb="8" eb="10">
      <t>エンカツ</t>
    </rPh>
    <rPh sb="11" eb="13">
      <t>ケイゾク</t>
    </rPh>
    <rPh sb="18" eb="20">
      <t>タイオウ</t>
    </rPh>
    <phoneticPr fontId="3"/>
  </si>
  <si>
    <t>【災害備蓄等への対応】</t>
    <rPh sb="1" eb="3">
      <t>サイガイ</t>
    </rPh>
    <rPh sb="3" eb="5">
      <t>ビチク</t>
    </rPh>
    <rPh sb="5" eb="6">
      <t>トウ</t>
    </rPh>
    <rPh sb="8" eb="10">
      <t>タイオウ</t>
    </rPh>
    <phoneticPr fontId="3"/>
  </si>
  <si>
    <t>【報告内容に関する問い合わせ先】</t>
    <rPh sb="1" eb="3">
      <t>ホウコク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3"/>
  </si>
  <si>
    <t xml:space="preserve"> 報告法人住所</t>
    <rPh sb="1" eb="3">
      <t>ホウコク</t>
    </rPh>
    <rPh sb="3" eb="5">
      <t>ホウジン</t>
    </rPh>
    <rPh sb="5" eb="7">
      <t>ジュウショ</t>
    </rPh>
    <phoneticPr fontId="3"/>
  </si>
  <si>
    <t>（注）行が不足する場合には、「本報告書の使い方」に従って、行を追加すること。列の挿入は絶対に行わないこと。</t>
    <rPh sb="1" eb="2">
      <t>チュウ</t>
    </rPh>
    <rPh sb="15" eb="16">
      <t>ホン</t>
    </rPh>
    <rPh sb="16" eb="19">
      <t>ホウコクショ</t>
    </rPh>
    <rPh sb="20" eb="21">
      <t>ツカ</t>
    </rPh>
    <rPh sb="22" eb="23">
      <t>カタ</t>
    </rPh>
    <rPh sb="25" eb="26">
      <t>シタガ</t>
    </rPh>
    <phoneticPr fontId="3"/>
  </si>
  <si>
    <t>交付決定額</t>
    <rPh sb="0" eb="2">
      <t>コウフ</t>
    </rPh>
    <rPh sb="2" eb="4">
      <t>ケッテイ</t>
    </rPh>
    <rPh sb="4" eb="5">
      <t>ガク</t>
    </rPh>
    <phoneticPr fontId="3"/>
  </si>
  <si>
    <t>差引額</t>
    <rPh sb="0" eb="1">
      <t>サ</t>
    </rPh>
    <rPh sb="1" eb="2">
      <t>ヒ</t>
    </rPh>
    <rPh sb="2" eb="3">
      <t>ガク</t>
    </rPh>
    <phoneticPr fontId="3"/>
  </si>
  <si>
    <t>（注）差引額は、交付決定額と清算額を比較して交付決定額が大きい場合（返還が生じる場合）に表示される。</t>
    <rPh sb="1" eb="2">
      <t>チュウ</t>
    </rPh>
    <rPh sb="3" eb="5">
      <t>サシヒキ</t>
    </rPh>
    <rPh sb="5" eb="6">
      <t>ガク</t>
    </rPh>
    <rPh sb="8" eb="10">
      <t>コウフ</t>
    </rPh>
    <rPh sb="10" eb="12">
      <t>ケッテイ</t>
    </rPh>
    <rPh sb="12" eb="13">
      <t>ガク</t>
    </rPh>
    <rPh sb="14" eb="16">
      <t>セイサン</t>
    </rPh>
    <rPh sb="16" eb="17">
      <t>ガク</t>
    </rPh>
    <rPh sb="18" eb="20">
      <t>ヒカク</t>
    </rPh>
    <rPh sb="22" eb="24">
      <t>コウフ</t>
    </rPh>
    <rPh sb="24" eb="26">
      <t>ケッテイ</t>
    </rPh>
    <rPh sb="26" eb="27">
      <t>ガク</t>
    </rPh>
    <rPh sb="28" eb="29">
      <t>オオ</t>
    </rPh>
    <rPh sb="31" eb="33">
      <t>バアイ</t>
    </rPh>
    <rPh sb="34" eb="36">
      <t>ヘンカン</t>
    </rPh>
    <rPh sb="37" eb="38">
      <t>ショウ</t>
    </rPh>
    <rPh sb="40" eb="42">
      <t>バアイ</t>
    </rPh>
    <rPh sb="44" eb="46">
      <t>ヒョウジ</t>
    </rPh>
    <phoneticPr fontId="3"/>
  </si>
  <si>
    <t>報告にあたっての確認事項</t>
    <rPh sb="0" eb="2">
      <t>ホウコク</t>
    </rPh>
    <rPh sb="8" eb="10">
      <t>カクニン</t>
    </rPh>
    <rPh sb="10" eb="12">
      <t>ジコウ</t>
    </rPh>
    <phoneticPr fontId="3"/>
  </si>
  <si>
    <t>支出済額</t>
    <rPh sb="0" eb="2">
      <t>シシュツ</t>
    </rPh>
    <rPh sb="2" eb="3">
      <t>ズ</t>
    </rPh>
    <phoneticPr fontId="3"/>
  </si>
  <si>
    <t>交付決定額（千円）</t>
    <rPh sb="0" eb="2">
      <t>コウフ</t>
    </rPh>
    <rPh sb="2" eb="4">
      <t>ケッテイ</t>
    </rPh>
    <rPh sb="4" eb="5">
      <t>ガク</t>
    </rPh>
    <rPh sb="6" eb="8">
      <t>センエン</t>
    </rPh>
    <phoneticPr fontId="3"/>
  </si>
  <si>
    <t>差引額（千円）</t>
    <rPh sb="0" eb="2">
      <t>サシヒキ</t>
    </rPh>
    <rPh sb="2" eb="3">
      <t>ガク</t>
    </rPh>
    <rPh sb="4" eb="6">
      <t>センエン</t>
    </rPh>
    <phoneticPr fontId="3"/>
  </si>
  <si>
    <t>実績額（千円）</t>
    <rPh sb="0" eb="2">
      <t>ジッセキ</t>
    </rPh>
    <rPh sb="2" eb="3">
      <t>ガク</t>
    </rPh>
    <rPh sb="4" eb="6">
      <t>センエン</t>
    </rPh>
    <phoneticPr fontId="3"/>
  </si>
  <si>
    <t>実績額</t>
    <rPh sb="0" eb="2">
      <t>ジッセキ</t>
    </rPh>
    <rPh sb="2" eb="3">
      <t>ガク</t>
    </rPh>
    <phoneticPr fontId="3"/>
  </si>
  <si>
    <t>〇訪問系サービス事業所、通所系サービス事業所</t>
    <rPh sb="1" eb="3">
      <t>ホウモン</t>
    </rPh>
    <rPh sb="3" eb="4">
      <t>ケイ</t>
    </rPh>
    <rPh sb="8" eb="11">
      <t>ジギョウショ</t>
    </rPh>
    <rPh sb="12" eb="14">
      <t>ツウショ</t>
    </rPh>
    <rPh sb="14" eb="15">
      <t>ケイ</t>
    </rPh>
    <rPh sb="19" eb="21">
      <t>ジギョウ</t>
    </rPh>
    <rPh sb="21" eb="22">
      <t>ショ</t>
    </rPh>
    <phoneticPr fontId="3"/>
  </si>
  <si>
    <t>猛暑対策、雪害対策用品等</t>
    <phoneticPr fontId="3"/>
  </si>
  <si>
    <t>〇入所施設、通所系サービス事業所、居住系サービス事業所及び短期入所系サービス事業所</t>
    <rPh sb="1" eb="3">
      <t>ニュウショ</t>
    </rPh>
    <rPh sb="3" eb="5">
      <t>シセツ</t>
    </rPh>
    <rPh sb="6" eb="8">
      <t>ツウショ</t>
    </rPh>
    <rPh sb="8" eb="9">
      <t>ケイ</t>
    </rPh>
    <rPh sb="13" eb="16">
      <t>ジギョウショ</t>
    </rPh>
    <rPh sb="17" eb="19">
      <t>キョジュウ</t>
    </rPh>
    <rPh sb="19" eb="20">
      <t>ケイ</t>
    </rPh>
    <rPh sb="24" eb="27">
      <t>ジギョウショ</t>
    </rPh>
    <rPh sb="27" eb="28">
      <t>オヨ</t>
    </rPh>
    <rPh sb="29" eb="31">
      <t>タンキ</t>
    </rPh>
    <rPh sb="31" eb="33">
      <t>ニュウショ</t>
    </rPh>
    <rPh sb="33" eb="34">
      <t>ケイ</t>
    </rPh>
    <rPh sb="38" eb="41">
      <t>ジギョウショ</t>
    </rPh>
    <phoneticPr fontId="3"/>
  </si>
  <si>
    <t>入居者等の生活環境改善、職員の負担軽減・勤務環境改善に必要となる経費</t>
    <phoneticPr fontId="3"/>
  </si>
  <si>
    <t>居室や浴室等における温度管理、湿度管理に必要な設備・物品等</t>
    <phoneticPr fontId="3"/>
  </si>
  <si>
    <t>費目</t>
    <rPh sb="0" eb="2">
      <t>ヒモク</t>
    </rPh>
    <phoneticPr fontId="3"/>
  </si>
  <si>
    <t>支出済額（円）
（税抜き）</t>
    <rPh sb="0" eb="2">
      <t>シシュツ</t>
    </rPh>
    <rPh sb="2" eb="3">
      <t>ズミ</t>
    </rPh>
    <rPh sb="3" eb="4">
      <t>ガク</t>
    </rPh>
    <rPh sb="5" eb="6">
      <t>エン</t>
    </rPh>
    <rPh sb="9" eb="11">
      <t>ゼイヌ</t>
    </rPh>
    <phoneticPr fontId="3"/>
  </si>
  <si>
    <t>支出済額（円）
（税抜き）</t>
    <rPh sb="2" eb="3">
      <t>ズ</t>
    </rPh>
    <rPh sb="9" eb="11">
      <t>ゼイヌ</t>
    </rPh>
    <phoneticPr fontId="3"/>
  </si>
  <si>
    <t>飲料水、食料品等の備蓄物資</t>
    <rPh sb="0" eb="3">
      <t>インリョウスイ</t>
    </rPh>
    <rPh sb="4" eb="7">
      <t>ショクリョウヒン</t>
    </rPh>
    <rPh sb="7" eb="8">
      <t>トウ</t>
    </rPh>
    <rPh sb="9" eb="11">
      <t>ビチク</t>
    </rPh>
    <rPh sb="11" eb="13">
      <t>ブッシ</t>
    </rPh>
    <phoneticPr fontId="3"/>
  </si>
  <si>
    <t>ポータブル発電機、ポータブル電源、蓄電池等</t>
    <rPh sb="5" eb="8">
      <t>ハツデンキ</t>
    </rPh>
    <rPh sb="14" eb="16">
      <t>デンゲン</t>
    </rPh>
    <rPh sb="17" eb="20">
      <t>チクデンチ</t>
    </rPh>
    <rPh sb="20" eb="21">
      <t>トウ</t>
    </rPh>
    <phoneticPr fontId="3"/>
  </si>
  <si>
    <t>衛生用品、医療用品等</t>
    <rPh sb="0" eb="2">
      <t>エイセイ</t>
    </rPh>
    <rPh sb="2" eb="4">
      <t>ヨウヒン</t>
    </rPh>
    <rPh sb="5" eb="7">
      <t>イリョウ</t>
    </rPh>
    <rPh sb="7" eb="9">
      <t>ヨウヒン</t>
    </rPh>
    <rPh sb="9" eb="10">
      <t>トウ</t>
    </rPh>
    <phoneticPr fontId="3"/>
  </si>
  <si>
    <t>簡易浄水器、冷房機、暖房機、簡易トイレ、清潔保持のための用具等</t>
    <rPh sb="0" eb="2">
      <t>カンイ</t>
    </rPh>
    <rPh sb="2" eb="5">
      <t>ジョウスイキ</t>
    </rPh>
    <rPh sb="6" eb="9">
      <t>レイボウキ</t>
    </rPh>
    <rPh sb="10" eb="13">
      <t>ダンボウキ</t>
    </rPh>
    <rPh sb="14" eb="16">
      <t>カンイ</t>
    </rPh>
    <rPh sb="20" eb="22">
      <t>セイケツ</t>
    </rPh>
    <rPh sb="22" eb="24">
      <t>ホジ</t>
    </rPh>
    <rPh sb="28" eb="30">
      <t>ヨウグ</t>
    </rPh>
    <rPh sb="30" eb="31">
      <t>トウ</t>
    </rPh>
    <phoneticPr fontId="3"/>
  </si>
  <si>
    <t>その他災害への備え</t>
    <rPh sb="2" eb="3">
      <t>タ</t>
    </rPh>
    <rPh sb="3" eb="5">
      <t>サイガイ</t>
    </rPh>
    <rPh sb="7" eb="8">
      <t>ソナ</t>
    </rPh>
    <phoneticPr fontId="3"/>
  </si>
  <si>
    <t>（宛先）秋田県知事</t>
    <rPh sb="1" eb="3">
      <t>アテサキ</t>
    </rPh>
    <rPh sb="4" eb="7">
      <t>アキタケン</t>
    </rPh>
    <rPh sb="7" eb="9">
      <t>チジ</t>
    </rPh>
    <phoneticPr fontId="3"/>
  </si>
  <si>
    <t>１　交付決定額</t>
    <rPh sb="2" eb="4">
      <t>コウフ</t>
    </rPh>
    <rPh sb="4" eb="7">
      <t>ケッテイガク</t>
    </rPh>
    <phoneticPr fontId="3"/>
  </si>
  <si>
    <t>２　補助金等の実績額</t>
    <rPh sb="2" eb="5">
      <t>ホジョキン</t>
    </rPh>
    <rPh sb="5" eb="6">
      <t>トウ</t>
    </rPh>
    <rPh sb="7" eb="9">
      <t>ジッセキ</t>
    </rPh>
    <rPh sb="9" eb="10">
      <t>ガク</t>
    </rPh>
    <phoneticPr fontId="3"/>
  </si>
  <si>
    <t>３　差引増減額</t>
    <rPh sb="2" eb="4">
      <t>サシヒキ</t>
    </rPh>
    <rPh sb="4" eb="7">
      <t>ゾウゲンガク</t>
    </rPh>
    <phoneticPr fontId="3"/>
  </si>
  <si>
    <t>４　添付書類</t>
    <rPh sb="2" eb="4">
      <t>テンプ</t>
    </rPh>
    <rPh sb="4" eb="6">
      <t>ショルイ</t>
    </rPh>
    <phoneticPr fontId="3"/>
  </si>
  <si>
    <t>　（事業所単位）（様式２）</t>
    <rPh sb="9" eb="11">
      <t>ヨウシキ</t>
    </rPh>
    <phoneticPr fontId="3"/>
  </si>
  <si>
    <t>完成したExcelファイルを補助金事務局にメールで送付</t>
    <rPh sb="14" eb="17">
      <t>ホジョキン</t>
    </rPh>
    <rPh sb="17" eb="20">
      <t>ジムキョク</t>
    </rPh>
    <phoneticPr fontId="3"/>
  </si>
  <si>
    <t>各事業所の個票のシートを１つのExcelファイルに集約し、個票シート名を「個票●」（●は１からの通し番号）に修正</t>
    <rPh sb="0" eb="1">
      <t>カク</t>
    </rPh>
    <rPh sb="1" eb="4">
      <t>ジギョウショ</t>
    </rPh>
    <rPh sb="5" eb="7">
      <t>コヒョウ</t>
    </rPh>
    <rPh sb="25" eb="27">
      <t>シュウヤク</t>
    </rPh>
    <rPh sb="29" eb="31">
      <t>コヒョウ</t>
    </rPh>
    <rPh sb="34" eb="35">
      <t>メイ</t>
    </rPh>
    <rPh sb="37" eb="39">
      <t>コヒョウ</t>
    </rPh>
    <rPh sb="48" eb="49">
      <t>トオ</t>
    </rPh>
    <rPh sb="50" eb="52">
      <t>バンゴウ</t>
    </rPh>
    <rPh sb="54" eb="56">
      <t>シュウセイ</t>
    </rPh>
    <phoneticPr fontId="3"/>
  </si>
  <si>
    <r>
      <t xml:space="preserve">以下の作業を行った上で、事業者（法人本部）へ返送
【様式２（個票）】
・水色セル：必要情報を入力
・緑色セル：プルダウンから選択
</t>
    </r>
    <r>
      <rPr>
        <sz val="12"/>
        <color theme="4"/>
        <rFont val="ＭＳ 明朝"/>
        <family val="1"/>
        <charset val="128"/>
      </rPr>
      <t>※６以上の事業所がある場合は、「個票」シートを右クリックして「移動またはコピー」→「コピーを作成する」により、シートを作成し、シート名は「個票●」（●は６以上の通し番号）にしてください。</t>
    </r>
    <rPh sb="0" eb="2">
      <t>イカ</t>
    </rPh>
    <rPh sb="3" eb="5">
      <t>サギョウ</t>
    </rPh>
    <rPh sb="6" eb="7">
      <t>オコナ</t>
    </rPh>
    <rPh sb="9" eb="10">
      <t>ウエ</t>
    </rPh>
    <rPh sb="12" eb="15">
      <t>ジギョウシャ</t>
    </rPh>
    <rPh sb="16" eb="18">
      <t>ホウジン</t>
    </rPh>
    <rPh sb="18" eb="20">
      <t>ホンブ</t>
    </rPh>
    <rPh sb="22" eb="24">
      <t>ヘンソウ</t>
    </rPh>
    <rPh sb="26" eb="28">
      <t>ヨウシキ</t>
    </rPh>
    <rPh sb="30" eb="32">
      <t>コヒョウ</t>
    </rPh>
    <rPh sb="36" eb="38">
      <t>ミズイロ</t>
    </rPh>
    <rPh sb="41" eb="43">
      <t>ヒツヨウ</t>
    </rPh>
    <rPh sb="43" eb="45">
      <t>ジョウホウ</t>
    </rPh>
    <rPh sb="46" eb="48">
      <t>ニュウリョク</t>
    </rPh>
    <rPh sb="50" eb="52">
      <t>ミドリイロ</t>
    </rPh>
    <rPh sb="62" eb="64">
      <t>センタク</t>
    </rPh>
    <rPh sb="68" eb="70">
      <t>イジョウ</t>
    </rPh>
    <rPh sb="71" eb="74">
      <t>ジギョウショ</t>
    </rPh>
    <rPh sb="77" eb="79">
      <t>バアイ</t>
    </rPh>
    <rPh sb="82" eb="84">
      <t>コヒョウ</t>
    </rPh>
    <rPh sb="89" eb="90">
      <t>ミギ</t>
    </rPh>
    <rPh sb="97" eb="99">
      <t>イドウ</t>
    </rPh>
    <rPh sb="112" eb="114">
      <t>サクセイ</t>
    </rPh>
    <rPh sb="125" eb="127">
      <t>サクセイ</t>
    </rPh>
    <rPh sb="132" eb="133">
      <t>メイ</t>
    </rPh>
    <rPh sb="135" eb="137">
      <t>コヒョウ</t>
    </rPh>
    <rPh sb="143" eb="145">
      <t>イジョウ</t>
    </rPh>
    <rPh sb="146" eb="147">
      <t>トオ</t>
    </rPh>
    <rPh sb="148" eb="150">
      <t>バンゴウ</t>
    </rPh>
    <phoneticPr fontId="3"/>
  </si>
  <si>
    <t>本Excelを各事業所に配布し、以下の様式への記入を依頼
・様式２（個票）</t>
    <rPh sb="16" eb="18">
      <t>イカ</t>
    </rPh>
    <rPh sb="19" eb="21">
      <t>ヨウシキ</t>
    </rPh>
    <rPh sb="23" eb="25">
      <t>キニュウ</t>
    </rPh>
    <rPh sb="26" eb="28">
      <t>イライ</t>
    </rPh>
    <phoneticPr fontId="3"/>
  </si>
  <si>
    <t>各事業所の作業</t>
    <rPh sb="0" eb="1">
      <t>カク</t>
    </rPh>
    <rPh sb="1" eb="4">
      <t>ジギョウショ</t>
    </rPh>
    <rPh sb="5" eb="7">
      <t>サギョウ</t>
    </rPh>
    <phoneticPr fontId="3"/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</si>
  <si>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3"/>
  </si>
  <si>
    <t>手順</t>
    <rPh sb="0" eb="2">
      <t>テジュン</t>
    </rPh>
    <phoneticPr fontId="3"/>
  </si>
  <si>
    <t>本報告書の使い方、報告の手順</t>
    <rPh sb="0" eb="1">
      <t>ホン</t>
    </rPh>
    <rPh sb="1" eb="4">
      <t>ホウコクショ</t>
    </rPh>
    <rPh sb="5" eb="6">
      <t>ツカ</t>
    </rPh>
    <rPh sb="7" eb="8">
      <t>カタ</t>
    </rPh>
    <rPh sb="9" eb="11">
      <t>ホウコク</t>
    </rPh>
    <rPh sb="12" eb="14">
      <t>テジュン</t>
    </rPh>
    <phoneticPr fontId="3"/>
  </si>
  <si>
    <r>
      <t xml:space="preserve">様式２（個票）の内容が、様式１（精算額一覧）に正しく反映されていることを確認
</t>
    </r>
    <r>
      <rPr>
        <sz val="12"/>
        <color theme="4"/>
        <rFont val="ＭＳ ゴシック"/>
        <family val="3"/>
        <charset val="128"/>
      </rPr>
      <t>※15事業所以上ある場合には6行目～15行目を行ごとコピーし、16行目に右クリック→「コピーしたセルの挿入」で挿入すること。</t>
    </r>
    <rPh sb="0" eb="2">
      <t>ヨウシキ</t>
    </rPh>
    <rPh sb="4" eb="6">
      <t>コヒョウ</t>
    </rPh>
    <rPh sb="8" eb="10">
      <t>ナイヨウ</t>
    </rPh>
    <rPh sb="12" eb="14">
      <t>ヨウシキ</t>
    </rPh>
    <rPh sb="19" eb="21">
      <t>イチラン</t>
    </rPh>
    <rPh sb="23" eb="24">
      <t>タダ</t>
    </rPh>
    <rPh sb="24" eb="25">
      <t>テキセイ</t>
    </rPh>
    <rPh sb="26" eb="28">
      <t>ハンエイ</t>
    </rPh>
    <rPh sb="36" eb="38">
      <t>カクニン</t>
    </rPh>
    <rPh sb="63" eb="64">
      <t>ギョウ</t>
    </rPh>
    <rPh sb="76" eb="77">
      <t>ミギ</t>
    </rPh>
    <phoneticPr fontId="3"/>
  </si>
  <si>
    <t>報告書に、申請者の法人名、代表者名、日付、交付決定年月日、交付決定通知文書番号、問い合わせ先を入力</t>
    <rPh sb="0" eb="3">
      <t>ホウコクショ</t>
    </rPh>
    <rPh sb="5" eb="8">
      <t>シンセイシャ</t>
    </rPh>
    <rPh sb="9" eb="11">
      <t>ホウジン</t>
    </rPh>
    <rPh sb="11" eb="12">
      <t>メイ</t>
    </rPh>
    <rPh sb="13" eb="16">
      <t>ダイヒョウシャ</t>
    </rPh>
    <rPh sb="16" eb="17">
      <t>メイ</t>
    </rPh>
    <rPh sb="18" eb="20">
      <t>ヒヅケ</t>
    </rPh>
    <rPh sb="21" eb="23">
      <t>コウフ</t>
    </rPh>
    <rPh sb="23" eb="25">
      <t>ケッテイ</t>
    </rPh>
    <rPh sb="25" eb="28">
      <t>ネンガッピ</t>
    </rPh>
    <rPh sb="29" eb="31">
      <t>コウフ</t>
    </rPh>
    <rPh sb="31" eb="33">
      <t>ケッテイ</t>
    </rPh>
    <rPh sb="33" eb="35">
      <t>ツウチ</t>
    </rPh>
    <rPh sb="35" eb="37">
      <t>ブンショ</t>
    </rPh>
    <rPh sb="37" eb="39">
      <t>バンゴウ</t>
    </rPh>
    <rPh sb="40" eb="41">
      <t>ト</t>
    </rPh>
    <rPh sb="42" eb="43">
      <t>アワ</t>
    </rPh>
    <rPh sb="45" eb="46">
      <t>サキ</t>
    </rPh>
    <rPh sb="47" eb="49">
      <t>ニュウリョク</t>
    </rPh>
    <phoneticPr fontId="3"/>
  </si>
  <si>
    <t>支援事業が完了したので、その実績について秋田県財務規則第２５５条の規定に基づき、次のと</t>
    <rPh sb="5" eb="7">
      <t>カンリョウ</t>
    </rPh>
    <rPh sb="14" eb="16">
      <t>ジッセキ</t>
    </rPh>
    <rPh sb="20" eb="23">
      <t>アキタケン</t>
    </rPh>
    <rPh sb="23" eb="25">
      <t>ザイム</t>
    </rPh>
    <rPh sb="25" eb="27">
      <t>キソク</t>
    </rPh>
    <rPh sb="27" eb="28">
      <t>ダイ</t>
    </rPh>
    <rPh sb="31" eb="32">
      <t>ジョウ</t>
    </rPh>
    <rPh sb="33" eb="35">
      <t>キテイ</t>
    </rPh>
    <rPh sb="36" eb="37">
      <t>モト</t>
    </rPh>
    <rPh sb="40" eb="41">
      <t>ツギ</t>
    </rPh>
    <phoneticPr fontId="3"/>
  </si>
  <si>
    <t>おり報告します。</t>
  </si>
  <si>
    <t>代表者名</t>
    <rPh sb="0" eb="3">
      <t>ダイヒョウシャ</t>
    </rPh>
    <rPh sb="3" eb="4">
      <t>メイ</t>
    </rPh>
    <phoneticPr fontId="3"/>
  </si>
  <si>
    <t>法人名</t>
    <rPh sb="0" eb="2">
      <t>ホウジン</t>
    </rPh>
    <rPh sb="2" eb="3">
      <t>メイ</t>
    </rPh>
    <phoneticPr fontId="3"/>
  </si>
  <si>
    <t>法人住所</t>
    <rPh sb="0" eb="2">
      <t>ホウジン</t>
    </rPh>
    <rPh sb="2" eb="4">
      <t>ジュウショ</t>
    </rPh>
    <phoneticPr fontId="3"/>
  </si>
  <si>
    <t>－</t>
    <phoneticPr fontId="3"/>
  </si>
  <si>
    <t>沖縄県</t>
    <rPh sb="0" eb="3">
      <t>オキナワケン</t>
    </rPh>
    <phoneticPr fontId="3"/>
  </si>
  <si>
    <t>鹿児島県</t>
    <rPh sb="0" eb="4">
      <t>カゴシマケン</t>
    </rPh>
    <phoneticPr fontId="4"/>
  </si>
  <si>
    <t>宮崎県</t>
    <rPh sb="0" eb="3">
      <t>ミヤザキケン</t>
    </rPh>
    <phoneticPr fontId="4"/>
  </si>
  <si>
    <t>大分県</t>
    <rPh sb="0" eb="3">
      <t>オオイタケン</t>
    </rPh>
    <phoneticPr fontId="4"/>
  </si>
  <si>
    <t>熊本県</t>
    <rPh sb="0" eb="3">
      <t>クマモトケン</t>
    </rPh>
    <phoneticPr fontId="4"/>
  </si>
  <si>
    <t>長崎県</t>
    <rPh sb="0" eb="3">
      <t>ナガサキケン</t>
    </rPh>
    <phoneticPr fontId="4"/>
  </si>
  <si>
    <t>佐賀県</t>
    <rPh sb="0" eb="3">
      <t>サガケン</t>
    </rPh>
    <phoneticPr fontId="4"/>
  </si>
  <si>
    <t>福岡県</t>
    <rPh sb="0" eb="3">
      <t>フクオカケン</t>
    </rPh>
    <phoneticPr fontId="4"/>
  </si>
  <si>
    <t>高知県</t>
    <rPh sb="0" eb="3">
      <t>コウチケン</t>
    </rPh>
    <phoneticPr fontId="4"/>
  </si>
  <si>
    <t>愛媛県</t>
    <rPh sb="0" eb="3">
      <t>エヒメケン</t>
    </rPh>
    <phoneticPr fontId="4"/>
  </si>
  <si>
    <t>香川県</t>
    <rPh sb="0" eb="3">
      <t>カガワケン</t>
    </rPh>
    <phoneticPr fontId="4"/>
  </si>
  <si>
    <t>徳島県</t>
    <rPh sb="0" eb="3">
      <t>トクシマケン</t>
    </rPh>
    <phoneticPr fontId="4"/>
  </si>
  <si>
    <t>山口県</t>
    <rPh sb="0" eb="3">
      <t>ヤマグチケン</t>
    </rPh>
    <phoneticPr fontId="4"/>
  </si>
  <si>
    <t>広島県</t>
    <rPh sb="0" eb="3">
      <t>ヒロシマケン</t>
    </rPh>
    <phoneticPr fontId="4"/>
  </si>
  <si>
    <t>岡山県</t>
    <rPh sb="0" eb="3">
      <t>オカヤマケン</t>
    </rPh>
    <phoneticPr fontId="4"/>
  </si>
  <si>
    <t>島根県</t>
    <rPh sb="0" eb="3">
      <t>シマネケン</t>
    </rPh>
    <phoneticPr fontId="4"/>
  </si>
  <si>
    <t>鳥取県</t>
    <rPh sb="0" eb="3">
      <t>トットリケン</t>
    </rPh>
    <phoneticPr fontId="4"/>
  </si>
  <si>
    <t>和歌山県</t>
    <rPh sb="0" eb="4">
      <t>ワカヤマケン</t>
    </rPh>
    <phoneticPr fontId="4"/>
  </si>
  <si>
    <t>奈良県</t>
    <rPh sb="0" eb="3">
      <t>ナラケン</t>
    </rPh>
    <phoneticPr fontId="4"/>
  </si>
  <si>
    <t>兵庫県</t>
    <rPh sb="0" eb="3">
      <t>ヒョウゴケン</t>
    </rPh>
    <phoneticPr fontId="4"/>
  </si>
  <si>
    <t>大阪府</t>
    <rPh sb="0" eb="3">
      <t>オオサカフ</t>
    </rPh>
    <phoneticPr fontId="4"/>
  </si>
  <si>
    <t>京都府</t>
    <rPh sb="0" eb="3">
      <t>キョウトフ</t>
    </rPh>
    <phoneticPr fontId="4"/>
  </si>
  <si>
    <t>滋賀県</t>
    <rPh sb="0" eb="3">
      <t>シガケン</t>
    </rPh>
    <phoneticPr fontId="4"/>
  </si>
  <si>
    <t>三重県</t>
    <rPh sb="0" eb="3">
      <t>ミエケン</t>
    </rPh>
    <phoneticPr fontId="4"/>
  </si>
  <si>
    <t>愛知県</t>
    <rPh sb="0" eb="3">
      <t>アイチケン</t>
    </rPh>
    <phoneticPr fontId="4"/>
  </si>
  <si>
    <t>静岡県</t>
    <rPh sb="0" eb="3">
      <t>シズオカケン</t>
    </rPh>
    <phoneticPr fontId="4"/>
  </si>
  <si>
    <t>岐阜県</t>
    <rPh sb="0" eb="3">
      <t>ギフケン</t>
    </rPh>
    <phoneticPr fontId="4"/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</si>
  <si>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</si>
  <si>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</si>
  <si>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</si>
  <si>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</si>
  <si>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</si>
  <si>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</si>
  <si>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</si>
  <si>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</si>
  <si>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</si>
  <si>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</si>
  <si>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</si>
  <si>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</si>
  <si>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</si>
  <si>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</si>
  <si>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</si>
  <si>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</si>
  <si>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</si>
  <si>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</si>
  <si>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</si>
  <si>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</si>
  <si>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/定員</t>
    <rPh sb="1" eb="3">
      <t>テイイン</t>
    </rPh>
    <phoneticPr fontId="1"/>
  </si>
  <si>
    <t>軽費老人ホーム</t>
  </si>
  <si>
    <t>養護老人ホーム</t>
  </si>
  <si>
    <t>短期入所生活介護事業所</t>
  </si>
  <si>
    <t>地域密着型介護老人福祉施設</t>
  </si>
  <si>
    <t>介護医療院</t>
  </si>
  <si>
    <t>介護老人保健施設</t>
  </si>
  <si>
    <t>介護老人福祉施設</t>
  </si>
  <si>
    <t>/事業所</t>
    <rPh sb="1" eb="4">
      <t>ジギョウショ</t>
    </rPh>
    <phoneticPr fontId="1"/>
  </si>
  <si>
    <t>居宅介護支援事業所</t>
  </si>
  <si>
    <t>看護小規模多機能型居宅介護事業所</t>
  </si>
  <si>
    <t>地域密着型特定施設入居者生活介護（養護老人ホーム、軽費老人ホームを除く）</t>
    <phoneticPr fontId="3"/>
  </si>
  <si>
    <t>認知症対応型共同生活介護事業所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2" eb="15">
      <t>ジギョウショ</t>
    </rPh>
    <phoneticPr fontId="1"/>
  </si>
  <si>
    <t>小規模多機能型居宅介護事業所</t>
  </si>
  <si>
    <t>認知症対応型通所介護事業所</t>
  </si>
  <si>
    <t>地域密着型通所介護事業所</t>
  </si>
  <si>
    <t>定期巡回・随時対応型訪問介護看護事業所</t>
  </si>
  <si>
    <t>福祉用具貸与事業所</t>
  </si>
  <si>
    <t>特定施設入居者生活介護（養護老人ホーム、軽費老人ホームを除く）</t>
    <rPh sb="12" eb="14">
      <t>ヨウゴ</t>
    </rPh>
    <rPh sb="14" eb="16">
      <t>ロウジン</t>
    </rPh>
    <rPh sb="20" eb="22">
      <t>ケイヒ</t>
    </rPh>
    <rPh sb="22" eb="24">
      <t>ロウジン</t>
    </rPh>
    <rPh sb="28" eb="29">
      <t>ノゾ</t>
    </rPh>
    <phoneticPr fontId="3"/>
  </si>
  <si>
    <t>通所リハビリテーション事業所</t>
  </si>
  <si>
    <t>通所介護事業所　1月あたり延べ利用者数601人以上</t>
    <rPh sb="0" eb="2">
      <t>ツウショ</t>
    </rPh>
    <phoneticPr fontId="1"/>
  </si>
  <si>
    <t>通所介護事業所　1月あたり延べ利用者数301人以上600人以下</t>
    <rPh sb="0" eb="2">
      <t>ツウショ</t>
    </rPh>
    <phoneticPr fontId="1"/>
  </si>
  <si>
    <t>通所介護事業所　1月あたり延べ利用者数300人以下</t>
    <rPh sb="0" eb="2">
      <t>ツウショ</t>
    </rPh>
    <phoneticPr fontId="1"/>
  </si>
  <si>
    <t>訪問リハビリテーション事業所</t>
  </si>
  <si>
    <t>訪問看護事業所</t>
  </si>
  <si>
    <t>訪問入浴介護事業所</t>
  </si>
  <si>
    <t>訪問介護事業所　上記以外であって、1月あたり延べ訪問回数2,001回以上</t>
    <phoneticPr fontId="3"/>
  </si>
  <si>
    <t>訪問介護事業所　上記以外であって、1月あたり延べ訪問回数201回以上2,000回以下</t>
    <phoneticPr fontId="3"/>
  </si>
  <si>
    <t>訪問介護事業所　上記以外であって、1月あたり延べ訪問回数200回以下</t>
    <phoneticPr fontId="3"/>
  </si>
  <si>
    <t>訪問介護事業所　集合住宅併設型（同一建物減算の算定がある事業所）</t>
    <phoneticPr fontId="3"/>
  </si>
  <si>
    <t>事業所・施設等の種別</t>
  </si>
  <si>
    <t>都道府県名</t>
    <rPh sb="0" eb="4">
      <t>トドウフケン</t>
    </rPh>
    <rPh sb="4" eb="5">
      <t>メイ</t>
    </rPh>
    <phoneticPr fontId="3"/>
  </si>
  <si>
    <t>サービス継続対応（千円）</t>
    <rPh sb="4" eb="6">
      <t>ケイゾク</t>
    </rPh>
    <rPh sb="6" eb="8">
      <t>タイオウ</t>
    </rPh>
    <rPh sb="9" eb="11">
      <t>センエン</t>
    </rPh>
    <phoneticPr fontId="3"/>
  </si>
  <si>
    <t>災害対応（千円）</t>
    <rPh sb="0" eb="2">
      <t>サイガイ</t>
    </rPh>
    <rPh sb="2" eb="4">
      <t>タイオウ</t>
    </rPh>
    <rPh sb="5" eb="7">
      <t>センエン</t>
    </rPh>
    <phoneticPr fontId="3"/>
  </si>
  <si>
    <t xml:space="preserve"> 報告法人住所(郵便番号)</t>
    <rPh sb="1" eb="3">
      <t>ホウコク</t>
    </rPh>
    <rPh sb="3" eb="5">
      <t>ホウジン</t>
    </rPh>
    <rPh sb="5" eb="7">
      <t>ジュウショ</t>
    </rPh>
    <rPh sb="8" eb="10">
      <t>ユウビン</t>
    </rPh>
    <rPh sb="10" eb="12">
      <t>バンゴウ</t>
    </rPh>
    <phoneticPr fontId="3"/>
  </si>
  <si>
    <t>郵便番号①</t>
    <rPh sb="0" eb="2">
      <t>ユウビン</t>
    </rPh>
    <rPh sb="2" eb="4">
      <t>バンゴウ</t>
    </rPh>
    <phoneticPr fontId="3"/>
  </si>
  <si>
    <t>郵便番号②</t>
    <rPh sb="0" eb="2">
      <t>ユウビン</t>
    </rPh>
    <rPh sb="2" eb="4">
      <t>バンゴウ</t>
    </rPh>
    <phoneticPr fontId="3"/>
  </si>
  <si>
    <t>サービス継続対応</t>
    <rPh sb="4" eb="6">
      <t>ケイゾク</t>
    </rPh>
    <rPh sb="6" eb="8">
      <t>タイオウ</t>
    </rPh>
    <phoneticPr fontId="3"/>
  </si>
  <si>
    <t>災害対応</t>
    <rPh sb="0" eb="2">
      <t>サイガイ</t>
    </rPh>
    <rPh sb="2" eb="4">
      <t>タイオウ</t>
    </rPh>
    <phoneticPr fontId="3"/>
  </si>
  <si>
    <t>報告日</t>
    <rPh sb="0" eb="2">
      <t>ホウコク</t>
    </rPh>
    <rPh sb="2" eb="3">
      <t>ビ</t>
    </rPh>
    <phoneticPr fontId="3"/>
  </si>
  <si>
    <t>交付決定額</t>
    <rPh sb="0" eb="2">
      <t>コウフ</t>
    </rPh>
    <rPh sb="2" eb="5">
      <t>ケッテイガク</t>
    </rPh>
    <phoneticPr fontId="3"/>
  </si>
  <si>
    <t>実績額</t>
    <rPh sb="0" eb="3">
      <t>ジッセキガク</t>
    </rPh>
    <phoneticPr fontId="3"/>
  </si>
  <si>
    <t>差引額</t>
    <rPh sb="0" eb="3">
      <t>サシヒキガク</t>
    </rPh>
    <phoneticPr fontId="3"/>
  </si>
  <si>
    <t>付け指令長寿</t>
    <rPh sb="0" eb="1">
      <t>ヅ</t>
    </rPh>
    <rPh sb="2" eb="4">
      <t>シレイ</t>
    </rPh>
    <rPh sb="4" eb="6">
      <t>チョウジュ</t>
    </rPh>
    <phoneticPr fontId="3"/>
  </si>
  <si>
    <t>交付決定年月日</t>
    <rPh sb="0" eb="2">
      <t>コウフ</t>
    </rPh>
    <rPh sb="2" eb="4">
      <t>ケッテイ</t>
    </rPh>
    <rPh sb="4" eb="7">
      <t>ネンガッピ</t>
    </rPh>
    <phoneticPr fontId="3"/>
  </si>
  <si>
    <t>番号①</t>
    <rPh sb="0" eb="2">
      <t>バンゴウ</t>
    </rPh>
    <phoneticPr fontId="3"/>
  </si>
  <si>
    <t>番号②</t>
    <rPh sb="0" eb="2">
      <t>バンゴウ</t>
    </rPh>
    <phoneticPr fontId="3"/>
  </si>
  <si>
    <t>（別紙様式第４号）</t>
    <rPh sb="1" eb="3">
      <t>ベッシ</t>
    </rPh>
    <rPh sb="3" eb="5">
      <t>ヨウシキ</t>
    </rPh>
    <rPh sb="5" eb="6">
      <t>ダイ</t>
    </rPh>
    <rPh sb="7" eb="8">
      <t>ゴウ</t>
    </rPh>
    <phoneticPr fontId="3"/>
  </si>
  <si>
    <t>（３）　設備等の購入が確認できる書類（領収書、レシート等）</t>
    <rPh sb="4" eb="6">
      <t>セツビ</t>
    </rPh>
    <rPh sb="6" eb="7">
      <t>トウ</t>
    </rPh>
    <rPh sb="8" eb="10">
      <t>コウニュウ</t>
    </rPh>
    <rPh sb="11" eb="13">
      <t>カクニン</t>
    </rPh>
    <rPh sb="16" eb="18">
      <t>ショルイ</t>
    </rPh>
    <rPh sb="19" eb="22">
      <t>リョウシュウショ</t>
    </rPh>
    <rPh sb="27" eb="28">
      <t>トウ</t>
    </rPh>
    <phoneticPr fontId="3"/>
  </si>
  <si>
    <t>領収書、レシート等の根拠資料が添付されている。</t>
    <rPh sb="10" eb="12">
      <t>コンキョ</t>
    </rPh>
    <rPh sb="12" eb="14">
      <t>シリョウ</t>
    </rPh>
    <rPh sb="15" eb="17">
      <t>テンプ</t>
    </rPh>
    <phoneticPr fontId="3"/>
  </si>
  <si>
    <t>〇訪問系・通所系サービス事業所、入所施設、居住系サービス事業所及び短期入所系サービス事業所</t>
    <rPh sb="1" eb="3">
      <t>ホウモン</t>
    </rPh>
    <rPh sb="3" eb="4">
      <t>ケイ</t>
    </rPh>
    <rPh sb="5" eb="7">
      <t>ツウショ</t>
    </rPh>
    <rPh sb="7" eb="8">
      <t>ケイ</t>
    </rPh>
    <rPh sb="12" eb="15">
      <t>ジギョウショ</t>
    </rPh>
    <rPh sb="16" eb="18">
      <t>ニュウショ</t>
    </rPh>
    <rPh sb="18" eb="20">
      <t>シセツ</t>
    </rPh>
    <rPh sb="21" eb="23">
      <t>キョジュウ</t>
    </rPh>
    <rPh sb="23" eb="24">
      <t>ケイ</t>
    </rPh>
    <rPh sb="28" eb="31">
      <t>ジギョウショ</t>
    </rPh>
    <rPh sb="31" eb="32">
      <t>オヨ</t>
    </rPh>
    <rPh sb="33" eb="35">
      <t>タンキ</t>
    </rPh>
    <rPh sb="35" eb="37">
      <t>ニュウショ</t>
    </rPh>
    <rPh sb="37" eb="38">
      <t>ケイ</t>
    </rPh>
    <rPh sb="42" eb="45">
      <t>ジギョウショ</t>
    </rPh>
    <phoneticPr fontId="3"/>
  </si>
  <si>
    <t>クマ被害防止対策に必要な設備・物品等</t>
    <rPh sb="2" eb="4">
      <t>ヒガイ</t>
    </rPh>
    <rPh sb="4" eb="6">
      <t>ボウシ</t>
    </rPh>
    <rPh sb="6" eb="8">
      <t>タイサク</t>
    </rPh>
    <rPh sb="9" eb="11">
      <t>ヒツヨウ</t>
    </rPh>
    <rPh sb="12" eb="14">
      <t>セツビ</t>
    </rPh>
    <rPh sb="15" eb="17">
      <t>ブッピン</t>
    </rPh>
    <rPh sb="17" eb="18">
      <t>トウ</t>
    </rPh>
    <phoneticPr fontId="3"/>
  </si>
  <si>
    <t>設備・備品購入支援事業に関する事業実績報告書（事業所単位）</t>
    <rPh sb="17" eb="19">
      <t>ジッセキ</t>
    </rPh>
    <rPh sb="19" eb="21">
      <t>ホウコク</t>
    </rPh>
    <rPh sb="23" eb="26">
      <t>ジギョウショ</t>
    </rPh>
    <rPh sb="26" eb="28">
      <t>タンイ</t>
    </rPh>
    <phoneticPr fontId="3"/>
  </si>
  <si>
    <t>設備・備品購入支援事業費補助金の実績について（報告）</t>
    <rPh sb="0" eb="2">
      <t>セツビ</t>
    </rPh>
    <rPh sb="3" eb="5">
      <t>ビヒン</t>
    </rPh>
    <rPh sb="5" eb="7">
      <t>コウニュウ</t>
    </rPh>
    <rPh sb="11" eb="12">
      <t>ヒ</t>
    </rPh>
    <rPh sb="12" eb="15">
      <t>ホジョキン</t>
    </rPh>
    <rPh sb="16" eb="18">
      <t>ジッセキ</t>
    </rPh>
    <rPh sb="23" eb="25">
      <t>ホウコク</t>
    </rPh>
    <phoneticPr fontId="3"/>
  </si>
  <si>
    <t xml:space="preserve"> で交付決定を受けた設備・備品購入</t>
    <rPh sb="2" eb="4">
      <t>コウフ</t>
    </rPh>
    <rPh sb="4" eb="6">
      <t>ケッテイ</t>
    </rPh>
    <rPh sb="7" eb="8">
      <t>ウ</t>
    </rPh>
    <rPh sb="10" eb="12">
      <t>セツビ</t>
    </rPh>
    <rPh sb="13" eb="15">
      <t>ビヒン</t>
    </rPh>
    <rPh sb="15" eb="17">
      <t>コウニュウ</t>
    </rPh>
    <phoneticPr fontId="3"/>
  </si>
  <si>
    <t>（２）　設備・備品購入支援事業に関する事業実績報告書</t>
    <rPh sb="16" eb="17">
      <t>カン</t>
    </rPh>
    <rPh sb="19" eb="21">
      <t>ジギョウ</t>
    </rPh>
    <rPh sb="21" eb="23">
      <t>ジッセキ</t>
    </rPh>
    <rPh sb="23" eb="26">
      <t>ホウコクショ</t>
    </rPh>
    <phoneticPr fontId="3"/>
  </si>
  <si>
    <t>（様式１）事業所・施設別精算額一覧</t>
    <rPh sb="1" eb="3">
      <t>ヨウシキ</t>
    </rPh>
    <rPh sb="5" eb="8">
      <t>ジギョウショ</t>
    </rPh>
    <rPh sb="9" eb="11">
      <t>シセツ</t>
    </rPh>
    <rPh sb="11" eb="12">
      <t>ベツ</t>
    </rPh>
    <rPh sb="12" eb="14">
      <t>セイサン</t>
    </rPh>
    <rPh sb="14" eb="15">
      <t>ガク</t>
    </rPh>
    <rPh sb="15" eb="17">
      <t>イチラン</t>
    </rPh>
    <phoneticPr fontId="3"/>
  </si>
  <si>
    <t>（１）　事業所・施設別精算額一覧（様式１）</t>
    <rPh sb="11" eb="13">
      <t>セイサン</t>
    </rPh>
    <rPh sb="13" eb="14">
      <t>ガク</t>
    </rPh>
    <rPh sb="17" eb="19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</si>
</sst>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 ;[Red]\-#,##0\ "/>
    <numFmt numFmtId="178" formatCode="#,##0;\-#,##0;&quot;&quot;"/>
    <numFmt numFmtId="179" formatCode="#,##0_);[Red]\(#,##0\)"/>
    <numFmt numFmtId="180" formatCode="[$-411]ggge&quot;年&quot;m&quot;月&quot;d&quot;日&quot;;@"/>
    <numFmt numFmtId="181" formatCode="[$]ggge&quot;年&quot;m&quot;月&quot;d&quot;日&quot;;@" x16r2:formatCode16="[$-ja-JP-x-gannen]ggge&quot;年&quot;m&quot;月&quot;d&quot;日&quot;;@"/>
  </numFmts>
  <fonts count="2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明朝"/>
      <family val="1"/>
    </font>
    <font>
      <sz val="12"/>
      <color theme="4"/>
      <name val="ＭＳ ゴシック"/>
      <family val="3"/>
      <charset val="128"/>
    </font>
    <font>
      <sz val="11"/>
      <name val="ＭＳ 明朝"/>
      <family val="1"/>
    </font>
    <font>
      <sz val="12"/>
      <color theme="4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name val="ＭＳ Ｐ明朝"/>
      <family val="1"/>
      <charset val="128"/>
    </font>
    <font>
      <sz val="18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5" fillId="4" borderId="0" xfId="0" applyFont="1" applyFill="1">
      <alignment vertical="center"/>
    </xf>
    <xf numFmtId="49" fontId="10" fillId="4" borderId="1" xfId="0" applyNumberFormat="1" applyFont="1" applyFill="1" applyBorder="1">
      <alignment vertical="center"/>
    </xf>
    <xf numFmtId="49" fontId="10" fillId="4" borderId="2" xfId="0" applyNumberFormat="1" applyFont="1" applyFill="1" applyBorder="1" applyAlignment="1">
      <alignment vertical="center" wrapText="1"/>
    </xf>
    <xf numFmtId="49" fontId="10" fillId="4" borderId="3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178" fontId="7" fillId="0" borderId="20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178" fontId="7" fillId="0" borderId="20" xfId="4" applyNumberFormat="1" applyFont="1" applyBorder="1" applyAlignment="1">
      <alignment horizontal="right" vertical="center" shrinkToFit="1"/>
    </xf>
    <xf numFmtId="0" fontId="5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10" xfId="0" applyFont="1" applyFill="1" applyBorder="1">
      <alignment vertical="center"/>
    </xf>
    <xf numFmtId="178" fontId="10" fillId="2" borderId="3" xfId="4" applyNumberFormat="1" applyFont="1" applyFill="1" applyBorder="1" applyAlignment="1">
      <alignment horizontal="center" vertical="center" shrinkToFit="1"/>
    </xf>
    <xf numFmtId="0" fontId="15" fillId="0" borderId="0" xfId="0" applyFont="1">
      <alignment vertical="center"/>
    </xf>
    <xf numFmtId="49" fontId="7" fillId="0" borderId="20" xfId="0" applyNumberFormat="1" applyFont="1" applyBorder="1" applyAlignment="1">
      <alignment vertical="center" shrinkToFit="1"/>
    </xf>
    <xf numFmtId="0" fontId="10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Protection="1">
      <alignment vertical="center"/>
      <protection locked="0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8" fillId="0" borderId="0" xfId="0" applyFont="1" applyFill="1" applyAlignment="1" applyProtection="1">
      <alignment vertical="center" shrinkToFit="1"/>
      <protection locked="0"/>
    </xf>
    <xf numFmtId="0" fontId="8" fillId="0" borderId="0" xfId="0" applyFont="1" applyFill="1" applyAlignment="1">
      <alignment vertical="center" textRotation="255"/>
    </xf>
    <xf numFmtId="0" fontId="10" fillId="0" borderId="0" xfId="0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vertical="center" wrapText="1"/>
    </xf>
    <xf numFmtId="177" fontId="7" fillId="0" borderId="0" xfId="4" applyNumberFormat="1" applyFont="1" applyFill="1" applyBorder="1" applyAlignment="1">
      <alignment vertical="center" shrinkToFit="1"/>
    </xf>
    <xf numFmtId="0" fontId="9" fillId="0" borderId="0" xfId="0" applyFont="1" applyFill="1" applyAlignment="1">
      <alignment vertical="center" shrinkToFit="1"/>
    </xf>
    <xf numFmtId="177" fontId="9" fillId="0" borderId="0" xfId="4" applyNumberFormat="1" applyFont="1" applyFill="1" applyBorder="1" applyAlignment="1">
      <alignment vertical="center" shrinkToFit="1"/>
    </xf>
    <xf numFmtId="0" fontId="7" fillId="0" borderId="5" xfId="0" applyFont="1" applyFill="1" applyBorder="1">
      <alignment vertical="center"/>
    </xf>
    <xf numFmtId="0" fontId="10" fillId="0" borderId="0" xfId="0" applyFont="1" applyFill="1" applyBorder="1" applyAlignment="1">
      <alignment vertical="center" shrinkToFit="1"/>
    </xf>
    <xf numFmtId="0" fontId="8" fillId="0" borderId="0" xfId="0" applyFont="1" applyFill="1" applyBorder="1">
      <alignment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9" fillId="0" borderId="0" xfId="0" applyFont="1" applyFill="1" applyBorder="1" applyAlignment="1">
      <alignment vertical="center" shrinkToFit="1"/>
    </xf>
    <xf numFmtId="0" fontId="8" fillId="0" borderId="5" xfId="0" applyFont="1" applyFill="1" applyBorder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top"/>
    </xf>
    <xf numFmtId="0" fontId="16" fillId="0" borderId="20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/>
    </xf>
    <xf numFmtId="0" fontId="16" fillId="0" borderId="12" xfId="0" applyFont="1" applyBorder="1" applyAlignment="1">
      <alignment vertical="center" wrapText="1"/>
    </xf>
    <xf numFmtId="0" fontId="17" fillId="0" borderId="20" xfId="0" applyFont="1" applyBorder="1" applyAlignment="1">
      <alignment horizontal="left" vertical="center" wrapText="1"/>
    </xf>
    <xf numFmtId="0" fontId="12" fillId="0" borderId="8" xfId="0" applyFont="1" applyBorder="1">
      <alignment vertical="center"/>
    </xf>
    <xf numFmtId="0" fontId="17" fillId="0" borderId="12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center" vertical="center"/>
    </xf>
    <xf numFmtId="0" fontId="16" fillId="8" borderId="20" xfId="0" applyFont="1" applyFill="1" applyBorder="1" applyAlignment="1">
      <alignment horizontal="center" vertical="top"/>
    </xf>
    <xf numFmtId="0" fontId="12" fillId="8" borderId="20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22" fillId="0" borderId="0" xfId="0" applyFont="1" applyFill="1" applyBorder="1">
      <alignment vertical="center"/>
    </xf>
    <xf numFmtId="180" fontId="0" fillId="0" borderId="20" xfId="0" applyNumberFormat="1" applyBorder="1">
      <alignment vertical="center"/>
    </xf>
    <xf numFmtId="0" fontId="0" fillId="0" borderId="20" xfId="0" applyBorder="1">
      <alignment vertical="center"/>
    </xf>
    <xf numFmtId="0" fontId="12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5" fillId="0" borderId="20" xfId="0" applyFont="1" applyBorder="1" applyAlignment="1">
      <alignment vertical="center" shrinkToFit="1"/>
    </xf>
    <xf numFmtId="179" fontId="0" fillId="0" borderId="20" xfId="0" applyNumberFormat="1" applyBorder="1">
      <alignment vertical="center"/>
    </xf>
    <xf numFmtId="49" fontId="0" fillId="0" borderId="20" xfId="0" applyNumberFormat="1" applyBorder="1">
      <alignment vertical="center"/>
    </xf>
    <xf numFmtId="181" fontId="12" fillId="0" borderId="0" xfId="0" applyNumberFormat="1" applyFo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10" fillId="4" borderId="14" xfId="0" applyNumberFormat="1" applyFont="1" applyFill="1" applyBorder="1">
      <alignment vertical="center"/>
    </xf>
    <xf numFmtId="49" fontId="10" fillId="4" borderId="15" xfId="0" applyNumberFormat="1" applyFont="1" applyFill="1" applyBorder="1">
      <alignment vertical="center"/>
    </xf>
    <xf numFmtId="49" fontId="10" fillId="4" borderId="16" xfId="0" applyNumberFormat="1" applyFont="1" applyFill="1" applyBorder="1">
      <alignment vertical="center"/>
    </xf>
    <xf numFmtId="49" fontId="10" fillId="4" borderId="14" xfId="0" applyNumberFormat="1" applyFont="1" applyFill="1" applyBorder="1" applyAlignment="1">
      <alignment vertical="center" wrapText="1"/>
    </xf>
    <xf numFmtId="49" fontId="10" fillId="4" borderId="15" xfId="0" applyNumberFormat="1" applyFont="1" applyFill="1" applyBorder="1" applyAlignment="1">
      <alignment vertical="center" wrapText="1"/>
    </xf>
    <xf numFmtId="49" fontId="10" fillId="4" borderId="16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77" fontId="10" fillId="3" borderId="15" xfId="4" applyNumberFormat="1" applyFont="1" applyFill="1" applyBorder="1" applyAlignment="1">
      <alignment vertical="center" shrinkToFit="1"/>
    </xf>
    <xf numFmtId="0" fontId="10" fillId="6" borderId="21" xfId="0" applyFont="1" applyFill="1" applyBorder="1" applyAlignment="1">
      <alignment horizontal="left" vertical="center"/>
    </xf>
    <xf numFmtId="0" fontId="10" fillId="6" borderId="11" xfId="0" applyFont="1" applyFill="1" applyBorder="1" applyAlignment="1">
      <alignment horizontal="left" vertical="center"/>
    </xf>
    <xf numFmtId="0" fontId="10" fillId="6" borderId="22" xfId="0" applyFont="1" applyFill="1" applyBorder="1" applyAlignment="1">
      <alignment horizontal="left" vertical="center"/>
    </xf>
    <xf numFmtId="179" fontId="10" fillId="0" borderId="4" xfId="0" applyNumberFormat="1" applyFont="1" applyBorder="1" applyAlignment="1">
      <alignment vertical="center"/>
    </xf>
    <xf numFmtId="179" fontId="10" fillId="0" borderId="5" xfId="0" applyNumberFormat="1" applyFont="1" applyBorder="1" applyAlignment="1">
      <alignment vertical="center"/>
    </xf>
    <xf numFmtId="179" fontId="10" fillId="0" borderId="9" xfId="0" applyNumberFormat="1" applyFont="1" applyBorder="1" applyAlignment="1">
      <alignment vertical="center"/>
    </xf>
    <xf numFmtId="179" fontId="10" fillId="0" borderId="7" xfId="0" applyNumberFormat="1" applyFont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10" fillId="4" borderId="7" xfId="0" applyFont="1" applyFill="1" applyBorder="1" applyAlignment="1">
      <alignment vertical="center"/>
    </xf>
    <xf numFmtId="0" fontId="10" fillId="4" borderId="10" xfId="0" applyFont="1" applyFill="1" applyBorder="1" applyAlignment="1">
      <alignment vertical="center"/>
    </xf>
    <xf numFmtId="177" fontId="10" fillId="0" borderId="2" xfId="4" applyNumberFormat="1" applyFont="1" applyFill="1" applyBorder="1" applyAlignment="1">
      <alignment vertical="center" shrinkToFit="1"/>
    </xf>
    <xf numFmtId="177" fontId="10" fillId="0" borderId="3" xfId="4" applyNumberFormat="1" applyFont="1" applyFill="1" applyBorder="1" applyAlignment="1">
      <alignment vertical="center" shrinkToFi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178" fontId="10" fillId="0" borderId="0" xfId="0" applyNumberFormat="1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center" vertical="center"/>
    </xf>
    <xf numFmtId="49" fontId="10" fillId="4" borderId="23" xfId="0" applyNumberFormat="1" applyFont="1" applyFill="1" applyBorder="1">
      <alignment vertical="center"/>
    </xf>
    <xf numFmtId="49" fontId="10" fillId="4" borderId="24" xfId="0" applyNumberFormat="1" applyFont="1" applyFill="1" applyBorder="1">
      <alignment vertical="center"/>
    </xf>
    <xf numFmtId="49" fontId="10" fillId="4" borderId="25" xfId="0" applyNumberFormat="1" applyFont="1" applyFill="1" applyBorder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vertical="center" shrinkToFit="1"/>
    </xf>
    <xf numFmtId="0" fontId="9" fillId="3" borderId="18" xfId="0" applyFont="1" applyFill="1" applyBorder="1" applyAlignment="1">
      <alignment vertical="center" shrinkToFit="1"/>
    </xf>
    <xf numFmtId="0" fontId="9" fillId="3" borderId="19" xfId="0" applyFont="1" applyFill="1" applyBorder="1" applyAlignment="1">
      <alignment vertical="center" shrinkToFit="1"/>
    </xf>
    <xf numFmtId="0" fontId="9" fillId="3" borderId="14" xfId="0" applyFont="1" applyFill="1" applyBorder="1" applyAlignment="1">
      <alignment vertical="center" shrinkToFit="1"/>
    </xf>
    <xf numFmtId="0" fontId="9" fillId="3" borderId="15" xfId="0" applyFont="1" applyFill="1" applyBorder="1" applyAlignment="1">
      <alignment vertical="center" shrinkToFit="1"/>
    </xf>
    <xf numFmtId="0" fontId="9" fillId="3" borderId="16" xfId="0" applyFont="1" applyFill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0" fontId="10" fillId="6" borderId="6" xfId="0" applyFont="1" applyFill="1" applyBorder="1" applyAlignment="1">
      <alignment horizontal="left" vertical="center"/>
    </xf>
    <xf numFmtId="49" fontId="10" fillId="4" borderId="26" xfId="0" applyNumberFormat="1" applyFont="1" applyFill="1" applyBorder="1" applyAlignment="1">
      <alignment vertical="center" wrapText="1"/>
    </xf>
    <xf numFmtId="49" fontId="10" fillId="4" borderId="0" xfId="0" applyNumberFormat="1" applyFont="1" applyFill="1" applyAlignment="1">
      <alignment vertical="center" wrapText="1"/>
    </xf>
    <xf numFmtId="49" fontId="10" fillId="4" borderId="8" xfId="0" applyNumberFormat="1" applyFont="1" applyFill="1" applyBorder="1" applyAlignment="1">
      <alignment vertical="center" wrapText="1"/>
    </xf>
    <xf numFmtId="49" fontId="10" fillId="4" borderId="17" xfId="0" applyNumberFormat="1" applyFont="1" applyFill="1" applyBorder="1" applyAlignment="1">
      <alignment vertical="center" wrapText="1"/>
    </xf>
    <xf numFmtId="49" fontId="10" fillId="4" borderId="18" xfId="0" applyNumberFormat="1" applyFont="1" applyFill="1" applyBorder="1" applyAlignment="1">
      <alignment vertical="center" wrapText="1"/>
    </xf>
    <xf numFmtId="49" fontId="10" fillId="4" borderId="19" xfId="0" applyNumberFormat="1" applyFont="1" applyFill="1" applyBorder="1" applyAlignment="1">
      <alignment vertical="center" wrapText="1"/>
    </xf>
    <xf numFmtId="177" fontId="10" fillId="3" borderId="26" xfId="4" applyNumberFormat="1" applyFont="1" applyFill="1" applyBorder="1" applyAlignment="1">
      <alignment horizontal="center" vertical="center" shrinkToFit="1"/>
    </xf>
    <xf numFmtId="177" fontId="10" fillId="3" borderId="0" xfId="4" applyNumberFormat="1" applyFont="1" applyFill="1" applyBorder="1" applyAlignment="1">
      <alignment horizontal="center" vertical="center" shrinkToFit="1"/>
    </xf>
    <xf numFmtId="177" fontId="10" fillId="3" borderId="8" xfId="4" applyNumberFormat="1" applyFont="1" applyFill="1" applyBorder="1" applyAlignment="1">
      <alignment horizontal="center" vertical="center" shrinkToFit="1"/>
    </xf>
    <xf numFmtId="177" fontId="10" fillId="3" borderId="17" xfId="4" applyNumberFormat="1" applyFont="1" applyFill="1" applyBorder="1" applyAlignment="1">
      <alignment horizontal="center" vertical="center" shrinkToFit="1"/>
    </xf>
    <xf numFmtId="177" fontId="10" fillId="3" borderId="18" xfId="4" applyNumberFormat="1" applyFont="1" applyFill="1" applyBorder="1" applyAlignment="1">
      <alignment horizontal="center" vertical="center" shrinkToFit="1"/>
    </xf>
    <xf numFmtId="177" fontId="10" fillId="3" borderId="19" xfId="4" applyNumberFormat="1" applyFont="1" applyFill="1" applyBorder="1" applyAlignment="1">
      <alignment horizontal="center" vertical="center" shrinkToFit="1"/>
    </xf>
    <xf numFmtId="0" fontId="9" fillId="3" borderId="26" xfId="0" applyFont="1" applyFill="1" applyBorder="1" applyAlignment="1">
      <alignment vertical="center" shrinkToFit="1"/>
    </xf>
    <xf numFmtId="0" fontId="9" fillId="3" borderId="0" xfId="0" applyFont="1" applyFill="1" applyAlignment="1">
      <alignment vertical="center" shrinkToFit="1"/>
    </xf>
    <xf numFmtId="0" fontId="9" fillId="3" borderId="8" xfId="0" applyFont="1" applyFill="1" applyBorder="1" applyAlignment="1">
      <alignment vertical="center" shrinkToFit="1"/>
    </xf>
    <xf numFmtId="49" fontId="10" fillId="4" borderId="21" xfId="0" applyNumberFormat="1" applyFont="1" applyFill="1" applyBorder="1" applyAlignment="1">
      <alignment vertical="center" wrapText="1"/>
    </xf>
    <xf numFmtId="49" fontId="10" fillId="4" borderId="11" xfId="0" applyNumberFormat="1" applyFont="1" applyFill="1" applyBorder="1" applyAlignment="1">
      <alignment vertical="center" wrapText="1"/>
    </xf>
    <xf numFmtId="49" fontId="10" fillId="4" borderId="22" xfId="0" applyNumberFormat="1" applyFont="1" applyFill="1" applyBorder="1" applyAlignment="1">
      <alignment vertical="center" wrapText="1"/>
    </xf>
    <xf numFmtId="177" fontId="10" fillId="3" borderId="11" xfId="4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79" fontId="10" fillId="3" borderId="4" xfId="0" applyNumberFormat="1" applyFont="1" applyFill="1" applyBorder="1" applyAlignment="1">
      <alignment vertical="center" wrapText="1"/>
    </xf>
    <xf numFmtId="179" fontId="10" fillId="3" borderId="5" xfId="0" applyNumberFormat="1" applyFont="1" applyFill="1" applyBorder="1" applyAlignment="1">
      <alignment vertical="center" wrapText="1"/>
    </xf>
    <xf numFmtId="179" fontId="10" fillId="3" borderId="9" xfId="0" applyNumberFormat="1" applyFont="1" applyFill="1" applyBorder="1" applyAlignment="1">
      <alignment vertical="center" wrapText="1"/>
    </xf>
    <xf numFmtId="179" fontId="10" fillId="3" borderId="7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shrinkToFit="1"/>
    </xf>
    <xf numFmtId="0" fontId="10" fillId="2" borderId="2" xfId="0" applyFont="1" applyFill="1" applyBorder="1" applyAlignment="1">
      <alignment vertical="center" shrinkToFit="1"/>
    </xf>
    <xf numFmtId="179" fontId="10" fillId="0" borderId="4" xfId="0" applyNumberFormat="1" applyFont="1" applyBorder="1" applyAlignment="1">
      <alignment vertical="center" shrinkToFit="1"/>
    </xf>
    <xf numFmtId="179" fontId="10" fillId="0" borderId="5" xfId="0" applyNumberFormat="1" applyFont="1" applyBorder="1" applyAlignment="1">
      <alignment vertical="center" shrinkToFit="1"/>
    </xf>
    <xf numFmtId="179" fontId="10" fillId="0" borderId="9" xfId="0" applyNumberFormat="1" applyFont="1" applyBorder="1" applyAlignment="1">
      <alignment vertical="center" shrinkToFit="1"/>
    </xf>
    <xf numFmtId="179" fontId="10" fillId="0" borderId="7" xfId="0" applyNumberFormat="1" applyFont="1" applyBorder="1" applyAlignment="1">
      <alignment vertical="center" shrinkToFit="1"/>
    </xf>
    <xf numFmtId="0" fontId="10" fillId="7" borderId="1" xfId="0" applyFont="1" applyFill="1" applyBorder="1" applyAlignment="1">
      <alignment horizontal="center" vertical="center" shrinkToFit="1"/>
    </xf>
    <xf numFmtId="0" fontId="10" fillId="7" borderId="2" xfId="0" applyFont="1" applyFill="1" applyBorder="1" applyAlignment="1">
      <alignment horizontal="center" vertical="center" shrinkToFit="1"/>
    </xf>
    <xf numFmtId="0" fontId="10" fillId="7" borderId="3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3" borderId="9" xfId="0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0" fillId="3" borderId="9" xfId="0" applyFont="1" applyFill="1" applyBorder="1" applyAlignment="1">
      <alignment vertical="center" shrinkToFit="1"/>
    </xf>
    <xf numFmtId="0" fontId="10" fillId="3" borderId="7" xfId="0" applyFont="1" applyFill="1" applyBorder="1" applyAlignment="1">
      <alignment vertical="center" shrinkToFit="1"/>
    </xf>
    <xf numFmtId="0" fontId="10" fillId="3" borderId="10" xfId="0" applyFont="1" applyFill="1" applyBorder="1" applyAlignment="1">
      <alignment vertical="center" shrinkToFit="1"/>
    </xf>
    <xf numFmtId="49" fontId="5" fillId="3" borderId="9" xfId="0" applyNumberFormat="1" applyFont="1" applyFill="1" applyBorder="1" applyAlignment="1">
      <alignment horizontal="center" vertical="center" shrinkToFit="1"/>
    </xf>
    <xf numFmtId="49" fontId="5" fillId="3" borderId="7" xfId="0" applyNumberFormat="1" applyFont="1" applyFill="1" applyBorder="1" applyAlignment="1">
      <alignment horizontal="center" vertical="center" shrinkToFit="1"/>
    </xf>
    <xf numFmtId="49" fontId="5" fillId="3" borderId="10" xfId="0" applyNumberFormat="1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vertical="center" shrinkToFit="1"/>
    </xf>
    <xf numFmtId="0" fontId="8" fillId="3" borderId="2" xfId="0" applyFont="1" applyFill="1" applyBorder="1" applyAlignment="1">
      <alignment vertical="center" shrinkToFit="1"/>
    </xf>
    <xf numFmtId="0" fontId="8" fillId="3" borderId="3" xfId="0" applyFont="1" applyFill="1" applyBorder="1" applyAlignment="1">
      <alignment vertical="center" shrinkToFit="1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distributed" vertical="center"/>
    </xf>
    <xf numFmtId="180" fontId="12" fillId="3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3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 shrinkToFit="1"/>
    </xf>
    <xf numFmtId="49" fontId="5" fillId="3" borderId="1" xfId="0" applyNumberFormat="1" applyFont="1" applyFill="1" applyBorder="1" applyAlignment="1">
      <alignment horizontal="center" vertical="center" shrinkToFit="1"/>
    </xf>
    <xf numFmtId="49" fontId="5" fillId="3" borderId="2" xfId="0" applyNumberFormat="1" applyFont="1" applyFill="1" applyBorder="1" applyAlignment="1">
      <alignment horizontal="center" vertical="center" shrinkToFit="1"/>
    </xf>
    <xf numFmtId="49" fontId="5" fillId="3" borderId="3" xfId="0" applyNumberFormat="1" applyFont="1" applyFill="1" applyBorder="1" applyAlignment="1">
      <alignment horizontal="center" vertical="center" shrinkToFit="1"/>
    </xf>
    <xf numFmtId="180" fontId="12" fillId="3" borderId="0" xfId="0" applyNumberFormat="1" applyFont="1" applyFill="1" applyAlignment="1">
      <alignment horizontal="distributed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 shrinkToFit="1"/>
    </xf>
    <xf numFmtId="0" fontId="12" fillId="3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0" fontId="23" fillId="0" borderId="0" xfId="0" applyFont="1" applyAlignment="1">
      <alignment horizontal="center" vertical="center"/>
    </xf>
  </cellXfs>
  <cellStyles count="7">
    <cellStyle name="パーセント 2" xfId="2" xr:uid="{00000000-0005-0000-0000-000000000000}"/>
    <cellStyle name="桁区切り" xfId="4" builtinId="6"/>
    <cellStyle name="桁区切り 2" xfId="1" xr:uid="{00000000-0005-0000-0000-000002000000}"/>
    <cellStyle name="桁区切り 3" xfId="6" xr:uid="{00000000-0005-0000-0000-000003000000}"/>
    <cellStyle name="標準" xfId="0" builtinId="0"/>
    <cellStyle name="標準 2" xfId="3" xr:uid="{00000000-0005-0000-0000-000005000000}"/>
    <cellStyle name="標準 3" xfId="5" xr:uid="{00000000-0005-0000-0000-000006000000}"/>
  </cellStyles>
  <dxfs count="0"/>
  <tableStyles count="0" defaultTableStyle="TableStyleMedium2" defaultPivotStyle="PivotStyleLight16"/>
  <colors>
    <mruColors>
      <color rgb="FFCDFFFF"/>
      <color rgb="FFCCFF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A9A22-8E6B-46E1-8062-95A32724C1C2}">
  <dimension ref="A2:C11"/>
  <sheetViews>
    <sheetView showGridLines="0" tabSelected="1" zoomScaleNormal="100" zoomScaleSheetLayoutView="100" workbookViewId="0">
      <selection activeCell="B8" sqref="B8"/>
    </sheetView>
  </sheetViews>
  <sheetFormatPr defaultColWidth="9" defaultRowHeight="13.5"/>
  <cols>
    <col min="1" max="1" width="5.375" style="63" bestFit="1" customWidth="1"/>
    <col min="2" max="2" width="41.625" style="64" customWidth="1"/>
    <col min="3" max="3" width="41.5" style="64" customWidth="1"/>
    <col min="4" max="4" width="4.25" style="63" customWidth="1"/>
    <col min="5" max="16384" width="9" style="63"/>
  </cols>
  <sheetData>
    <row r="2" spans="1:3" ht="17.25">
      <c r="A2" s="86" t="s">
        <v>65</v>
      </c>
      <c r="B2" s="86"/>
      <c r="C2" s="86"/>
    </row>
    <row r="3" spans="1:3" ht="14.25">
      <c r="B3" s="74"/>
    </row>
    <row r="4" spans="1:3" ht="14.25">
      <c r="A4" s="73" t="s">
        <v>64</v>
      </c>
      <c r="B4" s="72" t="s">
        <v>63</v>
      </c>
      <c r="C4" s="72" t="s">
        <v>62</v>
      </c>
    </row>
    <row r="5" spans="1:3" ht="63.75" customHeight="1">
      <c r="A5" s="66">
        <v>1</v>
      </c>
      <c r="B5" s="65" t="s">
        <v>61</v>
      </c>
      <c r="C5" s="65"/>
    </row>
    <row r="6" spans="1:3" ht="159" customHeight="1">
      <c r="A6" s="66">
        <f>A5+1</f>
        <v>2</v>
      </c>
      <c r="B6" s="65"/>
      <c r="C6" s="65" t="s">
        <v>60</v>
      </c>
    </row>
    <row r="7" spans="1:3" ht="63.75" customHeight="1">
      <c r="A7" s="71">
        <f>A6+1</f>
        <v>3</v>
      </c>
      <c r="B7" s="68" t="s">
        <v>59</v>
      </c>
      <c r="C7" s="68"/>
    </row>
    <row r="8" spans="1:3" ht="120" customHeight="1">
      <c r="A8" s="66">
        <f>A7+1</f>
        <v>4</v>
      </c>
      <c r="B8" s="70" t="s">
        <v>66</v>
      </c>
      <c r="C8" s="69"/>
    </row>
    <row r="9" spans="1:3" ht="63.75" customHeight="1">
      <c r="A9" s="66">
        <f t="shared" ref="A9:A10" si="0">A8+1</f>
        <v>5</v>
      </c>
      <c r="B9" s="68" t="s">
        <v>67</v>
      </c>
      <c r="C9" s="67"/>
    </row>
    <row r="10" spans="1:3" ht="75" customHeight="1">
      <c r="A10" s="66">
        <f t="shared" si="0"/>
        <v>6</v>
      </c>
      <c r="B10" s="65" t="s">
        <v>58</v>
      </c>
      <c r="C10" s="65"/>
    </row>
    <row r="11" spans="1:3" ht="54" customHeight="1"/>
  </sheetData>
  <mergeCells count="1">
    <mergeCell ref="A2:C2"/>
  </mergeCells>
  <phoneticPr fontId="3"/>
  <printOptions horizontalCentered="1"/>
  <pageMargins left="0.70866141732283472" right="0.70866141732283472" top="0.74803149606299213" bottom="0.35433070866141736" header="0.31496062992125984" footer="0.31496062992125984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04A68-E3B7-4021-BA0A-BE56A5BF5085}">
  <dimension ref="A1:D78"/>
  <sheetViews>
    <sheetView workbookViewId="0">
      <selection activeCell="B29" sqref="B29"/>
    </sheetView>
  </sheetViews>
  <sheetFormatPr defaultRowHeight="13.5"/>
  <cols>
    <col min="2" max="2" width="75.75" customWidth="1"/>
  </cols>
  <sheetData>
    <row r="1" spans="1:4">
      <c r="B1" t="s">
        <v>151</v>
      </c>
    </row>
    <row r="2" spans="1:4">
      <c r="A2">
        <v>1</v>
      </c>
      <c r="B2" t="s">
        <v>150</v>
      </c>
      <c r="C2">
        <v>90</v>
      </c>
      <c r="D2" t="s">
        <v>129</v>
      </c>
    </row>
    <row r="3" spans="1:4">
      <c r="A3">
        <v>2</v>
      </c>
      <c r="B3" t="s">
        <v>149</v>
      </c>
      <c r="C3">
        <v>140</v>
      </c>
      <c r="D3" t="s">
        <v>129</v>
      </c>
    </row>
    <row r="4" spans="1:4">
      <c r="A4">
        <v>3</v>
      </c>
      <c r="B4" t="s">
        <v>148</v>
      </c>
      <c r="C4">
        <v>180</v>
      </c>
      <c r="D4" t="s">
        <v>129</v>
      </c>
    </row>
    <row r="5" spans="1:4">
      <c r="A5">
        <v>4</v>
      </c>
      <c r="B5" t="s">
        <v>147</v>
      </c>
      <c r="C5">
        <v>250</v>
      </c>
      <c r="D5" t="s">
        <v>129</v>
      </c>
    </row>
    <row r="6" spans="1:4">
      <c r="A6">
        <v>5</v>
      </c>
      <c r="B6" t="s">
        <v>146</v>
      </c>
      <c r="C6">
        <v>85</v>
      </c>
      <c r="D6" t="s">
        <v>129</v>
      </c>
    </row>
    <row r="7" spans="1:4">
      <c r="A7">
        <v>6</v>
      </c>
      <c r="B7" t="s">
        <v>145</v>
      </c>
      <c r="C7">
        <v>85</v>
      </c>
      <c r="D7" t="s">
        <v>129</v>
      </c>
    </row>
    <row r="8" spans="1:4">
      <c r="A8">
        <v>7</v>
      </c>
      <c r="B8" t="s">
        <v>144</v>
      </c>
      <c r="C8">
        <v>85</v>
      </c>
      <c r="D8" t="s">
        <v>129</v>
      </c>
    </row>
    <row r="9" spans="1:4">
      <c r="A9">
        <v>8</v>
      </c>
      <c r="B9" t="s">
        <v>143</v>
      </c>
      <c r="C9">
        <v>85</v>
      </c>
      <c r="D9" t="s">
        <v>129</v>
      </c>
    </row>
    <row r="10" spans="1:4">
      <c r="A10">
        <v>9</v>
      </c>
      <c r="B10" t="s">
        <v>142</v>
      </c>
      <c r="C10">
        <v>128</v>
      </c>
      <c r="D10" t="s">
        <v>121</v>
      </c>
    </row>
    <row r="11" spans="1:4">
      <c r="A11">
        <v>10</v>
      </c>
      <c r="B11" t="s">
        <v>141</v>
      </c>
      <c r="C11">
        <v>170</v>
      </c>
      <c r="D11" t="s">
        <v>121</v>
      </c>
    </row>
    <row r="12" spans="1:4">
      <c r="A12">
        <v>11</v>
      </c>
      <c r="B12" t="s">
        <v>140</v>
      </c>
      <c r="C12">
        <v>85</v>
      </c>
      <c r="D12" t="s">
        <v>129</v>
      </c>
    </row>
    <row r="13" spans="1:4">
      <c r="A13">
        <v>12</v>
      </c>
      <c r="B13" t="s">
        <v>139</v>
      </c>
      <c r="C13">
        <v>85</v>
      </c>
      <c r="D13" t="s">
        <v>129</v>
      </c>
    </row>
    <row r="14" spans="1:4">
      <c r="A14">
        <v>13</v>
      </c>
      <c r="B14" t="s">
        <v>138</v>
      </c>
      <c r="C14">
        <v>85</v>
      </c>
      <c r="D14" t="s">
        <v>129</v>
      </c>
    </row>
    <row r="15" spans="1:4">
      <c r="A15">
        <v>14</v>
      </c>
      <c r="B15" t="s">
        <v>137</v>
      </c>
      <c r="C15">
        <v>85</v>
      </c>
      <c r="D15" t="s">
        <v>129</v>
      </c>
    </row>
    <row r="16" spans="1:4">
      <c r="A16">
        <v>15</v>
      </c>
      <c r="B16" t="s">
        <v>136</v>
      </c>
      <c r="C16">
        <v>85</v>
      </c>
      <c r="D16" t="s">
        <v>129</v>
      </c>
    </row>
    <row r="17" spans="1:4">
      <c r="A17">
        <v>16</v>
      </c>
      <c r="B17" t="s">
        <v>135</v>
      </c>
      <c r="C17">
        <v>85</v>
      </c>
      <c r="D17" t="s">
        <v>129</v>
      </c>
    </row>
    <row r="18" spans="1:4">
      <c r="A18">
        <v>17</v>
      </c>
      <c r="B18" t="s">
        <v>134</v>
      </c>
      <c r="C18">
        <v>85</v>
      </c>
      <c r="D18" t="s">
        <v>129</v>
      </c>
    </row>
    <row r="19" spans="1:4">
      <c r="A19">
        <v>18</v>
      </c>
      <c r="B19" t="s">
        <v>133</v>
      </c>
      <c r="C19">
        <v>85</v>
      </c>
      <c r="D19" t="s">
        <v>129</v>
      </c>
    </row>
    <row r="20" spans="1:4">
      <c r="A20">
        <v>19</v>
      </c>
      <c r="B20" t="s">
        <v>132</v>
      </c>
      <c r="C20">
        <v>85</v>
      </c>
      <c r="D20" t="s">
        <v>129</v>
      </c>
    </row>
    <row r="21" spans="1:4">
      <c r="A21">
        <v>20</v>
      </c>
      <c r="B21" t="s">
        <v>131</v>
      </c>
      <c r="C21">
        <v>85</v>
      </c>
      <c r="D21" t="s">
        <v>129</v>
      </c>
    </row>
    <row r="22" spans="1:4">
      <c r="A22">
        <v>21</v>
      </c>
      <c r="B22" t="s">
        <v>130</v>
      </c>
      <c r="C22">
        <v>85</v>
      </c>
      <c r="D22" t="s">
        <v>129</v>
      </c>
    </row>
    <row r="23" spans="1:4">
      <c r="A23">
        <v>22</v>
      </c>
      <c r="B23" t="s">
        <v>128</v>
      </c>
      <c r="C23">
        <v>3</v>
      </c>
      <c r="D23" t="s">
        <v>121</v>
      </c>
    </row>
    <row r="24" spans="1:4">
      <c r="A24">
        <v>23</v>
      </c>
      <c r="B24" t="s">
        <v>127</v>
      </c>
      <c r="C24">
        <v>3</v>
      </c>
      <c r="D24" t="s">
        <v>121</v>
      </c>
    </row>
    <row r="25" spans="1:4">
      <c r="A25">
        <v>24</v>
      </c>
      <c r="B25" t="s">
        <v>126</v>
      </c>
      <c r="C25">
        <v>3</v>
      </c>
      <c r="D25" t="s">
        <v>121</v>
      </c>
    </row>
    <row r="26" spans="1:4">
      <c r="A26">
        <v>25</v>
      </c>
      <c r="B26" t="s">
        <v>125</v>
      </c>
      <c r="C26">
        <v>3</v>
      </c>
      <c r="D26" t="s">
        <v>121</v>
      </c>
    </row>
    <row r="27" spans="1:4">
      <c r="A27">
        <v>26</v>
      </c>
      <c r="B27" t="s">
        <v>124</v>
      </c>
      <c r="C27">
        <v>3</v>
      </c>
      <c r="D27" t="s">
        <v>121</v>
      </c>
    </row>
    <row r="28" spans="1:4">
      <c r="A28">
        <v>27</v>
      </c>
      <c r="B28" t="s">
        <v>123</v>
      </c>
      <c r="C28">
        <v>3</v>
      </c>
      <c r="D28" t="s">
        <v>121</v>
      </c>
    </row>
    <row r="29" spans="1:4">
      <c r="A29">
        <v>28</v>
      </c>
      <c r="B29" t="s">
        <v>122</v>
      </c>
      <c r="C29">
        <v>3</v>
      </c>
      <c r="D29" t="s">
        <v>121</v>
      </c>
    </row>
    <row r="32" spans="1:4">
      <c r="B32" t="s">
        <v>120</v>
      </c>
    </row>
    <row r="33" spans="2:2">
      <c r="B33" t="s">
        <v>119</v>
      </c>
    </row>
    <row r="34" spans="2:2">
      <c r="B34" t="s">
        <v>118</v>
      </c>
    </row>
    <row r="35" spans="2:2">
      <c r="B35" t="s">
        <v>117</v>
      </c>
    </row>
    <row r="36" spans="2:2">
      <c r="B36" t="s">
        <v>116</v>
      </c>
    </row>
    <row r="37" spans="2:2">
      <c r="B37" t="s">
        <v>115</v>
      </c>
    </row>
    <row r="38" spans="2:2">
      <c r="B38" t="s">
        <v>114</v>
      </c>
    </row>
    <row r="39" spans="2:2">
      <c r="B39" t="s">
        <v>113</v>
      </c>
    </row>
    <row r="40" spans="2:2">
      <c r="B40" t="s">
        <v>112</v>
      </c>
    </row>
    <row r="41" spans="2:2">
      <c r="B41" t="s">
        <v>111</v>
      </c>
    </row>
    <row r="42" spans="2:2">
      <c r="B42" t="s">
        <v>110</v>
      </c>
    </row>
    <row r="43" spans="2:2">
      <c r="B43" t="s">
        <v>109</v>
      </c>
    </row>
    <row r="44" spans="2:2">
      <c r="B44" t="s">
        <v>108</v>
      </c>
    </row>
    <row r="45" spans="2:2">
      <c r="B45" t="s">
        <v>107</v>
      </c>
    </row>
    <row r="46" spans="2:2">
      <c r="B46" t="s">
        <v>106</v>
      </c>
    </row>
    <row r="47" spans="2:2">
      <c r="B47" t="s">
        <v>105</v>
      </c>
    </row>
    <row r="48" spans="2:2">
      <c r="B48" t="s">
        <v>104</v>
      </c>
    </row>
    <row r="49" spans="2:2">
      <c r="B49" t="s">
        <v>103</v>
      </c>
    </row>
    <row r="50" spans="2:2">
      <c r="B50" t="s">
        <v>102</v>
      </c>
    </row>
    <row r="51" spans="2:2">
      <c r="B51" t="s">
        <v>101</v>
      </c>
    </row>
    <row r="52" spans="2:2">
      <c r="B52" t="s">
        <v>100</v>
      </c>
    </row>
    <row r="53" spans="2:2">
      <c r="B53" t="s">
        <v>99</v>
      </c>
    </row>
    <row r="54" spans="2:2">
      <c r="B54" t="s">
        <v>98</v>
      </c>
    </row>
    <row r="55" spans="2:2">
      <c r="B55" t="s">
        <v>97</v>
      </c>
    </row>
    <row r="56" spans="2:2">
      <c r="B56" t="s">
        <v>96</v>
      </c>
    </row>
    <row r="57" spans="2:2">
      <c r="B57" t="s">
        <v>95</v>
      </c>
    </row>
    <row r="58" spans="2:2">
      <c r="B58" t="s">
        <v>94</v>
      </c>
    </row>
    <row r="59" spans="2:2">
      <c r="B59" t="s">
        <v>93</v>
      </c>
    </row>
    <row r="60" spans="2:2">
      <c r="B60" t="s">
        <v>92</v>
      </c>
    </row>
    <row r="61" spans="2:2">
      <c r="B61" t="s">
        <v>91</v>
      </c>
    </row>
    <row r="62" spans="2:2">
      <c r="B62" t="s">
        <v>90</v>
      </c>
    </row>
    <row r="63" spans="2:2">
      <c r="B63" t="s">
        <v>89</v>
      </c>
    </row>
    <row r="64" spans="2:2">
      <c r="B64" t="s">
        <v>88</v>
      </c>
    </row>
    <row r="65" spans="2:2">
      <c r="B65" t="s">
        <v>87</v>
      </c>
    </row>
    <row r="66" spans="2:2">
      <c r="B66" t="s">
        <v>86</v>
      </c>
    </row>
    <row r="67" spans="2:2">
      <c r="B67" t="s">
        <v>85</v>
      </c>
    </row>
    <row r="68" spans="2:2">
      <c r="B68" t="s">
        <v>84</v>
      </c>
    </row>
    <row r="69" spans="2:2">
      <c r="B69" t="s">
        <v>83</v>
      </c>
    </row>
    <row r="70" spans="2:2">
      <c r="B70" t="s">
        <v>82</v>
      </c>
    </row>
    <row r="71" spans="2:2">
      <c r="B71" t="s">
        <v>81</v>
      </c>
    </row>
    <row r="72" spans="2:2">
      <c r="B72" t="s">
        <v>80</v>
      </c>
    </row>
    <row r="73" spans="2:2">
      <c r="B73" t="s">
        <v>79</v>
      </c>
    </row>
    <row r="74" spans="2:2">
      <c r="B74" t="s">
        <v>78</v>
      </c>
    </row>
    <row r="75" spans="2:2">
      <c r="B75" t="s">
        <v>77</v>
      </c>
    </row>
    <row r="76" spans="2:2">
      <c r="B76" t="s">
        <v>76</v>
      </c>
    </row>
    <row r="77" spans="2:2">
      <c r="B77" t="s">
        <v>75</v>
      </c>
    </row>
    <row r="78" spans="2:2">
      <c r="B78" t="s">
        <v>74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45"/>
  <sheetViews>
    <sheetView showGridLines="0" showZeros="0" zoomScaleNormal="100" zoomScaleSheetLayoutView="100" workbookViewId="0">
      <selection activeCell="A4" sqref="A4"/>
    </sheetView>
  </sheetViews>
  <sheetFormatPr defaultColWidth="2.25" defaultRowHeight="13.5"/>
  <cols>
    <col min="1" max="1" width="2.25" style="2" customWidth="1"/>
    <col min="2" max="7" width="2.25" style="2"/>
    <col min="8" max="19" width="2.375" style="2" bestFit="1" customWidth="1"/>
    <col min="20" max="34" width="2.25" style="2"/>
    <col min="35" max="35" width="2.5" style="2" bestFit="1" customWidth="1"/>
    <col min="36" max="40" width="2.25" style="2"/>
    <col min="41" max="47" width="2.25" style="2" hidden="1" customWidth="1"/>
    <col min="48" max="16384" width="2.25" style="2"/>
  </cols>
  <sheetData>
    <row r="1" spans="1:48">
      <c r="A1" s="2" t="s">
        <v>16</v>
      </c>
    </row>
    <row r="2" spans="1:48" ht="7.5" customHeight="1"/>
    <row r="3" spans="1:48">
      <c r="A3" s="176" t="s">
        <v>173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8"/>
    </row>
    <row r="4" spans="1:48" s="22" customFormat="1" ht="9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</row>
    <row r="5" spans="1:48">
      <c r="A5" s="161" t="s">
        <v>17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3"/>
    </row>
    <row r="6" spans="1:48" s="22" customFormat="1" ht="4.5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48" ht="17.25" customHeight="1">
      <c r="A7" s="93" t="s">
        <v>18</v>
      </c>
      <c r="B7" s="94"/>
      <c r="C7" s="94"/>
      <c r="D7" s="94"/>
      <c r="E7" s="94"/>
      <c r="F7" s="94"/>
      <c r="G7" s="95"/>
      <c r="H7" s="192"/>
      <c r="I7" s="193"/>
      <c r="J7" s="193"/>
      <c r="K7" s="193"/>
      <c r="L7" s="193"/>
      <c r="M7" s="193"/>
      <c r="N7" s="194"/>
      <c r="O7" s="93" t="s">
        <v>19</v>
      </c>
      <c r="P7" s="94"/>
      <c r="Q7" s="94"/>
      <c r="R7" s="94"/>
      <c r="S7" s="95"/>
      <c r="T7" s="195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7"/>
    </row>
    <row r="8" spans="1:48">
      <c r="A8" s="179" t="s">
        <v>20</v>
      </c>
      <c r="B8" s="180"/>
      <c r="C8" s="181"/>
      <c r="D8" s="93" t="s">
        <v>152</v>
      </c>
      <c r="E8" s="94"/>
      <c r="F8" s="94"/>
      <c r="G8" s="95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80"/>
      <c r="T8" s="179" t="s">
        <v>21</v>
      </c>
      <c r="U8" s="180"/>
      <c r="V8" s="181"/>
      <c r="W8" s="93" t="s">
        <v>6</v>
      </c>
      <c r="X8" s="94"/>
      <c r="Y8" s="94"/>
      <c r="Z8" s="94"/>
      <c r="AA8" s="94"/>
      <c r="AB8" s="94"/>
      <c r="AC8" s="94"/>
      <c r="AD8" s="94"/>
      <c r="AE8" s="94"/>
      <c r="AF8" s="95"/>
      <c r="AG8" s="183" t="s">
        <v>22</v>
      </c>
      <c r="AH8" s="184"/>
      <c r="AI8" s="184"/>
      <c r="AJ8" s="184"/>
      <c r="AK8" s="184"/>
      <c r="AL8" s="184"/>
      <c r="AM8" s="185"/>
    </row>
    <row r="9" spans="1:48" ht="17.25" customHeight="1">
      <c r="A9" s="182"/>
      <c r="B9" s="126"/>
      <c r="C9" s="127"/>
      <c r="D9" s="198"/>
      <c r="E9" s="199"/>
      <c r="F9" s="199"/>
      <c r="G9" s="200"/>
      <c r="H9" s="201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3"/>
      <c r="T9" s="182"/>
      <c r="U9" s="126"/>
      <c r="V9" s="127"/>
      <c r="W9" s="186"/>
      <c r="X9" s="187"/>
      <c r="Y9" s="187"/>
      <c r="Z9" s="187"/>
      <c r="AA9" s="187"/>
      <c r="AB9" s="187"/>
      <c r="AC9" s="187"/>
      <c r="AD9" s="187"/>
      <c r="AE9" s="187"/>
      <c r="AF9" s="188"/>
      <c r="AG9" s="189"/>
      <c r="AH9" s="190"/>
      <c r="AI9" s="190"/>
      <c r="AJ9" s="190"/>
      <c r="AK9" s="190"/>
      <c r="AL9" s="190"/>
      <c r="AM9" s="191"/>
      <c r="AV9" s="3"/>
    </row>
    <row r="10" spans="1:48" s="3" customFormat="1" ht="20.25" customHeight="1">
      <c r="A10" s="93" t="s">
        <v>23</v>
      </c>
      <c r="B10" s="94"/>
      <c r="C10" s="94"/>
      <c r="D10" s="94"/>
      <c r="E10" s="94"/>
      <c r="F10" s="94"/>
      <c r="G10" s="94"/>
      <c r="H10" s="94"/>
      <c r="I10" s="94"/>
      <c r="J10" s="94"/>
      <c r="K10" s="95"/>
      <c r="L10" s="173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5"/>
      <c r="AP10" s="150"/>
      <c r="AQ10" s="150"/>
      <c r="AR10" s="150"/>
      <c r="AS10" s="150"/>
      <c r="AT10" s="150"/>
      <c r="AU10" s="150"/>
    </row>
    <row r="11" spans="1:48" s="21" customFormat="1" ht="6" customHeight="1">
      <c r="A11" s="28"/>
      <c r="B11" s="28"/>
      <c r="C11" s="28"/>
      <c r="D11" s="28"/>
      <c r="E11" s="28"/>
      <c r="F11" s="28"/>
      <c r="G11" s="28"/>
      <c r="H11" s="28"/>
      <c r="I11" s="29"/>
      <c r="J11" s="30"/>
      <c r="K11" s="29"/>
      <c r="L11" s="27"/>
      <c r="M11" s="27"/>
      <c r="N11" s="27"/>
      <c r="O11" s="27"/>
      <c r="P11" s="27"/>
      <c r="Q11" s="27"/>
      <c r="R11" s="27"/>
      <c r="S11" s="27"/>
      <c r="T11" s="27"/>
      <c r="U11" s="29"/>
      <c r="V11" s="27"/>
      <c r="W11" s="27"/>
      <c r="X11" s="27"/>
      <c r="Y11" s="30"/>
      <c r="Z11" s="31"/>
      <c r="AA11" s="29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48" s="21" customFormat="1" ht="6" customHeight="1">
      <c r="I12" s="32"/>
      <c r="J12" s="33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48" s="3" customFormat="1" ht="12">
      <c r="A13" s="161" t="s">
        <v>33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3"/>
    </row>
    <row r="14" spans="1:48" s="21" customFormat="1" ht="3" customHeight="1">
      <c r="I14" s="32"/>
      <c r="J14" s="33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</row>
    <row r="15" spans="1:48" s="3" customFormat="1" ht="18" customHeight="1">
      <c r="A15" s="167" t="s">
        <v>170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4"/>
      <c r="Y15" s="165"/>
      <c r="Z15" s="166"/>
      <c r="AA15" s="46"/>
      <c r="AB15" s="46"/>
      <c r="AC15" s="46"/>
      <c r="AD15" s="46"/>
      <c r="AE15" s="46"/>
      <c r="AF15" s="46"/>
      <c r="AG15" s="46"/>
      <c r="AH15" s="47"/>
      <c r="AI15" s="47"/>
      <c r="AJ15" s="47"/>
      <c r="AK15" s="47"/>
      <c r="AL15" s="47"/>
      <c r="AM15" s="47"/>
    </row>
    <row r="16" spans="1:48" s="21" customFormat="1" ht="6" customHeight="1">
      <c r="I16" s="32"/>
      <c r="J16" s="33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</row>
    <row r="17" spans="1:48" s="3" customFormat="1" ht="12">
      <c r="A17" s="161" t="s">
        <v>34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3"/>
    </row>
    <row r="18" spans="1:48" s="21" customFormat="1" ht="3" customHeight="1">
      <c r="I18" s="32"/>
      <c r="J18" s="33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1:48" ht="19.5" customHeight="1">
      <c r="A19" s="35"/>
      <c r="B19" s="21"/>
      <c r="C19" s="20"/>
      <c r="D19" s="21"/>
      <c r="E19" s="36"/>
      <c r="F19" s="21"/>
      <c r="G19" s="21"/>
      <c r="H19" s="21"/>
      <c r="I19" s="21"/>
      <c r="J19" s="37"/>
      <c r="K19" s="37"/>
      <c r="L19" s="37"/>
      <c r="M19" s="37"/>
      <c r="N19" s="37"/>
      <c r="O19" s="38"/>
      <c r="P19" s="20"/>
      <c r="Q19" s="22"/>
      <c r="R19" s="22"/>
      <c r="S19" s="37"/>
      <c r="T19" s="33"/>
      <c r="U19" s="37"/>
      <c r="V19" s="37"/>
      <c r="W19" s="20"/>
      <c r="Y19" s="151" t="s">
        <v>30</v>
      </c>
      <c r="Z19" s="118"/>
      <c r="AA19" s="118"/>
      <c r="AB19" s="118"/>
      <c r="AC19" s="152"/>
      <c r="AD19" s="93" t="s">
        <v>38</v>
      </c>
      <c r="AE19" s="94"/>
      <c r="AF19" s="94"/>
      <c r="AG19" s="94"/>
      <c r="AH19" s="95"/>
      <c r="AI19" s="93" t="s">
        <v>31</v>
      </c>
      <c r="AJ19" s="94"/>
      <c r="AK19" s="94"/>
      <c r="AL19" s="94"/>
      <c r="AM19" s="95"/>
      <c r="AV19" s="3"/>
    </row>
    <row r="20" spans="1:48">
      <c r="A20" s="35"/>
      <c r="B20" s="21"/>
      <c r="C20" s="20"/>
      <c r="D20" s="21"/>
      <c r="E20" s="36"/>
      <c r="F20" s="21"/>
      <c r="G20" s="21"/>
      <c r="H20" s="21"/>
      <c r="I20" s="21"/>
      <c r="J20" s="37"/>
      <c r="K20" s="37"/>
      <c r="L20" s="37"/>
      <c r="M20" s="37"/>
      <c r="N20" s="37"/>
      <c r="O20" s="38"/>
      <c r="P20" s="20"/>
      <c r="Q20" s="22"/>
      <c r="R20" s="22"/>
      <c r="S20" s="37"/>
      <c r="T20" s="33"/>
      <c r="U20" s="37"/>
      <c r="V20" s="37"/>
      <c r="W20" s="39"/>
      <c r="Y20" s="153"/>
      <c r="Z20" s="154"/>
      <c r="AA20" s="154"/>
      <c r="AB20" s="157" t="s">
        <v>2</v>
      </c>
      <c r="AC20" s="158"/>
      <c r="AD20" s="100">
        <f>MIN(Y20,ROUNDDOWN((H31+H40)/1000,0))</f>
        <v>0</v>
      </c>
      <c r="AE20" s="101"/>
      <c r="AF20" s="101"/>
      <c r="AG20" s="104" t="s">
        <v>2</v>
      </c>
      <c r="AH20" s="105"/>
      <c r="AI20" s="169">
        <f>IF(Y20&lt;AD20,0,Y20-AD20)</f>
        <v>0</v>
      </c>
      <c r="AJ20" s="170"/>
      <c r="AK20" s="170"/>
      <c r="AL20" s="104" t="s">
        <v>2</v>
      </c>
      <c r="AM20" s="105"/>
    </row>
    <row r="21" spans="1:48">
      <c r="A21" s="20" t="s">
        <v>25</v>
      </c>
      <c r="B21" s="21"/>
      <c r="C21" s="20"/>
      <c r="D21" s="21"/>
      <c r="E21" s="36"/>
      <c r="F21" s="21"/>
      <c r="G21" s="21"/>
      <c r="H21" s="21"/>
      <c r="I21" s="21"/>
      <c r="J21" s="37"/>
      <c r="K21" s="37"/>
      <c r="L21" s="37"/>
      <c r="M21" s="37"/>
      <c r="N21" s="37"/>
      <c r="O21" s="38"/>
      <c r="P21" s="20"/>
      <c r="Q21" s="22"/>
      <c r="R21" s="22"/>
      <c r="S21" s="37"/>
      <c r="T21" s="33"/>
      <c r="U21" s="37"/>
      <c r="V21" s="37"/>
      <c r="W21" s="39"/>
      <c r="Y21" s="155"/>
      <c r="Z21" s="156"/>
      <c r="AA21" s="156"/>
      <c r="AB21" s="159"/>
      <c r="AC21" s="160"/>
      <c r="AD21" s="102"/>
      <c r="AE21" s="103"/>
      <c r="AF21" s="103"/>
      <c r="AG21" s="106"/>
      <c r="AH21" s="107"/>
      <c r="AI21" s="171"/>
      <c r="AJ21" s="172"/>
      <c r="AK21" s="172"/>
      <c r="AL21" s="106"/>
      <c r="AM21" s="107"/>
    </row>
    <row r="22" spans="1:48" ht="32.25" customHeight="1">
      <c r="A22" s="93" t="s">
        <v>44</v>
      </c>
      <c r="B22" s="94"/>
      <c r="C22" s="94"/>
      <c r="D22" s="94"/>
      <c r="E22" s="94"/>
      <c r="F22" s="94"/>
      <c r="G22" s="95"/>
      <c r="H22" s="118" t="s">
        <v>45</v>
      </c>
      <c r="I22" s="94"/>
      <c r="J22" s="94"/>
      <c r="K22" s="94"/>
      <c r="L22" s="94"/>
      <c r="M22" s="93" t="s">
        <v>24</v>
      </c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7"/>
    </row>
    <row r="23" spans="1:48" ht="18.75" customHeight="1">
      <c r="A23" s="97" t="s">
        <v>39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9"/>
    </row>
    <row r="24" spans="1:48" ht="30" customHeight="1">
      <c r="A24" s="90" t="s">
        <v>40</v>
      </c>
      <c r="B24" s="91"/>
      <c r="C24" s="91"/>
      <c r="D24" s="91"/>
      <c r="E24" s="91"/>
      <c r="F24" s="91"/>
      <c r="G24" s="92"/>
      <c r="H24" s="96"/>
      <c r="I24" s="96"/>
      <c r="J24" s="96"/>
      <c r="K24" s="96"/>
      <c r="L24" s="96"/>
      <c r="M24" s="122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4"/>
    </row>
    <row r="25" spans="1:48" ht="18.75" customHeight="1">
      <c r="A25" s="128" t="s">
        <v>41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30"/>
    </row>
    <row r="26" spans="1:48" ht="46.5" customHeight="1">
      <c r="A26" s="90" t="s">
        <v>42</v>
      </c>
      <c r="B26" s="91"/>
      <c r="C26" s="91"/>
      <c r="D26" s="91"/>
      <c r="E26" s="91"/>
      <c r="F26" s="91"/>
      <c r="G26" s="92"/>
      <c r="H26" s="96"/>
      <c r="I26" s="96"/>
      <c r="J26" s="96"/>
      <c r="K26" s="96"/>
      <c r="L26" s="96"/>
      <c r="M26" s="122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4"/>
    </row>
    <row r="27" spans="1:48" ht="48.75" customHeight="1">
      <c r="A27" s="90" t="s">
        <v>43</v>
      </c>
      <c r="B27" s="91"/>
      <c r="C27" s="91"/>
      <c r="D27" s="91"/>
      <c r="E27" s="91"/>
      <c r="F27" s="91"/>
      <c r="G27" s="92"/>
      <c r="H27" s="96"/>
      <c r="I27" s="96"/>
      <c r="J27" s="96"/>
      <c r="K27" s="96"/>
      <c r="L27" s="96"/>
      <c r="M27" s="122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4"/>
      <c r="AV27" s="3"/>
    </row>
    <row r="28" spans="1:48" ht="18.75" customHeight="1">
      <c r="A28" s="128" t="s">
        <v>171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30"/>
    </row>
    <row r="29" spans="1:48" ht="15" customHeight="1">
      <c r="A29" s="131" t="s">
        <v>172</v>
      </c>
      <c r="B29" s="132"/>
      <c r="C29" s="132"/>
      <c r="D29" s="132"/>
      <c r="E29" s="132"/>
      <c r="F29" s="132"/>
      <c r="G29" s="133"/>
      <c r="H29" s="137"/>
      <c r="I29" s="138"/>
      <c r="J29" s="138"/>
      <c r="K29" s="138"/>
      <c r="L29" s="139"/>
      <c r="M29" s="143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5"/>
    </row>
    <row r="30" spans="1:48" ht="31.5" customHeight="1">
      <c r="A30" s="134"/>
      <c r="B30" s="135"/>
      <c r="C30" s="135"/>
      <c r="D30" s="135"/>
      <c r="E30" s="135"/>
      <c r="F30" s="135"/>
      <c r="G30" s="136"/>
      <c r="H30" s="140"/>
      <c r="I30" s="141"/>
      <c r="J30" s="141"/>
      <c r="K30" s="141"/>
      <c r="L30" s="142"/>
      <c r="M30" s="119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1"/>
    </row>
    <row r="31" spans="1:48" ht="15" customHeight="1">
      <c r="A31" s="6" t="s">
        <v>14</v>
      </c>
      <c r="B31" s="7"/>
      <c r="C31" s="7"/>
      <c r="D31" s="7"/>
      <c r="E31" s="7"/>
      <c r="F31" s="7"/>
      <c r="G31" s="8"/>
      <c r="H31" s="108">
        <f>SUM(H24:L30)</f>
        <v>0</v>
      </c>
      <c r="I31" s="108"/>
      <c r="J31" s="108"/>
      <c r="K31" s="108"/>
      <c r="L31" s="109"/>
      <c r="M31" s="110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2"/>
    </row>
    <row r="32" spans="1:48" s="22" customFormat="1">
      <c r="A32" s="35"/>
      <c r="B32" s="21"/>
      <c r="C32" s="20"/>
      <c r="D32" s="21"/>
      <c r="E32" s="36"/>
      <c r="F32" s="21"/>
      <c r="G32" s="21"/>
      <c r="H32" s="58"/>
      <c r="I32" s="58"/>
      <c r="J32" s="37"/>
      <c r="K32" s="37"/>
      <c r="L32" s="37"/>
      <c r="M32" s="37"/>
      <c r="N32" s="37"/>
      <c r="O32" s="38"/>
      <c r="P32" s="20"/>
      <c r="S32" s="37"/>
      <c r="T32" s="33"/>
      <c r="U32" s="37"/>
      <c r="V32" s="37"/>
      <c r="W32" s="39"/>
      <c r="X32" s="23"/>
      <c r="Y32" s="23"/>
      <c r="Z32" s="23"/>
      <c r="AA32" s="23"/>
      <c r="AB32" s="23"/>
      <c r="AC32" s="23"/>
      <c r="AD32" s="24"/>
      <c r="AE32" s="25"/>
      <c r="AF32" s="25"/>
      <c r="AG32" s="25"/>
      <c r="AH32" s="55"/>
      <c r="AI32" s="113"/>
      <c r="AJ32" s="113"/>
      <c r="AK32" s="113"/>
      <c r="AL32" s="114"/>
      <c r="AM32" s="114"/>
    </row>
    <row r="33" spans="1:48" s="22" customFormat="1">
      <c r="A33" s="20" t="s">
        <v>26</v>
      </c>
      <c r="B33" s="21"/>
      <c r="C33" s="20"/>
      <c r="D33" s="21"/>
      <c r="E33" s="36"/>
      <c r="F33" s="21"/>
      <c r="G33" s="21"/>
      <c r="H33" s="21"/>
      <c r="I33" s="21"/>
      <c r="J33" s="37"/>
      <c r="K33" s="37"/>
      <c r="L33" s="37"/>
      <c r="M33" s="37"/>
      <c r="N33" s="37"/>
      <c r="O33" s="38"/>
      <c r="P33" s="20"/>
      <c r="S33" s="37"/>
      <c r="T33" s="33"/>
      <c r="U33" s="37"/>
      <c r="V33" s="37"/>
      <c r="W33" s="39"/>
      <c r="X33" s="23"/>
      <c r="Y33" s="23"/>
      <c r="Z33" s="23"/>
      <c r="AA33" s="23"/>
      <c r="AB33" s="23"/>
      <c r="AC33" s="23"/>
      <c r="AD33" s="24"/>
      <c r="AE33" s="25"/>
      <c r="AF33" s="25"/>
      <c r="AG33" s="25"/>
      <c r="AH33" s="55"/>
      <c r="AI33" s="113"/>
      <c r="AJ33" s="113"/>
      <c r="AK33" s="113"/>
      <c r="AL33" s="114"/>
      <c r="AM33" s="114"/>
    </row>
    <row r="34" spans="1:48" ht="33.75" customHeight="1">
      <c r="A34" s="93" t="s">
        <v>44</v>
      </c>
      <c r="B34" s="94"/>
      <c r="C34" s="94"/>
      <c r="D34" s="94"/>
      <c r="E34" s="94"/>
      <c r="F34" s="94"/>
      <c r="G34" s="95"/>
      <c r="H34" s="118" t="s">
        <v>46</v>
      </c>
      <c r="I34" s="94"/>
      <c r="J34" s="94"/>
      <c r="K34" s="94"/>
      <c r="L34" s="94"/>
      <c r="M34" s="93" t="s">
        <v>24</v>
      </c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5"/>
    </row>
    <row r="35" spans="1:48" ht="28.5" customHeight="1">
      <c r="A35" s="146" t="s">
        <v>47</v>
      </c>
      <c r="B35" s="147"/>
      <c r="C35" s="147"/>
      <c r="D35" s="147"/>
      <c r="E35" s="147"/>
      <c r="F35" s="147"/>
      <c r="G35" s="148"/>
      <c r="H35" s="149"/>
      <c r="I35" s="149"/>
      <c r="J35" s="149"/>
      <c r="K35" s="149"/>
      <c r="L35" s="149"/>
      <c r="M35" s="119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1"/>
    </row>
    <row r="36" spans="1:48" ht="39.75" customHeight="1">
      <c r="A36" s="90" t="s">
        <v>48</v>
      </c>
      <c r="B36" s="91"/>
      <c r="C36" s="91"/>
      <c r="D36" s="91"/>
      <c r="E36" s="91"/>
      <c r="F36" s="91"/>
      <c r="G36" s="92"/>
      <c r="H36" s="96"/>
      <c r="I36" s="96"/>
      <c r="J36" s="96"/>
      <c r="K36" s="96"/>
      <c r="L36" s="96"/>
      <c r="M36" s="122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4"/>
    </row>
    <row r="37" spans="1:48" ht="26.25" customHeight="1">
      <c r="A37" s="87" t="s">
        <v>49</v>
      </c>
      <c r="B37" s="88"/>
      <c r="C37" s="88"/>
      <c r="D37" s="88"/>
      <c r="E37" s="88"/>
      <c r="F37" s="88"/>
      <c r="G37" s="89"/>
      <c r="H37" s="96"/>
      <c r="I37" s="96"/>
      <c r="J37" s="96"/>
      <c r="K37" s="96"/>
      <c r="L37" s="96"/>
      <c r="M37" s="122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4"/>
    </row>
    <row r="38" spans="1:48" ht="42" customHeight="1">
      <c r="A38" s="90" t="s">
        <v>50</v>
      </c>
      <c r="B38" s="91"/>
      <c r="C38" s="91"/>
      <c r="D38" s="91"/>
      <c r="E38" s="91"/>
      <c r="F38" s="91"/>
      <c r="G38" s="92"/>
      <c r="H38" s="96"/>
      <c r="I38" s="96"/>
      <c r="J38" s="96"/>
      <c r="K38" s="96"/>
      <c r="L38" s="96"/>
      <c r="M38" s="122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4"/>
      <c r="AV38" s="3"/>
    </row>
    <row r="39" spans="1:48" ht="24.75" customHeight="1">
      <c r="A39" s="115" t="s">
        <v>51</v>
      </c>
      <c r="B39" s="116"/>
      <c r="C39" s="116"/>
      <c r="D39" s="116"/>
      <c r="E39" s="116"/>
      <c r="F39" s="116"/>
      <c r="G39" s="117"/>
      <c r="H39" s="96"/>
      <c r="I39" s="96"/>
      <c r="J39" s="96"/>
      <c r="K39" s="96"/>
      <c r="L39" s="96"/>
      <c r="M39" s="122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4"/>
    </row>
    <row r="40" spans="1:48" ht="15" customHeight="1">
      <c r="A40" s="6" t="s">
        <v>14</v>
      </c>
      <c r="B40" s="7"/>
      <c r="C40" s="7"/>
      <c r="D40" s="7"/>
      <c r="E40" s="7"/>
      <c r="F40" s="7"/>
      <c r="G40" s="8"/>
      <c r="H40" s="108">
        <f>SUM(H35:L39)</f>
        <v>0</v>
      </c>
      <c r="I40" s="108"/>
      <c r="J40" s="108"/>
      <c r="K40" s="108"/>
      <c r="L40" s="109"/>
      <c r="M40" s="110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2"/>
    </row>
    <row r="41" spans="1:48" s="22" customFormat="1" ht="6" customHeight="1">
      <c r="A41" s="40"/>
      <c r="B41" s="40"/>
      <c r="C41" s="40"/>
      <c r="D41" s="40"/>
      <c r="E41" s="41"/>
      <c r="F41" s="41"/>
      <c r="G41" s="41"/>
      <c r="H41" s="41"/>
      <c r="I41" s="41"/>
      <c r="J41" s="42"/>
      <c r="K41" s="42"/>
      <c r="L41" s="42"/>
      <c r="M41" s="42"/>
      <c r="N41" s="42"/>
      <c r="AH41" s="45"/>
    </row>
    <row r="42" spans="1:48" s="22" customFormat="1" ht="4.5" customHeight="1">
      <c r="A42" s="40"/>
      <c r="B42" s="40"/>
      <c r="C42" s="40"/>
      <c r="D42" s="40"/>
      <c r="E42" s="43"/>
      <c r="F42" s="43"/>
      <c r="G42" s="43"/>
      <c r="H42" s="43"/>
      <c r="I42" s="43"/>
      <c r="J42" s="44"/>
      <c r="K42" s="44"/>
      <c r="L42" s="44"/>
      <c r="M42" s="44"/>
      <c r="N42" s="44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57"/>
      <c r="Z42" s="57"/>
      <c r="AA42" s="57"/>
      <c r="AB42" s="57"/>
      <c r="AC42" s="57"/>
      <c r="AD42" s="57"/>
      <c r="AE42" s="57"/>
      <c r="AF42" s="43"/>
      <c r="AG42" s="43"/>
      <c r="AH42" s="43"/>
      <c r="AI42" s="43"/>
      <c r="AJ42" s="43"/>
      <c r="AK42" s="43"/>
      <c r="AL42" s="43"/>
      <c r="AM42" s="43"/>
    </row>
    <row r="43" spans="1:48" s="22" customFormat="1">
      <c r="A43" s="20" t="s">
        <v>32</v>
      </c>
    </row>
    <row r="45" spans="1:48">
      <c r="AI45" s="125"/>
      <c r="AJ45" s="125"/>
      <c r="AK45" s="125"/>
      <c r="AL45" s="125"/>
      <c r="AM45" s="125"/>
    </row>
  </sheetData>
  <sheetProtection formatCells="0" formatColumns="0" formatRows="0" insertColumns="0" insertRows="0" autoFilter="0"/>
  <mergeCells count="76">
    <mergeCell ref="A3:AM3"/>
    <mergeCell ref="A5:AM5"/>
    <mergeCell ref="O7:S7"/>
    <mergeCell ref="A8:C9"/>
    <mergeCell ref="T8:V9"/>
    <mergeCell ref="W8:AF8"/>
    <mergeCell ref="AG8:AM8"/>
    <mergeCell ref="W9:AF9"/>
    <mergeCell ref="AG9:AM9"/>
    <mergeCell ref="H7:N7"/>
    <mergeCell ref="T7:AM7"/>
    <mergeCell ref="A7:G7"/>
    <mergeCell ref="D8:G8"/>
    <mergeCell ref="D9:G9"/>
    <mergeCell ref="H9:S9"/>
    <mergeCell ref="AP10:AU10"/>
    <mergeCell ref="Y19:AC19"/>
    <mergeCell ref="Y20:AA21"/>
    <mergeCell ref="AB20:AC21"/>
    <mergeCell ref="A13:AM13"/>
    <mergeCell ref="X15:Z15"/>
    <mergeCell ref="A17:AM17"/>
    <mergeCell ref="A15:W15"/>
    <mergeCell ref="AI20:AK21"/>
    <mergeCell ref="AL20:AM21"/>
    <mergeCell ref="L10:AM10"/>
    <mergeCell ref="A10:K10"/>
    <mergeCell ref="AD19:AH19"/>
    <mergeCell ref="AI19:AM19"/>
    <mergeCell ref="AI45:AM45"/>
    <mergeCell ref="M22:AM22"/>
    <mergeCell ref="A28:AM28"/>
    <mergeCell ref="A29:G30"/>
    <mergeCell ref="H29:L30"/>
    <mergeCell ref="M29:AM30"/>
    <mergeCell ref="M38:AM38"/>
    <mergeCell ref="A35:G35"/>
    <mergeCell ref="A36:G36"/>
    <mergeCell ref="A22:G22"/>
    <mergeCell ref="H22:L22"/>
    <mergeCell ref="H31:L31"/>
    <mergeCell ref="M31:AM31"/>
    <mergeCell ref="H39:L39"/>
    <mergeCell ref="M39:AM39"/>
    <mergeCell ref="H35:L35"/>
    <mergeCell ref="A39:G39"/>
    <mergeCell ref="H34:L34"/>
    <mergeCell ref="M34:AM34"/>
    <mergeCell ref="M35:AM35"/>
    <mergeCell ref="H36:L36"/>
    <mergeCell ref="M36:AM36"/>
    <mergeCell ref="H37:L37"/>
    <mergeCell ref="M37:AM37"/>
    <mergeCell ref="AD20:AF21"/>
    <mergeCell ref="AG20:AH21"/>
    <mergeCell ref="H40:L40"/>
    <mergeCell ref="M40:AM40"/>
    <mergeCell ref="AI32:AK32"/>
    <mergeCell ref="AL32:AM32"/>
    <mergeCell ref="AL33:AM33"/>
    <mergeCell ref="M24:AM24"/>
    <mergeCell ref="M26:AM26"/>
    <mergeCell ref="M27:AM27"/>
    <mergeCell ref="AI33:AK33"/>
    <mergeCell ref="A25:AM25"/>
    <mergeCell ref="A26:G26"/>
    <mergeCell ref="A27:G27"/>
    <mergeCell ref="H27:L27"/>
    <mergeCell ref="H24:L24"/>
    <mergeCell ref="A37:G37"/>
    <mergeCell ref="A38:G38"/>
    <mergeCell ref="A34:G34"/>
    <mergeCell ref="H38:L38"/>
    <mergeCell ref="A23:AM23"/>
    <mergeCell ref="A24:G24"/>
    <mergeCell ref="H26:L26"/>
  </mergeCells>
  <phoneticPr fontId="3"/>
  <dataValidations count="2">
    <dataValidation imeMode="halfAlpha" allowBlank="1" showInputMessage="1" showErrorMessage="1" sqref="S19:V21 J19:N21 S33:V33 J33:N33" xr:uid="{00000000-0002-0000-0300-000000000000}"/>
    <dataValidation type="list" allowBlank="1" showInputMessage="1" showErrorMessage="1" sqref="X15:Z15" xr:uid="{00000000-0002-0000-0300-000001000000}">
      <formula1>"✔"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5713D357-D4A3-4825-8B6B-D4B6D54F9F45}">
          <x14:formula1>
            <xm:f>リスト!$B$36</xm:f>
          </x14:formula1>
          <xm:sqref>D9:G9</xm:sqref>
        </x14:dataValidation>
        <x14:dataValidation type="list" allowBlank="1" showInputMessage="1" showErrorMessage="1" xr:uid="{08171263-3E49-4039-8189-B65247ABC21D}">
          <x14:formula1>
            <xm:f>リスト!$B$2:$B$29</xm:f>
          </x14:formula1>
          <xm:sqref>L10:AM10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B588D-19BA-4E99-876B-8C9CEAD3FF5C}">
  <dimension ref="A1:AV45"/>
  <sheetViews>
    <sheetView showGridLines="0" showZeros="0" zoomScaleNormal="100" zoomScaleSheetLayoutView="100" workbookViewId="0">
      <selection activeCell="A4" sqref="A4"/>
    </sheetView>
  </sheetViews>
  <sheetFormatPr defaultColWidth="2.25" defaultRowHeight="13.5"/>
  <cols>
    <col min="1" max="1" width="2.25" style="2" customWidth="1"/>
    <col min="2" max="7" width="2.25" style="2"/>
    <col min="8" max="19" width="2.375" style="2" bestFit="1" customWidth="1"/>
    <col min="20" max="34" width="2.25" style="2"/>
    <col min="35" max="35" width="2.5" style="2" bestFit="1" customWidth="1"/>
    <col min="36" max="40" width="2.25" style="2"/>
    <col min="41" max="47" width="2.25" style="2" hidden="1" customWidth="1"/>
    <col min="48" max="16384" width="2.25" style="2"/>
  </cols>
  <sheetData>
    <row r="1" spans="1:48">
      <c r="A1" s="2" t="s">
        <v>16</v>
      </c>
    </row>
    <row r="2" spans="1:48" ht="7.5" customHeight="1"/>
    <row r="3" spans="1:48">
      <c r="A3" s="176" t="s">
        <v>173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8"/>
    </row>
    <row r="4" spans="1:48" s="22" customFormat="1" ht="9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</row>
    <row r="5" spans="1:48">
      <c r="A5" s="161" t="s">
        <v>17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3"/>
    </row>
    <row r="6" spans="1:48" s="22" customFormat="1" ht="4.5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48" ht="17.25" customHeight="1">
      <c r="A7" s="93" t="s">
        <v>18</v>
      </c>
      <c r="B7" s="94"/>
      <c r="C7" s="94"/>
      <c r="D7" s="94"/>
      <c r="E7" s="94"/>
      <c r="F7" s="94"/>
      <c r="G7" s="95"/>
      <c r="H7" s="192"/>
      <c r="I7" s="193"/>
      <c r="J7" s="193"/>
      <c r="K7" s="193"/>
      <c r="L7" s="193"/>
      <c r="M7" s="193"/>
      <c r="N7" s="194"/>
      <c r="O7" s="93" t="s">
        <v>19</v>
      </c>
      <c r="P7" s="94"/>
      <c r="Q7" s="94"/>
      <c r="R7" s="94"/>
      <c r="S7" s="95"/>
      <c r="T7" s="195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7"/>
    </row>
    <row r="8" spans="1:48">
      <c r="A8" s="179" t="s">
        <v>20</v>
      </c>
      <c r="B8" s="180"/>
      <c r="C8" s="181"/>
      <c r="D8" s="93" t="s">
        <v>152</v>
      </c>
      <c r="E8" s="94"/>
      <c r="F8" s="94"/>
      <c r="G8" s="95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80"/>
      <c r="T8" s="179" t="s">
        <v>21</v>
      </c>
      <c r="U8" s="180"/>
      <c r="V8" s="181"/>
      <c r="W8" s="93" t="s">
        <v>6</v>
      </c>
      <c r="X8" s="94"/>
      <c r="Y8" s="94"/>
      <c r="Z8" s="94"/>
      <c r="AA8" s="94"/>
      <c r="AB8" s="94"/>
      <c r="AC8" s="94"/>
      <c r="AD8" s="94"/>
      <c r="AE8" s="94"/>
      <c r="AF8" s="95"/>
      <c r="AG8" s="183" t="s">
        <v>22</v>
      </c>
      <c r="AH8" s="184"/>
      <c r="AI8" s="184"/>
      <c r="AJ8" s="184"/>
      <c r="AK8" s="184"/>
      <c r="AL8" s="184"/>
      <c r="AM8" s="185"/>
    </row>
    <row r="9" spans="1:48" ht="17.25" customHeight="1">
      <c r="A9" s="182"/>
      <c r="B9" s="126"/>
      <c r="C9" s="127"/>
      <c r="D9" s="198"/>
      <c r="E9" s="199"/>
      <c r="F9" s="199"/>
      <c r="G9" s="200"/>
      <c r="H9" s="201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3"/>
      <c r="T9" s="182"/>
      <c r="U9" s="126"/>
      <c r="V9" s="127"/>
      <c r="W9" s="186"/>
      <c r="X9" s="187"/>
      <c r="Y9" s="187"/>
      <c r="Z9" s="187"/>
      <c r="AA9" s="187"/>
      <c r="AB9" s="187"/>
      <c r="AC9" s="187"/>
      <c r="AD9" s="187"/>
      <c r="AE9" s="187"/>
      <c r="AF9" s="188"/>
      <c r="AG9" s="189"/>
      <c r="AH9" s="190"/>
      <c r="AI9" s="190"/>
      <c r="AJ9" s="190"/>
      <c r="AK9" s="190"/>
      <c r="AL9" s="190"/>
      <c r="AM9" s="191"/>
      <c r="AV9" s="3"/>
    </row>
    <row r="10" spans="1:48" s="3" customFormat="1" ht="20.25" customHeight="1">
      <c r="A10" s="93" t="s">
        <v>23</v>
      </c>
      <c r="B10" s="94"/>
      <c r="C10" s="94"/>
      <c r="D10" s="94"/>
      <c r="E10" s="94"/>
      <c r="F10" s="94"/>
      <c r="G10" s="94"/>
      <c r="H10" s="94"/>
      <c r="I10" s="94"/>
      <c r="J10" s="94"/>
      <c r="K10" s="95"/>
      <c r="L10" s="173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5"/>
      <c r="AP10" s="150"/>
      <c r="AQ10" s="150"/>
      <c r="AR10" s="150"/>
      <c r="AS10" s="150"/>
      <c r="AT10" s="150"/>
      <c r="AU10" s="150"/>
    </row>
    <row r="11" spans="1:48" s="21" customFormat="1" ht="6" customHeight="1">
      <c r="A11" s="28"/>
      <c r="B11" s="28"/>
      <c r="C11" s="28"/>
      <c r="D11" s="28"/>
      <c r="E11" s="28"/>
      <c r="F11" s="28"/>
      <c r="G11" s="28"/>
      <c r="H11" s="28"/>
      <c r="I11" s="29"/>
      <c r="J11" s="30"/>
      <c r="K11" s="29"/>
      <c r="L11" s="27"/>
      <c r="M11" s="27"/>
      <c r="N11" s="27"/>
      <c r="O11" s="27"/>
      <c r="P11" s="27"/>
      <c r="Q11" s="27"/>
      <c r="R11" s="27"/>
      <c r="S11" s="27"/>
      <c r="T11" s="27"/>
      <c r="U11" s="29"/>
      <c r="V11" s="27"/>
      <c r="W11" s="27"/>
      <c r="X11" s="27"/>
      <c r="Y11" s="30"/>
      <c r="Z11" s="31"/>
      <c r="AA11" s="29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48" s="21" customFormat="1" ht="6" customHeight="1">
      <c r="I12" s="32"/>
      <c r="J12" s="33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48" s="3" customFormat="1" ht="12">
      <c r="A13" s="161" t="s">
        <v>33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3"/>
    </row>
    <row r="14" spans="1:48" s="21" customFormat="1" ht="3" customHeight="1">
      <c r="I14" s="32"/>
      <c r="J14" s="33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</row>
    <row r="15" spans="1:48" s="3" customFormat="1" ht="18" customHeight="1">
      <c r="A15" s="167" t="s">
        <v>170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4"/>
      <c r="Y15" s="165"/>
      <c r="Z15" s="166"/>
      <c r="AA15" s="46"/>
      <c r="AB15" s="46"/>
      <c r="AC15" s="46"/>
      <c r="AD15" s="46"/>
      <c r="AE15" s="46"/>
      <c r="AF15" s="46"/>
      <c r="AG15" s="46"/>
      <c r="AH15" s="47"/>
      <c r="AI15" s="47"/>
      <c r="AJ15" s="47"/>
      <c r="AK15" s="47"/>
      <c r="AL15" s="47"/>
      <c r="AM15" s="47"/>
    </row>
    <row r="16" spans="1:48" s="21" customFormat="1" ht="6" customHeight="1">
      <c r="I16" s="32"/>
      <c r="J16" s="33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</row>
    <row r="17" spans="1:48" s="3" customFormat="1" ht="12">
      <c r="A17" s="161" t="s">
        <v>34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3"/>
    </row>
    <row r="18" spans="1:48" s="21" customFormat="1" ht="3" customHeight="1">
      <c r="I18" s="32"/>
      <c r="J18" s="33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1:48" ht="19.5" customHeight="1">
      <c r="A19" s="35"/>
      <c r="B19" s="21"/>
      <c r="C19" s="20"/>
      <c r="D19" s="21"/>
      <c r="E19" s="36"/>
      <c r="F19" s="21"/>
      <c r="G19" s="21"/>
      <c r="H19" s="21"/>
      <c r="I19" s="21"/>
      <c r="J19" s="37"/>
      <c r="K19" s="37"/>
      <c r="L19" s="37"/>
      <c r="M19" s="37"/>
      <c r="N19" s="37"/>
      <c r="O19" s="38"/>
      <c r="P19" s="20"/>
      <c r="Q19" s="22"/>
      <c r="R19" s="22"/>
      <c r="S19" s="37"/>
      <c r="T19" s="33"/>
      <c r="U19" s="37"/>
      <c r="V19" s="37"/>
      <c r="W19" s="20"/>
      <c r="Y19" s="151" t="s">
        <v>30</v>
      </c>
      <c r="Z19" s="118"/>
      <c r="AA19" s="118"/>
      <c r="AB19" s="118"/>
      <c r="AC19" s="152"/>
      <c r="AD19" s="93" t="s">
        <v>38</v>
      </c>
      <c r="AE19" s="94"/>
      <c r="AF19" s="94"/>
      <c r="AG19" s="94"/>
      <c r="AH19" s="95"/>
      <c r="AI19" s="93" t="s">
        <v>31</v>
      </c>
      <c r="AJ19" s="94"/>
      <c r="AK19" s="94"/>
      <c r="AL19" s="94"/>
      <c r="AM19" s="95"/>
      <c r="AV19" s="3"/>
    </row>
    <row r="20" spans="1:48">
      <c r="A20" s="35"/>
      <c r="B20" s="21"/>
      <c r="C20" s="20"/>
      <c r="D20" s="21"/>
      <c r="E20" s="36"/>
      <c r="F20" s="21"/>
      <c r="G20" s="21"/>
      <c r="H20" s="21"/>
      <c r="I20" s="21"/>
      <c r="J20" s="37"/>
      <c r="K20" s="37"/>
      <c r="L20" s="37"/>
      <c r="M20" s="37"/>
      <c r="N20" s="37"/>
      <c r="O20" s="38"/>
      <c r="P20" s="20"/>
      <c r="Q20" s="22"/>
      <c r="R20" s="22"/>
      <c r="S20" s="37"/>
      <c r="T20" s="33"/>
      <c r="U20" s="37"/>
      <c r="V20" s="37"/>
      <c r="W20" s="39"/>
      <c r="Y20" s="153"/>
      <c r="Z20" s="154"/>
      <c r="AA20" s="154"/>
      <c r="AB20" s="157" t="s">
        <v>2</v>
      </c>
      <c r="AC20" s="158"/>
      <c r="AD20" s="100">
        <f>MIN(Y20,ROUNDDOWN((H31+H40)/1000,0))</f>
        <v>0</v>
      </c>
      <c r="AE20" s="101"/>
      <c r="AF20" s="101"/>
      <c r="AG20" s="104" t="s">
        <v>2</v>
      </c>
      <c r="AH20" s="105"/>
      <c r="AI20" s="169">
        <f>IF(Y20&lt;AD20,0,Y20-AD20)</f>
        <v>0</v>
      </c>
      <c r="AJ20" s="170"/>
      <c r="AK20" s="170"/>
      <c r="AL20" s="104" t="s">
        <v>2</v>
      </c>
      <c r="AM20" s="105"/>
    </row>
    <row r="21" spans="1:48">
      <c r="A21" s="20" t="s">
        <v>25</v>
      </c>
      <c r="B21" s="21"/>
      <c r="C21" s="20"/>
      <c r="D21" s="21"/>
      <c r="E21" s="36"/>
      <c r="F21" s="21"/>
      <c r="G21" s="21"/>
      <c r="H21" s="21"/>
      <c r="I21" s="21"/>
      <c r="J21" s="37"/>
      <c r="K21" s="37"/>
      <c r="L21" s="37"/>
      <c r="M21" s="37"/>
      <c r="N21" s="37"/>
      <c r="O21" s="38"/>
      <c r="P21" s="20"/>
      <c r="Q21" s="22"/>
      <c r="R21" s="22"/>
      <c r="S21" s="37"/>
      <c r="T21" s="33"/>
      <c r="U21" s="37"/>
      <c r="V21" s="37"/>
      <c r="W21" s="39"/>
      <c r="Y21" s="155"/>
      <c r="Z21" s="156"/>
      <c r="AA21" s="156"/>
      <c r="AB21" s="159"/>
      <c r="AC21" s="160"/>
      <c r="AD21" s="102"/>
      <c r="AE21" s="103"/>
      <c r="AF21" s="103"/>
      <c r="AG21" s="106"/>
      <c r="AH21" s="107"/>
      <c r="AI21" s="171"/>
      <c r="AJ21" s="172"/>
      <c r="AK21" s="172"/>
      <c r="AL21" s="106"/>
      <c r="AM21" s="107"/>
    </row>
    <row r="22" spans="1:48" ht="32.25" customHeight="1">
      <c r="A22" s="93" t="s">
        <v>44</v>
      </c>
      <c r="B22" s="94"/>
      <c r="C22" s="94"/>
      <c r="D22" s="94"/>
      <c r="E22" s="94"/>
      <c r="F22" s="94"/>
      <c r="G22" s="95"/>
      <c r="H22" s="118" t="s">
        <v>45</v>
      </c>
      <c r="I22" s="94"/>
      <c r="J22" s="94"/>
      <c r="K22" s="94"/>
      <c r="L22" s="94"/>
      <c r="M22" s="93" t="s">
        <v>24</v>
      </c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7"/>
    </row>
    <row r="23" spans="1:48" ht="18.75" customHeight="1">
      <c r="A23" s="97" t="s">
        <v>39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9"/>
    </row>
    <row r="24" spans="1:48" ht="30" customHeight="1">
      <c r="A24" s="90" t="s">
        <v>40</v>
      </c>
      <c r="B24" s="91"/>
      <c r="C24" s="91"/>
      <c r="D24" s="91"/>
      <c r="E24" s="91"/>
      <c r="F24" s="91"/>
      <c r="G24" s="92"/>
      <c r="H24" s="96"/>
      <c r="I24" s="96"/>
      <c r="J24" s="96"/>
      <c r="K24" s="96"/>
      <c r="L24" s="96"/>
      <c r="M24" s="122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4"/>
    </row>
    <row r="25" spans="1:48" ht="18.75" customHeight="1">
      <c r="A25" s="128" t="s">
        <v>41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30"/>
    </row>
    <row r="26" spans="1:48" ht="46.5" customHeight="1">
      <c r="A26" s="90" t="s">
        <v>42</v>
      </c>
      <c r="B26" s="91"/>
      <c r="C26" s="91"/>
      <c r="D26" s="91"/>
      <c r="E26" s="91"/>
      <c r="F26" s="91"/>
      <c r="G26" s="92"/>
      <c r="H26" s="96"/>
      <c r="I26" s="96"/>
      <c r="J26" s="96"/>
      <c r="K26" s="96"/>
      <c r="L26" s="96"/>
      <c r="M26" s="122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4"/>
    </row>
    <row r="27" spans="1:48" ht="48.75" customHeight="1">
      <c r="A27" s="90" t="s">
        <v>43</v>
      </c>
      <c r="B27" s="91"/>
      <c r="C27" s="91"/>
      <c r="D27" s="91"/>
      <c r="E27" s="91"/>
      <c r="F27" s="91"/>
      <c r="G27" s="92"/>
      <c r="H27" s="96"/>
      <c r="I27" s="96"/>
      <c r="J27" s="96"/>
      <c r="K27" s="96"/>
      <c r="L27" s="96"/>
      <c r="M27" s="122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4"/>
      <c r="AV27" s="3"/>
    </row>
    <row r="28" spans="1:48" ht="18.75" customHeight="1">
      <c r="A28" s="128" t="s">
        <v>171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30"/>
    </row>
    <row r="29" spans="1:48" ht="15" customHeight="1">
      <c r="A29" s="131" t="s">
        <v>172</v>
      </c>
      <c r="B29" s="132"/>
      <c r="C29" s="132"/>
      <c r="D29" s="132"/>
      <c r="E29" s="132"/>
      <c r="F29" s="132"/>
      <c r="G29" s="133"/>
      <c r="H29" s="137"/>
      <c r="I29" s="138"/>
      <c r="J29" s="138"/>
      <c r="K29" s="138"/>
      <c r="L29" s="139"/>
      <c r="M29" s="143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5"/>
    </row>
    <row r="30" spans="1:48" ht="31.5" customHeight="1">
      <c r="A30" s="134"/>
      <c r="B30" s="135"/>
      <c r="C30" s="135"/>
      <c r="D30" s="135"/>
      <c r="E30" s="135"/>
      <c r="F30" s="135"/>
      <c r="G30" s="136"/>
      <c r="H30" s="140"/>
      <c r="I30" s="141"/>
      <c r="J30" s="141"/>
      <c r="K30" s="141"/>
      <c r="L30" s="142"/>
      <c r="M30" s="119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1"/>
    </row>
    <row r="31" spans="1:48" ht="15" customHeight="1">
      <c r="A31" s="6" t="s">
        <v>14</v>
      </c>
      <c r="B31" s="7"/>
      <c r="C31" s="7"/>
      <c r="D31" s="7"/>
      <c r="E31" s="7"/>
      <c r="F31" s="7"/>
      <c r="G31" s="8"/>
      <c r="H31" s="108">
        <f>SUM(H24:L30)</f>
        <v>0</v>
      </c>
      <c r="I31" s="108"/>
      <c r="J31" s="108"/>
      <c r="K31" s="108"/>
      <c r="L31" s="109"/>
      <c r="M31" s="110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2"/>
    </row>
    <row r="32" spans="1:48" s="22" customFormat="1">
      <c r="A32" s="35"/>
      <c r="B32" s="21"/>
      <c r="C32" s="20"/>
      <c r="D32" s="21"/>
      <c r="E32" s="36"/>
      <c r="F32" s="21"/>
      <c r="G32" s="21"/>
      <c r="H32" s="58"/>
      <c r="I32" s="58"/>
      <c r="J32" s="37"/>
      <c r="K32" s="37"/>
      <c r="L32" s="37"/>
      <c r="M32" s="37"/>
      <c r="N32" s="37"/>
      <c r="O32" s="38"/>
      <c r="P32" s="20"/>
      <c r="S32" s="37"/>
      <c r="T32" s="33"/>
      <c r="U32" s="37"/>
      <c r="V32" s="37"/>
      <c r="W32" s="39"/>
      <c r="X32" s="23"/>
      <c r="Y32" s="23"/>
      <c r="Z32" s="23"/>
      <c r="AA32" s="23"/>
      <c r="AB32" s="23"/>
      <c r="AC32" s="23"/>
      <c r="AD32" s="24"/>
      <c r="AE32" s="25"/>
      <c r="AF32" s="25"/>
      <c r="AG32" s="25"/>
      <c r="AH32" s="85"/>
      <c r="AI32" s="113"/>
      <c r="AJ32" s="113"/>
      <c r="AK32" s="113"/>
      <c r="AL32" s="114"/>
      <c r="AM32" s="114"/>
    </row>
    <row r="33" spans="1:48" s="22" customFormat="1">
      <c r="A33" s="20" t="s">
        <v>26</v>
      </c>
      <c r="B33" s="21"/>
      <c r="C33" s="20"/>
      <c r="D33" s="21"/>
      <c r="E33" s="36"/>
      <c r="F33" s="21"/>
      <c r="G33" s="21"/>
      <c r="H33" s="21"/>
      <c r="I33" s="21"/>
      <c r="J33" s="37"/>
      <c r="K33" s="37"/>
      <c r="L33" s="37"/>
      <c r="M33" s="37"/>
      <c r="N33" s="37"/>
      <c r="O33" s="38"/>
      <c r="P33" s="20"/>
      <c r="S33" s="37"/>
      <c r="T33" s="33"/>
      <c r="U33" s="37"/>
      <c r="V33" s="37"/>
      <c r="W33" s="39"/>
      <c r="X33" s="23"/>
      <c r="Y33" s="23"/>
      <c r="Z33" s="23"/>
      <c r="AA33" s="23"/>
      <c r="AB33" s="23"/>
      <c r="AC33" s="23"/>
      <c r="AD33" s="24"/>
      <c r="AE33" s="25"/>
      <c r="AF33" s="25"/>
      <c r="AG33" s="25"/>
      <c r="AH33" s="85"/>
      <c r="AI33" s="113"/>
      <c r="AJ33" s="113"/>
      <c r="AK33" s="113"/>
      <c r="AL33" s="114"/>
      <c r="AM33" s="114"/>
    </row>
    <row r="34" spans="1:48" ht="33.75" customHeight="1">
      <c r="A34" s="93" t="s">
        <v>44</v>
      </c>
      <c r="B34" s="94"/>
      <c r="C34" s="94"/>
      <c r="D34" s="94"/>
      <c r="E34" s="94"/>
      <c r="F34" s="94"/>
      <c r="G34" s="95"/>
      <c r="H34" s="118" t="s">
        <v>46</v>
      </c>
      <c r="I34" s="94"/>
      <c r="J34" s="94"/>
      <c r="K34" s="94"/>
      <c r="L34" s="94"/>
      <c r="M34" s="93" t="s">
        <v>24</v>
      </c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5"/>
    </row>
    <row r="35" spans="1:48" ht="28.5" customHeight="1">
      <c r="A35" s="146" t="s">
        <v>47</v>
      </c>
      <c r="B35" s="147"/>
      <c r="C35" s="147"/>
      <c r="D35" s="147"/>
      <c r="E35" s="147"/>
      <c r="F35" s="147"/>
      <c r="G35" s="148"/>
      <c r="H35" s="149"/>
      <c r="I35" s="149"/>
      <c r="J35" s="149"/>
      <c r="K35" s="149"/>
      <c r="L35" s="149"/>
      <c r="M35" s="119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1"/>
    </row>
    <row r="36" spans="1:48" ht="39.75" customHeight="1">
      <c r="A36" s="90" t="s">
        <v>48</v>
      </c>
      <c r="B36" s="91"/>
      <c r="C36" s="91"/>
      <c r="D36" s="91"/>
      <c r="E36" s="91"/>
      <c r="F36" s="91"/>
      <c r="G36" s="92"/>
      <c r="H36" s="96"/>
      <c r="I36" s="96"/>
      <c r="J36" s="96"/>
      <c r="K36" s="96"/>
      <c r="L36" s="96"/>
      <c r="M36" s="122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4"/>
    </row>
    <row r="37" spans="1:48" ht="26.25" customHeight="1">
      <c r="A37" s="87" t="s">
        <v>49</v>
      </c>
      <c r="B37" s="88"/>
      <c r="C37" s="88"/>
      <c r="D37" s="88"/>
      <c r="E37" s="88"/>
      <c r="F37" s="88"/>
      <c r="G37" s="89"/>
      <c r="H37" s="96"/>
      <c r="I37" s="96"/>
      <c r="J37" s="96"/>
      <c r="K37" s="96"/>
      <c r="L37" s="96"/>
      <c r="M37" s="122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4"/>
    </row>
    <row r="38" spans="1:48" ht="42" customHeight="1">
      <c r="A38" s="90" t="s">
        <v>50</v>
      </c>
      <c r="B38" s="91"/>
      <c r="C38" s="91"/>
      <c r="D38" s="91"/>
      <c r="E38" s="91"/>
      <c r="F38" s="91"/>
      <c r="G38" s="92"/>
      <c r="H38" s="96"/>
      <c r="I38" s="96"/>
      <c r="J38" s="96"/>
      <c r="K38" s="96"/>
      <c r="L38" s="96"/>
      <c r="M38" s="122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4"/>
      <c r="AV38" s="3"/>
    </row>
    <row r="39" spans="1:48" ht="24.75" customHeight="1">
      <c r="A39" s="115" t="s">
        <v>51</v>
      </c>
      <c r="B39" s="116"/>
      <c r="C39" s="116"/>
      <c r="D39" s="116"/>
      <c r="E39" s="116"/>
      <c r="F39" s="116"/>
      <c r="G39" s="117"/>
      <c r="H39" s="96"/>
      <c r="I39" s="96"/>
      <c r="J39" s="96"/>
      <c r="K39" s="96"/>
      <c r="L39" s="96"/>
      <c r="M39" s="122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4"/>
    </row>
    <row r="40" spans="1:48" ht="15" customHeight="1">
      <c r="A40" s="6" t="s">
        <v>14</v>
      </c>
      <c r="B40" s="7"/>
      <c r="C40" s="7"/>
      <c r="D40" s="7"/>
      <c r="E40" s="7"/>
      <c r="F40" s="7"/>
      <c r="G40" s="8"/>
      <c r="H40" s="108">
        <f>SUM(H35:L39)</f>
        <v>0</v>
      </c>
      <c r="I40" s="108"/>
      <c r="J40" s="108"/>
      <c r="K40" s="108"/>
      <c r="L40" s="109"/>
      <c r="M40" s="110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2"/>
    </row>
    <row r="41" spans="1:48" s="22" customFormat="1" ht="6" customHeight="1">
      <c r="A41" s="40"/>
      <c r="B41" s="40"/>
      <c r="C41" s="40"/>
      <c r="D41" s="40"/>
      <c r="E41" s="41"/>
      <c r="F41" s="41"/>
      <c r="G41" s="41"/>
      <c r="H41" s="41"/>
      <c r="I41" s="41"/>
      <c r="J41" s="42"/>
      <c r="K41" s="42"/>
      <c r="L41" s="42"/>
      <c r="M41" s="42"/>
      <c r="N41" s="42"/>
      <c r="AH41" s="45"/>
    </row>
    <row r="42" spans="1:48" s="22" customFormat="1" ht="4.5" customHeight="1">
      <c r="A42" s="40"/>
      <c r="B42" s="40"/>
      <c r="C42" s="40"/>
      <c r="D42" s="40"/>
      <c r="E42" s="43"/>
      <c r="F42" s="43"/>
      <c r="G42" s="43"/>
      <c r="H42" s="43"/>
      <c r="I42" s="43"/>
      <c r="J42" s="44"/>
      <c r="K42" s="44"/>
      <c r="L42" s="44"/>
      <c r="M42" s="44"/>
      <c r="N42" s="44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57"/>
      <c r="Z42" s="57"/>
      <c r="AA42" s="57"/>
      <c r="AB42" s="57"/>
      <c r="AC42" s="57"/>
      <c r="AD42" s="57"/>
      <c r="AE42" s="57"/>
      <c r="AF42" s="43"/>
      <c r="AG42" s="43"/>
      <c r="AH42" s="43"/>
      <c r="AI42" s="43"/>
      <c r="AJ42" s="43"/>
      <c r="AK42" s="43"/>
      <c r="AL42" s="43"/>
      <c r="AM42" s="43"/>
    </row>
    <row r="43" spans="1:48" s="22" customFormat="1">
      <c r="A43" s="20" t="s">
        <v>32</v>
      </c>
    </row>
    <row r="45" spans="1:48">
      <c r="AI45" s="125"/>
      <c r="AJ45" s="125"/>
      <c r="AK45" s="125"/>
      <c r="AL45" s="125"/>
      <c r="AM45" s="125"/>
    </row>
  </sheetData>
  <sheetProtection formatCells="0" formatColumns="0" formatRows="0" insertColumns="0" insertRows="0" autoFilter="0"/>
  <mergeCells count="76">
    <mergeCell ref="AI45:AM45"/>
    <mergeCell ref="A37:G37"/>
    <mergeCell ref="H37:L37"/>
    <mergeCell ref="M37:AM37"/>
    <mergeCell ref="A38:G38"/>
    <mergeCell ref="H38:L38"/>
    <mergeCell ref="M38:AM38"/>
    <mergeCell ref="A39:G39"/>
    <mergeCell ref="H39:L39"/>
    <mergeCell ref="M39:AM39"/>
    <mergeCell ref="H40:L40"/>
    <mergeCell ref="M40:AM40"/>
    <mergeCell ref="A35:G35"/>
    <mergeCell ref="H35:L35"/>
    <mergeCell ref="M35:AM35"/>
    <mergeCell ref="A36:G36"/>
    <mergeCell ref="H36:L36"/>
    <mergeCell ref="M36:AM36"/>
    <mergeCell ref="AI32:AK32"/>
    <mergeCell ref="AL32:AM32"/>
    <mergeCell ref="AI33:AK33"/>
    <mergeCell ref="AL33:AM33"/>
    <mergeCell ref="A34:G34"/>
    <mergeCell ref="H34:L34"/>
    <mergeCell ref="M34:AM34"/>
    <mergeCell ref="A28:AM28"/>
    <mergeCell ref="A29:G30"/>
    <mergeCell ref="H29:L30"/>
    <mergeCell ref="M29:AM30"/>
    <mergeCell ref="H31:L31"/>
    <mergeCell ref="M31:AM31"/>
    <mergeCell ref="A25:AM25"/>
    <mergeCell ref="A26:G26"/>
    <mergeCell ref="H26:L26"/>
    <mergeCell ref="M26:AM26"/>
    <mergeCell ref="A27:G27"/>
    <mergeCell ref="H27:L27"/>
    <mergeCell ref="M27:AM27"/>
    <mergeCell ref="A22:G22"/>
    <mergeCell ref="H22:L22"/>
    <mergeCell ref="M22:AM22"/>
    <mergeCell ref="A23:AM23"/>
    <mergeCell ref="A24:G24"/>
    <mergeCell ref="H24:L24"/>
    <mergeCell ref="M24:AM24"/>
    <mergeCell ref="A17:AM17"/>
    <mergeCell ref="Y19:AC19"/>
    <mergeCell ref="AD19:AH19"/>
    <mergeCell ref="AI19:AM19"/>
    <mergeCell ref="Y20:AA21"/>
    <mergeCell ref="AB20:AC21"/>
    <mergeCell ref="AD20:AF21"/>
    <mergeCell ref="AG20:AH21"/>
    <mergeCell ref="AI20:AK21"/>
    <mergeCell ref="AL20:AM21"/>
    <mergeCell ref="A10:K10"/>
    <mergeCell ref="L10:AM10"/>
    <mergeCell ref="AP10:AU10"/>
    <mergeCell ref="A13:AM13"/>
    <mergeCell ref="A15:W15"/>
    <mergeCell ref="X15:Z15"/>
    <mergeCell ref="A8:C9"/>
    <mergeCell ref="D8:G8"/>
    <mergeCell ref="T8:V9"/>
    <mergeCell ref="W8:AF8"/>
    <mergeCell ref="AG8:AM8"/>
    <mergeCell ref="D9:G9"/>
    <mergeCell ref="H9:S9"/>
    <mergeCell ref="W9:AF9"/>
    <mergeCell ref="AG9:AM9"/>
    <mergeCell ref="A3:AM3"/>
    <mergeCell ref="A5:AM5"/>
    <mergeCell ref="A7:G7"/>
    <mergeCell ref="H7:N7"/>
    <mergeCell ref="O7:S7"/>
    <mergeCell ref="T7:AM7"/>
  </mergeCells>
  <phoneticPr fontId="3"/>
  <dataValidations count="2">
    <dataValidation type="list" allowBlank="1" showInputMessage="1" showErrorMessage="1" sqref="X15:Z15" xr:uid="{A97B9F14-F082-445A-9962-3958AEB3B200}">
      <formula1>"✔"</formula1>
    </dataValidation>
    <dataValidation imeMode="halfAlpha" allowBlank="1" showInputMessage="1" showErrorMessage="1" sqref="S19:V21 J19:N21 S33:V33 J33:N33" xr:uid="{F97A6DA7-0ECE-442F-B6A0-64C5771DF4B4}"/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C046718-5A6A-4A0A-8BEE-5BFB9C71B0FE}">
          <x14:formula1>
            <xm:f>リスト!$B$2:$B$29</xm:f>
          </x14:formula1>
          <xm:sqref>L10:AM10</xm:sqref>
        </x14:dataValidation>
        <x14:dataValidation type="list" allowBlank="1" xr:uid="{ADB44078-217B-45B3-A250-E3AA92490336}">
          <x14:formula1>
            <xm:f>リスト!$B$36</xm:f>
          </x14:formula1>
          <xm:sqref>D9:G9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A7B36-40F8-454E-ACA0-2DADF33EF3CA}">
  <dimension ref="A1:AV45"/>
  <sheetViews>
    <sheetView showGridLines="0" showZeros="0" zoomScaleNormal="100" zoomScaleSheetLayoutView="100" workbookViewId="0">
      <selection activeCell="A4" sqref="A4"/>
    </sheetView>
  </sheetViews>
  <sheetFormatPr defaultColWidth="2.25" defaultRowHeight="13.5"/>
  <cols>
    <col min="1" max="1" width="2.25" style="2" customWidth="1"/>
    <col min="2" max="7" width="2.25" style="2"/>
    <col min="8" max="19" width="2.375" style="2" bestFit="1" customWidth="1"/>
    <col min="20" max="34" width="2.25" style="2"/>
    <col min="35" max="35" width="2.5" style="2" bestFit="1" customWidth="1"/>
    <col min="36" max="40" width="2.25" style="2"/>
    <col min="41" max="47" width="2.25" style="2" hidden="1" customWidth="1"/>
    <col min="48" max="16384" width="2.25" style="2"/>
  </cols>
  <sheetData>
    <row r="1" spans="1:48">
      <c r="A1" s="2" t="s">
        <v>16</v>
      </c>
    </row>
    <row r="2" spans="1:48" ht="7.5" customHeight="1"/>
    <row r="3" spans="1:48">
      <c r="A3" s="176" t="s">
        <v>173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8"/>
    </row>
    <row r="4" spans="1:48" s="22" customFormat="1" ht="9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</row>
    <row r="5" spans="1:48">
      <c r="A5" s="161" t="s">
        <v>17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3"/>
    </row>
    <row r="6" spans="1:48" s="22" customFormat="1" ht="4.5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48" ht="17.25" customHeight="1">
      <c r="A7" s="93" t="s">
        <v>18</v>
      </c>
      <c r="B7" s="94"/>
      <c r="C7" s="94"/>
      <c r="D7" s="94"/>
      <c r="E7" s="94"/>
      <c r="F7" s="94"/>
      <c r="G7" s="95"/>
      <c r="H7" s="192"/>
      <c r="I7" s="193"/>
      <c r="J7" s="193"/>
      <c r="K7" s="193"/>
      <c r="L7" s="193"/>
      <c r="M7" s="193"/>
      <c r="N7" s="194"/>
      <c r="O7" s="93" t="s">
        <v>19</v>
      </c>
      <c r="P7" s="94"/>
      <c r="Q7" s="94"/>
      <c r="R7" s="94"/>
      <c r="S7" s="95"/>
      <c r="T7" s="195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7"/>
    </row>
    <row r="8" spans="1:48">
      <c r="A8" s="179" t="s">
        <v>20</v>
      </c>
      <c r="B8" s="180"/>
      <c r="C8" s="181"/>
      <c r="D8" s="93" t="s">
        <v>152</v>
      </c>
      <c r="E8" s="94"/>
      <c r="F8" s="94"/>
      <c r="G8" s="95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80"/>
      <c r="T8" s="179" t="s">
        <v>21</v>
      </c>
      <c r="U8" s="180"/>
      <c r="V8" s="181"/>
      <c r="W8" s="93" t="s">
        <v>6</v>
      </c>
      <c r="X8" s="94"/>
      <c r="Y8" s="94"/>
      <c r="Z8" s="94"/>
      <c r="AA8" s="94"/>
      <c r="AB8" s="94"/>
      <c r="AC8" s="94"/>
      <c r="AD8" s="94"/>
      <c r="AE8" s="94"/>
      <c r="AF8" s="95"/>
      <c r="AG8" s="183" t="s">
        <v>22</v>
      </c>
      <c r="AH8" s="184"/>
      <c r="AI8" s="184"/>
      <c r="AJ8" s="184"/>
      <c r="AK8" s="184"/>
      <c r="AL8" s="184"/>
      <c r="AM8" s="185"/>
    </row>
    <row r="9" spans="1:48" ht="17.25" customHeight="1">
      <c r="A9" s="182"/>
      <c r="B9" s="126"/>
      <c r="C9" s="127"/>
      <c r="D9" s="198"/>
      <c r="E9" s="199"/>
      <c r="F9" s="199"/>
      <c r="G9" s="200"/>
      <c r="H9" s="201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3"/>
      <c r="T9" s="182"/>
      <c r="U9" s="126"/>
      <c r="V9" s="127"/>
      <c r="W9" s="186"/>
      <c r="X9" s="187"/>
      <c r="Y9" s="187"/>
      <c r="Z9" s="187"/>
      <c r="AA9" s="187"/>
      <c r="AB9" s="187"/>
      <c r="AC9" s="187"/>
      <c r="AD9" s="187"/>
      <c r="AE9" s="187"/>
      <c r="AF9" s="188"/>
      <c r="AG9" s="189"/>
      <c r="AH9" s="190"/>
      <c r="AI9" s="190"/>
      <c r="AJ9" s="190"/>
      <c r="AK9" s="190"/>
      <c r="AL9" s="190"/>
      <c r="AM9" s="191"/>
      <c r="AV9" s="3"/>
    </row>
    <row r="10" spans="1:48" s="3" customFormat="1" ht="20.25" customHeight="1">
      <c r="A10" s="93" t="s">
        <v>23</v>
      </c>
      <c r="B10" s="94"/>
      <c r="C10" s="94"/>
      <c r="D10" s="94"/>
      <c r="E10" s="94"/>
      <c r="F10" s="94"/>
      <c r="G10" s="94"/>
      <c r="H10" s="94"/>
      <c r="I10" s="94"/>
      <c r="J10" s="94"/>
      <c r="K10" s="95"/>
      <c r="L10" s="173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5"/>
      <c r="AP10" s="150"/>
      <c r="AQ10" s="150"/>
      <c r="AR10" s="150"/>
      <c r="AS10" s="150"/>
      <c r="AT10" s="150"/>
      <c r="AU10" s="150"/>
    </row>
    <row r="11" spans="1:48" s="21" customFormat="1" ht="6" customHeight="1">
      <c r="A11" s="28"/>
      <c r="B11" s="28"/>
      <c r="C11" s="28"/>
      <c r="D11" s="28"/>
      <c r="E11" s="28"/>
      <c r="F11" s="28"/>
      <c r="G11" s="28"/>
      <c r="H11" s="28"/>
      <c r="I11" s="29"/>
      <c r="J11" s="30"/>
      <c r="K11" s="29"/>
      <c r="L11" s="27"/>
      <c r="M11" s="27"/>
      <c r="N11" s="27"/>
      <c r="O11" s="27"/>
      <c r="P11" s="27"/>
      <c r="Q11" s="27"/>
      <c r="R11" s="27"/>
      <c r="S11" s="27"/>
      <c r="T11" s="27"/>
      <c r="U11" s="29"/>
      <c r="V11" s="27"/>
      <c r="W11" s="27"/>
      <c r="X11" s="27"/>
      <c r="Y11" s="30"/>
      <c r="Z11" s="31"/>
      <c r="AA11" s="29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48" s="21" customFormat="1" ht="6" customHeight="1">
      <c r="I12" s="32"/>
      <c r="J12" s="33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48" s="3" customFormat="1" ht="12">
      <c r="A13" s="161" t="s">
        <v>33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3"/>
    </row>
    <row r="14" spans="1:48" s="21" customFormat="1" ht="3" customHeight="1">
      <c r="I14" s="32"/>
      <c r="J14" s="33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</row>
    <row r="15" spans="1:48" s="3" customFormat="1" ht="18" customHeight="1">
      <c r="A15" s="167" t="s">
        <v>170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4"/>
      <c r="Y15" s="165"/>
      <c r="Z15" s="166"/>
      <c r="AA15" s="46"/>
      <c r="AB15" s="46"/>
      <c r="AC15" s="46"/>
      <c r="AD15" s="46"/>
      <c r="AE15" s="46"/>
      <c r="AF15" s="46"/>
      <c r="AG15" s="46"/>
      <c r="AH15" s="47"/>
      <c r="AI15" s="47"/>
      <c r="AJ15" s="47"/>
      <c r="AK15" s="47"/>
      <c r="AL15" s="47"/>
      <c r="AM15" s="47"/>
    </row>
    <row r="16" spans="1:48" s="21" customFormat="1" ht="6" customHeight="1">
      <c r="I16" s="32"/>
      <c r="J16" s="33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</row>
    <row r="17" spans="1:48" s="3" customFormat="1" ht="12">
      <c r="A17" s="161" t="s">
        <v>34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3"/>
    </row>
    <row r="18" spans="1:48" s="21" customFormat="1" ht="3" customHeight="1">
      <c r="I18" s="32"/>
      <c r="J18" s="33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1:48" ht="19.5" customHeight="1">
      <c r="A19" s="35"/>
      <c r="B19" s="21"/>
      <c r="C19" s="20"/>
      <c r="D19" s="21"/>
      <c r="E19" s="36"/>
      <c r="F19" s="21"/>
      <c r="G19" s="21"/>
      <c r="H19" s="21"/>
      <c r="I19" s="21"/>
      <c r="J19" s="37"/>
      <c r="K19" s="37"/>
      <c r="L19" s="37"/>
      <c r="M19" s="37"/>
      <c r="N19" s="37"/>
      <c r="O19" s="38"/>
      <c r="P19" s="20"/>
      <c r="Q19" s="22"/>
      <c r="R19" s="22"/>
      <c r="S19" s="37"/>
      <c r="T19" s="33"/>
      <c r="U19" s="37"/>
      <c r="V19" s="37"/>
      <c r="W19" s="20"/>
      <c r="Y19" s="151" t="s">
        <v>30</v>
      </c>
      <c r="Z19" s="118"/>
      <c r="AA19" s="118"/>
      <c r="AB19" s="118"/>
      <c r="AC19" s="152"/>
      <c r="AD19" s="93" t="s">
        <v>38</v>
      </c>
      <c r="AE19" s="94"/>
      <c r="AF19" s="94"/>
      <c r="AG19" s="94"/>
      <c r="AH19" s="95"/>
      <c r="AI19" s="93" t="s">
        <v>31</v>
      </c>
      <c r="AJ19" s="94"/>
      <c r="AK19" s="94"/>
      <c r="AL19" s="94"/>
      <c r="AM19" s="95"/>
      <c r="AV19" s="3"/>
    </row>
    <row r="20" spans="1:48">
      <c r="A20" s="35"/>
      <c r="B20" s="21"/>
      <c r="C20" s="20"/>
      <c r="D20" s="21"/>
      <c r="E20" s="36"/>
      <c r="F20" s="21"/>
      <c r="G20" s="21"/>
      <c r="H20" s="21"/>
      <c r="I20" s="21"/>
      <c r="J20" s="37"/>
      <c r="K20" s="37"/>
      <c r="L20" s="37"/>
      <c r="M20" s="37"/>
      <c r="N20" s="37"/>
      <c r="O20" s="38"/>
      <c r="P20" s="20"/>
      <c r="Q20" s="22"/>
      <c r="R20" s="22"/>
      <c r="S20" s="37"/>
      <c r="T20" s="33"/>
      <c r="U20" s="37"/>
      <c r="V20" s="37"/>
      <c r="W20" s="39"/>
      <c r="Y20" s="153"/>
      <c r="Z20" s="154"/>
      <c r="AA20" s="154"/>
      <c r="AB20" s="157" t="s">
        <v>2</v>
      </c>
      <c r="AC20" s="158"/>
      <c r="AD20" s="100">
        <f>MIN(Y20,ROUNDDOWN((H31+H40)/1000,0))</f>
        <v>0</v>
      </c>
      <c r="AE20" s="101"/>
      <c r="AF20" s="101"/>
      <c r="AG20" s="104" t="s">
        <v>2</v>
      </c>
      <c r="AH20" s="105"/>
      <c r="AI20" s="169">
        <f>IF(Y20&lt;AD20,0,Y20-AD20)</f>
        <v>0</v>
      </c>
      <c r="AJ20" s="170"/>
      <c r="AK20" s="170"/>
      <c r="AL20" s="104" t="s">
        <v>2</v>
      </c>
      <c r="AM20" s="105"/>
    </row>
    <row r="21" spans="1:48">
      <c r="A21" s="20" t="s">
        <v>25</v>
      </c>
      <c r="B21" s="21"/>
      <c r="C21" s="20"/>
      <c r="D21" s="21"/>
      <c r="E21" s="36"/>
      <c r="F21" s="21"/>
      <c r="G21" s="21"/>
      <c r="H21" s="21"/>
      <c r="I21" s="21"/>
      <c r="J21" s="37"/>
      <c r="K21" s="37"/>
      <c r="L21" s="37"/>
      <c r="M21" s="37"/>
      <c r="N21" s="37"/>
      <c r="O21" s="38"/>
      <c r="P21" s="20"/>
      <c r="Q21" s="22"/>
      <c r="R21" s="22"/>
      <c r="S21" s="37"/>
      <c r="T21" s="33"/>
      <c r="U21" s="37"/>
      <c r="V21" s="37"/>
      <c r="W21" s="39"/>
      <c r="Y21" s="155"/>
      <c r="Z21" s="156"/>
      <c r="AA21" s="156"/>
      <c r="AB21" s="159"/>
      <c r="AC21" s="160"/>
      <c r="AD21" s="102"/>
      <c r="AE21" s="103"/>
      <c r="AF21" s="103"/>
      <c r="AG21" s="106"/>
      <c r="AH21" s="107"/>
      <c r="AI21" s="171"/>
      <c r="AJ21" s="172"/>
      <c r="AK21" s="172"/>
      <c r="AL21" s="106"/>
      <c r="AM21" s="107"/>
    </row>
    <row r="22" spans="1:48" ht="32.25" customHeight="1">
      <c r="A22" s="93" t="s">
        <v>44</v>
      </c>
      <c r="B22" s="94"/>
      <c r="C22" s="94"/>
      <c r="D22" s="94"/>
      <c r="E22" s="94"/>
      <c r="F22" s="94"/>
      <c r="G22" s="95"/>
      <c r="H22" s="118" t="s">
        <v>45</v>
      </c>
      <c r="I22" s="94"/>
      <c r="J22" s="94"/>
      <c r="K22" s="94"/>
      <c r="L22" s="94"/>
      <c r="M22" s="93" t="s">
        <v>24</v>
      </c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7"/>
    </row>
    <row r="23" spans="1:48" ht="18.75" customHeight="1">
      <c r="A23" s="97" t="s">
        <v>39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9"/>
    </row>
    <row r="24" spans="1:48" ht="30" customHeight="1">
      <c r="A24" s="90" t="s">
        <v>40</v>
      </c>
      <c r="B24" s="91"/>
      <c r="C24" s="91"/>
      <c r="D24" s="91"/>
      <c r="E24" s="91"/>
      <c r="F24" s="91"/>
      <c r="G24" s="92"/>
      <c r="H24" s="96"/>
      <c r="I24" s="96"/>
      <c r="J24" s="96"/>
      <c r="K24" s="96"/>
      <c r="L24" s="96"/>
      <c r="M24" s="122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4"/>
    </row>
    <row r="25" spans="1:48" ht="18.75" customHeight="1">
      <c r="A25" s="128" t="s">
        <v>41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30"/>
    </row>
    <row r="26" spans="1:48" ht="46.5" customHeight="1">
      <c r="A26" s="90" t="s">
        <v>42</v>
      </c>
      <c r="B26" s="91"/>
      <c r="C26" s="91"/>
      <c r="D26" s="91"/>
      <c r="E26" s="91"/>
      <c r="F26" s="91"/>
      <c r="G26" s="92"/>
      <c r="H26" s="96"/>
      <c r="I26" s="96"/>
      <c r="J26" s="96"/>
      <c r="K26" s="96"/>
      <c r="L26" s="96"/>
      <c r="M26" s="122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4"/>
    </row>
    <row r="27" spans="1:48" ht="48.75" customHeight="1">
      <c r="A27" s="90" t="s">
        <v>43</v>
      </c>
      <c r="B27" s="91"/>
      <c r="C27" s="91"/>
      <c r="D27" s="91"/>
      <c r="E27" s="91"/>
      <c r="F27" s="91"/>
      <c r="G27" s="92"/>
      <c r="H27" s="96"/>
      <c r="I27" s="96"/>
      <c r="J27" s="96"/>
      <c r="K27" s="96"/>
      <c r="L27" s="96"/>
      <c r="M27" s="122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4"/>
      <c r="AV27" s="3"/>
    </row>
    <row r="28" spans="1:48" ht="18.75" customHeight="1">
      <c r="A28" s="128" t="s">
        <v>171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30"/>
    </row>
    <row r="29" spans="1:48" ht="15" customHeight="1">
      <c r="A29" s="131" t="s">
        <v>172</v>
      </c>
      <c r="B29" s="132"/>
      <c r="C29" s="132"/>
      <c r="D29" s="132"/>
      <c r="E29" s="132"/>
      <c r="F29" s="132"/>
      <c r="G29" s="133"/>
      <c r="H29" s="137"/>
      <c r="I29" s="138"/>
      <c r="J29" s="138"/>
      <c r="K29" s="138"/>
      <c r="L29" s="139"/>
      <c r="M29" s="143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5"/>
    </row>
    <row r="30" spans="1:48" ht="31.5" customHeight="1">
      <c r="A30" s="134"/>
      <c r="B30" s="135"/>
      <c r="C30" s="135"/>
      <c r="D30" s="135"/>
      <c r="E30" s="135"/>
      <c r="F30" s="135"/>
      <c r="G30" s="136"/>
      <c r="H30" s="140"/>
      <c r="I30" s="141"/>
      <c r="J30" s="141"/>
      <c r="K30" s="141"/>
      <c r="L30" s="142"/>
      <c r="M30" s="119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1"/>
    </row>
    <row r="31" spans="1:48" ht="15" customHeight="1">
      <c r="A31" s="6" t="s">
        <v>14</v>
      </c>
      <c r="B31" s="7"/>
      <c r="C31" s="7"/>
      <c r="D31" s="7"/>
      <c r="E31" s="7"/>
      <c r="F31" s="7"/>
      <c r="G31" s="8"/>
      <c r="H31" s="108">
        <f>SUM(H24:L30)</f>
        <v>0</v>
      </c>
      <c r="I31" s="108"/>
      <c r="J31" s="108"/>
      <c r="K31" s="108"/>
      <c r="L31" s="109"/>
      <c r="M31" s="110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2"/>
    </row>
    <row r="32" spans="1:48" s="22" customFormat="1">
      <c r="A32" s="35"/>
      <c r="B32" s="21"/>
      <c r="C32" s="20"/>
      <c r="D32" s="21"/>
      <c r="E32" s="36"/>
      <c r="F32" s="21"/>
      <c r="G32" s="21"/>
      <c r="H32" s="58"/>
      <c r="I32" s="58"/>
      <c r="J32" s="37"/>
      <c r="K32" s="37"/>
      <c r="L32" s="37"/>
      <c r="M32" s="37"/>
      <c r="N32" s="37"/>
      <c r="O32" s="38"/>
      <c r="P32" s="20"/>
      <c r="S32" s="37"/>
      <c r="T32" s="33"/>
      <c r="U32" s="37"/>
      <c r="V32" s="37"/>
      <c r="W32" s="39"/>
      <c r="X32" s="23"/>
      <c r="Y32" s="23"/>
      <c r="Z32" s="23"/>
      <c r="AA32" s="23"/>
      <c r="AB32" s="23"/>
      <c r="AC32" s="23"/>
      <c r="AD32" s="24"/>
      <c r="AE32" s="25"/>
      <c r="AF32" s="25"/>
      <c r="AG32" s="25"/>
      <c r="AH32" s="85"/>
      <c r="AI32" s="113"/>
      <c r="AJ32" s="113"/>
      <c r="AK32" s="113"/>
      <c r="AL32" s="114"/>
      <c r="AM32" s="114"/>
    </row>
    <row r="33" spans="1:48" s="22" customFormat="1">
      <c r="A33" s="20" t="s">
        <v>26</v>
      </c>
      <c r="B33" s="21"/>
      <c r="C33" s="20"/>
      <c r="D33" s="21"/>
      <c r="E33" s="36"/>
      <c r="F33" s="21"/>
      <c r="G33" s="21"/>
      <c r="H33" s="21"/>
      <c r="I33" s="21"/>
      <c r="J33" s="37"/>
      <c r="K33" s="37"/>
      <c r="L33" s="37"/>
      <c r="M33" s="37"/>
      <c r="N33" s="37"/>
      <c r="O33" s="38"/>
      <c r="P33" s="20"/>
      <c r="S33" s="37"/>
      <c r="T33" s="33"/>
      <c r="U33" s="37"/>
      <c r="V33" s="37"/>
      <c r="W33" s="39"/>
      <c r="X33" s="23"/>
      <c r="Y33" s="23"/>
      <c r="Z33" s="23"/>
      <c r="AA33" s="23"/>
      <c r="AB33" s="23"/>
      <c r="AC33" s="23"/>
      <c r="AD33" s="24"/>
      <c r="AE33" s="25"/>
      <c r="AF33" s="25"/>
      <c r="AG33" s="25"/>
      <c r="AH33" s="85"/>
      <c r="AI33" s="113"/>
      <c r="AJ33" s="113"/>
      <c r="AK33" s="113"/>
      <c r="AL33" s="114"/>
      <c r="AM33" s="114"/>
    </row>
    <row r="34" spans="1:48" ht="33.75" customHeight="1">
      <c r="A34" s="93" t="s">
        <v>44</v>
      </c>
      <c r="B34" s="94"/>
      <c r="C34" s="94"/>
      <c r="D34" s="94"/>
      <c r="E34" s="94"/>
      <c r="F34" s="94"/>
      <c r="G34" s="95"/>
      <c r="H34" s="118" t="s">
        <v>46</v>
      </c>
      <c r="I34" s="94"/>
      <c r="J34" s="94"/>
      <c r="K34" s="94"/>
      <c r="L34" s="94"/>
      <c r="M34" s="93" t="s">
        <v>24</v>
      </c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5"/>
    </row>
    <row r="35" spans="1:48" ht="28.5" customHeight="1">
      <c r="A35" s="146" t="s">
        <v>47</v>
      </c>
      <c r="B35" s="147"/>
      <c r="C35" s="147"/>
      <c r="D35" s="147"/>
      <c r="E35" s="147"/>
      <c r="F35" s="147"/>
      <c r="G35" s="148"/>
      <c r="H35" s="149"/>
      <c r="I35" s="149"/>
      <c r="J35" s="149"/>
      <c r="K35" s="149"/>
      <c r="L35" s="149"/>
      <c r="M35" s="119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1"/>
    </row>
    <row r="36" spans="1:48" ht="39.75" customHeight="1">
      <c r="A36" s="90" t="s">
        <v>48</v>
      </c>
      <c r="B36" s="91"/>
      <c r="C36" s="91"/>
      <c r="D36" s="91"/>
      <c r="E36" s="91"/>
      <c r="F36" s="91"/>
      <c r="G36" s="92"/>
      <c r="H36" s="96"/>
      <c r="I36" s="96"/>
      <c r="J36" s="96"/>
      <c r="K36" s="96"/>
      <c r="L36" s="96"/>
      <c r="M36" s="122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4"/>
    </row>
    <row r="37" spans="1:48" ht="26.25" customHeight="1">
      <c r="A37" s="87" t="s">
        <v>49</v>
      </c>
      <c r="B37" s="88"/>
      <c r="C37" s="88"/>
      <c r="D37" s="88"/>
      <c r="E37" s="88"/>
      <c r="F37" s="88"/>
      <c r="G37" s="89"/>
      <c r="H37" s="96"/>
      <c r="I37" s="96"/>
      <c r="J37" s="96"/>
      <c r="K37" s="96"/>
      <c r="L37" s="96"/>
      <c r="M37" s="122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4"/>
    </row>
    <row r="38" spans="1:48" ht="42" customHeight="1">
      <c r="A38" s="90" t="s">
        <v>50</v>
      </c>
      <c r="B38" s="91"/>
      <c r="C38" s="91"/>
      <c r="D38" s="91"/>
      <c r="E38" s="91"/>
      <c r="F38" s="91"/>
      <c r="G38" s="92"/>
      <c r="H38" s="96"/>
      <c r="I38" s="96"/>
      <c r="J38" s="96"/>
      <c r="K38" s="96"/>
      <c r="L38" s="96"/>
      <c r="M38" s="122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4"/>
      <c r="AV38" s="3"/>
    </row>
    <row r="39" spans="1:48" ht="24.75" customHeight="1">
      <c r="A39" s="115" t="s">
        <v>51</v>
      </c>
      <c r="B39" s="116"/>
      <c r="C39" s="116"/>
      <c r="D39" s="116"/>
      <c r="E39" s="116"/>
      <c r="F39" s="116"/>
      <c r="G39" s="117"/>
      <c r="H39" s="96"/>
      <c r="I39" s="96"/>
      <c r="J39" s="96"/>
      <c r="K39" s="96"/>
      <c r="L39" s="96"/>
      <c r="M39" s="122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4"/>
    </row>
    <row r="40" spans="1:48" ht="15" customHeight="1">
      <c r="A40" s="6" t="s">
        <v>14</v>
      </c>
      <c r="B40" s="7"/>
      <c r="C40" s="7"/>
      <c r="D40" s="7"/>
      <c r="E40" s="7"/>
      <c r="F40" s="7"/>
      <c r="G40" s="8"/>
      <c r="H40" s="108">
        <f>SUM(H35:L39)</f>
        <v>0</v>
      </c>
      <c r="I40" s="108"/>
      <c r="J40" s="108"/>
      <c r="K40" s="108"/>
      <c r="L40" s="109"/>
      <c r="M40" s="110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2"/>
    </row>
    <row r="41" spans="1:48" s="22" customFormat="1" ht="6" customHeight="1">
      <c r="A41" s="40"/>
      <c r="B41" s="40"/>
      <c r="C41" s="40"/>
      <c r="D41" s="40"/>
      <c r="E41" s="41"/>
      <c r="F41" s="41"/>
      <c r="G41" s="41"/>
      <c r="H41" s="41"/>
      <c r="I41" s="41"/>
      <c r="J41" s="42"/>
      <c r="K41" s="42"/>
      <c r="L41" s="42"/>
      <c r="M41" s="42"/>
      <c r="N41" s="42"/>
      <c r="AH41" s="45"/>
    </row>
    <row r="42" spans="1:48" s="22" customFormat="1" ht="4.5" customHeight="1">
      <c r="A42" s="40"/>
      <c r="B42" s="40"/>
      <c r="C42" s="40"/>
      <c r="D42" s="40"/>
      <c r="E42" s="43"/>
      <c r="F42" s="43"/>
      <c r="G42" s="43"/>
      <c r="H42" s="43"/>
      <c r="I42" s="43"/>
      <c r="J42" s="44"/>
      <c r="K42" s="44"/>
      <c r="L42" s="44"/>
      <c r="M42" s="44"/>
      <c r="N42" s="44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57"/>
      <c r="Z42" s="57"/>
      <c r="AA42" s="57"/>
      <c r="AB42" s="57"/>
      <c r="AC42" s="57"/>
      <c r="AD42" s="57"/>
      <c r="AE42" s="57"/>
      <c r="AF42" s="43"/>
      <c r="AG42" s="43"/>
      <c r="AH42" s="43"/>
      <c r="AI42" s="43"/>
      <c r="AJ42" s="43"/>
      <c r="AK42" s="43"/>
      <c r="AL42" s="43"/>
      <c r="AM42" s="43"/>
    </row>
    <row r="43" spans="1:48" s="22" customFormat="1">
      <c r="A43" s="20" t="s">
        <v>32</v>
      </c>
    </row>
    <row r="45" spans="1:48">
      <c r="AI45" s="125"/>
      <c r="AJ45" s="125"/>
      <c r="AK45" s="125"/>
      <c r="AL45" s="125"/>
      <c r="AM45" s="125"/>
    </row>
  </sheetData>
  <sheetProtection formatCells="0" formatColumns="0" formatRows="0" insertColumns="0" insertRows="0" autoFilter="0"/>
  <mergeCells count="76">
    <mergeCell ref="AI45:AM45"/>
    <mergeCell ref="A37:G37"/>
    <mergeCell ref="H37:L37"/>
    <mergeCell ref="M37:AM37"/>
    <mergeCell ref="A38:G38"/>
    <mergeCell ref="H38:L38"/>
    <mergeCell ref="M38:AM38"/>
    <mergeCell ref="A39:G39"/>
    <mergeCell ref="H39:L39"/>
    <mergeCell ref="M39:AM39"/>
    <mergeCell ref="H40:L40"/>
    <mergeCell ref="M40:AM40"/>
    <mergeCell ref="A35:G35"/>
    <mergeCell ref="H35:L35"/>
    <mergeCell ref="M35:AM35"/>
    <mergeCell ref="A36:G36"/>
    <mergeCell ref="H36:L36"/>
    <mergeCell ref="M36:AM36"/>
    <mergeCell ref="AI32:AK32"/>
    <mergeCell ref="AL32:AM32"/>
    <mergeCell ref="AI33:AK33"/>
    <mergeCell ref="AL33:AM33"/>
    <mergeCell ref="A34:G34"/>
    <mergeCell ref="H34:L34"/>
    <mergeCell ref="M34:AM34"/>
    <mergeCell ref="A28:AM28"/>
    <mergeCell ref="A29:G30"/>
    <mergeCell ref="H29:L30"/>
    <mergeCell ref="M29:AM30"/>
    <mergeCell ref="H31:L31"/>
    <mergeCell ref="M31:AM31"/>
    <mergeCell ref="A25:AM25"/>
    <mergeCell ref="A26:G26"/>
    <mergeCell ref="H26:L26"/>
    <mergeCell ref="M26:AM26"/>
    <mergeCell ref="A27:G27"/>
    <mergeCell ref="H27:L27"/>
    <mergeCell ref="M27:AM27"/>
    <mergeCell ref="A22:G22"/>
    <mergeCell ref="H22:L22"/>
    <mergeCell ref="M22:AM22"/>
    <mergeCell ref="A23:AM23"/>
    <mergeCell ref="A24:G24"/>
    <mergeCell ref="H24:L24"/>
    <mergeCell ref="M24:AM24"/>
    <mergeCell ref="A17:AM17"/>
    <mergeCell ref="Y19:AC19"/>
    <mergeCell ref="AD19:AH19"/>
    <mergeCell ref="AI19:AM19"/>
    <mergeCell ref="Y20:AA21"/>
    <mergeCell ref="AB20:AC21"/>
    <mergeCell ref="AD20:AF21"/>
    <mergeCell ref="AG20:AH21"/>
    <mergeCell ref="AI20:AK21"/>
    <mergeCell ref="AL20:AM21"/>
    <mergeCell ref="A10:K10"/>
    <mergeCell ref="L10:AM10"/>
    <mergeCell ref="AP10:AU10"/>
    <mergeCell ref="A13:AM13"/>
    <mergeCell ref="A15:W15"/>
    <mergeCell ref="X15:Z15"/>
    <mergeCell ref="A8:C9"/>
    <mergeCell ref="D8:G8"/>
    <mergeCell ref="T8:V9"/>
    <mergeCell ref="W8:AF8"/>
    <mergeCell ref="AG8:AM8"/>
    <mergeCell ref="D9:G9"/>
    <mergeCell ref="H9:S9"/>
    <mergeCell ref="W9:AF9"/>
    <mergeCell ref="AG9:AM9"/>
    <mergeCell ref="A3:AM3"/>
    <mergeCell ref="A5:AM5"/>
    <mergeCell ref="A7:G7"/>
    <mergeCell ref="H7:N7"/>
    <mergeCell ref="O7:S7"/>
    <mergeCell ref="T7:AM7"/>
  </mergeCells>
  <phoneticPr fontId="3"/>
  <dataValidations count="2">
    <dataValidation imeMode="halfAlpha" allowBlank="1" showInputMessage="1" showErrorMessage="1" sqref="S19:V21 J19:N21 S33:V33 J33:N33" xr:uid="{7187E9C1-8E2D-4800-8834-CB64DFAC8627}"/>
    <dataValidation type="list" allowBlank="1" showInputMessage="1" showErrorMessage="1" sqref="X15:Z15" xr:uid="{02B6B5F3-4B3D-4C26-8937-BC1D03F74075}">
      <formula1>"✔"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660A59F2-D205-4FEB-BB84-1E7EE05B386A}">
          <x14:formula1>
            <xm:f>リスト!$B$36</xm:f>
          </x14:formula1>
          <xm:sqref>D9:G9</xm:sqref>
        </x14:dataValidation>
        <x14:dataValidation type="list" allowBlank="1" showInputMessage="1" showErrorMessage="1" xr:uid="{90DFAB1E-95E3-4889-8DC5-DCBAF7CB1F31}">
          <x14:formula1>
            <xm:f>リスト!$B$2:$B$29</xm:f>
          </x14:formula1>
          <xm:sqref>L10:AM10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71BE1-9262-4DD8-A01F-B327D48A12E2}">
  <dimension ref="A1:AV45"/>
  <sheetViews>
    <sheetView showGridLines="0" showZeros="0" zoomScaleNormal="100" zoomScaleSheetLayoutView="100" workbookViewId="0">
      <selection activeCell="A4" sqref="A4"/>
    </sheetView>
  </sheetViews>
  <sheetFormatPr defaultColWidth="2.25" defaultRowHeight="13.5"/>
  <cols>
    <col min="1" max="1" width="2.25" style="2" customWidth="1"/>
    <col min="2" max="7" width="2.25" style="2"/>
    <col min="8" max="19" width="2.375" style="2" bestFit="1" customWidth="1"/>
    <col min="20" max="34" width="2.25" style="2"/>
    <col min="35" max="35" width="2.5" style="2" bestFit="1" customWidth="1"/>
    <col min="36" max="40" width="2.25" style="2"/>
    <col min="41" max="47" width="2.25" style="2" hidden="1" customWidth="1"/>
    <col min="48" max="16384" width="2.25" style="2"/>
  </cols>
  <sheetData>
    <row r="1" spans="1:48">
      <c r="A1" s="2" t="s">
        <v>16</v>
      </c>
    </row>
    <row r="2" spans="1:48" ht="7.5" customHeight="1"/>
    <row r="3" spans="1:48">
      <c r="A3" s="176" t="s">
        <v>173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8"/>
    </row>
    <row r="4" spans="1:48" s="22" customFormat="1" ht="9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</row>
    <row r="5" spans="1:48">
      <c r="A5" s="161" t="s">
        <v>17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3"/>
    </row>
    <row r="6" spans="1:48" s="22" customFormat="1" ht="4.5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48" ht="17.25" customHeight="1">
      <c r="A7" s="93" t="s">
        <v>18</v>
      </c>
      <c r="B7" s="94"/>
      <c r="C7" s="94"/>
      <c r="D7" s="94"/>
      <c r="E7" s="94"/>
      <c r="F7" s="94"/>
      <c r="G7" s="95"/>
      <c r="H7" s="192"/>
      <c r="I7" s="193"/>
      <c r="J7" s="193"/>
      <c r="K7" s="193"/>
      <c r="L7" s="193"/>
      <c r="M7" s="193"/>
      <c r="N7" s="194"/>
      <c r="O7" s="93" t="s">
        <v>19</v>
      </c>
      <c r="P7" s="94"/>
      <c r="Q7" s="94"/>
      <c r="R7" s="94"/>
      <c r="S7" s="95"/>
      <c r="T7" s="195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7"/>
    </row>
    <row r="8" spans="1:48">
      <c r="A8" s="179" t="s">
        <v>20</v>
      </c>
      <c r="B8" s="180"/>
      <c r="C8" s="181"/>
      <c r="D8" s="93" t="s">
        <v>152</v>
      </c>
      <c r="E8" s="94"/>
      <c r="F8" s="94"/>
      <c r="G8" s="95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80"/>
      <c r="T8" s="179" t="s">
        <v>21</v>
      </c>
      <c r="U8" s="180"/>
      <c r="V8" s="181"/>
      <c r="W8" s="93" t="s">
        <v>6</v>
      </c>
      <c r="X8" s="94"/>
      <c r="Y8" s="94"/>
      <c r="Z8" s="94"/>
      <c r="AA8" s="94"/>
      <c r="AB8" s="94"/>
      <c r="AC8" s="94"/>
      <c r="AD8" s="94"/>
      <c r="AE8" s="94"/>
      <c r="AF8" s="95"/>
      <c r="AG8" s="183" t="s">
        <v>22</v>
      </c>
      <c r="AH8" s="184"/>
      <c r="AI8" s="184"/>
      <c r="AJ8" s="184"/>
      <c r="AK8" s="184"/>
      <c r="AL8" s="184"/>
      <c r="AM8" s="185"/>
    </row>
    <row r="9" spans="1:48" ht="17.25" customHeight="1">
      <c r="A9" s="182"/>
      <c r="B9" s="126"/>
      <c r="C9" s="127"/>
      <c r="D9" s="198"/>
      <c r="E9" s="199"/>
      <c r="F9" s="199"/>
      <c r="G9" s="200"/>
      <c r="H9" s="201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3"/>
      <c r="T9" s="182"/>
      <c r="U9" s="126"/>
      <c r="V9" s="127"/>
      <c r="W9" s="186"/>
      <c r="X9" s="187"/>
      <c r="Y9" s="187"/>
      <c r="Z9" s="187"/>
      <c r="AA9" s="187"/>
      <c r="AB9" s="187"/>
      <c r="AC9" s="187"/>
      <c r="AD9" s="187"/>
      <c r="AE9" s="187"/>
      <c r="AF9" s="188"/>
      <c r="AG9" s="189"/>
      <c r="AH9" s="190"/>
      <c r="AI9" s="190"/>
      <c r="AJ9" s="190"/>
      <c r="AK9" s="190"/>
      <c r="AL9" s="190"/>
      <c r="AM9" s="191"/>
      <c r="AV9" s="3"/>
    </row>
    <row r="10" spans="1:48" s="3" customFormat="1" ht="20.25" customHeight="1">
      <c r="A10" s="93" t="s">
        <v>23</v>
      </c>
      <c r="B10" s="94"/>
      <c r="C10" s="94"/>
      <c r="D10" s="94"/>
      <c r="E10" s="94"/>
      <c r="F10" s="94"/>
      <c r="G10" s="94"/>
      <c r="H10" s="94"/>
      <c r="I10" s="94"/>
      <c r="J10" s="94"/>
      <c r="K10" s="95"/>
      <c r="L10" s="173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5"/>
      <c r="AP10" s="150"/>
      <c r="AQ10" s="150"/>
      <c r="AR10" s="150"/>
      <c r="AS10" s="150"/>
      <c r="AT10" s="150"/>
      <c r="AU10" s="150"/>
    </row>
    <row r="11" spans="1:48" s="21" customFormat="1" ht="6" customHeight="1">
      <c r="A11" s="28"/>
      <c r="B11" s="28"/>
      <c r="C11" s="28"/>
      <c r="D11" s="28"/>
      <c r="E11" s="28"/>
      <c r="F11" s="28"/>
      <c r="G11" s="28"/>
      <c r="H11" s="28"/>
      <c r="I11" s="29"/>
      <c r="J11" s="30"/>
      <c r="K11" s="29"/>
      <c r="L11" s="27"/>
      <c r="M11" s="27"/>
      <c r="N11" s="27"/>
      <c r="O11" s="27"/>
      <c r="P11" s="27"/>
      <c r="Q11" s="27"/>
      <c r="R11" s="27"/>
      <c r="S11" s="27"/>
      <c r="T11" s="27"/>
      <c r="U11" s="29"/>
      <c r="V11" s="27"/>
      <c r="W11" s="27"/>
      <c r="X11" s="27"/>
      <c r="Y11" s="30"/>
      <c r="Z11" s="31"/>
      <c r="AA11" s="29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48" s="21" customFormat="1" ht="6" customHeight="1">
      <c r="I12" s="32"/>
      <c r="J12" s="33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48" s="3" customFormat="1" ht="12">
      <c r="A13" s="161" t="s">
        <v>33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3"/>
    </row>
    <row r="14" spans="1:48" s="21" customFormat="1" ht="3" customHeight="1">
      <c r="I14" s="32"/>
      <c r="J14" s="33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</row>
    <row r="15" spans="1:48" s="3" customFormat="1" ht="18" customHeight="1">
      <c r="A15" s="167" t="s">
        <v>170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4"/>
      <c r="Y15" s="165"/>
      <c r="Z15" s="166"/>
      <c r="AA15" s="46"/>
      <c r="AB15" s="46"/>
      <c r="AC15" s="46"/>
      <c r="AD15" s="46"/>
      <c r="AE15" s="46"/>
      <c r="AF15" s="46"/>
      <c r="AG15" s="46"/>
      <c r="AH15" s="47"/>
      <c r="AI15" s="47"/>
      <c r="AJ15" s="47"/>
      <c r="AK15" s="47"/>
      <c r="AL15" s="47"/>
      <c r="AM15" s="47"/>
    </row>
    <row r="16" spans="1:48" s="21" customFormat="1" ht="6" customHeight="1">
      <c r="I16" s="32"/>
      <c r="J16" s="33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</row>
    <row r="17" spans="1:48" s="3" customFormat="1" ht="12">
      <c r="A17" s="161" t="s">
        <v>34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3"/>
    </row>
    <row r="18" spans="1:48" s="21" customFormat="1" ht="3" customHeight="1">
      <c r="I18" s="32"/>
      <c r="J18" s="33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1:48" ht="19.5" customHeight="1">
      <c r="A19" s="35"/>
      <c r="B19" s="21"/>
      <c r="C19" s="20"/>
      <c r="D19" s="21"/>
      <c r="E19" s="36"/>
      <c r="F19" s="21"/>
      <c r="G19" s="21"/>
      <c r="H19" s="21"/>
      <c r="I19" s="21"/>
      <c r="J19" s="37"/>
      <c r="K19" s="37"/>
      <c r="L19" s="37"/>
      <c r="M19" s="37"/>
      <c r="N19" s="37"/>
      <c r="O19" s="38"/>
      <c r="P19" s="20"/>
      <c r="Q19" s="22"/>
      <c r="R19" s="22"/>
      <c r="S19" s="37"/>
      <c r="T19" s="33"/>
      <c r="U19" s="37"/>
      <c r="V19" s="37"/>
      <c r="W19" s="20"/>
      <c r="Y19" s="151" t="s">
        <v>30</v>
      </c>
      <c r="Z19" s="118"/>
      <c r="AA19" s="118"/>
      <c r="AB19" s="118"/>
      <c r="AC19" s="152"/>
      <c r="AD19" s="93" t="s">
        <v>38</v>
      </c>
      <c r="AE19" s="94"/>
      <c r="AF19" s="94"/>
      <c r="AG19" s="94"/>
      <c r="AH19" s="95"/>
      <c r="AI19" s="93" t="s">
        <v>31</v>
      </c>
      <c r="AJ19" s="94"/>
      <c r="AK19" s="94"/>
      <c r="AL19" s="94"/>
      <c r="AM19" s="95"/>
      <c r="AV19" s="3"/>
    </row>
    <row r="20" spans="1:48">
      <c r="A20" s="35"/>
      <c r="B20" s="21"/>
      <c r="C20" s="20"/>
      <c r="D20" s="21"/>
      <c r="E20" s="36"/>
      <c r="F20" s="21"/>
      <c r="G20" s="21"/>
      <c r="H20" s="21"/>
      <c r="I20" s="21"/>
      <c r="J20" s="37"/>
      <c r="K20" s="37"/>
      <c r="L20" s="37"/>
      <c r="M20" s="37"/>
      <c r="N20" s="37"/>
      <c r="O20" s="38"/>
      <c r="P20" s="20"/>
      <c r="Q20" s="22"/>
      <c r="R20" s="22"/>
      <c r="S20" s="37"/>
      <c r="T20" s="33"/>
      <c r="U20" s="37"/>
      <c r="V20" s="37"/>
      <c r="W20" s="39"/>
      <c r="Y20" s="153"/>
      <c r="Z20" s="154"/>
      <c r="AA20" s="154"/>
      <c r="AB20" s="157" t="s">
        <v>2</v>
      </c>
      <c r="AC20" s="158"/>
      <c r="AD20" s="100">
        <f>MIN(Y20,ROUNDDOWN((H31+H40)/1000,0))</f>
        <v>0</v>
      </c>
      <c r="AE20" s="101"/>
      <c r="AF20" s="101"/>
      <c r="AG20" s="104" t="s">
        <v>2</v>
      </c>
      <c r="AH20" s="105"/>
      <c r="AI20" s="169">
        <f>IF(Y20&lt;AD20,0,Y20-AD20)</f>
        <v>0</v>
      </c>
      <c r="AJ20" s="170"/>
      <c r="AK20" s="170"/>
      <c r="AL20" s="104" t="s">
        <v>2</v>
      </c>
      <c r="AM20" s="105"/>
    </row>
    <row r="21" spans="1:48">
      <c r="A21" s="20" t="s">
        <v>25</v>
      </c>
      <c r="B21" s="21"/>
      <c r="C21" s="20"/>
      <c r="D21" s="21"/>
      <c r="E21" s="36"/>
      <c r="F21" s="21"/>
      <c r="G21" s="21"/>
      <c r="H21" s="21"/>
      <c r="I21" s="21"/>
      <c r="J21" s="37"/>
      <c r="K21" s="37"/>
      <c r="L21" s="37"/>
      <c r="M21" s="37"/>
      <c r="N21" s="37"/>
      <c r="O21" s="38"/>
      <c r="P21" s="20"/>
      <c r="Q21" s="22"/>
      <c r="R21" s="22"/>
      <c r="S21" s="37"/>
      <c r="T21" s="33"/>
      <c r="U21" s="37"/>
      <c r="V21" s="37"/>
      <c r="W21" s="39"/>
      <c r="Y21" s="155"/>
      <c r="Z21" s="156"/>
      <c r="AA21" s="156"/>
      <c r="AB21" s="159"/>
      <c r="AC21" s="160"/>
      <c r="AD21" s="102"/>
      <c r="AE21" s="103"/>
      <c r="AF21" s="103"/>
      <c r="AG21" s="106"/>
      <c r="AH21" s="107"/>
      <c r="AI21" s="171"/>
      <c r="AJ21" s="172"/>
      <c r="AK21" s="172"/>
      <c r="AL21" s="106"/>
      <c r="AM21" s="107"/>
    </row>
    <row r="22" spans="1:48" ht="32.25" customHeight="1">
      <c r="A22" s="93" t="s">
        <v>44</v>
      </c>
      <c r="B22" s="94"/>
      <c r="C22" s="94"/>
      <c r="D22" s="94"/>
      <c r="E22" s="94"/>
      <c r="F22" s="94"/>
      <c r="G22" s="95"/>
      <c r="H22" s="118" t="s">
        <v>45</v>
      </c>
      <c r="I22" s="94"/>
      <c r="J22" s="94"/>
      <c r="K22" s="94"/>
      <c r="L22" s="94"/>
      <c r="M22" s="93" t="s">
        <v>24</v>
      </c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7"/>
    </row>
    <row r="23" spans="1:48" ht="18.75" customHeight="1">
      <c r="A23" s="97" t="s">
        <v>39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9"/>
    </row>
    <row r="24" spans="1:48" ht="30" customHeight="1">
      <c r="A24" s="90" t="s">
        <v>40</v>
      </c>
      <c r="B24" s="91"/>
      <c r="C24" s="91"/>
      <c r="D24" s="91"/>
      <c r="E24" s="91"/>
      <c r="F24" s="91"/>
      <c r="G24" s="92"/>
      <c r="H24" s="96"/>
      <c r="I24" s="96"/>
      <c r="J24" s="96"/>
      <c r="K24" s="96"/>
      <c r="L24" s="96"/>
      <c r="M24" s="122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4"/>
    </row>
    <row r="25" spans="1:48" ht="18.75" customHeight="1">
      <c r="A25" s="128" t="s">
        <v>41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30"/>
    </row>
    <row r="26" spans="1:48" ht="46.5" customHeight="1">
      <c r="A26" s="90" t="s">
        <v>42</v>
      </c>
      <c r="B26" s="91"/>
      <c r="C26" s="91"/>
      <c r="D26" s="91"/>
      <c r="E26" s="91"/>
      <c r="F26" s="91"/>
      <c r="G26" s="92"/>
      <c r="H26" s="96"/>
      <c r="I26" s="96"/>
      <c r="J26" s="96"/>
      <c r="K26" s="96"/>
      <c r="L26" s="96"/>
      <c r="M26" s="122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4"/>
    </row>
    <row r="27" spans="1:48" ht="48.75" customHeight="1">
      <c r="A27" s="90" t="s">
        <v>43</v>
      </c>
      <c r="B27" s="91"/>
      <c r="C27" s="91"/>
      <c r="D27" s="91"/>
      <c r="E27" s="91"/>
      <c r="F27" s="91"/>
      <c r="G27" s="92"/>
      <c r="H27" s="96"/>
      <c r="I27" s="96"/>
      <c r="J27" s="96"/>
      <c r="K27" s="96"/>
      <c r="L27" s="96"/>
      <c r="M27" s="122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4"/>
      <c r="AV27" s="3"/>
    </row>
    <row r="28" spans="1:48" ht="18.75" customHeight="1">
      <c r="A28" s="128" t="s">
        <v>171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30"/>
    </row>
    <row r="29" spans="1:48" ht="15" customHeight="1">
      <c r="A29" s="131" t="s">
        <v>172</v>
      </c>
      <c r="B29" s="132"/>
      <c r="C29" s="132"/>
      <c r="D29" s="132"/>
      <c r="E29" s="132"/>
      <c r="F29" s="132"/>
      <c r="G29" s="133"/>
      <c r="H29" s="137"/>
      <c r="I29" s="138"/>
      <c r="J29" s="138"/>
      <c r="K29" s="138"/>
      <c r="L29" s="139"/>
      <c r="M29" s="143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5"/>
    </row>
    <row r="30" spans="1:48" ht="31.5" customHeight="1">
      <c r="A30" s="134"/>
      <c r="B30" s="135"/>
      <c r="C30" s="135"/>
      <c r="D30" s="135"/>
      <c r="E30" s="135"/>
      <c r="F30" s="135"/>
      <c r="G30" s="136"/>
      <c r="H30" s="140"/>
      <c r="I30" s="141"/>
      <c r="J30" s="141"/>
      <c r="K30" s="141"/>
      <c r="L30" s="142"/>
      <c r="M30" s="119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1"/>
    </row>
    <row r="31" spans="1:48" ht="15" customHeight="1">
      <c r="A31" s="6" t="s">
        <v>14</v>
      </c>
      <c r="B31" s="7"/>
      <c r="C31" s="7"/>
      <c r="D31" s="7"/>
      <c r="E31" s="7"/>
      <c r="F31" s="7"/>
      <c r="G31" s="8"/>
      <c r="H31" s="108">
        <f>SUM(H24:L30)</f>
        <v>0</v>
      </c>
      <c r="I31" s="108"/>
      <c r="J31" s="108"/>
      <c r="K31" s="108"/>
      <c r="L31" s="109"/>
      <c r="M31" s="110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2"/>
    </row>
    <row r="32" spans="1:48" s="22" customFormat="1">
      <c r="A32" s="35"/>
      <c r="B32" s="21"/>
      <c r="C32" s="20"/>
      <c r="D32" s="21"/>
      <c r="E32" s="36"/>
      <c r="F32" s="21"/>
      <c r="G32" s="21"/>
      <c r="H32" s="58"/>
      <c r="I32" s="58"/>
      <c r="J32" s="37"/>
      <c r="K32" s="37"/>
      <c r="L32" s="37"/>
      <c r="M32" s="37"/>
      <c r="N32" s="37"/>
      <c r="O32" s="38"/>
      <c r="P32" s="20"/>
      <c r="S32" s="37"/>
      <c r="T32" s="33"/>
      <c r="U32" s="37"/>
      <c r="V32" s="37"/>
      <c r="W32" s="39"/>
      <c r="X32" s="23"/>
      <c r="Y32" s="23"/>
      <c r="Z32" s="23"/>
      <c r="AA32" s="23"/>
      <c r="AB32" s="23"/>
      <c r="AC32" s="23"/>
      <c r="AD32" s="24"/>
      <c r="AE32" s="25"/>
      <c r="AF32" s="25"/>
      <c r="AG32" s="25"/>
      <c r="AH32" s="85"/>
      <c r="AI32" s="113"/>
      <c r="AJ32" s="113"/>
      <c r="AK32" s="113"/>
      <c r="AL32" s="114"/>
      <c r="AM32" s="114"/>
    </row>
    <row r="33" spans="1:48" s="22" customFormat="1">
      <c r="A33" s="20" t="s">
        <v>26</v>
      </c>
      <c r="B33" s="21"/>
      <c r="C33" s="20"/>
      <c r="D33" s="21"/>
      <c r="E33" s="36"/>
      <c r="F33" s="21"/>
      <c r="G33" s="21"/>
      <c r="H33" s="21"/>
      <c r="I33" s="21"/>
      <c r="J33" s="37"/>
      <c r="K33" s="37"/>
      <c r="L33" s="37"/>
      <c r="M33" s="37"/>
      <c r="N33" s="37"/>
      <c r="O33" s="38"/>
      <c r="P33" s="20"/>
      <c r="S33" s="37"/>
      <c r="T33" s="33"/>
      <c r="U33" s="37"/>
      <c r="V33" s="37"/>
      <c r="W33" s="39"/>
      <c r="X33" s="23"/>
      <c r="Y33" s="23"/>
      <c r="Z33" s="23"/>
      <c r="AA33" s="23"/>
      <c r="AB33" s="23"/>
      <c r="AC33" s="23"/>
      <c r="AD33" s="24"/>
      <c r="AE33" s="25"/>
      <c r="AF33" s="25"/>
      <c r="AG33" s="25"/>
      <c r="AH33" s="85"/>
      <c r="AI33" s="113"/>
      <c r="AJ33" s="113"/>
      <c r="AK33" s="113"/>
      <c r="AL33" s="114"/>
      <c r="AM33" s="114"/>
    </row>
    <row r="34" spans="1:48" ht="33.75" customHeight="1">
      <c r="A34" s="93" t="s">
        <v>44</v>
      </c>
      <c r="B34" s="94"/>
      <c r="C34" s="94"/>
      <c r="D34" s="94"/>
      <c r="E34" s="94"/>
      <c r="F34" s="94"/>
      <c r="G34" s="95"/>
      <c r="H34" s="118" t="s">
        <v>46</v>
      </c>
      <c r="I34" s="94"/>
      <c r="J34" s="94"/>
      <c r="K34" s="94"/>
      <c r="L34" s="94"/>
      <c r="M34" s="93" t="s">
        <v>24</v>
      </c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5"/>
    </row>
    <row r="35" spans="1:48" ht="28.5" customHeight="1">
      <c r="A35" s="146" t="s">
        <v>47</v>
      </c>
      <c r="B35" s="147"/>
      <c r="C35" s="147"/>
      <c r="D35" s="147"/>
      <c r="E35" s="147"/>
      <c r="F35" s="147"/>
      <c r="G35" s="148"/>
      <c r="H35" s="149"/>
      <c r="I35" s="149"/>
      <c r="J35" s="149"/>
      <c r="K35" s="149"/>
      <c r="L35" s="149"/>
      <c r="M35" s="119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1"/>
    </row>
    <row r="36" spans="1:48" ht="39.75" customHeight="1">
      <c r="A36" s="90" t="s">
        <v>48</v>
      </c>
      <c r="B36" s="91"/>
      <c r="C36" s="91"/>
      <c r="D36" s="91"/>
      <c r="E36" s="91"/>
      <c r="F36" s="91"/>
      <c r="G36" s="92"/>
      <c r="H36" s="96"/>
      <c r="I36" s="96"/>
      <c r="J36" s="96"/>
      <c r="K36" s="96"/>
      <c r="L36" s="96"/>
      <c r="M36" s="122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4"/>
    </row>
    <row r="37" spans="1:48" ht="26.25" customHeight="1">
      <c r="A37" s="87" t="s">
        <v>49</v>
      </c>
      <c r="B37" s="88"/>
      <c r="C37" s="88"/>
      <c r="D37" s="88"/>
      <c r="E37" s="88"/>
      <c r="F37" s="88"/>
      <c r="G37" s="89"/>
      <c r="H37" s="96"/>
      <c r="I37" s="96"/>
      <c r="J37" s="96"/>
      <c r="K37" s="96"/>
      <c r="L37" s="96"/>
      <c r="M37" s="122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4"/>
    </row>
    <row r="38" spans="1:48" ht="42" customHeight="1">
      <c r="A38" s="90" t="s">
        <v>50</v>
      </c>
      <c r="B38" s="91"/>
      <c r="C38" s="91"/>
      <c r="D38" s="91"/>
      <c r="E38" s="91"/>
      <c r="F38" s="91"/>
      <c r="G38" s="92"/>
      <c r="H38" s="96"/>
      <c r="I38" s="96"/>
      <c r="J38" s="96"/>
      <c r="K38" s="96"/>
      <c r="L38" s="96"/>
      <c r="M38" s="122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4"/>
      <c r="AV38" s="3"/>
    </row>
    <row r="39" spans="1:48" ht="24.75" customHeight="1">
      <c r="A39" s="115" t="s">
        <v>51</v>
      </c>
      <c r="B39" s="116"/>
      <c r="C39" s="116"/>
      <c r="D39" s="116"/>
      <c r="E39" s="116"/>
      <c r="F39" s="116"/>
      <c r="G39" s="117"/>
      <c r="H39" s="96"/>
      <c r="I39" s="96"/>
      <c r="J39" s="96"/>
      <c r="K39" s="96"/>
      <c r="L39" s="96"/>
      <c r="M39" s="122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4"/>
    </row>
    <row r="40" spans="1:48" ht="15" customHeight="1">
      <c r="A40" s="6" t="s">
        <v>14</v>
      </c>
      <c r="B40" s="7"/>
      <c r="C40" s="7"/>
      <c r="D40" s="7"/>
      <c r="E40" s="7"/>
      <c r="F40" s="7"/>
      <c r="G40" s="8"/>
      <c r="H40" s="108">
        <f>SUM(H35:L39)</f>
        <v>0</v>
      </c>
      <c r="I40" s="108"/>
      <c r="J40" s="108"/>
      <c r="K40" s="108"/>
      <c r="L40" s="109"/>
      <c r="M40" s="110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2"/>
    </row>
    <row r="41" spans="1:48" s="22" customFormat="1" ht="6" customHeight="1">
      <c r="A41" s="40"/>
      <c r="B41" s="40"/>
      <c r="C41" s="40"/>
      <c r="D41" s="40"/>
      <c r="E41" s="41"/>
      <c r="F41" s="41"/>
      <c r="G41" s="41"/>
      <c r="H41" s="41"/>
      <c r="I41" s="41"/>
      <c r="J41" s="42"/>
      <c r="K41" s="42"/>
      <c r="L41" s="42"/>
      <c r="M41" s="42"/>
      <c r="N41" s="42"/>
      <c r="AH41" s="45"/>
    </row>
    <row r="42" spans="1:48" s="22" customFormat="1" ht="4.5" customHeight="1">
      <c r="A42" s="40"/>
      <c r="B42" s="40"/>
      <c r="C42" s="40"/>
      <c r="D42" s="40"/>
      <c r="E42" s="43"/>
      <c r="F42" s="43"/>
      <c r="G42" s="43"/>
      <c r="H42" s="43"/>
      <c r="I42" s="43"/>
      <c r="J42" s="44"/>
      <c r="K42" s="44"/>
      <c r="L42" s="44"/>
      <c r="M42" s="44"/>
      <c r="N42" s="44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57"/>
      <c r="Z42" s="57"/>
      <c r="AA42" s="57"/>
      <c r="AB42" s="57"/>
      <c r="AC42" s="57"/>
      <c r="AD42" s="57"/>
      <c r="AE42" s="57"/>
      <c r="AF42" s="43"/>
      <c r="AG42" s="43"/>
      <c r="AH42" s="43"/>
      <c r="AI42" s="43"/>
      <c r="AJ42" s="43"/>
      <c r="AK42" s="43"/>
      <c r="AL42" s="43"/>
      <c r="AM42" s="43"/>
    </row>
    <row r="43" spans="1:48" s="22" customFormat="1">
      <c r="A43" s="20" t="s">
        <v>32</v>
      </c>
    </row>
    <row r="45" spans="1:48">
      <c r="AI45" s="125"/>
      <c r="AJ45" s="125"/>
      <c r="AK45" s="125"/>
      <c r="AL45" s="125"/>
      <c r="AM45" s="125"/>
    </row>
  </sheetData>
  <sheetProtection formatCells="0" formatColumns="0" formatRows="0" insertColumns="0" insertRows="0" autoFilter="0"/>
  <mergeCells count="76">
    <mergeCell ref="AI45:AM45"/>
    <mergeCell ref="A37:G37"/>
    <mergeCell ref="H37:L37"/>
    <mergeCell ref="M37:AM37"/>
    <mergeCell ref="A38:G38"/>
    <mergeCell ref="H38:L38"/>
    <mergeCell ref="M38:AM38"/>
    <mergeCell ref="A39:G39"/>
    <mergeCell ref="H39:L39"/>
    <mergeCell ref="M39:AM39"/>
    <mergeCell ref="H40:L40"/>
    <mergeCell ref="M40:AM40"/>
    <mergeCell ref="A35:G35"/>
    <mergeCell ref="H35:L35"/>
    <mergeCell ref="M35:AM35"/>
    <mergeCell ref="A36:G36"/>
    <mergeCell ref="H36:L36"/>
    <mergeCell ref="M36:AM36"/>
    <mergeCell ref="AI32:AK32"/>
    <mergeCell ref="AL32:AM32"/>
    <mergeCell ref="AI33:AK33"/>
    <mergeCell ref="AL33:AM33"/>
    <mergeCell ref="A34:G34"/>
    <mergeCell ref="H34:L34"/>
    <mergeCell ref="M34:AM34"/>
    <mergeCell ref="A28:AM28"/>
    <mergeCell ref="A29:G30"/>
    <mergeCell ref="H29:L30"/>
    <mergeCell ref="M29:AM30"/>
    <mergeCell ref="H31:L31"/>
    <mergeCell ref="M31:AM31"/>
    <mergeCell ref="A25:AM25"/>
    <mergeCell ref="A26:G26"/>
    <mergeCell ref="H26:L26"/>
    <mergeCell ref="M26:AM26"/>
    <mergeCell ref="A27:G27"/>
    <mergeCell ref="H27:L27"/>
    <mergeCell ref="M27:AM27"/>
    <mergeCell ref="A22:G22"/>
    <mergeCell ref="H22:L22"/>
    <mergeCell ref="M22:AM22"/>
    <mergeCell ref="A23:AM23"/>
    <mergeCell ref="A24:G24"/>
    <mergeCell ref="H24:L24"/>
    <mergeCell ref="M24:AM24"/>
    <mergeCell ref="A17:AM17"/>
    <mergeCell ref="Y19:AC19"/>
    <mergeCell ref="AD19:AH19"/>
    <mergeCell ref="AI19:AM19"/>
    <mergeCell ref="Y20:AA21"/>
    <mergeCell ref="AB20:AC21"/>
    <mergeCell ref="AD20:AF21"/>
    <mergeCell ref="AG20:AH21"/>
    <mergeCell ref="AI20:AK21"/>
    <mergeCell ref="AL20:AM21"/>
    <mergeCell ref="A10:K10"/>
    <mergeCell ref="L10:AM10"/>
    <mergeCell ref="AP10:AU10"/>
    <mergeCell ref="A13:AM13"/>
    <mergeCell ref="A15:W15"/>
    <mergeCell ref="X15:Z15"/>
    <mergeCell ref="A8:C9"/>
    <mergeCell ref="D8:G8"/>
    <mergeCell ref="T8:V9"/>
    <mergeCell ref="W8:AF8"/>
    <mergeCell ref="AG8:AM8"/>
    <mergeCell ref="D9:G9"/>
    <mergeCell ref="H9:S9"/>
    <mergeCell ref="W9:AF9"/>
    <mergeCell ref="AG9:AM9"/>
    <mergeCell ref="A3:AM3"/>
    <mergeCell ref="A5:AM5"/>
    <mergeCell ref="A7:G7"/>
    <mergeCell ref="H7:N7"/>
    <mergeCell ref="O7:S7"/>
    <mergeCell ref="T7:AM7"/>
  </mergeCells>
  <phoneticPr fontId="3"/>
  <dataValidations count="2">
    <dataValidation type="list" allowBlank="1" showInputMessage="1" showErrorMessage="1" sqref="X15:Z15" xr:uid="{04D0FEC8-D353-4639-8398-076C68421161}">
      <formula1>"✔"</formula1>
    </dataValidation>
    <dataValidation imeMode="halfAlpha" allowBlank="1" showInputMessage="1" showErrorMessage="1" sqref="S19:V21 J19:N21 S33:V33 J33:N33" xr:uid="{2CC4F941-3A09-4101-8A9C-DBDB1D5D53CF}"/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9AED02F-E28A-4534-B12D-4CFDCE143257}">
          <x14:formula1>
            <xm:f>リスト!$B$2:$B$29</xm:f>
          </x14:formula1>
          <xm:sqref>L10:AM10</xm:sqref>
        </x14:dataValidation>
        <x14:dataValidation type="list" allowBlank="1" xr:uid="{892DD204-1961-4F3A-A164-5AEE497DA152}">
          <x14:formula1>
            <xm:f>リスト!$B$36</xm:f>
          </x14:formula1>
          <xm:sqref>D9:G9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022B5-93CB-4A4E-A3B2-A7CC5A1433A5}">
  <dimension ref="A1:AV45"/>
  <sheetViews>
    <sheetView showGridLines="0" showZeros="0" zoomScaleNormal="100" zoomScaleSheetLayoutView="100" workbookViewId="0">
      <selection activeCell="A4" sqref="A4"/>
    </sheetView>
  </sheetViews>
  <sheetFormatPr defaultColWidth="2.25" defaultRowHeight="13.5"/>
  <cols>
    <col min="1" max="1" width="2.25" style="2" customWidth="1"/>
    <col min="2" max="7" width="2.25" style="2"/>
    <col min="8" max="19" width="2.375" style="2" bestFit="1" customWidth="1"/>
    <col min="20" max="34" width="2.25" style="2"/>
    <col min="35" max="35" width="2.5" style="2" bestFit="1" customWidth="1"/>
    <col min="36" max="40" width="2.25" style="2"/>
    <col min="41" max="47" width="2.25" style="2" hidden="1" customWidth="1"/>
    <col min="48" max="16384" width="2.25" style="2"/>
  </cols>
  <sheetData>
    <row r="1" spans="1:48">
      <c r="A1" s="2" t="s">
        <v>16</v>
      </c>
    </row>
    <row r="2" spans="1:48" ht="7.5" customHeight="1"/>
    <row r="3" spans="1:48">
      <c r="A3" s="176" t="s">
        <v>173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8"/>
    </row>
    <row r="4" spans="1:48" s="22" customFormat="1" ht="9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</row>
    <row r="5" spans="1:48">
      <c r="A5" s="161" t="s">
        <v>17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3"/>
    </row>
    <row r="6" spans="1:48" s="22" customFormat="1" ht="4.5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48" ht="17.25" customHeight="1">
      <c r="A7" s="93" t="s">
        <v>18</v>
      </c>
      <c r="B7" s="94"/>
      <c r="C7" s="94"/>
      <c r="D7" s="94"/>
      <c r="E7" s="94"/>
      <c r="F7" s="94"/>
      <c r="G7" s="95"/>
      <c r="H7" s="192"/>
      <c r="I7" s="193"/>
      <c r="J7" s="193"/>
      <c r="K7" s="193"/>
      <c r="L7" s="193"/>
      <c r="M7" s="193"/>
      <c r="N7" s="194"/>
      <c r="O7" s="93" t="s">
        <v>19</v>
      </c>
      <c r="P7" s="94"/>
      <c r="Q7" s="94"/>
      <c r="R7" s="94"/>
      <c r="S7" s="95"/>
      <c r="T7" s="195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7"/>
    </row>
    <row r="8" spans="1:48">
      <c r="A8" s="179" t="s">
        <v>20</v>
      </c>
      <c r="B8" s="180"/>
      <c r="C8" s="181"/>
      <c r="D8" s="93" t="s">
        <v>152</v>
      </c>
      <c r="E8" s="94"/>
      <c r="F8" s="94"/>
      <c r="G8" s="95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80"/>
      <c r="T8" s="179" t="s">
        <v>21</v>
      </c>
      <c r="U8" s="180"/>
      <c r="V8" s="181"/>
      <c r="W8" s="93" t="s">
        <v>6</v>
      </c>
      <c r="X8" s="94"/>
      <c r="Y8" s="94"/>
      <c r="Z8" s="94"/>
      <c r="AA8" s="94"/>
      <c r="AB8" s="94"/>
      <c r="AC8" s="94"/>
      <c r="AD8" s="94"/>
      <c r="AE8" s="94"/>
      <c r="AF8" s="95"/>
      <c r="AG8" s="183" t="s">
        <v>22</v>
      </c>
      <c r="AH8" s="184"/>
      <c r="AI8" s="184"/>
      <c r="AJ8" s="184"/>
      <c r="AK8" s="184"/>
      <c r="AL8" s="184"/>
      <c r="AM8" s="185"/>
    </row>
    <row r="9" spans="1:48" ht="17.25" customHeight="1">
      <c r="A9" s="182"/>
      <c r="B9" s="126"/>
      <c r="C9" s="127"/>
      <c r="D9" s="198"/>
      <c r="E9" s="199"/>
      <c r="F9" s="199"/>
      <c r="G9" s="200"/>
      <c r="H9" s="201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3"/>
      <c r="T9" s="182"/>
      <c r="U9" s="126"/>
      <c r="V9" s="127"/>
      <c r="W9" s="186"/>
      <c r="X9" s="187"/>
      <c r="Y9" s="187"/>
      <c r="Z9" s="187"/>
      <c r="AA9" s="187"/>
      <c r="AB9" s="187"/>
      <c r="AC9" s="187"/>
      <c r="AD9" s="187"/>
      <c r="AE9" s="187"/>
      <c r="AF9" s="188"/>
      <c r="AG9" s="189"/>
      <c r="AH9" s="190"/>
      <c r="AI9" s="190"/>
      <c r="AJ9" s="190"/>
      <c r="AK9" s="190"/>
      <c r="AL9" s="190"/>
      <c r="AM9" s="191"/>
      <c r="AV9" s="3"/>
    </row>
    <row r="10" spans="1:48" s="3" customFormat="1" ht="20.25" customHeight="1">
      <c r="A10" s="93" t="s">
        <v>23</v>
      </c>
      <c r="B10" s="94"/>
      <c r="C10" s="94"/>
      <c r="D10" s="94"/>
      <c r="E10" s="94"/>
      <c r="F10" s="94"/>
      <c r="G10" s="94"/>
      <c r="H10" s="94"/>
      <c r="I10" s="94"/>
      <c r="J10" s="94"/>
      <c r="K10" s="95"/>
      <c r="L10" s="173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5"/>
      <c r="AP10" s="150"/>
      <c r="AQ10" s="150"/>
      <c r="AR10" s="150"/>
      <c r="AS10" s="150"/>
      <c r="AT10" s="150"/>
      <c r="AU10" s="150"/>
    </row>
    <row r="11" spans="1:48" s="21" customFormat="1" ht="6" customHeight="1">
      <c r="A11" s="28"/>
      <c r="B11" s="28"/>
      <c r="C11" s="28"/>
      <c r="D11" s="28"/>
      <c r="E11" s="28"/>
      <c r="F11" s="28"/>
      <c r="G11" s="28"/>
      <c r="H11" s="28"/>
      <c r="I11" s="29"/>
      <c r="J11" s="30"/>
      <c r="K11" s="29"/>
      <c r="L11" s="27"/>
      <c r="M11" s="27"/>
      <c r="N11" s="27"/>
      <c r="O11" s="27"/>
      <c r="P11" s="27"/>
      <c r="Q11" s="27"/>
      <c r="R11" s="27"/>
      <c r="S11" s="27"/>
      <c r="T11" s="27"/>
      <c r="U11" s="29"/>
      <c r="V11" s="27"/>
      <c r="W11" s="27"/>
      <c r="X11" s="27"/>
      <c r="Y11" s="30"/>
      <c r="Z11" s="31"/>
      <c r="AA11" s="29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48" s="21" customFormat="1" ht="6" customHeight="1">
      <c r="I12" s="32"/>
      <c r="J12" s="33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48" s="3" customFormat="1" ht="12">
      <c r="A13" s="161" t="s">
        <v>33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3"/>
    </row>
    <row r="14" spans="1:48" s="21" customFormat="1" ht="3" customHeight="1">
      <c r="I14" s="32"/>
      <c r="J14" s="33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</row>
    <row r="15" spans="1:48" s="3" customFormat="1" ht="18" customHeight="1">
      <c r="A15" s="167" t="s">
        <v>170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4"/>
      <c r="Y15" s="165"/>
      <c r="Z15" s="166"/>
      <c r="AA15" s="46"/>
      <c r="AB15" s="46"/>
      <c r="AC15" s="46"/>
      <c r="AD15" s="46"/>
      <c r="AE15" s="46"/>
      <c r="AF15" s="46"/>
      <c r="AG15" s="46"/>
      <c r="AH15" s="47"/>
      <c r="AI15" s="47"/>
      <c r="AJ15" s="47"/>
      <c r="AK15" s="47"/>
      <c r="AL15" s="47"/>
      <c r="AM15" s="47"/>
    </row>
    <row r="16" spans="1:48" s="21" customFormat="1" ht="6" customHeight="1">
      <c r="I16" s="32"/>
      <c r="J16" s="33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</row>
    <row r="17" spans="1:48" s="3" customFormat="1" ht="12">
      <c r="A17" s="161" t="s">
        <v>34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3"/>
    </row>
    <row r="18" spans="1:48" s="21" customFormat="1" ht="3" customHeight="1">
      <c r="I18" s="32"/>
      <c r="J18" s="33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1:48" ht="19.5" customHeight="1">
      <c r="A19" s="35"/>
      <c r="B19" s="21"/>
      <c r="C19" s="20"/>
      <c r="D19" s="21"/>
      <c r="E19" s="36"/>
      <c r="F19" s="21"/>
      <c r="G19" s="21"/>
      <c r="H19" s="21"/>
      <c r="I19" s="21"/>
      <c r="J19" s="37"/>
      <c r="K19" s="37"/>
      <c r="L19" s="37"/>
      <c r="M19" s="37"/>
      <c r="N19" s="37"/>
      <c r="O19" s="38"/>
      <c r="P19" s="20"/>
      <c r="Q19" s="22"/>
      <c r="R19" s="22"/>
      <c r="S19" s="37"/>
      <c r="T19" s="33"/>
      <c r="U19" s="37"/>
      <c r="V19" s="37"/>
      <c r="W19" s="20"/>
      <c r="Y19" s="151" t="s">
        <v>30</v>
      </c>
      <c r="Z19" s="118"/>
      <c r="AA19" s="118"/>
      <c r="AB19" s="118"/>
      <c r="AC19" s="152"/>
      <c r="AD19" s="93" t="s">
        <v>38</v>
      </c>
      <c r="AE19" s="94"/>
      <c r="AF19" s="94"/>
      <c r="AG19" s="94"/>
      <c r="AH19" s="95"/>
      <c r="AI19" s="93" t="s">
        <v>31</v>
      </c>
      <c r="AJ19" s="94"/>
      <c r="AK19" s="94"/>
      <c r="AL19" s="94"/>
      <c r="AM19" s="95"/>
      <c r="AV19" s="3"/>
    </row>
    <row r="20" spans="1:48">
      <c r="A20" s="35"/>
      <c r="B20" s="21"/>
      <c r="C20" s="20"/>
      <c r="D20" s="21"/>
      <c r="E20" s="36"/>
      <c r="F20" s="21"/>
      <c r="G20" s="21"/>
      <c r="H20" s="21"/>
      <c r="I20" s="21"/>
      <c r="J20" s="37"/>
      <c r="K20" s="37"/>
      <c r="L20" s="37"/>
      <c r="M20" s="37"/>
      <c r="N20" s="37"/>
      <c r="O20" s="38"/>
      <c r="P20" s="20"/>
      <c r="Q20" s="22"/>
      <c r="R20" s="22"/>
      <c r="S20" s="37"/>
      <c r="T20" s="33"/>
      <c r="U20" s="37"/>
      <c r="V20" s="37"/>
      <c r="W20" s="39"/>
      <c r="Y20" s="153"/>
      <c r="Z20" s="154"/>
      <c r="AA20" s="154"/>
      <c r="AB20" s="157" t="s">
        <v>2</v>
      </c>
      <c r="AC20" s="158"/>
      <c r="AD20" s="100">
        <f>MIN(Y20,ROUNDDOWN((H31+H40)/1000,0))</f>
        <v>0</v>
      </c>
      <c r="AE20" s="101"/>
      <c r="AF20" s="101"/>
      <c r="AG20" s="104" t="s">
        <v>2</v>
      </c>
      <c r="AH20" s="105"/>
      <c r="AI20" s="169">
        <f>IF(Y20&lt;AD20,0,Y20-AD20)</f>
        <v>0</v>
      </c>
      <c r="AJ20" s="170"/>
      <c r="AK20" s="170"/>
      <c r="AL20" s="104" t="s">
        <v>2</v>
      </c>
      <c r="AM20" s="105"/>
    </row>
    <row r="21" spans="1:48">
      <c r="A21" s="20" t="s">
        <v>25</v>
      </c>
      <c r="B21" s="21"/>
      <c r="C21" s="20"/>
      <c r="D21" s="21"/>
      <c r="E21" s="36"/>
      <c r="F21" s="21"/>
      <c r="G21" s="21"/>
      <c r="H21" s="21"/>
      <c r="I21" s="21"/>
      <c r="J21" s="37"/>
      <c r="K21" s="37"/>
      <c r="L21" s="37"/>
      <c r="M21" s="37"/>
      <c r="N21" s="37"/>
      <c r="O21" s="38"/>
      <c r="P21" s="20"/>
      <c r="Q21" s="22"/>
      <c r="R21" s="22"/>
      <c r="S21" s="37"/>
      <c r="T21" s="33"/>
      <c r="U21" s="37"/>
      <c r="V21" s="37"/>
      <c r="W21" s="39"/>
      <c r="Y21" s="155"/>
      <c r="Z21" s="156"/>
      <c r="AA21" s="156"/>
      <c r="AB21" s="159"/>
      <c r="AC21" s="160"/>
      <c r="AD21" s="102"/>
      <c r="AE21" s="103"/>
      <c r="AF21" s="103"/>
      <c r="AG21" s="106"/>
      <c r="AH21" s="107"/>
      <c r="AI21" s="171"/>
      <c r="AJ21" s="172"/>
      <c r="AK21" s="172"/>
      <c r="AL21" s="106"/>
      <c r="AM21" s="107"/>
    </row>
    <row r="22" spans="1:48" ht="32.25" customHeight="1">
      <c r="A22" s="93" t="s">
        <v>44</v>
      </c>
      <c r="B22" s="94"/>
      <c r="C22" s="94"/>
      <c r="D22" s="94"/>
      <c r="E22" s="94"/>
      <c r="F22" s="94"/>
      <c r="G22" s="95"/>
      <c r="H22" s="118" t="s">
        <v>45</v>
      </c>
      <c r="I22" s="94"/>
      <c r="J22" s="94"/>
      <c r="K22" s="94"/>
      <c r="L22" s="94"/>
      <c r="M22" s="93" t="s">
        <v>24</v>
      </c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7"/>
    </row>
    <row r="23" spans="1:48" ht="18.75" customHeight="1">
      <c r="A23" s="97" t="s">
        <v>39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9"/>
    </row>
    <row r="24" spans="1:48" ht="30" customHeight="1">
      <c r="A24" s="90" t="s">
        <v>40</v>
      </c>
      <c r="B24" s="91"/>
      <c r="C24" s="91"/>
      <c r="D24" s="91"/>
      <c r="E24" s="91"/>
      <c r="F24" s="91"/>
      <c r="G24" s="92"/>
      <c r="H24" s="96"/>
      <c r="I24" s="96"/>
      <c r="J24" s="96"/>
      <c r="K24" s="96"/>
      <c r="L24" s="96"/>
      <c r="M24" s="122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4"/>
    </row>
    <row r="25" spans="1:48" ht="18.75" customHeight="1">
      <c r="A25" s="128" t="s">
        <v>41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30"/>
    </row>
    <row r="26" spans="1:48" ht="46.5" customHeight="1">
      <c r="A26" s="90" t="s">
        <v>42</v>
      </c>
      <c r="B26" s="91"/>
      <c r="C26" s="91"/>
      <c r="D26" s="91"/>
      <c r="E26" s="91"/>
      <c r="F26" s="91"/>
      <c r="G26" s="92"/>
      <c r="H26" s="96"/>
      <c r="I26" s="96"/>
      <c r="J26" s="96"/>
      <c r="K26" s="96"/>
      <c r="L26" s="96"/>
      <c r="M26" s="122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4"/>
    </row>
    <row r="27" spans="1:48" ht="48.75" customHeight="1">
      <c r="A27" s="90" t="s">
        <v>43</v>
      </c>
      <c r="B27" s="91"/>
      <c r="C27" s="91"/>
      <c r="D27" s="91"/>
      <c r="E27" s="91"/>
      <c r="F27" s="91"/>
      <c r="G27" s="92"/>
      <c r="H27" s="96"/>
      <c r="I27" s="96"/>
      <c r="J27" s="96"/>
      <c r="K27" s="96"/>
      <c r="L27" s="96"/>
      <c r="M27" s="122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4"/>
      <c r="AV27" s="3"/>
    </row>
    <row r="28" spans="1:48" ht="18.75" customHeight="1">
      <c r="A28" s="128" t="s">
        <v>171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30"/>
    </row>
    <row r="29" spans="1:48" ht="15" customHeight="1">
      <c r="A29" s="131" t="s">
        <v>172</v>
      </c>
      <c r="B29" s="132"/>
      <c r="C29" s="132"/>
      <c r="D29" s="132"/>
      <c r="E29" s="132"/>
      <c r="F29" s="132"/>
      <c r="G29" s="133"/>
      <c r="H29" s="137"/>
      <c r="I29" s="138"/>
      <c r="J29" s="138"/>
      <c r="K29" s="138"/>
      <c r="L29" s="139"/>
      <c r="M29" s="143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5"/>
    </row>
    <row r="30" spans="1:48" ht="31.5" customHeight="1">
      <c r="A30" s="134"/>
      <c r="B30" s="135"/>
      <c r="C30" s="135"/>
      <c r="D30" s="135"/>
      <c r="E30" s="135"/>
      <c r="F30" s="135"/>
      <c r="G30" s="136"/>
      <c r="H30" s="140"/>
      <c r="I30" s="141"/>
      <c r="J30" s="141"/>
      <c r="K30" s="141"/>
      <c r="L30" s="142"/>
      <c r="M30" s="119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1"/>
    </row>
    <row r="31" spans="1:48" ht="15" customHeight="1">
      <c r="A31" s="6" t="s">
        <v>14</v>
      </c>
      <c r="B31" s="7"/>
      <c r="C31" s="7"/>
      <c r="D31" s="7"/>
      <c r="E31" s="7"/>
      <c r="F31" s="7"/>
      <c r="G31" s="8"/>
      <c r="H31" s="108">
        <f>SUM(H24:L30)</f>
        <v>0</v>
      </c>
      <c r="I31" s="108"/>
      <c r="J31" s="108"/>
      <c r="K31" s="108"/>
      <c r="L31" s="109"/>
      <c r="M31" s="110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2"/>
    </row>
    <row r="32" spans="1:48" s="22" customFormat="1">
      <c r="A32" s="35"/>
      <c r="B32" s="21"/>
      <c r="C32" s="20"/>
      <c r="D32" s="21"/>
      <c r="E32" s="36"/>
      <c r="F32" s="21"/>
      <c r="G32" s="21"/>
      <c r="H32" s="58"/>
      <c r="I32" s="58"/>
      <c r="J32" s="37"/>
      <c r="K32" s="37"/>
      <c r="L32" s="37"/>
      <c r="M32" s="37"/>
      <c r="N32" s="37"/>
      <c r="O32" s="38"/>
      <c r="P32" s="20"/>
      <c r="S32" s="37"/>
      <c r="T32" s="33"/>
      <c r="U32" s="37"/>
      <c r="V32" s="37"/>
      <c r="W32" s="39"/>
      <c r="X32" s="23"/>
      <c r="Y32" s="23"/>
      <c r="Z32" s="23"/>
      <c r="AA32" s="23"/>
      <c r="AB32" s="23"/>
      <c r="AC32" s="23"/>
      <c r="AD32" s="24"/>
      <c r="AE32" s="25"/>
      <c r="AF32" s="25"/>
      <c r="AG32" s="25"/>
      <c r="AH32" s="85"/>
      <c r="AI32" s="113"/>
      <c r="AJ32" s="113"/>
      <c r="AK32" s="113"/>
      <c r="AL32" s="114"/>
      <c r="AM32" s="114"/>
    </row>
    <row r="33" spans="1:48" s="22" customFormat="1">
      <c r="A33" s="20" t="s">
        <v>26</v>
      </c>
      <c r="B33" s="21"/>
      <c r="C33" s="20"/>
      <c r="D33" s="21"/>
      <c r="E33" s="36"/>
      <c r="F33" s="21"/>
      <c r="G33" s="21"/>
      <c r="H33" s="21"/>
      <c r="I33" s="21"/>
      <c r="J33" s="37"/>
      <c r="K33" s="37"/>
      <c r="L33" s="37"/>
      <c r="M33" s="37"/>
      <c r="N33" s="37"/>
      <c r="O33" s="38"/>
      <c r="P33" s="20"/>
      <c r="S33" s="37"/>
      <c r="T33" s="33"/>
      <c r="U33" s="37"/>
      <c r="V33" s="37"/>
      <c r="W33" s="39"/>
      <c r="X33" s="23"/>
      <c r="Y33" s="23"/>
      <c r="Z33" s="23"/>
      <c r="AA33" s="23"/>
      <c r="AB33" s="23"/>
      <c r="AC33" s="23"/>
      <c r="AD33" s="24"/>
      <c r="AE33" s="25"/>
      <c r="AF33" s="25"/>
      <c r="AG33" s="25"/>
      <c r="AH33" s="85"/>
      <c r="AI33" s="113"/>
      <c r="AJ33" s="113"/>
      <c r="AK33" s="113"/>
      <c r="AL33" s="114"/>
      <c r="AM33" s="114"/>
    </row>
    <row r="34" spans="1:48" ht="33.75" customHeight="1">
      <c r="A34" s="93" t="s">
        <v>44</v>
      </c>
      <c r="B34" s="94"/>
      <c r="C34" s="94"/>
      <c r="D34" s="94"/>
      <c r="E34" s="94"/>
      <c r="F34" s="94"/>
      <c r="G34" s="95"/>
      <c r="H34" s="118" t="s">
        <v>46</v>
      </c>
      <c r="I34" s="94"/>
      <c r="J34" s="94"/>
      <c r="K34" s="94"/>
      <c r="L34" s="94"/>
      <c r="M34" s="93" t="s">
        <v>24</v>
      </c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5"/>
    </row>
    <row r="35" spans="1:48" ht="28.5" customHeight="1">
      <c r="A35" s="146" t="s">
        <v>47</v>
      </c>
      <c r="B35" s="147"/>
      <c r="C35" s="147"/>
      <c r="D35" s="147"/>
      <c r="E35" s="147"/>
      <c r="F35" s="147"/>
      <c r="G35" s="148"/>
      <c r="H35" s="149"/>
      <c r="I35" s="149"/>
      <c r="J35" s="149"/>
      <c r="K35" s="149"/>
      <c r="L35" s="149"/>
      <c r="M35" s="119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1"/>
    </row>
    <row r="36" spans="1:48" ht="39.75" customHeight="1">
      <c r="A36" s="90" t="s">
        <v>48</v>
      </c>
      <c r="B36" s="91"/>
      <c r="C36" s="91"/>
      <c r="D36" s="91"/>
      <c r="E36" s="91"/>
      <c r="F36" s="91"/>
      <c r="G36" s="92"/>
      <c r="H36" s="96"/>
      <c r="I36" s="96"/>
      <c r="J36" s="96"/>
      <c r="K36" s="96"/>
      <c r="L36" s="96"/>
      <c r="M36" s="122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4"/>
    </row>
    <row r="37" spans="1:48" ht="26.25" customHeight="1">
      <c r="A37" s="87" t="s">
        <v>49</v>
      </c>
      <c r="B37" s="88"/>
      <c r="C37" s="88"/>
      <c r="D37" s="88"/>
      <c r="E37" s="88"/>
      <c r="F37" s="88"/>
      <c r="G37" s="89"/>
      <c r="H37" s="96"/>
      <c r="I37" s="96"/>
      <c r="J37" s="96"/>
      <c r="K37" s="96"/>
      <c r="L37" s="96"/>
      <c r="M37" s="122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4"/>
    </row>
    <row r="38" spans="1:48" ht="42" customHeight="1">
      <c r="A38" s="90" t="s">
        <v>50</v>
      </c>
      <c r="B38" s="91"/>
      <c r="C38" s="91"/>
      <c r="D38" s="91"/>
      <c r="E38" s="91"/>
      <c r="F38" s="91"/>
      <c r="G38" s="92"/>
      <c r="H38" s="96"/>
      <c r="I38" s="96"/>
      <c r="J38" s="96"/>
      <c r="K38" s="96"/>
      <c r="L38" s="96"/>
      <c r="M38" s="122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4"/>
      <c r="AV38" s="3"/>
    </row>
    <row r="39" spans="1:48" ht="24.75" customHeight="1">
      <c r="A39" s="115" t="s">
        <v>51</v>
      </c>
      <c r="B39" s="116"/>
      <c r="C39" s="116"/>
      <c r="D39" s="116"/>
      <c r="E39" s="116"/>
      <c r="F39" s="116"/>
      <c r="G39" s="117"/>
      <c r="H39" s="96"/>
      <c r="I39" s="96"/>
      <c r="J39" s="96"/>
      <c r="K39" s="96"/>
      <c r="L39" s="96"/>
      <c r="M39" s="122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4"/>
    </row>
    <row r="40" spans="1:48" ht="15" customHeight="1">
      <c r="A40" s="6" t="s">
        <v>14</v>
      </c>
      <c r="B40" s="7"/>
      <c r="C40" s="7"/>
      <c r="D40" s="7"/>
      <c r="E40" s="7"/>
      <c r="F40" s="7"/>
      <c r="G40" s="8"/>
      <c r="H40" s="108">
        <f>SUM(H35:L39)</f>
        <v>0</v>
      </c>
      <c r="I40" s="108"/>
      <c r="J40" s="108"/>
      <c r="K40" s="108"/>
      <c r="L40" s="109"/>
      <c r="M40" s="110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2"/>
    </row>
    <row r="41" spans="1:48" s="22" customFormat="1" ht="6" customHeight="1">
      <c r="A41" s="40"/>
      <c r="B41" s="40"/>
      <c r="C41" s="40"/>
      <c r="D41" s="40"/>
      <c r="E41" s="41"/>
      <c r="F41" s="41"/>
      <c r="G41" s="41"/>
      <c r="H41" s="41"/>
      <c r="I41" s="41"/>
      <c r="J41" s="42"/>
      <c r="K41" s="42"/>
      <c r="L41" s="42"/>
      <c r="M41" s="42"/>
      <c r="N41" s="42"/>
      <c r="AH41" s="45"/>
    </row>
    <row r="42" spans="1:48" s="22" customFormat="1" ht="4.5" customHeight="1">
      <c r="A42" s="40"/>
      <c r="B42" s="40"/>
      <c r="C42" s="40"/>
      <c r="D42" s="40"/>
      <c r="E42" s="43"/>
      <c r="F42" s="43"/>
      <c r="G42" s="43"/>
      <c r="H42" s="43"/>
      <c r="I42" s="43"/>
      <c r="J42" s="44"/>
      <c r="K42" s="44"/>
      <c r="L42" s="44"/>
      <c r="M42" s="44"/>
      <c r="N42" s="44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57"/>
      <c r="Z42" s="57"/>
      <c r="AA42" s="57"/>
      <c r="AB42" s="57"/>
      <c r="AC42" s="57"/>
      <c r="AD42" s="57"/>
      <c r="AE42" s="57"/>
      <c r="AF42" s="43"/>
      <c r="AG42" s="43"/>
      <c r="AH42" s="43"/>
      <c r="AI42" s="43"/>
      <c r="AJ42" s="43"/>
      <c r="AK42" s="43"/>
      <c r="AL42" s="43"/>
      <c r="AM42" s="43"/>
    </row>
    <row r="43" spans="1:48" s="22" customFormat="1">
      <c r="A43" s="20" t="s">
        <v>32</v>
      </c>
    </row>
    <row r="45" spans="1:48">
      <c r="AI45" s="125"/>
      <c r="AJ45" s="125"/>
      <c r="AK45" s="125"/>
      <c r="AL45" s="125"/>
      <c r="AM45" s="125"/>
    </row>
  </sheetData>
  <sheetProtection formatCells="0" formatColumns="0" formatRows="0" insertColumns="0" insertRows="0" autoFilter="0"/>
  <mergeCells count="76">
    <mergeCell ref="AI45:AM45"/>
    <mergeCell ref="A37:G37"/>
    <mergeCell ref="H37:L37"/>
    <mergeCell ref="M37:AM37"/>
    <mergeCell ref="A38:G38"/>
    <mergeCell ref="H38:L38"/>
    <mergeCell ref="M38:AM38"/>
    <mergeCell ref="A39:G39"/>
    <mergeCell ref="H39:L39"/>
    <mergeCell ref="M39:AM39"/>
    <mergeCell ref="H40:L40"/>
    <mergeCell ref="M40:AM40"/>
    <mergeCell ref="A35:G35"/>
    <mergeCell ref="H35:L35"/>
    <mergeCell ref="M35:AM35"/>
    <mergeCell ref="A36:G36"/>
    <mergeCell ref="H36:L36"/>
    <mergeCell ref="M36:AM36"/>
    <mergeCell ref="AI32:AK32"/>
    <mergeCell ref="AL32:AM32"/>
    <mergeCell ref="AI33:AK33"/>
    <mergeCell ref="AL33:AM33"/>
    <mergeCell ref="A34:G34"/>
    <mergeCell ref="H34:L34"/>
    <mergeCell ref="M34:AM34"/>
    <mergeCell ref="A28:AM28"/>
    <mergeCell ref="A29:G30"/>
    <mergeCell ref="H29:L30"/>
    <mergeCell ref="M29:AM30"/>
    <mergeCell ref="H31:L31"/>
    <mergeCell ref="M31:AM31"/>
    <mergeCell ref="A25:AM25"/>
    <mergeCell ref="A26:G26"/>
    <mergeCell ref="H26:L26"/>
    <mergeCell ref="M26:AM26"/>
    <mergeCell ref="A27:G27"/>
    <mergeCell ref="H27:L27"/>
    <mergeCell ref="M27:AM27"/>
    <mergeCell ref="A22:G22"/>
    <mergeCell ref="H22:L22"/>
    <mergeCell ref="M22:AM22"/>
    <mergeCell ref="A23:AM23"/>
    <mergeCell ref="A24:G24"/>
    <mergeCell ref="H24:L24"/>
    <mergeCell ref="M24:AM24"/>
    <mergeCell ref="A17:AM17"/>
    <mergeCell ref="Y19:AC19"/>
    <mergeCell ref="AD19:AH19"/>
    <mergeCell ref="AI19:AM19"/>
    <mergeCell ref="Y20:AA21"/>
    <mergeCell ref="AB20:AC21"/>
    <mergeCell ref="AD20:AF21"/>
    <mergeCell ref="AG20:AH21"/>
    <mergeCell ref="AI20:AK21"/>
    <mergeCell ref="AL20:AM21"/>
    <mergeCell ref="A10:K10"/>
    <mergeCell ref="L10:AM10"/>
    <mergeCell ref="AP10:AU10"/>
    <mergeCell ref="A13:AM13"/>
    <mergeCell ref="A15:W15"/>
    <mergeCell ref="X15:Z15"/>
    <mergeCell ref="A8:C9"/>
    <mergeCell ref="D8:G8"/>
    <mergeCell ref="T8:V9"/>
    <mergeCell ref="W8:AF8"/>
    <mergeCell ref="AG8:AM8"/>
    <mergeCell ref="D9:G9"/>
    <mergeCell ref="H9:S9"/>
    <mergeCell ref="W9:AF9"/>
    <mergeCell ref="AG9:AM9"/>
    <mergeCell ref="A3:AM3"/>
    <mergeCell ref="A5:AM5"/>
    <mergeCell ref="A7:G7"/>
    <mergeCell ref="H7:N7"/>
    <mergeCell ref="O7:S7"/>
    <mergeCell ref="T7:AM7"/>
  </mergeCells>
  <phoneticPr fontId="3"/>
  <dataValidations count="2">
    <dataValidation imeMode="halfAlpha" allowBlank="1" showInputMessage="1" showErrorMessage="1" sqref="S19:V21 J19:N21 S33:V33 J33:N33" xr:uid="{3B9FE72F-E6AF-48DC-8573-22C407073C01}"/>
    <dataValidation type="list" allowBlank="1" showInputMessage="1" showErrorMessage="1" sqref="X15:Z15" xr:uid="{17348187-631D-44FF-A2D7-3EAA8D7CF654}">
      <formula1>"✔"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CA21030E-6395-42BB-9B43-6D8E57D082CF}">
          <x14:formula1>
            <xm:f>リスト!$B$36</xm:f>
          </x14:formula1>
          <xm:sqref>D9:G9</xm:sqref>
        </x14:dataValidation>
        <x14:dataValidation type="list" allowBlank="1" showInputMessage="1" showErrorMessage="1" xr:uid="{D8FF8589-44F6-4275-8997-A84B3FD6CA6B}">
          <x14:formula1>
            <xm:f>リスト!$B$2:$B$29</xm:f>
          </x14:formula1>
          <xm:sqref>L10:AM10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6"/>
  <sheetViews>
    <sheetView showGridLines="0" showZeros="0" view="pageBreakPreview" zoomScaleNormal="100" zoomScaleSheetLayoutView="100" workbookViewId="0">
      <selection activeCell="A2" sqref="A2"/>
    </sheetView>
  </sheetViews>
  <sheetFormatPr defaultColWidth="2.25" defaultRowHeight="13.5"/>
  <cols>
    <col min="1" max="1" width="3.125" style="2" customWidth="1"/>
    <col min="2" max="2" width="30.25" style="2" customWidth="1"/>
    <col min="3" max="3" width="12.875" style="2" customWidth="1"/>
    <col min="4" max="4" width="20.875" style="2" customWidth="1"/>
    <col min="5" max="5" width="13.875" style="2" bestFit="1" customWidth="1"/>
    <col min="6" max="6" width="20.875" style="2" customWidth="1"/>
    <col min="7" max="9" width="15.25" style="2" customWidth="1"/>
    <col min="10" max="10" width="4.375" style="2" bestFit="1" customWidth="1"/>
    <col min="11" max="12" width="7.625" style="2" customWidth="1"/>
    <col min="13" max="13" width="4.375" style="2" bestFit="1" customWidth="1"/>
    <col min="14" max="16384" width="2.25" style="2"/>
  </cols>
  <sheetData>
    <row r="1" spans="1:32">
      <c r="A1" s="2" t="s">
        <v>177</v>
      </c>
    </row>
    <row r="2" spans="1:32">
      <c r="A2" s="9"/>
    </row>
    <row r="3" spans="1:32" ht="18" customHeight="1">
      <c r="A3" s="208" t="s">
        <v>8</v>
      </c>
      <c r="B3" s="207" t="s">
        <v>9</v>
      </c>
      <c r="C3" s="209" t="s">
        <v>10</v>
      </c>
      <c r="D3" s="207" t="s">
        <v>11</v>
      </c>
      <c r="E3" s="207" t="s">
        <v>6</v>
      </c>
      <c r="F3" s="210" t="s">
        <v>12</v>
      </c>
      <c r="G3" s="204" t="s">
        <v>35</v>
      </c>
      <c r="H3" s="204" t="s">
        <v>37</v>
      </c>
      <c r="I3" s="204" t="s">
        <v>36</v>
      </c>
      <c r="J3" s="206" t="s">
        <v>13</v>
      </c>
      <c r="K3" s="204" t="s">
        <v>153</v>
      </c>
      <c r="L3" s="204" t="s">
        <v>154</v>
      </c>
    </row>
    <row r="4" spans="1:32" ht="23.25" customHeight="1">
      <c r="A4" s="208"/>
      <c r="B4" s="207"/>
      <c r="C4" s="209"/>
      <c r="D4" s="207"/>
      <c r="E4" s="207"/>
      <c r="F4" s="211"/>
      <c r="G4" s="205"/>
      <c r="H4" s="205"/>
      <c r="I4" s="205"/>
      <c r="J4" s="127"/>
      <c r="K4" s="205"/>
      <c r="L4" s="205"/>
    </row>
    <row r="5" spans="1:32" ht="22.5" customHeight="1">
      <c r="A5" s="10">
        <f>ROW()-4</f>
        <v>1</v>
      </c>
      <c r="B5" s="19">
        <f ca="1">IFERROR(INDIRECT("個票"&amp;$A5&amp;"！$t$7"),"")</f>
        <v>0</v>
      </c>
      <c r="C5" s="19">
        <f ca="1">IFERROR(INDIRECT("個票"&amp;$A5&amp;"！$h$7"),"")</f>
        <v>0</v>
      </c>
      <c r="D5" s="19">
        <f ca="1">IFERROR(INDIRECT("個票"&amp;$A5&amp;"！$l$10"),"")</f>
        <v>0</v>
      </c>
      <c r="E5" s="19">
        <f ca="1">IFERROR(INDIRECT("個票"&amp;$A5&amp;"！$w$9"),"")</f>
        <v>0</v>
      </c>
      <c r="F5" s="19" t="str">
        <f ca="1">IFERROR(INDIRECT("個票"&amp;$A5&amp;"！$ｄ$9")&amp;INDIRECT("個票"&amp;$A5&amp;"！$ｈ$9"),"")</f>
        <v/>
      </c>
      <c r="G5" s="13">
        <f ca="1">IFERROR(INDIRECT("個票"&amp;$A5&amp;"！$Y$20"),"")</f>
        <v>0</v>
      </c>
      <c r="H5" s="13">
        <f ca="1">IFERROR(INDIRECT("個票"&amp;$A5&amp;"！$ad$20"),"")</f>
        <v>0</v>
      </c>
      <c r="I5" s="13">
        <f ca="1">IFERROR(INDIRECT("個票"&amp;$A5&amp;"！$ai$20"),"")</f>
        <v>0</v>
      </c>
      <c r="J5" s="17"/>
      <c r="K5" s="13">
        <f ca="1">IFERROR(INDIRECT("個票"&amp;$A5&amp;"！$h$31")/1000,"")</f>
        <v>0</v>
      </c>
      <c r="L5" s="13">
        <f ca="1">IFERROR(INDIRECT("個票"&amp;$A5&amp;"！$h$40")/1000,"")</f>
        <v>0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</row>
    <row r="6" spans="1:32" ht="22.5" customHeight="1">
      <c r="A6" s="10">
        <f t="shared" ref="A6:A19" si="0">ROW()-4</f>
        <v>2</v>
      </c>
      <c r="B6" s="19">
        <f t="shared" ref="B6:B19" ca="1" si="1">IFERROR(INDIRECT("個票"&amp;$A6&amp;"！$t$7"),"")</f>
        <v>0</v>
      </c>
      <c r="C6" s="19">
        <f t="shared" ref="C6:C19" ca="1" si="2">IFERROR(INDIRECT("個票"&amp;$A6&amp;"！$h$7"),"")</f>
        <v>0</v>
      </c>
      <c r="D6" s="19">
        <f t="shared" ref="D6:D19" ca="1" si="3">IFERROR(INDIRECT("個票"&amp;$A6&amp;"！$l$10"),"")</f>
        <v>0</v>
      </c>
      <c r="E6" s="19">
        <f t="shared" ref="E6:E19" ca="1" si="4">IFERROR(INDIRECT("個票"&amp;$A6&amp;"！$w$9"),"")</f>
        <v>0</v>
      </c>
      <c r="F6" s="19" t="str">
        <f t="shared" ref="F6:F19" ca="1" si="5">IFERROR(INDIRECT("個票"&amp;$A6&amp;"！$ｄ$9")&amp;INDIRECT("個票"&amp;$A6&amp;"！$ｈ$9"),"")</f>
        <v/>
      </c>
      <c r="G6" s="13">
        <f t="shared" ref="G6:G19" ca="1" si="6">IFERROR(INDIRECT("個票"&amp;$A6&amp;"！$Y$20"),"")</f>
        <v>0</v>
      </c>
      <c r="H6" s="13">
        <f t="shared" ref="H6:H19" ca="1" si="7">IFERROR(INDIRECT("個票"&amp;$A6&amp;"！$ad$20"),"")</f>
        <v>0</v>
      </c>
      <c r="I6" s="13">
        <f t="shared" ref="I6:I19" ca="1" si="8">IFERROR(INDIRECT("個票"&amp;$A6&amp;"！$ai$20"),"")</f>
        <v>0</v>
      </c>
      <c r="J6" s="17"/>
      <c r="K6" s="13">
        <f t="shared" ref="K6:K19" ca="1" si="9">IFERROR(INDIRECT("個票"&amp;$A6&amp;"！$h$31")/1000,"")</f>
        <v>0</v>
      </c>
      <c r="L6" s="13">
        <f t="shared" ref="L6:L19" ca="1" si="10">IFERROR(INDIRECT("個票"&amp;$A6&amp;"！$h$40")/1000,"")</f>
        <v>0</v>
      </c>
      <c r="M6" s="75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22.5" customHeight="1">
      <c r="A7" s="10">
        <f t="shared" si="0"/>
        <v>3</v>
      </c>
      <c r="B7" s="19">
        <f t="shared" ca="1" si="1"/>
        <v>0</v>
      </c>
      <c r="C7" s="19">
        <f t="shared" ca="1" si="2"/>
        <v>0</v>
      </c>
      <c r="D7" s="19">
        <f t="shared" ca="1" si="3"/>
        <v>0</v>
      </c>
      <c r="E7" s="19">
        <f t="shared" ca="1" si="4"/>
        <v>0</v>
      </c>
      <c r="F7" s="19" t="str">
        <f t="shared" ca="1" si="5"/>
        <v/>
      </c>
      <c r="G7" s="13">
        <f t="shared" ca="1" si="6"/>
        <v>0</v>
      </c>
      <c r="H7" s="13">
        <f t="shared" ca="1" si="7"/>
        <v>0</v>
      </c>
      <c r="I7" s="13">
        <f t="shared" ca="1" si="8"/>
        <v>0</v>
      </c>
      <c r="J7" s="17"/>
      <c r="K7" s="13">
        <f t="shared" ca="1" si="9"/>
        <v>0</v>
      </c>
      <c r="L7" s="13">
        <f t="shared" ca="1" si="10"/>
        <v>0</v>
      </c>
      <c r="M7" s="18"/>
    </row>
    <row r="8" spans="1:32" ht="22.5" customHeight="1">
      <c r="A8" s="10">
        <f t="shared" si="0"/>
        <v>4</v>
      </c>
      <c r="B8" s="19">
        <f t="shared" ca="1" si="1"/>
        <v>0</v>
      </c>
      <c r="C8" s="19">
        <f t="shared" ca="1" si="2"/>
        <v>0</v>
      </c>
      <c r="D8" s="19">
        <f t="shared" ca="1" si="3"/>
        <v>0</v>
      </c>
      <c r="E8" s="19">
        <f t="shared" ca="1" si="4"/>
        <v>0</v>
      </c>
      <c r="F8" s="19" t="str">
        <f t="shared" ca="1" si="5"/>
        <v/>
      </c>
      <c r="G8" s="13">
        <f t="shared" ca="1" si="6"/>
        <v>0</v>
      </c>
      <c r="H8" s="13">
        <f t="shared" ca="1" si="7"/>
        <v>0</v>
      </c>
      <c r="I8" s="13">
        <f t="shared" ca="1" si="8"/>
        <v>0</v>
      </c>
      <c r="J8" s="17"/>
      <c r="K8" s="13">
        <f t="shared" ca="1" si="9"/>
        <v>0</v>
      </c>
      <c r="L8" s="13">
        <f t="shared" ca="1" si="10"/>
        <v>0</v>
      </c>
    </row>
    <row r="9" spans="1:32" ht="22.5" customHeight="1">
      <c r="A9" s="10">
        <f t="shared" si="0"/>
        <v>5</v>
      </c>
      <c r="B9" s="19">
        <f t="shared" ca="1" si="1"/>
        <v>0</v>
      </c>
      <c r="C9" s="19">
        <f t="shared" ca="1" si="2"/>
        <v>0</v>
      </c>
      <c r="D9" s="19">
        <f t="shared" ca="1" si="3"/>
        <v>0</v>
      </c>
      <c r="E9" s="19">
        <f t="shared" ca="1" si="4"/>
        <v>0</v>
      </c>
      <c r="F9" s="19" t="str">
        <f t="shared" ca="1" si="5"/>
        <v/>
      </c>
      <c r="G9" s="13">
        <f t="shared" ca="1" si="6"/>
        <v>0</v>
      </c>
      <c r="H9" s="13">
        <f t="shared" ca="1" si="7"/>
        <v>0</v>
      </c>
      <c r="I9" s="13">
        <f t="shared" ca="1" si="8"/>
        <v>0</v>
      </c>
      <c r="J9" s="17"/>
      <c r="K9" s="13">
        <f t="shared" ca="1" si="9"/>
        <v>0</v>
      </c>
      <c r="L9" s="13">
        <f t="shared" ca="1" si="10"/>
        <v>0</v>
      </c>
    </row>
    <row r="10" spans="1:32" ht="22.5" customHeight="1">
      <c r="A10" s="10">
        <f t="shared" si="0"/>
        <v>6</v>
      </c>
      <c r="B10" s="19" t="str">
        <f t="shared" ca="1" si="1"/>
        <v/>
      </c>
      <c r="C10" s="19" t="str">
        <f t="shared" ca="1" si="2"/>
        <v/>
      </c>
      <c r="D10" s="19" t="str">
        <f t="shared" ca="1" si="3"/>
        <v/>
      </c>
      <c r="E10" s="19" t="str">
        <f t="shared" ca="1" si="4"/>
        <v/>
      </c>
      <c r="F10" s="19" t="str">
        <f t="shared" ca="1" si="5"/>
        <v/>
      </c>
      <c r="G10" s="13" t="str">
        <f t="shared" ca="1" si="6"/>
        <v/>
      </c>
      <c r="H10" s="13" t="str">
        <f t="shared" ca="1" si="7"/>
        <v/>
      </c>
      <c r="I10" s="13" t="str">
        <f t="shared" ca="1" si="8"/>
        <v/>
      </c>
      <c r="J10" s="17"/>
      <c r="K10" s="13" t="str">
        <f t="shared" ca="1" si="9"/>
        <v/>
      </c>
      <c r="L10" s="13" t="str">
        <f t="shared" ca="1" si="10"/>
        <v/>
      </c>
    </row>
    <row r="11" spans="1:32" ht="22.5" customHeight="1">
      <c r="A11" s="10">
        <f t="shared" si="0"/>
        <v>7</v>
      </c>
      <c r="B11" s="19" t="str">
        <f t="shared" ca="1" si="1"/>
        <v/>
      </c>
      <c r="C11" s="19" t="str">
        <f t="shared" ca="1" si="2"/>
        <v/>
      </c>
      <c r="D11" s="19" t="str">
        <f t="shared" ca="1" si="3"/>
        <v/>
      </c>
      <c r="E11" s="19" t="str">
        <f t="shared" ca="1" si="4"/>
        <v/>
      </c>
      <c r="F11" s="19" t="str">
        <f t="shared" ca="1" si="5"/>
        <v/>
      </c>
      <c r="G11" s="13" t="str">
        <f t="shared" ca="1" si="6"/>
        <v/>
      </c>
      <c r="H11" s="13" t="str">
        <f t="shared" ca="1" si="7"/>
        <v/>
      </c>
      <c r="I11" s="13" t="str">
        <f t="shared" ca="1" si="8"/>
        <v/>
      </c>
      <c r="J11" s="17"/>
      <c r="K11" s="13" t="str">
        <f t="shared" ca="1" si="9"/>
        <v/>
      </c>
      <c r="L11" s="13" t="str">
        <f t="shared" ca="1" si="10"/>
        <v/>
      </c>
    </row>
    <row r="12" spans="1:32" ht="22.5" customHeight="1">
      <c r="A12" s="10">
        <f t="shared" si="0"/>
        <v>8</v>
      </c>
      <c r="B12" s="19" t="str">
        <f t="shared" ca="1" si="1"/>
        <v/>
      </c>
      <c r="C12" s="19" t="str">
        <f t="shared" ca="1" si="2"/>
        <v/>
      </c>
      <c r="D12" s="19" t="str">
        <f t="shared" ca="1" si="3"/>
        <v/>
      </c>
      <c r="E12" s="19" t="str">
        <f t="shared" ca="1" si="4"/>
        <v/>
      </c>
      <c r="F12" s="19" t="str">
        <f t="shared" ca="1" si="5"/>
        <v/>
      </c>
      <c r="G12" s="13" t="str">
        <f t="shared" ca="1" si="6"/>
        <v/>
      </c>
      <c r="H12" s="13" t="str">
        <f t="shared" ca="1" si="7"/>
        <v/>
      </c>
      <c r="I12" s="13" t="str">
        <f t="shared" ca="1" si="8"/>
        <v/>
      </c>
      <c r="J12" s="17"/>
      <c r="K12" s="13" t="str">
        <f t="shared" ca="1" si="9"/>
        <v/>
      </c>
      <c r="L12" s="13" t="str">
        <f t="shared" ca="1" si="10"/>
        <v/>
      </c>
    </row>
    <row r="13" spans="1:32" ht="22.5" customHeight="1">
      <c r="A13" s="10">
        <f t="shared" si="0"/>
        <v>9</v>
      </c>
      <c r="B13" s="19" t="str">
        <f t="shared" ca="1" si="1"/>
        <v/>
      </c>
      <c r="C13" s="19" t="str">
        <f t="shared" ca="1" si="2"/>
        <v/>
      </c>
      <c r="D13" s="19" t="str">
        <f t="shared" ca="1" si="3"/>
        <v/>
      </c>
      <c r="E13" s="19" t="str">
        <f t="shared" ca="1" si="4"/>
        <v/>
      </c>
      <c r="F13" s="19" t="str">
        <f t="shared" ca="1" si="5"/>
        <v/>
      </c>
      <c r="G13" s="13" t="str">
        <f t="shared" ca="1" si="6"/>
        <v/>
      </c>
      <c r="H13" s="13" t="str">
        <f t="shared" ca="1" si="7"/>
        <v/>
      </c>
      <c r="I13" s="13" t="str">
        <f t="shared" ca="1" si="8"/>
        <v/>
      </c>
      <c r="J13" s="17"/>
      <c r="K13" s="13" t="str">
        <f t="shared" ca="1" si="9"/>
        <v/>
      </c>
      <c r="L13" s="13" t="str">
        <f t="shared" ca="1" si="10"/>
        <v/>
      </c>
    </row>
    <row r="14" spans="1:32" ht="22.5" customHeight="1">
      <c r="A14" s="10">
        <f t="shared" si="0"/>
        <v>10</v>
      </c>
      <c r="B14" s="19" t="str">
        <f t="shared" ca="1" si="1"/>
        <v/>
      </c>
      <c r="C14" s="19" t="str">
        <f t="shared" ca="1" si="2"/>
        <v/>
      </c>
      <c r="D14" s="19" t="str">
        <f t="shared" ca="1" si="3"/>
        <v/>
      </c>
      <c r="E14" s="19" t="str">
        <f t="shared" ca="1" si="4"/>
        <v/>
      </c>
      <c r="F14" s="19" t="str">
        <f t="shared" ca="1" si="5"/>
        <v/>
      </c>
      <c r="G14" s="13" t="str">
        <f t="shared" ca="1" si="6"/>
        <v/>
      </c>
      <c r="H14" s="13" t="str">
        <f t="shared" ca="1" si="7"/>
        <v/>
      </c>
      <c r="I14" s="13" t="str">
        <f t="shared" ca="1" si="8"/>
        <v/>
      </c>
      <c r="J14" s="17"/>
      <c r="K14" s="13" t="str">
        <f t="shared" ca="1" si="9"/>
        <v/>
      </c>
      <c r="L14" s="13" t="str">
        <f t="shared" ca="1" si="10"/>
        <v/>
      </c>
    </row>
    <row r="15" spans="1:32" ht="22.5" customHeight="1">
      <c r="A15" s="10">
        <f t="shared" si="0"/>
        <v>11</v>
      </c>
      <c r="B15" s="19" t="str">
        <f t="shared" ca="1" si="1"/>
        <v/>
      </c>
      <c r="C15" s="19" t="str">
        <f t="shared" ca="1" si="2"/>
        <v/>
      </c>
      <c r="D15" s="19" t="str">
        <f t="shared" ca="1" si="3"/>
        <v/>
      </c>
      <c r="E15" s="19" t="str">
        <f t="shared" ca="1" si="4"/>
        <v/>
      </c>
      <c r="F15" s="19" t="str">
        <f t="shared" ca="1" si="5"/>
        <v/>
      </c>
      <c r="G15" s="13" t="str">
        <f t="shared" ca="1" si="6"/>
        <v/>
      </c>
      <c r="H15" s="13" t="str">
        <f t="shared" ca="1" si="7"/>
        <v/>
      </c>
      <c r="I15" s="13" t="str">
        <f t="shared" ca="1" si="8"/>
        <v/>
      </c>
      <c r="J15" s="17"/>
      <c r="K15" s="13" t="str">
        <f t="shared" ca="1" si="9"/>
        <v/>
      </c>
      <c r="L15" s="13" t="str">
        <f t="shared" ca="1" si="10"/>
        <v/>
      </c>
    </row>
    <row r="16" spans="1:32" ht="22.5" customHeight="1">
      <c r="A16" s="10">
        <f t="shared" si="0"/>
        <v>12</v>
      </c>
      <c r="B16" s="19" t="str">
        <f t="shared" ca="1" si="1"/>
        <v/>
      </c>
      <c r="C16" s="19" t="str">
        <f t="shared" ca="1" si="2"/>
        <v/>
      </c>
      <c r="D16" s="19" t="str">
        <f t="shared" ca="1" si="3"/>
        <v/>
      </c>
      <c r="E16" s="19" t="str">
        <f t="shared" ca="1" si="4"/>
        <v/>
      </c>
      <c r="F16" s="19" t="str">
        <f t="shared" ca="1" si="5"/>
        <v/>
      </c>
      <c r="G16" s="13" t="str">
        <f t="shared" ca="1" si="6"/>
        <v/>
      </c>
      <c r="H16" s="13" t="str">
        <f t="shared" ca="1" si="7"/>
        <v/>
      </c>
      <c r="I16" s="13" t="str">
        <f t="shared" ca="1" si="8"/>
        <v/>
      </c>
      <c r="J16" s="17"/>
      <c r="K16" s="13" t="str">
        <f t="shared" ca="1" si="9"/>
        <v/>
      </c>
      <c r="L16" s="13" t="str">
        <f t="shared" ca="1" si="10"/>
        <v/>
      </c>
    </row>
    <row r="17" spans="1:12" ht="22.5" customHeight="1">
      <c r="A17" s="10">
        <f t="shared" si="0"/>
        <v>13</v>
      </c>
      <c r="B17" s="19" t="str">
        <f t="shared" ca="1" si="1"/>
        <v/>
      </c>
      <c r="C17" s="19" t="str">
        <f t="shared" ca="1" si="2"/>
        <v/>
      </c>
      <c r="D17" s="19" t="str">
        <f t="shared" ca="1" si="3"/>
        <v/>
      </c>
      <c r="E17" s="19" t="str">
        <f t="shared" ca="1" si="4"/>
        <v/>
      </c>
      <c r="F17" s="19" t="str">
        <f t="shared" ca="1" si="5"/>
        <v/>
      </c>
      <c r="G17" s="13" t="str">
        <f t="shared" ca="1" si="6"/>
        <v/>
      </c>
      <c r="H17" s="13" t="str">
        <f t="shared" ca="1" si="7"/>
        <v/>
      </c>
      <c r="I17" s="13" t="str">
        <f t="shared" ca="1" si="8"/>
        <v/>
      </c>
      <c r="J17" s="17"/>
      <c r="K17" s="13" t="str">
        <f t="shared" ca="1" si="9"/>
        <v/>
      </c>
      <c r="L17" s="13" t="str">
        <f t="shared" ca="1" si="10"/>
        <v/>
      </c>
    </row>
    <row r="18" spans="1:12" ht="22.5" customHeight="1">
      <c r="A18" s="10">
        <f t="shared" si="0"/>
        <v>14</v>
      </c>
      <c r="B18" s="19" t="str">
        <f t="shared" ca="1" si="1"/>
        <v/>
      </c>
      <c r="C18" s="19" t="str">
        <f t="shared" ca="1" si="2"/>
        <v/>
      </c>
      <c r="D18" s="19" t="str">
        <f t="shared" ca="1" si="3"/>
        <v/>
      </c>
      <c r="E18" s="19" t="str">
        <f t="shared" ca="1" si="4"/>
        <v/>
      </c>
      <c r="F18" s="19" t="str">
        <f t="shared" ca="1" si="5"/>
        <v/>
      </c>
      <c r="G18" s="13" t="str">
        <f t="shared" ca="1" si="6"/>
        <v/>
      </c>
      <c r="H18" s="13" t="str">
        <f t="shared" ca="1" si="7"/>
        <v/>
      </c>
      <c r="I18" s="13" t="str">
        <f t="shared" ca="1" si="8"/>
        <v/>
      </c>
      <c r="J18" s="17"/>
      <c r="K18" s="13" t="str">
        <f t="shared" ca="1" si="9"/>
        <v/>
      </c>
      <c r="L18" s="13" t="str">
        <f t="shared" ca="1" si="10"/>
        <v/>
      </c>
    </row>
    <row r="19" spans="1:12" ht="22.5" customHeight="1">
      <c r="A19" s="10">
        <f t="shared" si="0"/>
        <v>15</v>
      </c>
      <c r="B19" s="19" t="str">
        <f t="shared" ca="1" si="1"/>
        <v/>
      </c>
      <c r="C19" s="19" t="str">
        <f t="shared" ca="1" si="2"/>
        <v/>
      </c>
      <c r="D19" s="19" t="str">
        <f t="shared" ca="1" si="3"/>
        <v/>
      </c>
      <c r="E19" s="19" t="str">
        <f t="shared" ca="1" si="4"/>
        <v/>
      </c>
      <c r="F19" s="19" t="str">
        <f t="shared" ca="1" si="5"/>
        <v/>
      </c>
      <c r="G19" s="13" t="str">
        <f t="shared" ca="1" si="6"/>
        <v/>
      </c>
      <c r="H19" s="13" t="str">
        <f t="shared" ca="1" si="7"/>
        <v/>
      </c>
      <c r="I19" s="13" t="str">
        <f t="shared" ca="1" si="8"/>
        <v/>
      </c>
      <c r="J19" s="17"/>
      <c r="K19" s="13" t="str">
        <f t="shared" ca="1" si="9"/>
        <v/>
      </c>
      <c r="L19" s="13" t="str">
        <f t="shared" ca="1" si="10"/>
        <v/>
      </c>
    </row>
    <row r="20" spans="1:12" ht="11.25" customHeight="1"/>
    <row r="21" spans="1:12" s="56" customFormat="1">
      <c r="A21" s="3" t="s">
        <v>29</v>
      </c>
      <c r="B21" s="2"/>
      <c r="C21" s="2"/>
      <c r="K21"/>
      <c r="L21"/>
    </row>
    <row r="22" spans="1:12" s="56" customFormat="1" ht="16.5" customHeight="1">
      <c r="A22" s="11"/>
      <c r="B22" s="3" t="s">
        <v>15</v>
      </c>
      <c r="C22" s="2"/>
      <c r="K22"/>
      <c r="L22"/>
    </row>
    <row r="23" spans="1:12" s="56" customFormat="1" ht="16.5" customHeight="1">
      <c r="A23" s="11"/>
      <c r="B23" s="3"/>
      <c r="C23" s="2"/>
      <c r="K23"/>
      <c r="L23"/>
    </row>
    <row r="24" spans="1:12" s="56" customFormat="1" ht="16.5" customHeight="1">
      <c r="A24" s="4"/>
      <c r="B24" s="12"/>
      <c r="C24" s="2"/>
      <c r="K24"/>
      <c r="L24"/>
    </row>
    <row r="25" spans="1:12" s="56" customFormat="1" ht="16.5" customHeight="1">
      <c r="A25" s="4"/>
      <c r="B25" s="12"/>
      <c r="C25" s="2"/>
      <c r="K25"/>
      <c r="L25"/>
    </row>
    <row r="26" spans="1:12" s="56" customFormat="1" ht="22.5" customHeight="1">
      <c r="K26"/>
      <c r="L26"/>
    </row>
    <row r="27" spans="1:12" s="56" customFormat="1" ht="22.5" customHeight="1">
      <c r="K27"/>
      <c r="L27"/>
    </row>
    <row r="28" spans="1:12" s="56" customFormat="1" ht="22.5" customHeight="1">
      <c r="K28"/>
      <c r="L28"/>
    </row>
    <row r="29" spans="1:12" s="56" customFormat="1" ht="22.5" customHeight="1">
      <c r="K29"/>
      <c r="L29"/>
    </row>
    <row r="30" spans="1:12" s="56" customFormat="1" ht="22.5" customHeight="1">
      <c r="K30"/>
      <c r="L30"/>
    </row>
    <row r="31" spans="1:12" s="56" customFormat="1" ht="22.5" customHeight="1">
      <c r="K31"/>
      <c r="L31"/>
    </row>
    <row r="32" spans="1:12" s="56" customFormat="1" ht="22.5" customHeight="1">
      <c r="K32"/>
      <c r="L32"/>
    </row>
    <row r="33" spans="11:12" s="56" customFormat="1" ht="22.5" customHeight="1">
      <c r="K33"/>
      <c r="L33"/>
    </row>
    <row r="34" spans="11:12" s="56" customFormat="1" ht="22.5" customHeight="1">
      <c r="K34"/>
      <c r="L34"/>
    </row>
    <row r="35" spans="11:12" s="56" customFormat="1" ht="22.5" customHeight="1">
      <c r="K35"/>
      <c r="L35"/>
    </row>
    <row r="36" spans="11:12" s="56" customFormat="1" ht="22.5" customHeight="1">
      <c r="K36"/>
      <c r="L36"/>
    </row>
  </sheetData>
  <mergeCells count="12">
    <mergeCell ref="K3:K4"/>
    <mergeCell ref="L3:L4"/>
    <mergeCell ref="J3:J4"/>
    <mergeCell ref="E3:E4"/>
    <mergeCell ref="A3:A4"/>
    <mergeCell ref="C3:C4"/>
    <mergeCell ref="B3:B4"/>
    <mergeCell ref="D3:D4"/>
    <mergeCell ref="F3:F4"/>
    <mergeCell ref="G3:G4"/>
    <mergeCell ref="H3:H4"/>
    <mergeCell ref="I3:I4"/>
  </mergeCells>
  <phoneticPr fontId="3"/>
  <dataValidations count="2">
    <dataValidation type="list" allowBlank="1" showInputMessage="1" showErrorMessage="1" sqref="J5:J19" xr:uid="{00000000-0002-0000-0200-000000000000}">
      <formula1>"可"</formula1>
    </dataValidation>
    <dataValidation type="list" allowBlank="1" showInputMessage="1" showErrorMessage="1" sqref="D5:D19" xr:uid="{00000000-0002-0000-0200-000001000000}">
      <formula1>#REF!</formula1>
    </dataValidation>
  </dataValidations>
  <printOptions horizontalCentered="1"/>
  <pageMargins left="0.19685039370078741" right="0.19685039370078741" top="0.59055118110236227" bottom="0.39370078740157483" header="0" footer="0"/>
  <pageSetup paperSize="9" scale="76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49"/>
  <sheetViews>
    <sheetView showGridLines="0" showZeros="0" view="pageBreakPreview" zoomScaleNormal="100" zoomScaleSheetLayoutView="100" workbookViewId="0"/>
  </sheetViews>
  <sheetFormatPr defaultColWidth="2.25" defaultRowHeight="12"/>
  <cols>
    <col min="1" max="1" width="2.625" style="1" customWidth="1"/>
    <col min="2" max="2" width="3.25" style="1" bestFit="1" customWidth="1"/>
    <col min="3" max="3" width="2.25" style="1"/>
    <col min="4" max="4" width="2.5" style="1" bestFit="1" customWidth="1"/>
    <col min="5" max="5" width="2.25" style="1"/>
    <col min="6" max="6" width="2.5" style="1" bestFit="1" customWidth="1"/>
    <col min="7" max="7" width="2.25" style="1"/>
    <col min="8" max="8" width="2.875" style="1" customWidth="1"/>
    <col min="9" max="37" width="2.25" style="1"/>
    <col min="38" max="39" width="2.25" style="50"/>
    <col min="40" max="16384" width="2.25" style="1"/>
  </cols>
  <sheetData>
    <row r="1" spans="1:40" ht="13.5">
      <c r="A1" s="50"/>
      <c r="B1" s="50"/>
      <c r="C1" s="50"/>
      <c r="D1" s="50"/>
      <c r="E1" s="50"/>
      <c r="F1" s="50"/>
      <c r="G1" s="50"/>
      <c r="H1" s="50"/>
      <c r="I1" s="62" t="s">
        <v>168</v>
      </c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M1" s="48"/>
    </row>
    <row r="2" spans="1:40" ht="22.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</row>
    <row r="3" spans="1:40" ht="13.5">
      <c r="A3" s="63"/>
      <c r="B3" s="63"/>
      <c r="C3" s="78"/>
      <c r="D3" s="78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78"/>
    </row>
    <row r="4" spans="1:40" s="50" customFormat="1" ht="45" customHeight="1">
      <c r="A4" s="49"/>
      <c r="B4" s="49"/>
      <c r="C4" s="52"/>
      <c r="D4" s="52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</row>
    <row r="5" spans="1:40" ht="18" customHeight="1">
      <c r="A5" s="214" t="s">
        <v>52</v>
      </c>
      <c r="B5" s="214"/>
      <c r="C5" s="214"/>
      <c r="D5" s="214"/>
      <c r="E5" s="214"/>
      <c r="F5" s="214"/>
      <c r="G5" s="214"/>
      <c r="H5" s="214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</row>
    <row r="6" spans="1:40" ht="45" customHeight="1">
      <c r="A6" s="48"/>
      <c r="B6" s="48"/>
      <c r="C6" s="48"/>
      <c r="D6" s="48"/>
      <c r="E6" s="48"/>
      <c r="F6" s="48"/>
      <c r="G6" s="48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</row>
    <row r="7" spans="1:40" ht="15.75" customHeight="1">
      <c r="A7" s="48"/>
      <c r="B7" s="48"/>
      <c r="C7" s="48"/>
      <c r="D7" s="48"/>
      <c r="E7" s="48"/>
      <c r="F7" s="48"/>
      <c r="G7" s="48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215" t="s">
        <v>0</v>
      </c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48"/>
      <c r="AM7" s="49"/>
    </row>
    <row r="8" spans="1:40" ht="15.75" customHeight="1">
      <c r="A8" s="48"/>
      <c r="B8" s="48"/>
      <c r="C8" s="48"/>
      <c r="D8" s="48"/>
      <c r="E8" s="48"/>
      <c r="F8" s="48"/>
      <c r="G8" s="48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215" t="s">
        <v>1</v>
      </c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54"/>
      <c r="AM8" s="49"/>
    </row>
    <row r="9" spans="1:40" s="50" customFormat="1" ht="60" customHeight="1">
      <c r="A9" s="48"/>
      <c r="B9" s="48"/>
      <c r="C9" s="48"/>
      <c r="D9" s="48"/>
      <c r="E9" s="48"/>
      <c r="F9" s="48"/>
      <c r="G9" s="48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</row>
    <row r="10" spans="1:40" s="50" customFormat="1" ht="18" customHeight="1">
      <c r="A10" s="216" t="s">
        <v>174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</row>
    <row r="11" spans="1:40" s="50" customFormat="1" ht="18" customHeight="1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</row>
    <row r="12" spans="1:40" s="50" customFormat="1" ht="56.25" customHeight="1">
      <c r="A12" s="49"/>
      <c r="B12" s="49"/>
      <c r="C12" s="52"/>
      <c r="D12" s="52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</row>
    <row r="13" spans="1:40" s="50" customFormat="1" ht="13.5">
      <c r="A13" s="49"/>
      <c r="B13" s="223"/>
      <c r="C13" s="223"/>
      <c r="D13" s="223"/>
      <c r="E13" s="223"/>
      <c r="F13" s="223"/>
      <c r="G13" s="223"/>
      <c r="H13" s="223"/>
      <c r="I13" s="223"/>
      <c r="J13" s="49" t="s">
        <v>164</v>
      </c>
      <c r="K13" s="49"/>
      <c r="L13" s="49"/>
      <c r="M13" s="49"/>
      <c r="N13" s="49"/>
      <c r="O13" s="49"/>
      <c r="P13" s="233"/>
      <c r="Q13" s="233"/>
      <c r="R13" s="49" t="s">
        <v>73</v>
      </c>
      <c r="S13" s="234"/>
      <c r="T13" s="234"/>
      <c r="U13" s="212" t="s">
        <v>175</v>
      </c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49"/>
      <c r="AM13" s="84"/>
    </row>
    <row r="14" spans="1:40" s="50" customFormat="1" ht="6.75" customHeight="1">
      <c r="A14" s="49"/>
      <c r="B14" s="49"/>
      <c r="C14" s="59"/>
      <c r="D14" s="5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59"/>
      <c r="Q14" s="5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</row>
    <row r="15" spans="1:40" s="50" customFormat="1" ht="13.5">
      <c r="A15" s="49" t="s">
        <v>68</v>
      </c>
      <c r="B15" s="49"/>
      <c r="C15" s="59"/>
      <c r="D15" s="5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59"/>
      <c r="Q15" s="5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</row>
    <row r="16" spans="1:40" s="50" customFormat="1" ht="6.75" customHeight="1">
      <c r="A16" s="49"/>
      <c r="B16" s="49"/>
      <c r="C16" s="61"/>
      <c r="D16" s="61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61"/>
      <c r="Q16" s="61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</row>
    <row r="17" spans="1:39" s="50" customFormat="1" ht="13.5">
      <c r="A17" s="49" t="s">
        <v>69</v>
      </c>
      <c r="B17" s="49"/>
      <c r="C17" s="61"/>
      <c r="D17" s="61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61"/>
      <c r="Q17" s="61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</row>
    <row r="18" spans="1:39" s="50" customFormat="1" ht="14.25" customHeight="1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</row>
    <row r="19" spans="1:39" s="50" customFormat="1" ht="14.25" customHeight="1">
      <c r="A19" s="49"/>
      <c r="B19" s="60" t="s">
        <v>53</v>
      </c>
      <c r="C19" s="60"/>
      <c r="D19" s="60"/>
      <c r="E19" s="60"/>
      <c r="F19" s="60"/>
      <c r="G19" s="60"/>
      <c r="H19" s="60"/>
      <c r="I19" s="60"/>
      <c r="J19" s="60"/>
      <c r="K19" s="231">
        <f ca="1">SUM(精算額一覧!G:G)</f>
        <v>0</v>
      </c>
      <c r="L19" s="232"/>
      <c r="M19" s="232"/>
      <c r="N19" s="232"/>
      <c r="O19" s="232"/>
      <c r="P19" s="232"/>
      <c r="Q19" s="232"/>
      <c r="R19" s="232"/>
      <c r="S19" s="49" t="s">
        <v>2</v>
      </c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</row>
    <row r="20" spans="1:39" s="50" customFormat="1" ht="14.25" customHeight="1">
      <c r="A20" s="49"/>
      <c r="B20" s="60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</row>
    <row r="21" spans="1:39" s="50" customFormat="1" ht="14.25" customHeight="1">
      <c r="A21" s="49"/>
      <c r="B21" s="60" t="s">
        <v>54</v>
      </c>
      <c r="K21" s="231">
        <f ca="1">SUM(精算額一覧!H:H)</f>
        <v>0</v>
      </c>
      <c r="L21" s="231"/>
      <c r="M21" s="231"/>
      <c r="N21" s="231"/>
      <c r="O21" s="231"/>
      <c r="P21" s="231"/>
      <c r="Q21" s="231"/>
      <c r="R21" s="231"/>
      <c r="S21" s="49" t="s">
        <v>2</v>
      </c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</row>
    <row r="22" spans="1:39" s="50" customFormat="1" ht="14.25" customHeight="1">
      <c r="A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</row>
    <row r="23" spans="1:39" s="50" customFormat="1" ht="14.25" customHeight="1">
      <c r="A23" s="49"/>
      <c r="B23" s="49" t="s">
        <v>55</v>
      </c>
      <c r="C23" s="49"/>
      <c r="D23" s="49"/>
      <c r="E23" s="49"/>
      <c r="F23" s="49"/>
      <c r="G23" s="49"/>
      <c r="H23" s="49"/>
      <c r="I23" s="49"/>
      <c r="J23" s="49"/>
      <c r="K23" s="231">
        <f ca="1">SUM(精算額一覧!I:I)</f>
        <v>0</v>
      </c>
      <c r="L23" s="231"/>
      <c r="M23" s="231"/>
      <c r="N23" s="231"/>
      <c r="O23" s="231"/>
      <c r="P23" s="231"/>
      <c r="Q23" s="231"/>
      <c r="R23" s="231"/>
      <c r="S23" s="49" t="s">
        <v>2</v>
      </c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</row>
    <row r="24" spans="1:39" s="50" customFormat="1" ht="14.25" customHeight="1">
      <c r="A24" s="49"/>
      <c r="B24" s="49"/>
      <c r="C24" s="60"/>
      <c r="D24" s="60"/>
      <c r="E24" s="60"/>
      <c r="F24" s="60"/>
      <c r="G24" s="60"/>
      <c r="H24" s="60"/>
      <c r="I24" s="60"/>
      <c r="J24" s="60"/>
      <c r="L24" s="60"/>
      <c r="M24" s="60"/>
      <c r="N24" s="60"/>
      <c r="O24" s="60"/>
      <c r="P24" s="60"/>
      <c r="Q24" s="60"/>
      <c r="R24" s="60"/>
      <c r="U24" s="60"/>
      <c r="V24" s="60"/>
      <c r="W24" s="60"/>
      <c r="X24" s="231"/>
      <c r="Y24" s="231"/>
      <c r="Z24" s="231"/>
      <c r="AA24" s="231"/>
      <c r="AB24" s="231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</row>
    <row r="25" spans="1:39" s="50" customFormat="1" ht="14.25" customHeight="1">
      <c r="A25" s="49"/>
      <c r="B25" s="49" t="s">
        <v>56</v>
      </c>
      <c r="C25" s="60"/>
      <c r="E25" s="60"/>
      <c r="F25" s="60"/>
      <c r="G25" s="60"/>
      <c r="H25" s="60"/>
      <c r="I25" s="60"/>
      <c r="J25" s="60"/>
      <c r="L25" s="60"/>
      <c r="M25" s="60"/>
      <c r="N25" s="60"/>
      <c r="O25" s="60"/>
      <c r="P25" s="60"/>
      <c r="Q25" s="60"/>
      <c r="R25" s="60"/>
      <c r="U25" s="51"/>
      <c r="V25" s="51"/>
      <c r="W25" s="51"/>
      <c r="X25" s="53"/>
      <c r="Y25" s="53"/>
      <c r="Z25" s="53"/>
      <c r="AA25" s="53"/>
      <c r="AB25" s="53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</row>
    <row r="26" spans="1:39" s="50" customFormat="1" ht="14.25" customHeight="1">
      <c r="A26" s="49"/>
      <c r="B26" s="49" t="s">
        <v>178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51"/>
      <c r="P26" s="51"/>
      <c r="Q26" s="51"/>
      <c r="R26" s="51"/>
      <c r="S26" s="51"/>
      <c r="T26" s="51"/>
      <c r="U26" s="51"/>
      <c r="V26" s="51"/>
      <c r="W26" s="51"/>
      <c r="X26" s="53"/>
      <c r="Y26" s="53"/>
      <c r="Z26" s="53"/>
      <c r="AA26" s="53"/>
      <c r="AB26" s="53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</row>
    <row r="27" spans="1:39" s="50" customFormat="1" ht="14.25" customHeight="1">
      <c r="B27" s="49" t="s">
        <v>176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</row>
    <row r="28" spans="1:39" s="50" customFormat="1" ht="14.25" customHeight="1">
      <c r="B28" s="49"/>
      <c r="C28" s="49"/>
      <c r="D28" s="49" t="s">
        <v>57</v>
      </c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</row>
    <row r="29" spans="1:39" s="50" customFormat="1" ht="14.25" customHeight="1">
      <c r="B29" s="49" t="s">
        <v>169</v>
      </c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</row>
    <row r="30" spans="1:39" s="50" customFormat="1" ht="14.25" customHeight="1"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</row>
    <row r="31" spans="1:39" s="50" customFormat="1" ht="14.25" customHeight="1"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</row>
    <row r="32" spans="1:39" s="50" customFormat="1" ht="14.25" customHeight="1"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</row>
    <row r="33" spans="1:39" s="50" customFormat="1"/>
    <row r="34" spans="1:39" s="50" customFormat="1"/>
    <row r="35" spans="1:39" s="50" customFormat="1"/>
    <row r="36" spans="1:39" s="50" customFormat="1">
      <c r="T36" s="50" t="s">
        <v>27</v>
      </c>
    </row>
    <row r="37" spans="1:39" s="50" customFormat="1" ht="6" customHeight="1"/>
    <row r="38" spans="1:39" ht="18" customHeight="1">
      <c r="U38" s="235" t="s">
        <v>155</v>
      </c>
      <c r="V38" s="236"/>
      <c r="W38" s="236"/>
      <c r="X38" s="236"/>
      <c r="Y38" s="236"/>
      <c r="Z38" s="236"/>
      <c r="AA38" s="236"/>
      <c r="AB38" s="237"/>
      <c r="AC38" s="220"/>
      <c r="AD38" s="221"/>
      <c r="AE38" s="222"/>
      <c r="AF38" s="81" t="s">
        <v>73</v>
      </c>
      <c r="AG38" s="220"/>
      <c r="AH38" s="221"/>
      <c r="AI38" s="221"/>
      <c r="AJ38" s="221"/>
      <c r="AK38" s="222"/>
      <c r="AL38" s="1"/>
      <c r="AM38" s="1"/>
    </row>
    <row r="39" spans="1:39" ht="18" customHeight="1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217" t="s">
        <v>28</v>
      </c>
      <c r="V39" s="218"/>
      <c r="W39" s="218"/>
      <c r="X39" s="218"/>
      <c r="Y39" s="218"/>
      <c r="Z39" s="218"/>
      <c r="AA39" s="218"/>
      <c r="AB39" s="15"/>
      <c r="AC39" s="219"/>
      <c r="AD39" s="219"/>
      <c r="AE39" s="219"/>
      <c r="AF39" s="219"/>
      <c r="AG39" s="219"/>
      <c r="AH39" s="219"/>
      <c r="AI39" s="219"/>
      <c r="AJ39" s="219"/>
      <c r="AK39" s="219"/>
    </row>
    <row r="40" spans="1:39" ht="18.75" customHeight="1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217" t="s">
        <v>3</v>
      </c>
      <c r="V40" s="218"/>
      <c r="W40" s="218"/>
      <c r="X40" s="218"/>
      <c r="Y40" s="218"/>
      <c r="Z40" s="218"/>
      <c r="AA40" s="218"/>
      <c r="AB40" s="15"/>
      <c r="AC40" s="219"/>
      <c r="AD40" s="219"/>
      <c r="AE40" s="219"/>
      <c r="AF40" s="219"/>
      <c r="AG40" s="219"/>
      <c r="AH40" s="219"/>
      <c r="AI40" s="219"/>
      <c r="AJ40" s="219"/>
      <c r="AK40" s="219"/>
    </row>
    <row r="41" spans="1:39" ht="18.75" customHeight="1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217" t="s">
        <v>4</v>
      </c>
      <c r="V41" s="218"/>
      <c r="W41" s="218"/>
      <c r="X41" s="218"/>
      <c r="Y41" s="218"/>
      <c r="Z41" s="218"/>
      <c r="AA41" s="218"/>
      <c r="AB41" s="15"/>
      <c r="AC41" s="219"/>
      <c r="AD41" s="219"/>
      <c r="AE41" s="219"/>
      <c r="AF41" s="219"/>
      <c r="AG41" s="219"/>
      <c r="AH41" s="219"/>
      <c r="AI41" s="219"/>
      <c r="AJ41" s="219"/>
      <c r="AK41" s="219"/>
    </row>
    <row r="42" spans="1:39" ht="18.75" customHeight="1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224" t="s">
        <v>5</v>
      </c>
      <c r="V42" s="225"/>
      <c r="W42" s="225"/>
      <c r="X42" s="14"/>
      <c r="Y42" s="228" t="s">
        <v>6</v>
      </c>
      <c r="Z42" s="229"/>
      <c r="AA42" s="229"/>
      <c r="AB42" s="230"/>
      <c r="AC42" s="219"/>
      <c r="AD42" s="219"/>
      <c r="AE42" s="219"/>
      <c r="AF42" s="219"/>
      <c r="AG42" s="219"/>
      <c r="AH42" s="219"/>
      <c r="AI42" s="219"/>
      <c r="AJ42" s="219"/>
      <c r="AK42" s="219"/>
    </row>
    <row r="43" spans="1:39" ht="18.75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226"/>
      <c r="V43" s="227"/>
      <c r="W43" s="227"/>
      <c r="X43" s="16"/>
      <c r="Y43" s="228" t="s">
        <v>7</v>
      </c>
      <c r="Z43" s="229"/>
      <c r="AA43" s="229"/>
      <c r="AB43" s="230"/>
      <c r="AC43" s="219"/>
      <c r="AD43" s="219"/>
      <c r="AE43" s="219"/>
      <c r="AF43" s="219"/>
      <c r="AG43" s="219"/>
      <c r="AH43" s="219"/>
      <c r="AI43" s="219"/>
      <c r="AJ43" s="219"/>
      <c r="AK43" s="219"/>
    </row>
    <row r="44" spans="1:39" ht="18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</row>
    <row r="45" spans="1:39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</row>
    <row r="46" spans="1:39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</row>
    <row r="47" spans="1:39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</row>
    <row r="48" spans="1:39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</row>
    <row r="49" spans="1:3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</row>
  </sheetData>
  <mergeCells count="27">
    <mergeCell ref="AC38:AE38"/>
    <mergeCell ref="AG38:AK38"/>
    <mergeCell ref="B13:I13"/>
    <mergeCell ref="AC43:AK43"/>
    <mergeCell ref="U42:W43"/>
    <mergeCell ref="Y42:AB42"/>
    <mergeCell ref="Y43:AB43"/>
    <mergeCell ref="AC42:AK42"/>
    <mergeCell ref="X24:AB24"/>
    <mergeCell ref="K19:R19"/>
    <mergeCell ref="K21:R21"/>
    <mergeCell ref="U39:AA39"/>
    <mergeCell ref="P13:Q13"/>
    <mergeCell ref="K23:R23"/>
    <mergeCell ref="S13:T13"/>
    <mergeCell ref="U38:AB38"/>
    <mergeCell ref="U40:AA40"/>
    <mergeCell ref="U41:AA41"/>
    <mergeCell ref="AC40:AK40"/>
    <mergeCell ref="AC41:AK41"/>
    <mergeCell ref="AC39:AK39"/>
    <mergeCell ref="U13:AK13"/>
    <mergeCell ref="AB3:AL3"/>
    <mergeCell ref="A5:H5"/>
    <mergeCell ref="W8:AK8"/>
    <mergeCell ref="W7:AK7"/>
    <mergeCell ref="A10:AM10"/>
  </mergeCells>
  <phoneticPr fontId="3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4C0FB-7524-44DD-AFC1-A7412B1ECE8C}">
  <dimension ref="A1:N8"/>
  <sheetViews>
    <sheetView topLeftCell="D1" zoomScale="85" zoomScaleNormal="85" workbookViewId="0">
      <selection activeCell="H3" sqref="H3"/>
    </sheetView>
  </sheetViews>
  <sheetFormatPr defaultRowHeight="13.5"/>
  <cols>
    <col min="1" max="1" width="27.75" customWidth="1"/>
    <col min="2" max="2" width="28.875" customWidth="1"/>
    <col min="3" max="4" width="26.625" customWidth="1"/>
    <col min="5" max="5" width="23.5" customWidth="1"/>
    <col min="6" max="12" width="19.625" customWidth="1"/>
    <col min="13" max="13" width="11" customWidth="1"/>
  </cols>
  <sheetData>
    <row r="1" spans="1:14">
      <c r="A1" s="207" t="s">
        <v>156</v>
      </c>
      <c r="B1" s="207" t="s">
        <v>157</v>
      </c>
      <c r="C1" s="207" t="s">
        <v>72</v>
      </c>
      <c r="D1" s="209" t="s">
        <v>71</v>
      </c>
      <c r="E1" s="207" t="s">
        <v>70</v>
      </c>
      <c r="F1" s="207" t="s">
        <v>160</v>
      </c>
      <c r="G1" s="210" t="s">
        <v>161</v>
      </c>
      <c r="H1" s="210" t="s">
        <v>162</v>
      </c>
      <c r="I1" s="210" t="s">
        <v>163</v>
      </c>
      <c r="J1" s="210" t="s">
        <v>158</v>
      </c>
      <c r="K1" s="210" t="s">
        <v>159</v>
      </c>
      <c r="L1" s="207" t="s">
        <v>165</v>
      </c>
      <c r="M1" s="207" t="s">
        <v>166</v>
      </c>
      <c r="N1" s="207" t="s">
        <v>167</v>
      </c>
    </row>
    <row r="2" spans="1:14">
      <c r="A2" s="207"/>
      <c r="B2" s="207"/>
      <c r="C2" s="207"/>
      <c r="D2" s="209"/>
      <c r="E2" s="207"/>
      <c r="F2" s="207"/>
      <c r="G2" s="211"/>
      <c r="H2" s="211"/>
      <c r="I2" s="211"/>
      <c r="J2" s="211"/>
      <c r="K2" s="211"/>
      <c r="L2" s="207"/>
      <c r="M2" s="207"/>
      <c r="N2" s="207"/>
    </row>
    <row r="3" spans="1:14">
      <c r="A3" s="83">
        <f>報告書!AC38</f>
        <v>0</v>
      </c>
      <c r="B3" s="83">
        <f>報告書!AG38</f>
        <v>0</v>
      </c>
      <c r="C3" s="77">
        <f>報告書!AC39</f>
        <v>0</v>
      </c>
      <c r="D3" s="77" t="str">
        <f>報告書!W7</f>
        <v>（法人名）</v>
      </c>
      <c r="E3" s="77" t="str">
        <f>報告書!W8</f>
        <v>（役職・代表者名）</v>
      </c>
      <c r="F3" s="76">
        <f>報告書!AB3</f>
        <v>0</v>
      </c>
      <c r="G3" s="82">
        <f ca="1">報告書!K19*1000</f>
        <v>0</v>
      </c>
      <c r="H3" s="82">
        <f ca="1">報告書!K21*1000</f>
        <v>0</v>
      </c>
      <c r="I3" s="82">
        <f ca="1">報告書!K23*1000</f>
        <v>0</v>
      </c>
      <c r="J3" s="82">
        <f ca="1">SUM(精算額一覧!K:K)*1000</f>
        <v>0</v>
      </c>
      <c r="K3" s="82">
        <f ca="1">SUM(精算額一覧!L:L)*1000</f>
        <v>0</v>
      </c>
      <c r="L3" s="76">
        <f>報告書!B13</f>
        <v>0</v>
      </c>
      <c r="M3" s="77">
        <f>報告書!P13</f>
        <v>0</v>
      </c>
      <c r="N3" s="77">
        <f>報告書!S13</f>
        <v>0</v>
      </c>
    </row>
    <row r="7" spans="1:14">
      <c r="A7" s="238"/>
      <c r="B7" s="238"/>
    </row>
    <row r="8" spans="1:14">
      <c r="A8" s="238"/>
      <c r="B8" s="238"/>
    </row>
  </sheetData>
  <mergeCells count="15">
    <mergeCell ref="N1:N2"/>
    <mergeCell ref="D1:D2"/>
    <mergeCell ref="H1:H2"/>
    <mergeCell ref="I1:I2"/>
    <mergeCell ref="L1:L2"/>
    <mergeCell ref="M1:M2"/>
    <mergeCell ref="F1:F2"/>
    <mergeCell ref="G1:G2"/>
    <mergeCell ref="J1:J2"/>
    <mergeCell ref="K1:K2"/>
    <mergeCell ref="A7:B8"/>
    <mergeCell ref="A1:A2"/>
    <mergeCell ref="B1:B2"/>
    <mergeCell ref="C1:C2"/>
    <mergeCell ref="E1:E2"/>
  </mergeCells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7c629b65-7d30-4138-96d4-6ad76f7e9986">
      <UserInfo>
        <DisplayName/>
        <AccountId xsi:nil="true"/>
        <AccountType/>
      </UserInfo>
    </Owner>
    <lcf76f155ced4ddcb4097134ff3c332f xmlns="7c629b65-7d30-4138-96d4-6ad76f7e998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2F5EC90DFC53498729E8108C0DF5DC" ma:contentTypeVersion="15" ma:contentTypeDescription="新しいドキュメントを作成します。" ma:contentTypeScope="" ma:versionID="42c2413e2ed9e2793a3c4c17ced0f367">
  <xsd:schema xmlns:xsd="http://www.w3.org/2001/XMLSchema" xmlns:xs="http://www.w3.org/2001/XMLSchema" xmlns:p="http://schemas.microsoft.com/office/2006/metadata/properties" xmlns:ns2="7c629b65-7d30-4138-96d4-6ad76f7e9986" xmlns:ns3="263dbbe5-076b-4606-a03b-9598f5f2f35a" targetNamespace="http://schemas.microsoft.com/office/2006/metadata/properties" ma:root="true" ma:fieldsID="fc1c017b55c75bb5e2215c2603063517" ns2:_="" ns3:_="">
    <xsd:import namespace="7c629b65-7d30-4138-96d4-6ad76f7e998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29b65-7d30-4138-96d4-6ad76f7e998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bc4f55e-2538-4bee-b3a7-7172d5b3cc7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68B72C-C7C8-4BA0-9743-9C9E3D299F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116862-F8D7-47FC-8917-98C64F3C53D5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7c629b65-7d30-4138-96d4-6ad76f7e9986"/>
    <ds:schemaRef ds:uri="http://schemas.microsoft.com/office/infopath/2007/PartnerControls"/>
    <ds:schemaRef ds:uri="http://schemas.openxmlformats.org/package/2006/metadata/core-properties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EEDD934D-25CE-4E8B-9221-0D2CAC4214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29b65-7d30-4138-96d4-6ad76f7e998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(はじめにお読み下さい)報告書の使い方</vt:lpstr>
      <vt:lpstr>個票1</vt:lpstr>
      <vt:lpstr>個票2</vt:lpstr>
      <vt:lpstr>個票3</vt:lpstr>
      <vt:lpstr>個票4</vt:lpstr>
      <vt:lpstr>個票5</vt:lpstr>
      <vt:lpstr>精算額一覧</vt:lpstr>
      <vt:lpstr>報告書</vt:lpstr>
      <vt:lpstr>管理用（入力不要）</vt:lpstr>
      <vt:lpstr>リスト</vt:lpstr>
      <vt:lpstr>個票1!Print_Area</vt:lpstr>
      <vt:lpstr>個票2!Print_Area</vt:lpstr>
      <vt:lpstr>個票3!Print_Area</vt:lpstr>
      <vt:lpstr>個票4!Print_Area</vt:lpstr>
      <vt:lpstr>個票5!Print_Area</vt:lpstr>
      <vt:lpstr>精算額一覧!Print_Area</vt:lpstr>
      <vt:lpstr>報告書!Print_Area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澤谷　諒</cp:lastModifiedBy>
  <cp:revision/>
  <cp:lastPrinted>2026-03-22T02:58:04Z</cp:lastPrinted>
  <dcterms:created xsi:type="dcterms:W3CDTF">2018-06-19T01:27:02Z</dcterms:created>
  <dcterms:modified xsi:type="dcterms:W3CDTF">2026-03-22T03:42:48Z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0x010100422F5EC90DFC53498729E8108C0DF5DC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