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8717693C-C610-4B70-9389-E76E163F8E08}"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BW41" i="10" s="1"/>
  <c r="CO34" i="10"/>
  <c r="CO35" i="10" s="1"/>
  <c r="CO36" i="10" s="1"/>
</calcChain>
</file>

<file path=xl/sharedStrings.xml><?xml version="1.0" encoding="utf-8"?>
<sst xmlns="http://schemas.openxmlformats.org/spreadsheetml/2006/main" count="1156" uniqueCount="567">
  <si>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</si>
  <si>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</si>
  <si>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</si>
  <si>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</si>
  <si>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</si>
  <si>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</si>
  <si>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</si>
  <si>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</si>
  <si>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</si>
  <si>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</si>
  <si>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</si>
  <si>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</si>
  <si>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</si>
  <si>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</si>
  <si>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</si>
  <si>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</si>
  <si>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</si>
  <si>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</si>
  <si>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</si>
  <si>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</si>
  <si>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</si>
  <si>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</si>
  <si>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</si>
  <si>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</si>
  <si>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</si>
  <si>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</si>
  <si>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</si>
  <si>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</si>
  <si>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</si>
  <si>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</si>
  <si>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</si>
  <si>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</si>
  <si>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</si>
  <si>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</si>
  <si>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</si>
  <si>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</si>
  <si>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</si>
  <si>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</si>
  <si>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</si>
  <si>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</si>
  <si>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</si>
  <si>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</si>
  <si>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</si>
  <si>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</si>
  <si>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</si>
  <si>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</si>
  <si>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</si>
  <si>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</si>
  <si>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</si>
  <si>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</si>
  <si>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</si>
  <si>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</si>
  <si>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</si>
  <si>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</si>
  <si>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</si>
  <si>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</si>
  <si>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</si>
  <si>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</si>
  <si>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</si>
  <si>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</si>
  <si>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</si>
  <si>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</si>
  <si>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</si>
  <si>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</si>
  <si>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</si>
  <si>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</si>
  <si>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</si>
  <si>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</si>
  <si>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</si>
  <si>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</si>
  <si>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</si>
  <si>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</si>
  <si>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</si>
  <si>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</si>
  <si>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</si>
  <si>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</si>
  <si>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</si>
  <si>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</si>
  <si>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</si>
  <si>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</si>
  <si>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</si>
  <si>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</si>
  <si>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</si>
  <si>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</si>
  <si>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</si>
  <si>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</si>
  <si>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</si>
  <si>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</si>
  <si>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</si>
  <si>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</si>
  <si>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</si>
  <si>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</si>
  <si>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</si>
  <si>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</si>
  <si>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</si>
  <si>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</si>
  <si>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</si>
  <si>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</si>
  <si>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</si>
  <si>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</si>
  <si>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</si>
  <si>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</si>
  <si>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</si>
  <si>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</si>
  <si>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</si>
  <si>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</si>
  <si>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</si>
  <si>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</si>
  <si>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</si>
  <si>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</si>
  <si>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</si>
  <si>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</si>
  <si>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</si>
  <si>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</si>
  <si>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</si>
  <si>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</si>
  <si>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</si>
  <si>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</si>
  <si>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</si>
  <si>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</si>
  <si>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</si>
  <si>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</si>
  <si>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</si>
  <si>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</si>
  <si>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</si>
  <si>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</si>
  <si>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</si>
  <si>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</si>
  <si>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</si>
  <si>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</si>
  <si>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</si>
  <si>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</si>
  <si>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</si>
  <si>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</si>
  <si>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</si>
  <si>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</si>
  <si>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</si>
  <si>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</si>
  <si>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</si>
  <si>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</si>
  <si>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</si>
  <si>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</si>
  <si>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</si>
  <si>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</si>
  <si>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</si>
  <si>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</si>
  <si>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</si>
  <si>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</si>
  <si>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</si>
  <si>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</si>
  <si>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</si>
  <si>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</si>
  <si>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</si>
  <si>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</si>
  <si>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</si>
  <si>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</si>
  <si>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</si>
  <si>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</si>
  <si>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</si>
  <si>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</si>
  <si>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</si>
  <si>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</si>
  <si>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</si>
  <si>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</si>
  <si>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</si>
  <si>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</si>
  <si>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</si>
  <si>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</si>
  <si>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</si>
  <si>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</si>
  <si>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</si>
  <si>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</si>
  <si>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</si>
  <si>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</si>
  <si>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</si>
  <si>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</si>
  <si>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</si>
  <si>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</si>
  <si>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</si>
  <si>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</si>
  <si>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</si>
  <si>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</si>
  <si>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</si>
  <si>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</si>
  <si>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</si>
  <si>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</si>
  <si>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</si>
  <si>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</si>
  <si>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</si>
  <si>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</si>
  <si>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</si>
  <si>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</si>
  <si>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</si>
  <si>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</si>
  <si>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</si>
  <si>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</si>
  <si>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</si>
  <si>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</si>
  <si>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</si>
  <si>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</si>
  <si>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</si>
  <si>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</si>
  <si>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</si>
  <si>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秋田県大潟村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</si>
  <si>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</si>
  <si>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</si>
  <si>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</si>
  <si>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</si>
  <si>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</si>
  <si>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</si>
  <si>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</si>
  <si>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</si>
  <si>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</si>
  <si>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</si>
  <si>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</si>
  <si>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</si>
  <si>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</si>
  <si>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</si>
  <si>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</si>
  <si>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</si>
  <si>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</si>
  <si>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</si>
  <si>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</si>
  <si>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</si>
  <si>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</si>
  <si>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</si>
  <si>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</si>
  <si>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</si>
  <si>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</si>
  <si>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</si>
  <si>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</si>
  <si>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</si>
  <si>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</si>
  <si>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</si>
  <si>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</si>
  <si>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</si>
  <si>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</si>
  <si>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</si>
  <si>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</si>
  <si>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</si>
  <si>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</si>
  <si>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</si>
  <si>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</si>
  <si>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</si>
  <si>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</si>
  <si>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</si>
  <si>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</si>
  <si>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</si>
  <si>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</si>
  <si>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</si>
  <si>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</si>
  <si>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</si>
  <si>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</si>
  <si>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</si>
  <si>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</si>
  <si>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</si>
  <si>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</si>
  <si>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</si>
  <si>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</si>
  <si>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</si>
  <si>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</si>
  <si>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</si>
  <si>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</si>
  <si>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</si>
  <si>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</si>
  <si>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</si>
  <si>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</si>
  <si>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</si>
  <si>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</si>
  <si>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</si>
  <si>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</si>
  <si>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</si>
  <si>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</si>
  <si>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</si>
  <si>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</si>
  <si>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</si>
  <si>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</si>
  <si>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</si>
  <si>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</si>
  <si>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</si>
  <si>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</si>
  <si>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</si>
  <si>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</si>
  <si>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</si>
  <si>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</si>
  <si>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</si>
  <si>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</si>
  <si>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</si>
  <si>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</si>
  <si>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</si>
  <si>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</si>
  <si>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</si>
  <si>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</si>
  <si>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</si>
  <si>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</si>
  <si>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</si>
  <si>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</si>
  <si>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</si>
  <si>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</si>
  <si>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</si>
  <si>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</si>
  <si>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</si>
  <si>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</si>
  <si>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</si>
  <si>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</si>
  <si>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</si>
  <si>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</si>
  <si>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</si>
  <si>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</si>
  <si>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</si>
  <si>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</si>
  <si>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</si>
  <si>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</si>
  <si>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</si>
  <si>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</si>
  <si>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</si>
  <si>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</si>
  <si>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</si>
  <si>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</si>
  <si>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</si>
  <si>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</si>
  <si>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</si>
  <si>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</si>
  <si>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</si>
  <si>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</si>
  <si>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</si>
  <si>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</si>
  <si>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</si>
  <si>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</si>
  <si>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</si>
  <si>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</si>
  <si>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</si>
  <si>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</si>
  <si>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</si>
  <si>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</si>
  <si>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</si>
  <si>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</si>
  <si>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</si>
  <si>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</si>
  <si>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</si>
  <si>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</si>
  <si>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</si>
  <si>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</si>
  <si>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</si>
  <si>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</si>
  <si>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</si>
  <si>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</si>
  <si>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</si>
  <si>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</si>
  <si>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</si>
  <si>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</si>
  <si>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</si>
  <si>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</si>
  <si>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</si>
  <si>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秋田県大潟村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</si>
  <si>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</si>
  <si>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</si>
  <si>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</si>
  <si>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</si>
  <si>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</si>
  <si>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</si>
  <si>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</si>
  <si>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</si>
  <si>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</si>
  <si>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</si>
  <si>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</si>
  <si>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</si>
  <si>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</si>
  <si>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</si>
  <si>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</si>
  <si>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</si>
  <si>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</si>
  <si>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</si>
  <si>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</si>
  <si>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</si>
  <si>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大潟村診療所特別会計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</si>
  <si>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</si>
  <si>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</si>
  <si>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</si>
  <si>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</si>
  <si>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</si>
  <si>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</si>
  <si>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</si>
  <si>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</si>
  <si>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</si>
  <si>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</si>
  <si>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</si>
  <si>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</si>
  <si>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</si>
  <si>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大潟村国民健康保険事業特別会計</t>
    <phoneticPr fontId="5"/>
  </si>
  <si>
    <t>大潟村介護保険事業特別会計</t>
    <phoneticPr fontId="5"/>
  </si>
  <si>
    <t>大潟村介護サービス事業特別会計</t>
    <phoneticPr fontId="5"/>
  </si>
  <si>
    <t>大潟村後期高齢者医療特別会計</t>
    <phoneticPr fontId="5"/>
  </si>
  <si>
    <t>大潟村簡易水道事業会計</t>
    <phoneticPr fontId="5"/>
  </si>
  <si>
    <t>法適用企業</t>
    <phoneticPr fontId="5"/>
  </si>
  <si>
    <t>大潟村公共下水道事業会計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</si>
  <si>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</si>
  <si>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</si>
  <si>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</si>
  <si>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</si>
  <si>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</si>
  <si>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</si>
  <si>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</si>
  <si>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</si>
  <si>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</si>
  <si>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</si>
  <si>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</si>
  <si>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</si>
  <si>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</si>
  <si>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</si>
  <si>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</si>
  <si>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</si>
  <si>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</si>
  <si>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</si>
  <si>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</si>
  <si>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</si>
  <si>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</si>
  <si>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</si>
  <si>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</si>
  <si>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</si>
  <si>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</si>
  <si>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</si>
  <si>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</si>
  <si>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</si>
  <si>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</si>
  <si>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</si>
  <si>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</si>
  <si>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</si>
  <si>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</si>
  <si>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</si>
  <si>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</si>
  <si>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</si>
  <si>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</si>
  <si>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</si>
  <si>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</si>
  <si>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</si>
  <si>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</si>
  <si>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</si>
  <si>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</si>
  <si>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</si>
  <si>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</si>
  <si>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</si>
  <si>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</si>
  <si>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</si>
  <si>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</si>
  <si>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</si>
  <si>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</si>
  <si>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</si>
  <si>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</si>
  <si>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</si>
  <si>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</si>
  <si>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</si>
  <si>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</si>
  <si>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</si>
  <si>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</si>
  <si>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</si>
  <si>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</si>
  <si>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</si>
  <si>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</si>
  <si>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</si>
  <si>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</si>
  <si>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</si>
  <si>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</si>
  <si>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</si>
  <si>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</si>
  <si>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</si>
  <si>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</si>
  <si>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</si>
  <si>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</si>
  <si>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</si>
  <si>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</si>
  <si>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</si>
  <si>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</si>
  <si>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</si>
  <si>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</si>
  <si>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</si>
  <si>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</si>
  <si>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</si>
  <si>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</si>
  <si>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</si>
  <si>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</si>
  <si>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</si>
  <si>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</si>
  <si>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</si>
  <si>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</si>
  <si>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</si>
  <si>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</si>
  <si>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</si>
  <si>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</si>
  <si>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</si>
  <si>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</si>
  <si>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</si>
  <si>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</si>
  <si>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</si>
  <si>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</si>
  <si>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</si>
  <si>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</si>
  <si>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</si>
  <si>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</si>
  <si>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</si>
  <si>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</si>
  <si>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</si>
  <si>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</si>
  <si>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</si>
  <si>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</si>
  <si>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</si>
  <si>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</si>
  <si>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</si>
  <si>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</si>
  <si>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</si>
  <si>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</si>
  <si>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</si>
  <si>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</si>
  <si>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</si>
  <si>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</si>
  <si>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</si>
  <si>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</si>
  <si>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</si>
  <si>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</si>
  <si>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</si>
  <si>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</si>
  <si>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</si>
  <si>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</si>
  <si>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</si>
  <si>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</si>
  <si>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</si>
  <si>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</si>
  <si>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</si>
  <si>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</si>
  <si>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</si>
  <si>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</si>
  <si>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0.25</t>
  </si>
  <si>
    <t>▲ 1.01</t>
  </si>
  <si>
    <t>一般会計</t>
  </si>
  <si>
    <t>大潟村簡易水道事業会計</t>
  </si>
  <si>
    <t>大潟村公共下水道事業会計</t>
  </si>
  <si>
    <t>大潟村介護サービス事業特別会計</t>
  </si>
  <si>
    <t>大潟村診療所特別会計</t>
  </si>
  <si>
    <t>大潟村国民健康保険事業特別会計</t>
  </si>
  <si>
    <t>大潟村後期高齢者医療特別会計</t>
  </si>
  <si>
    <t>大潟村介護保険事業特別会計</t>
  </si>
  <si>
    <t>その他会計（赤字）</t>
  </si>
  <si>
    <t>その他会計（黒字）</t>
  </si>
  <si>
    <t>R02</t>
    <phoneticPr fontId="5"/>
  </si>
  <si>
    <t>R03</t>
    <phoneticPr fontId="5"/>
  </si>
  <si>
    <t>R04</t>
    <phoneticPr fontId="5"/>
  </si>
  <si>
    <t>R05</t>
    <phoneticPr fontId="5"/>
  </si>
  <si>
    <t>R06</t>
    <phoneticPr fontId="5"/>
  </si>
  <si>
    <t>ルーラル大潟</t>
    <rPh sb="4" eb="6">
      <t>オオガタ</t>
    </rPh>
    <phoneticPr fontId="38"/>
  </si>
  <si>
    <t>大潟カントリーエレベーター公社</t>
    <rPh sb="0" eb="2">
      <t>オオガタ</t>
    </rPh>
    <rPh sb="13" eb="15">
      <t>コウシャ</t>
    </rPh>
    <phoneticPr fontId="38"/>
  </si>
  <si>
    <t>大潟共生自然エネルギー</t>
    <rPh sb="0" eb="2">
      <t>オオガタ</t>
    </rPh>
    <rPh sb="2" eb="4">
      <t>キョウセイ</t>
    </rPh>
    <rPh sb="4" eb="6">
      <t>シゼン</t>
    </rPh>
    <phoneticPr fontId="38"/>
  </si>
  <si>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38"/>
  </si>
  <si>
    <t>-</t>
    <phoneticPr fontId="38"/>
  </si>
  <si>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38"/>
  </si>
  <si>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38"/>
  </si>
  <si>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38"/>
  </si>
  <si>
    <t>秋田県後期高齢者医療広域連合（後期高齢者医療特別会計）</t>
    <rPh sb="0" eb="10">
      <t>アキタケンコウキコウレイシャイリョウ</t>
    </rPh>
    <rPh sb="10" eb="12">
      <t>コウイキ</t>
    </rPh>
    <rPh sb="12" eb="14">
      <t>レンゴウ</t>
    </rPh>
    <rPh sb="15" eb="26">
      <t>コウキコウレイシャイリョウトクベツカイケイ</t>
    </rPh>
    <phoneticPr fontId="38"/>
  </si>
  <si>
    <t>秋田県町村電算システム共同事業組合（一般会計）</t>
    <rPh sb="0" eb="7">
      <t>アキタケンチョウソンデンサン</t>
    </rPh>
    <rPh sb="11" eb="17">
      <t>キョウドウジギョウクミアイ</t>
    </rPh>
    <rPh sb="18" eb="20">
      <t>イッパン</t>
    </rPh>
    <rPh sb="20" eb="22">
      <t>カイケイ</t>
    </rPh>
    <phoneticPr fontId="38"/>
  </si>
  <si>
    <t>男鹿地区消防一部事務組合（一般会計）</t>
    <rPh sb="0" eb="12">
      <t>オガチクショウボウイチブジムクミアイ</t>
    </rPh>
    <rPh sb="13" eb="15">
      <t>イッパン</t>
    </rPh>
    <rPh sb="15" eb="17">
      <t>カイケイ</t>
    </rPh>
    <phoneticPr fontId="38"/>
  </si>
  <si>
    <t>八郎湖周辺清掃事務組合（一般会計）</t>
    <rPh sb="0" eb="3">
      <t>ハチロウコ</t>
    </rPh>
    <rPh sb="3" eb="5">
      <t>シュウヘン</t>
    </rPh>
    <rPh sb="5" eb="7">
      <t>セイソウ</t>
    </rPh>
    <rPh sb="7" eb="9">
      <t>ジム</t>
    </rPh>
    <rPh sb="9" eb="11">
      <t>クミアイ</t>
    </rPh>
    <rPh sb="12" eb="14">
      <t>イッパン</t>
    </rPh>
    <rPh sb="14" eb="16">
      <t>カイケイ</t>
    </rPh>
    <phoneticPr fontId="38"/>
  </si>
  <si>
    <t>-</t>
    <phoneticPr fontId="2"/>
  </si>
  <si>
    <t>(かんがい排水施設整備基金(R06年度末現在))</t>
    <phoneticPr fontId="5"/>
  </si>
  <si>
    <t>(ふるさと応援基金(R06年度末現在))</t>
    <rPh sb="5" eb="7">
      <t>オウエン</t>
    </rPh>
    <rPh sb="7" eb="9">
      <t>キキン</t>
    </rPh>
    <phoneticPr fontId="5"/>
  </si>
  <si>
    <t>(道路維持管理基金(R06年度末現在))</t>
    <rPh sb="1" eb="3">
      <t>ドウロ</t>
    </rPh>
    <rPh sb="3" eb="5">
      <t>イジ</t>
    </rPh>
    <rPh sb="5" eb="7">
      <t>カンリ</t>
    </rPh>
    <rPh sb="7" eb="9">
      <t>キキン</t>
    </rPh>
    <phoneticPr fontId="5"/>
  </si>
  <si>
    <t>(観光振興基金(R06年度末現在))</t>
    <rPh sb="1" eb="3">
      <t>カンコウ</t>
    </rPh>
    <rPh sb="3" eb="5">
      <t>シンコウ</t>
    </rPh>
    <rPh sb="5" eb="7">
      <t>キキン</t>
    </rPh>
    <phoneticPr fontId="5"/>
  </si>
  <si>
    <t>(低炭素社会推進基金(R06年度末現在))</t>
    <rPh sb="1" eb="4">
      <t>テイタンソ</t>
    </rPh>
    <rPh sb="4" eb="6">
      <t>シャカイ</t>
    </rPh>
    <rPh sb="6" eb="8">
      <t>スイシン</t>
    </rPh>
    <rPh sb="8" eb="10">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</si>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</sst>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AD5E-4803-9818-2D2BD0E1B5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80072</c:v>
                </c:pt>
                <c:pt idx="1">
                  <c:v>492995</c:v>
                </c:pt>
                <c:pt idx="2">
                  <c:v>92847</c:v>
                </c:pt>
                <c:pt idx="3">
                  <c:v>75417</c:v>
                </c:pt>
                <c:pt idx="4">
                  <c:v>91868</c:v>
                </c:pt>
              </c:numCache>
            </c:numRef>
          </c:val>
          <c:smooth val="0"/>
          <c:extLst>
            <c:ext xmlns:c16="http://schemas.microsoft.com/office/drawing/2014/chart" uri="{C3380CC4-5D6E-409C-BE32-E72D297353CC}">
              <c16:uniqueId val="{00000001-AD5E-4803-9818-2D2BD0E1B5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5.66</c:v>
                </c:pt>
                <c:pt idx="1">
                  <c:v>8.3000000000000007</c:v>
                </c:pt>
                <c:pt idx="2">
                  <c:v>8.17</c:v>
                </c:pt>
                <c:pt idx="3">
                  <c:v>8.36</c:v>
                </c:pt>
                <c:pt idx="4">
                  <c:v>8.31</c:v>
                </c:pt>
              </c:numCache>
            </c:numRef>
          </c:val>
          <c:extLst>
            <c:ext xmlns:c16="http://schemas.microsoft.com/office/drawing/2014/chart" uri="{C3380CC4-5D6E-409C-BE32-E72D297353CC}">
              <c16:uniqueId val="{00000000-E08F-4AC0-A847-0DCD82E1D8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12.26</c:v>
                </c:pt>
                <c:pt idx="1">
                  <c:v>15.49</c:v>
                </c:pt>
                <c:pt idx="2">
                  <c:v>15.83</c:v>
                </c:pt>
                <c:pt idx="3">
                  <c:v>14.71</c:v>
                </c:pt>
                <c:pt idx="4">
                  <c:v>24.76</c:v>
                </c:pt>
              </c:numCache>
            </c:numRef>
          </c:val>
          <c:extLst>
            <c:ext xmlns:c16="http://schemas.microsoft.com/office/drawing/2014/chart" uri="{C3380CC4-5D6E-409C-BE32-E72D297353CC}">
              <c16:uniqueId val="{00000001-E08F-4AC0-A847-0DCD82E1D8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5.38</c:v>
                </c:pt>
                <c:pt idx="1">
                  <c:v>7.19</c:v>
                </c:pt>
                <c:pt idx="2">
                  <c:v>-0.25</c:v>
                </c:pt>
                <c:pt idx="3">
                  <c:v>-1.01</c:v>
                </c:pt>
                <c:pt idx="4">
                  <c:v>10.36</c:v>
                </c:pt>
              </c:numCache>
            </c:numRef>
          </c:val>
          <c:smooth val="0"/>
          <c:extLst>
            <c:ext xmlns:c16="http://schemas.microsoft.com/office/drawing/2014/chart" uri="{C3380CC4-5D6E-409C-BE32-E72D297353CC}">
              <c16:uniqueId val="{00000002-E08F-4AC0-A847-0DCD82E1D8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1.85</c:v>
                </c:pt>
                <c:pt idx="2">
                  <c:v>#N/A</c:v>
                </c:pt>
                <c:pt idx="3">
                  <c:v>2.54</c:v>
                </c:pt>
                <c:pt idx="4">
                  <c:v>#N/A</c:v>
                </c:pt>
                <c:pt idx="5">
                  <c:v>1.19</c:v>
                </c:pt>
                <c:pt idx="6">
                  <c:v>#N/A</c:v>
                </c:pt>
                <c:pt idx="7">
                  <c:v>2.99</c:v>
                </c:pt>
                <c:pt idx="8">
                  <c:v>0</c:v>
                </c:pt>
                <c:pt idx="9">
                  <c:v>0</c:v>
                </c:pt>
              </c:numCache>
            </c:numRef>
          </c:val>
          <c:extLst>
            <c:ext xmlns:c16="http://schemas.microsoft.com/office/drawing/2014/chart" uri="{C3380CC4-5D6E-409C-BE32-E72D297353CC}">
              <c16:uniqueId val="{00000000-C12D-471E-88F4-88C1E3C370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2D-471E-88F4-88C1E3C370EB}"/>
            </c:ext>
          </c:extLst>
        </c:ser>
        <c:ser>
          <c:idx val="2"/>
          <c:order val="2"/>
          <c:tx>
            <c:strRef>
              <c:f>データシート!$A$29</c:f>
              <c:strCache>
                <c:ptCount val="1"/>
                <c:pt idx="0">
                  <c:v>大潟村介護保険事業特別会計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1.1200000000000001</c:v>
                </c:pt>
                <c:pt idx="2">
                  <c:v>#N/A</c:v>
                </c:pt>
                <c:pt idx="3">
                  <c:v>1.2</c:v>
                </c:pt>
                <c:pt idx="4">
                  <c:v>#N/A</c:v>
                </c:pt>
                <c:pt idx="5">
                  <c:v>1.19</c:v>
                </c:pt>
                <c:pt idx="6">
                  <c:v>#N/A</c:v>
                </c:pt>
                <c:pt idx="7">
                  <c:v>0.04</c:v>
                </c:pt>
                <c:pt idx="8">
                  <c:v>#N/A</c:v>
                </c:pt>
                <c:pt idx="9">
                  <c:v>0.01</c:v>
                </c:pt>
              </c:numCache>
            </c:numRef>
          </c:val>
          <c:extLst>
            <c:ext xmlns:c16="http://schemas.microsoft.com/office/drawing/2014/chart" uri="{C3380CC4-5D6E-409C-BE32-E72D297353CC}">
              <c16:uniqueId val="{00000002-C12D-471E-88F4-88C1E3C370EB}"/>
            </c:ext>
          </c:extLst>
        </c:ser>
        <c:ser>
          <c:idx val="3"/>
          <c:order val="3"/>
          <c:tx>
            <c:strRef>
              <c:f>データシート!$A$30</c:f>
              <c:strCache>
                <c:ptCount val="1"/>
                <c:pt idx="0">
                  <c:v>大潟村後期高齢者医療特別会計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0.03</c:v>
                </c:pt>
                <c:pt idx="8">
                  <c:v>#N/A</c:v>
                </c:pt>
                <c:pt idx="9">
                  <c:v>0.02</c:v>
                </c:pt>
              </c:numCache>
            </c:numRef>
          </c:val>
          <c:extLst>
            <c:ext xmlns:c16="http://schemas.microsoft.com/office/drawing/2014/chart" uri="{C3380CC4-5D6E-409C-BE32-E72D297353CC}">
              <c16:uniqueId val="{00000003-C12D-471E-88F4-88C1E3C370EB}"/>
            </c:ext>
          </c:extLst>
        </c:ser>
        <c:ser>
          <c:idx val="4"/>
          <c:order val="4"/>
          <c:tx>
            <c:strRef>
              <c:f>データシート!$A$31</c:f>
              <c:strCache>
                <c:ptCount val="1"/>
                <c:pt idx="0">
                  <c:v>大潟村国民健康保険事業特別会計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1.19</c:v>
                </c:pt>
                <c:pt idx="2">
                  <c:v>#N/A</c:v>
                </c:pt>
                <c:pt idx="3">
                  <c:v>0.98</c:v>
                </c:pt>
                <c:pt idx="4">
                  <c:v>#N/A</c:v>
                </c:pt>
                <c:pt idx="5">
                  <c:v>0.52</c:v>
                </c:pt>
                <c:pt idx="6">
                  <c:v>#N/A</c:v>
                </c:pt>
                <c:pt idx="7">
                  <c:v>0.26</c:v>
                </c:pt>
                <c:pt idx="8">
                  <c:v>#N/A</c:v>
                </c:pt>
                <c:pt idx="9">
                  <c:v>0.04</c:v>
                </c:pt>
              </c:numCache>
            </c:numRef>
          </c:val>
          <c:extLst>
            <c:ext xmlns:c16="http://schemas.microsoft.com/office/drawing/2014/chart" uri="{C3380CC4-5D6E-409C-BE32-E72D297353CC}">
              <c16:uniqueId val="{00000004-C12D-471E-88F4-88C1E3C370EB}"/>
            </c:ext>
          </c:extLst>
        </c:ser>
        <c:ser>
          <c:idx val="5"/>
          <c:order val="5"/>
          <c:tx>
            <c:strRef>
              <c:f>データシート!$A$32</c:f>
              <c:strCache>
                <c:ptCount val="1"/>
                <c:pt idx="0">
                  <c:v>大潟村診療所特別会計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0.52</c:v>
                </c:pt>
                <c:pt idx="4">
                  <c:v>#N/A</c:v>
                </c:pt>
                <c:pt idx="5">
                  <c:v>0.6</c:v>
                </c:pt>
                <c:pt idx="6">
                  <c:v>#N/A</c:v>
                </c:pt>
                <c:pt idx="7">
                  <c:v>0.25</c:v>
                </c:pt>
                <c:pt idx="8">
                  <c:v>#N/A</c:v>
                </c:pt>
                <c:pt idx="9">
                  <c:v>0.19</c:v>
                </c:pt>
              </c:numCache>
            </c:numRef>
          </c:val>
          <c:extLst>
            <c:ext xmlns:c16="http://schemas.microsoft.com/office/drawing/2014/chart" uri="{C3380CC4-5D6E-409C-BE32-E72D297353CC}">
              <c16:uniqueId val="{00000005-C12D-471E-88F4-88C1E3C370EB}"/>
            </c:ext>
          </c:extLst>
        </c:ser>
        <c:ser>
          <c:idx val="6"/>
          <c:order val="6"/>
          <c:tx>
            <c:strRef>
              <c:f>データシート!$A$33</c:f>
              <c:strCache>
                <c:ptCount val="1"/>
                <c:pt idx="0">
                  <c:v>大潟村介護サービス事業特別会計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1.69</c:v>
                </c:pt>
                <c:pt idx="4">
                  <c:v>#N/A</c:v>
                </c:pt>
                <c:pt idx="5">
                  <c:v>1.22</c:v>
                </c:pt>
                <c:pt idx="6">
                  <c:v>#N/A</c:v>
                </c:pt>
                <c:pt idx="7">
                  <c:v>1.26</c:v>
                </c:pt>
                <c:pt idx="8">
                  <c:v>#N/A</c:v>
                </c:pt>
                <c:pt idx="9">
                  <c:v>0.32</c:v>
                </c:pt>
              </c:numCache>
            </c:numRef>
          </c:val>
          <c:extLst>
            <c:ext xmlns:c16="http://schemas.microsoft.com/office/drawing/2014/chart" uri="{C3380CC4-5D6E-409C-BE32-E72D297353CC}">
              <c16:uniqueId val="{00000006-C12D-471E-88F4-88C1E3C370EB}"/>
            </c:ext>
          </c:extLst>
        </c:ser>
        <c:ser>
          <c:idx val="7"/>
          <c:order val="7"/>
          <c:tx>
            <c:strRef>
              <c:f>データシート!$A$34</c:f>
              <c:strCache>
                <c:ptCount val="1"/>
                <c:pt idx="0">
                  <c:v>大潟村公共下水道事業会計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c:v>
                </c:pt>
              </c:numCache>
            </c:numRef>
          </c:val>
          <c:extLst>
            <c:ext xmlns:c16="http://schemas.microsoft.com/office/drawing/2014/chart" uri="{C3380CC4-5D6E-409C-BE32-E72D297353CC}">
              <c16:uniqueId val="{00000007-C12D-471E-88F4-88C1E3C370EB}"/>
            </c:ext>
          </c:extLst>
        </c:ser>
        <c:ser>
          <c:idx val="8"/>
          <c:order val="8"/>
          <c:tx>
            <c:strRef>
              <c:f>データシート!$A$35</c:f>
              <c:strCache>
                <c:ptCount val="1"/>
                <c:pt idx="0">
                  <c:v>大潟村簡易水道事業会計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3.23</c:v>
                </c:pt>
              </c:numCache>
            </c:numRef>
          </c:val>
          <c:extLst>
            <c:ext xmlns:c16="http://schemas.microsoft.com/office/drawing/2014/chart" uri="{C3380CC4-5D6E-409C-BE32-E72D297353CC}">
              <c16:uniqueId val="{00000008-C12D-471E-88F4-88C1E3C370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5.34</c:v>
                </c:pt>
                <c:pt idx="2">
                  <c:v>#N/A</c:v>
                </c:pt>
                <c:pt idx="3">
                  <c:v>7.77</c:v>
                </c:pt>
                <c:pt idx="4">
                  <c:v>#N/A</c:v>
                </c:pt>
                <c:pt idx="5">
                  <c:v>7.55</c:v>
                </c:pt>
                <c:pt idx="6">
                  <c:v>#N/A</c:v>
                </c:pt>
                <c:pt idx="7">
                  <c:v>8.1</c:v>
                </c:pt>
                <c:pt idx="8">
                  <c:v>#N/A</c:v>
                </c:pt>
                <c:pt idx="9">
                  <c:v>8.11</c:v>
                </c:pt>
              </c:numCache>
            </c:numRef>
          </c:val>
          <c:extLst>
            <c:ext xmlns:c16="http://schemas.microsoft.com/office/drawing/2014/chart" uri="{C3380CC4-5D6E-409C-BE32-E72D297353CC}">
              <c16:uniqueId val="{00000009-C12D-471E-88F4-88C1E3C370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213</c:v>
                </c:pt>
                <c:pt idx="5">
                  <c:v>221</c:v>
                </c:pt>
                <c:pt idx="8">
                  <c:v>214</c:v>
                </c:pt>
                <c:pt idx="11">
                  <c:v>205</c:v>
                </c:pt>
                <c:pt idx="14">
                  <c:v>196</c:v>
                </c:pt>
              </c:numCache>
            </c:numRef>
          </c:val>
          <c:extLst>
            <c:ext xmlns:c16="http://schemas.microsoft.com/office/drawing/2014/chart" uri="{C3380CC4-5D6E-409C-BE32-E72D297353CC}">
              <c16:uniqueId val="{00000000-D895-4792-A0B4-BEAE52E642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95-4792-A0B4-BEAE52E642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895-4792-A0B4-BEAE52E642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21</c:v>
                </c:pt>
                <c:pt idx="6">
                  <c:v>19</c:v>
                </c:pt>
                <c:pt idx="9">
                  <c:v>11</c:v>
                </c:pt>
                <c:pt idx="12">
                  <c:v>6</c:v>
                </c:pt>
              </c:numCache>
            </c:numRef>
          </c:val>
          <c:extLst>
            <c:ext xmlns:c16="http://schemas.microsoft.com/office/drawing/2014/chart" uri="{C3380CC4-5D6E-409C-BE32-E72D297353CC}">
              <c16:uniqueId val="{00000003-D895-4792-A0B4-BEAE52E642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c:v>
                </c:pt>
                <c:pt idx="3">
                  <c:v>18</c:v>
                </c:pt>
                <c:pt idx="6">
                  <c:v>8</c:v>
                </c:pt>
                <c:pt idx="9">
                  <c:v>9</c:v>
                </c:pt>
                <c:pt idx="12">
                  <c:v>12</c:v>
                </c:pt>
              </c:numCache>
            </c:numRef>
          </c:val>
          <c:extLst>
            <c:ext xmlns:c16="http://schemas.microsoft.com/office/drawing/2014/chart" uri="{C3380CC4-5D6E-409C-BE32-E72D297353CC}">
              <c16:uniqueId val="{00000004-D895-4792-A0B4-BEAE52E642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95-4792-A0B4-BEAE52E642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95-4792-A0B4-BEAE52E642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348</c:v>
                </c:pt>
                <c:pt idx="3">
                  <c:v>346</c:v>
                </c:pt>
                <c:pt idx="6">
                  <c:v>343</c:v>
                </c:pt>
                <c:pt idx="9">
                  <c:v>326</c:v>
                </c:pt>
                <c:pt idx="12">
                  <c:v>325</c:v>
                </c:pt>
              </c:numCache>
            </c:numRef>
          </c:val>
          <c:extLst>
            <c:ext xmlns:c16="http://schemas.microsoft.com/office/drawing/2014/chart" uri="{C3380CC4-5D6E-409C-BE32-E72D297353CC}">
              <c16:uniqueId val="{00000007-D895-4792-A0B4-BEAE52E642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189</c:v>
                </c:pt>
                <c:pt idx="2">
                  <c:v>#N/A</c:v>
                </c:pt>
                <c:pt idx="3">
                  <c:v>#N/A</c:v>
                </c:pt>
                <c:pt idx="4">
                  <c:v>164</c:v>
                </c:pt>
                <c:pt idx="5">
                  <c:v>#N/A</c:v>
                </c:pt>
                <c:pt idx="6">
                  <c:v>#N/A</c:v>
                </c:pt>
                <c:pt idx="7">
                  <c:v>156</c:v>
                </c:pt>
                <c:pt idx="8">
                  <c:v>#N/A</c:v>
                </c:pt>
                <c:pt idx="9">
                  <c:v>#N/A</c:v>
                </c:pt>
                <c:pt idx="10">
                  <c:v>141</c:v>
                </c:pt>
                <c:pt idx="11">
                  <c:v>#N/A</c:v>
                </c:pt>
                <c:pt idx="12">
                  <c:v>#N/A</c:v>
                </c:pt>
                <c:pt idx="13">
                  <c:v>147</c:v>
                </c:pt>
                <c:pt idx="14">
                  <c:v>#N/A</c:v>
                </c:pt>
              </c:numCache>
            </c:numRef>
          </c:val>
          <c:smooth val="0"/>
          <c:extLst>
            <c:ext xmlns:c16="http://schemas.microsoft.com/office/drawing/2014/chart" uri="{C3380CC4-5D6E-409C-BE32-E72D297353CC}">
              <c16:uniqueId val="{00000008-D895-4792-A0B4-BEAE52E642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2555</c:v>
                </c:pt>
                <c:pt idx="5">
                  <c:v>2470</c:v>
                </c:pt>
                <c:pt idx="8">
                  <c:v>2324</c:v>
                </c:pt>
                <c:pt idx="11">
                  <c:v>2186</c:v>
                </c:pt>
                <c:pt idx="14">
                  <c:v>2016</c:v>
                </c:pt>
              </c:numCache>
            </c:numRef>
          </c:val>
          <c:extLst>
            <c:ext xmlns:c16="http://schemas.microsoft.com/office/drawing/2014/chart" uri="{C3380CC4-5D6E-409C-BE32-E72D297353CC}">
              <c16:uniqueId val="{00000000-FCD0-4AF4-A3FE-90BD056427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CD0-4AF4-A3FE-90BD056427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1020</c:v>
                </c:pt>
                <c:pt idx="5">
                  <c:v>1341</c:v>
                </c:pt>
                <c:pt idx="8">
                  <c:v>1411</c:v>
                </c:pt>
                <c:pt idx="11">
                  <c:v>1288</c:v>
                </c:pt>
                <c:pt idx="14">
                  <c:v>1373</c:v>
                </c:pt>
              </c:numCache>
            </c:numRef>
          </c:val>
          <c:extLst>
            <c:ext xmlns:c16="http://schemas.microsoft.com/office/drawing/2014/chart" uri="{C3380CC4-5D6E-409C-BE32-E72D297353CC}">
              <c16:uniqueId val="{00000002-FCD0-4AF4-A3FE-90BD056427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D0-4AF4-A3FE-90BD056427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D0-4AF4-A3FE-90BD056427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D0-4AF4-A3FE-90BD056427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267</c:v>
                </c:pt>
                <c:pt idx="3">
                  <c:v>234</c:v>
                </c:pt>
                <c:pt idx="6">
                  <c:v>246</c:v>
                </c:pt>
                <c:pt idx="9">
                  <c:v>255</c:v>
                </c:pt>
                <c:pt idx="12">
                  <c:v>273</c:v>
                </c:pt>
              </c:numCache>
            </c:numRef>
          </c:val>
          <c:extLst>
            <c:ext xmlns:c16="http://schemas.microsoft.com/office/drawing/2014/chart" uri="{C3380CC4-5D6E-409C-BE32-E72D297353CC}">
              <c16:uniqueId val="{00000006-FCD0-4AF4-A3FE-90BD056427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76</c:v>
                </c:pt>
                <c:pt idx="3">
                  <c:v>50</c:v>
                </c:pt>
                <c:pt idx="6">
                  <c:v>27</c:v>
                </c:pt>
                <c:pt idx="9">
                  <c:v>18</c:v>
                </c:pt>
                <c:pt idx="12">
                  <c:v>13</c:v>
                </c:pt>
              </c:numCache>
            </c:numRef>
          </c:val>
          <c:extLst>
            <c:ext xmlns:c16="http://schemas.microsoft.com/office/drawing/2014/chart" uri="{C3380CC4-5D6E-409C-BE32-E72D297353CC}">
              <c16:uniqueId val="{00000007-FCD0-4AF4-A3FE-90BD056427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159</c:v>
                </c:pt>
                <c:pt idx="3">
                  <c:v>171</c:v>
                </c:pt>
                <c:pt idx="6">
                  <c:v>221</c:v>
                </c:pt>
                <c:pt idx="9">
                  <c:v>244</c:v>
                </c:pt>
                <c:pt idx="12">
                  <c:v>446</c:v>
                </c:pt>
              </c:numCache>
            </c:numRef>
          </c:val>
          <c:extLst>
            <c:ext xmlns:c16="http://schemas.microsoft.com/office/drawing/2014/chart" uri="{C3380CC4-5D6E-409C-BE32-E72D297353CC}">
              <c16:uniqueId val="{00000008-FCD0-4AF4-A3FE-90BD056427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FCD0-4AF4-A3FE-90BD056427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3384</c:v>
                </c:pt>
                <c:pt idx="3">
                  <c:v>3261</c:v>
                </c:pt>
                <c:pt idx="6">
                  <c:v>3013</c:v>
                </c:pt>
                <c:pt idx="9">
                  <c:v>2816</c:v>
                </c:pt>
                <c:pt idx="12">
                  <c:v>2635</c:v>
                </c:pt>
              </c:numCache>
            </c:numRef>
          </c:val>
          <c:extLst>
            <c:ext xmlns:c16="http://schemas.microsoft.com/office/drawing/2014/chart" uri="{C3380CC4-5D6E-409C-BE32-E72D297353CC}">
              <c16:uniqueId val="{0000000A-FCD0-4AF4-A3FE-90BD056427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D0-4AF4-A3FE-90BD056427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365</c:v>
                </c:pt>
                <c:pt idx="1">
                  <c:v>338</c:v>
                </c:pt>
                <c:pt idx="2">
                  <c:v>578</c:v>
                </c:pt>
              </c:numCache>
            </c:numRef>
          </c:val>
          <c:extLst>
            <c:ext xmlns:c16="http://schemas.microsoft.com/office/drawing/2014/chart" uri="{C3380CC4-5D6E-409C-BE32-E72D297353CC}">
              <c16:uniqueId val="{00000000-AE5D-4C18-BA2A-A78E3C0176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c:v>
                </c:pt>
                <c:pt idx="1">
                  <c:v>32</c:v>
                </c:pt>
                <c:pt idx="2">
                  <c:v>45</c:v>
                </c:pt>
              </c:numCache>
            </c:numRef>
          </c:val>
          <c:extLst>
            <c:ext xmlns:c16="http://schemas.microsoft.com/office/drawing/2014/chart" uri="{C3380CC4-5D6E-409C-BE32-E72D297353CC}">
              <c16:uniqueId val="{00000001-AE5D-4C18-BA2A-A78E3C0176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849</c:v>
                </c:pt>
                <c:pt idx="1">
                  <c:v>844</c:v>
                </c:pt>
                <c:pt idx="2">
                  <c:v>645</c:v>
                </c:pt>
              </c:numCache>
            </c:numRef>
          </c:val>
          <c:extLst>
            <c:ext xmlns:c16="http://schemas.microsoft.com/office/drawing/2014/chart" uri="{C3380CC4-5D6E-409C-BE32-E72D297353CC}">
              <c16:uniqueId val="{00000002-AE5D-4C18-BA2A-A78E3C0176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p>
        <a:p>
          <a:r>
            <a:rPr kumimoji="1" lang="ja-JP" altLang="en-US" sz="1200">
              <a:latin typeface="ＭＳ ゴシック" pitchFamily="49" charset="-128"/>
              <a:ea typeface="ＭＳ ゴシック" pitchFamily="49" charset="-128"/>
            </a:rPr>
            <a:t>　元利償還金については、平成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年度にかけて行われた大潟小中学校建設事業に係る地方債について平成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年度から償還開始となったことや認定こども園等建設事業について令和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年度から償還開始となり償還のピークを迎えたが、繰上償還や地方債発行抑制により以降は減少している。</a:t>
          </a:r>
        </a:p>
        <a:p>
          <a:r>
            <a:rPr kumimoji="1" lang="ja-JP" altLang="en-US" sz="1200">
              <a:latin typeface="ＭＳ ゴシック" pitchFamily="49" charset="-128"/>
              <a:ea typeface="ＭＳ ゴシック" pitchFamily="49" charset="-128"/>
            </a:rPr>
            <a:t>　公営企業債の元利償還金に対する繰入金については、簡易水道事業において配水池工事に関連する公営企業債の借入れがあったため増となった。</a:t>
          </a:r>
        </a:p>
        <a:p>
          <a:r>
            <a:rPr kumimoji="1" lang="ja-JP" altLang="en-US" sz="1200">
              <a:latin typeface="ＭＳ ゴシック" pitchFamily="49" charset="-128"/>
              <a:ea typeface="ＭＳ ゴシック" pitchFamily="49" charset="-128"/>
            </a:rPr>
            <a:t>　</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　今後も大規模建設事業の財源として地方債を発行する際は、交付税算入率の高い地方債を活用するとともに、繰上償還の実施や徹底した歳出削減等により、実質公債比率の上昇抑制に努める。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本村では、満期一括償還の地方債を発行していないため、減債基金残高と減債基金積立相当額に該当する数値はない。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p>
        <a:p>
          <a:r>
            <a:rPr kumimoji="1" lang="ja-JP" altLang="en-US" sz="1400">
              <a:latin typeface="ＭＳ ゴシック" pitchFamily="49" charset="-128"/>
              <a:ea typeface="ＭＳ ゴシック" pitchFamily="49" charset="-128"/>
            </a:rPr>
            <a:t>　一般会計等に係る地方債の現在高が大きな割合を占めているが、地方債の発行抑制により減少傾向にある。</a:t>
          </a:r>
        </a:p>
        <a:p>
          <a:r>
            <a:rPr kumimoji="1" lang="ja-JP" altLang="en-US" sz="1400">
              <a:latin typeface="ＭＳ ゴシック" pitchFamily="49" charset="-128"/>
              <a:ea typeface="ＭＳ ゴシック" pitchFamily="49" charset="-128"/>
            </a:rPr>
            <a:t>　老朽化した公共施設の大規模建設事業の財源として地方債の新規発行要素があるため、繰上償還を積極的に行い、将来負担額の抑制に努める。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a:t>
          </a:r>
        </a:p>
        <a:p>
          <a:r>
            <a:rPr kumimoji="1" lang="ja-JP" altLang="en-US" sz="1400">
              <a:latin typeface="ＭＳ ゴシック" pitchFamily="49" charset="-128"/>
              <a:ea typeface="ＭＳ ゴシック" pitchFamily="49" charset="-128"/>
            </a:rPr>
            <a:t>　ふるさと応援基金については大きく取り崩しを行ったが、それ以上に財政調整基金や特定目的基金であるかんがい排水施設整備基金を積み増ししたことにより基金残高が増となった。</a:t>
          </a:r>
        </a:p>
        <a:p>
          <a:r>
            <a:rPr kumimoji="1" lang="ja-JP" altLang="en-US" sz="1400">
              <a:latin typeface="ＭＳ ゴシック" pitchFamily="49" charset="-128"/>
              <a:ea typeface="ＭＳ ゴシック" pitchFamily="49" charset="-128"/>
            </a:rPr>
            <a:t>　今後もかんがい排水施設整備基金をはじめ特定目的基金について、計画的な運用を行い、充当可能財源等の確保に努める。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ふるさと応援基金については大きく取り崩しを行ったが、それ以上に財政調整基金や特定目的基金であるかんがい排水施設整備基金を積み増したことにより基金残高が増となった。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年度からは大規模な国営かんがい排水事業が実施されており、令和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年には多額の負担金の支払いを控えていることから、引き続きかんがい排水施設整備基金基金を優先的に積み増しし、充当可能財源等の確保と将来負担比率の低減に努める。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・かんがい排水施設整備基金は、国営かんがい排水事業に伴う負担金の支払い及び償還金に必要な資金として設置している。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・ふるさと応援基金は、ふるさと応援寄附金（ふるさと納税）を原資に、まちづくりのために必要な資金として設置している。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・道路維持管理基金は、村道の維持管理をするための資金として設置している。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・観光振興基金は、観光施設の整備や観光振興のための資金として設置している。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・低炭素社会推進基金は、太陽光発電事業者の出資配当金を原資に、環境に配慮した低炭素社会の推進に係る事業のための資金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として設置している。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寄付金の寄付者の思いを迅速に予算化し事業等を実施していくという考え方のもと、ふるさと応援基金については令和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年度にこれまでの積立金をすべて予算化することとしたため、特定目的基金残高が減となった。一方で、かんがい排水施設整備基金については有価証券（国債）を中心に管理し、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年度からは大規模な国営かんがい排水事業が実施されており、令和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年には多額の負担金の支払いを控えていることから、引き続きかんがい排水施設整備基金基金を優先的に積み増しし、充当可能財源等の確保と将来負担比率の低減に努める。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決算見込み時点で財源の不均衡を調節のための基金の積み増しをおこなった。運用についてはこれまで定期預金のみであったが、有価証券での運用も実施した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有価証券の積み増し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特定目的基金であるかんがい排水施設整備基金や減債基金を優先的に積み増しつつ、財政調整基金については、近年の予算規模（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割を下回ることのないように運用していく。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百万円を大きく上回る、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百万を積み増した。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基金の積立については、かんがい排水施設整備基金を優先しながらも、計画的に繰上償還を実施ししていくために、減債基金も優先順位が高いものとして運用していく。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2,931
170.11
4,926,336
4,720,943
193,910
2,334,341
2,635,477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農業が主要産業であり、大規模農家数が多く、農家所得が高いこと等により、類似団体平均を上回っている。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ほぼ横ばいで推移しているが、村税の徴収率については例年</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％を超える高い率で推移しており、引き続きこの水準を維持し、自主財源の確保を図る。</a:t>
          </a:r>
        </a:p>
        <a:p>
          <a:r>
            <a:rPr kumimoji="1" lang="ja-JP" altLang="en-US" sz="1300">
              <a:latin typeface="ＭＳ Ｐゴシック" panose="020B0600070205080204" pitchFamily="50" charset="-128"/>
              <a:ea typeface="ＭＳ Ｐゴシック" panose="020B0600070205080204" pitchFamily="50" charset="-128"/>
            </a:rPr>
            <a:t>　併せて、今後も計画的な繰上償還の実施や、事務事業の見直し等により経常経費の削減、行政の効率化に取り組む。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56092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となる経常経費充当一般財源においては、エネルギーおよび物価高騰に伴う各施設の光熱水費や委託料の増や人件費の増は引き続きあるが、分母となる経常一般財源において、前年度と比較して村民税（個人）が増収となったことに加え、国税収入の増による地方交付税の増などにより、経常収支比率が減少した。また、ふるさと応援基金繰入金を財源として充当したことから、経常経費充当一般財源が減額となったことも、経常収支比率が減少した大き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は国営かんがい排水事業に係る負担金の財源として多額の地方債を発行する見込みであり、公債費の増加が見込まれることから、繰上償還や新規地方債の発行抑制により公債費の縮減に努めるとともに、事務事業の見直しにより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142452</xdr:rowOff>
    </xdr:from>
    <xdr:to>
      <xdr:col>23</xdr:col>
      <xdr:colOff>133350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43802"/>
          <a:ext cx="838200" cy="4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74506</xdr:rowOff>
    </xdr:from>
    <xdr:to>
      <xdr:col>19</xdr:col>
      <xdr:colOff>133350</xdr:colOff>
      <xdr:row>66</xdr:row>
      <xdr:rowOff>122767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902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66</xdr:row>
      <xdr:rowOff>74506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8858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115781</xdr:rowOff>
    </xdr:from>
    <xdr:to>
      <xdr:col>11</xdr:col>
      <xdr:colOff>31750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88581"/>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108179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71967</xdr:rowOff>
    </xdr:from>
    <xdr:to>
      <xdr:col>19</xdr:col>
      <xdr:colOff>184150</xdr:colOff>
      <xdr:row>67</xdr:row>
      <xdr:rowOff>2117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158344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7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23706</xdr:rowOff>
    </xdr:from>
    <xdr:to>
      <xdr:col>15</xdr:col>
      <xdr:colOff>133350</xdr:colOff>
      <xdr:row>66</xdr:row>
      <xdr:rowOff>125306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64981</xdr:rowOff>
    </xdr:from>
    <xdr:to>
      <xdr:col>11</xdr:col>
      <xdr:colOff>82550</xdr:colOff>
      <xdr:row>64</xdr:row>
      <xdr:rowOff>166581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151358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28,279</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　主に物件費が増加傾向にあり、これは、エネルギーおよび物価高騰に伴う各施設の光熱水費や委託料の増が主な要因となっているほか、給与額改定や手当の見直し等による人件費の増によるものである。</a:t>
          </a:r>
        </a:p>
        <a:p>
          <a:r>
            <a:rPr kumimoji="1" lang="ja-JP" altLang="en-US" sz="1300">
              <a:latin typeface="ＭＳ Ｐゴシック" panose="020B0600070205080204" pitchFamily="50" charset="-128"/>
              <a:ea typeface="ＭＳ Ｐゴシック" panose="020B0600070205080204" pitchFamily="50" charset="-128"/>
            </a:rPr>
            <a:t>　事業の見直し等を進め、物件費についても一層の経常経費の抑制に努めて行政の効率化に取り組み、歳出の削減を図る。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70833</xdr:rowOff>
    </xdr:from>
    <xdr:to>
      <xdr:col>23</xdr:col>
      <xdr:colOff>133350</xdr:colOff>
      <xdr:row>82</xdr:row>
      <xdr:rowOff>90329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29733"/>
          <a:ext cx="8382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46899</xdr:rowOff>
    </xdr:from>
    <xdr:to>
      <xdr:col>19</xdr:col>
      <xdr:colOff>133350</xdr:colOff>
      <xdr:row>82</xdr:row>
      <xdr:rowOff>70833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5799"/>
          <a:ext cx="8890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23262</xdr:rowOff>
    </xdr:from>
    <xdr:to>
      <xdr:col>15</xdr:col>
      <xdr:colOff>82550</xdr:colOff>
      <xdr:row>82</xdr:row>
      <xdr:rowOff>46899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2162"/>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6635</xdr:rowOff>
    </xdr:from>
    <xdr:to>
      <xdr:col>11</xdr:col>
      <xdr:colOff>31750</xdr:colOff>
      <xdr:row>82</xdr:row>
      <xdr:rowOff>23262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5535"/>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39529</xdr:rowOff>
    </xdr:from>
    <xdr:to>
      <xdr:col>23</xdr:col>
      <xdr:colOff>184150</xdr:colOff>
      <xdr:row>82</xdr:row>
      <xdr:rowOff>141129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20033</xdr:rowOff>
    </xdr:from>
    <xdr:to>
      <xdr:col>19</xdr:col>
      <xdr:colOff>184150</xdr:colOff>
      <xdr:row>82</xdr:row>
      <xdr:rowOff>121633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7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106410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65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167549</xdr:rowOff>
    </xdr:from>
    <xdr:to>
      <xdr:col>15</xdr:col>
      <xdr:colOff>133350</xdr:colOff>
      <xdr:row>82</xdr:row>
      <xdr:rowOff>97699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82476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143912</xdr:rowOff>
    </xdr:from>
    <xdr:to>
      <xdr:col>11</xdr:col>
      <xdr:colOff>82550</xdr:colOff>
      <xdr:row>82</xdr:row>
      <xdr:rowOff>74062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58839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127285</xdr:rowOff>
    </xdr:from>
    <xdr:to>
      <xdr:col>7</xdr:col>
      <xdr:colOff>31750</xdr:colOff>
      <xdr:row>82</xdr:row>
      <xdr:rowOff>57435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類似団体平均よりやや低い水準となっている。</a:t>
          </a:r>
        </a:p>
        <a:p>
          <a:r>
            <a:rPr kumimoji="1" lang="ja-JP" altLang="en-US" sz="1300">
              <a:latin typeface="ＭＳ Ｐゴシック" panose="020B0600070205080204" pitchFamily="50" charset="-128"/>
              <a:ea typeface="ＭＳ Ｐゴシック" panose="020B0600070205080204" pitchFamily="50" charset="-128"/>
            </a:rPr>
            <a:t>　これは、職員の構成上、管理職の人数が少ないこと等によるものである。</a:t>
          </a:r>
        </a:p>
        <a:p>
          <a:r>
            <a:rPr kumimoji="1" lang="ja-JP" altLang="en-US" sz="1300">
              <a:latin typeface="ＭＳ Ｐゴシック" panose="020B0600070205080204" pitchFamily="50" charset="-128"/>
              <a:ea typeface="ＭＳ Ｐゴシック" panose="020B0600070205080204" pitchFamily="50" charset="-128"/>
            </a:rPr>
            <a:t>　地域の民間企業の平均給与の状況等を踏まえ、今後も給与の適正化に努める。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113537</xdr:rowOff>
    </xdr:from>
    <xdr:to>
      <xdr:col>81</xdr:col>
      <xdr:colOff>44450</xdr:colOff>
      <xdr:row>87</xdr:row>
      <xdr:rowOff>156972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29687"/>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132842</xdr:rowOff>
    </xdr:from>
    <xdr:to>
      <xdr:col>77</xdr:col>
      <xdr:colOff>44450</xdr:colOff>
      <xdr:row>87</xdr:row>
      <xdr:rowOff>156972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489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132842</xdr:rowOff>
    </xdr:from>
    <xdr:to>
      <xdr:col>72</xdr:col>
      <xdr:colOff>203200</xdr:colOff>
      <xdr:row>87</xdr:row>
      <xdr:rowOff>156972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489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156972</xdr:rowOff>
    </xdr:from>
    <xdr:to>
      <xdr:col>68</xdr:col>
      <xdr:colOff>152400</xdr:colOff>
      <xdr:row>88</xdr:row>
      <xdr:rowOff>62737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73122"/>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62737</xdr:rowOff>
    </xdr:from>
    <xdr:to>
      <xdr:col>81</xdr:col>
      <xdr:colOff>95250</xdr:colOff>
      <xdr:row>87</xdr:row>
      <xdr:rowOff>164337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79264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106172</xdr:rowOff>
    </xdr:from>
    <xdr:to>
      <xdr:col>77</xdr:col>
      <xdr:colOff>95250</xdr:colOff>
      <xdr:row>88</xdr:row>
      <xdr:rowOff>36322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46499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9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82042</xdr:rowOff>
    </xdr:from>
    <xdr:to>
      <xdr:col>73</xdr:col>
      <xdr:colOff>44450</xdr:colOff>
      <xdr:row>88</xdr:row>
      <xdr:rowOff>12192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22369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106172</xdr:rowOff>
    </xdr:from>
    <xdr:to>
      <xdr:col>68</xdr:col>
      <xdr:colOff>203200</xdr:colOff>
      <xdr:row>88</xdr:row>
      <xdr:rowOff>36322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46499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職員数については大潟村職員定数条例に基づき、定数（</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名）で推移しており、類似団体平均を下回っている。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居住地域が多数点在している団体と比べると、居住区が村の中心部にコンパクトに集約されているため、少ない職員数でも行政サービスの提供ができ、さらに組織改編を行いながら効率的な事務執行に努めている。</a:t>
          </a:r>
        </a:p>
        <a:p>
          <a:r>
            <a:rPr kumimoji="1" lang="ja-JP" altLang="en-US" sz="1300">
              <a:latin typeface="ＭＳ Ｐゴシック" panose="020B0600070205080204" pitchFamily="50" charset="-128"/>
              <a:ea typeface="ＭＳ Ｐゴシック" panose="020B0600070205080204" pitchFamily="50" charset="-128"/>
            </a:rPr>
            <a:t>　育児休業の積極的な取得など、ライフワークバランスへの配慮をしながらも、引き続き住民サービスの向上も勘案しながら今後もより適切な定員管理に努める。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61796</xdr:rowOff>
    </xdr:from>
    <xdr:to>
      <xdr:col>81</xdr:col>
      <xdr:colOff>44450</xdr:colOff>
      <xdr:row>60</xdr:row>
      <xdr:rowOff>72454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48796"/>
          <a:ext cx="8382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61796</xdr:rowOff>
    </xdr:from>
    <xdr:to>
      <xdr:col>77</xdr:col>
      <xdr:colOff>44450</xdr:colOff>
      <xdr:row>60</xdr:row>
      <xdr:rowOff>64410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348796"/>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64008</xdr:rowOff>
    </xdr:from>
    <xdr:to>
      <xdr:col>72</xdr:col>
      <xdr:colOff>203200</xdr:colOff>
      <xdr:row>60</xdr:row>
      <xdr:rowOff>64410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51008"/>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55563</xdr:rowOff>
    </xdr:from>
    <xdr:to>
      <xdr:col>68</xdr:col>
      <xdr:colOff>152400</xdr:colOff>
      <xdr:row>60</xdr:row>
      <xdr:rowOff>64008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2563"/>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114381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2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10996</xdr:rowOff>
    </xdr:from>
    <xdr:to>
      <xdr:col>77</xdr:col>
      <xdr:colOff>95250</xdr:colOff>
      <xdr:row>60</xdr:row>
      <xdr:rowOff>112596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122773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6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13610</xdr:rowOff>
    </xdr:from>
    <xdr:to>
      <xdr:col>73</xdr:col>
      <xdr:colOff>44450</xdr:colOff>
      <xdr:row>60</xdr:row>
      <xdr:rowOff>115210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125387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13208</xdr:rowOff>
    </xdr:from>
    <xdr:to>
      <xdr:col>68</xdr:col>
      <xdr:colOff>203200</xdr:colOff>
      <xdr:row>60</xdr:row>
      <xdr:rowOff>114808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124985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4763</xdr:rowOff>
    </xdr:from>
    <xdr:to>
      <xdr:col>64</xdr:col>
      <xdr:colOff>152400</xdr:colOff>
      <xdr:row>60</xdr:row>
      <xdr:rowOff>106363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116540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ポイント下回っており、前年度比では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　</a:t>
          </a:r>
        </a:p>
        <a:p>
          <a:r>
            <a:rPr kumimoji="1" lang="ja-JP" altLang="en-US" sz="1300">
              <a:latin typeface="ＭＳ Ｐゴシック" panose="020B0600070205080204" pitchFamily="50" charset="-128"/>
              <a:ea typeface="ＭＳ Ｐゴシック" panose="020B0600070205080204" pitchFamily="50" charset="-128"/>
            </a:rPr>
            <a:t>　これは普通交付税額の増加や、地方債残高の逓減などによるものであるが、今後、簡易水道事業会計において大規模な施設整備事業が予定されており、公共下水道事業会計においても継続して実施してきた管渠改築事業の償還が重なるなど公債費の増が見込まれており、経常経費の削減や繰上償還による公債費の抑制など適切な財政運営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66548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8152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109982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959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119634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394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129286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15748</xdr:rowOff>
    </xdr:from>
    <xdr:to>
      <xdr:col>77</xdr:col>
      <xdr:colOff>95250</xdr:colOff>
      <xdr:row>41</xdr:row>
      <xdr:rowOff>117348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127525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1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年度以降減少傾向にあり、令和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年度からは比率なしとなった。</a:t>
          </a:r>
        </a:p>
        <a:p>
          <a:r>
            <a:rPr kumimoji="1" lang="ja-JP" altLang="en-US" sz="1100">
              <a:latin typeface="ＭＳ Ｐゴシック" panose="020B0600070205080204" pitchFamily="50" charset="-128"/>
              <a:ea typeface="ＭＳ Ｐゴシック" panose="020B0600070205080204" pitchFamily="50" charset="-128"/>
            </a:rPr>
            <a:t>　これは、特定目的基金において、ふるさと納税の増加に伴うふるさと応援基金残高の増と、かんがい排水施設整備基金残高の増により充当可能基金額が増加し、比率の分子がマイナス値になったためである。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年度に着工した国営かんがい排水事業に係る基金を計画的に積み立てていくこととしており、短期的には将来負担比率の上昇は抑えられると見込んでいる。長期的には同事業が完了する令和</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年度に負担金の財源として多額の地方債を発行する見込みであり、比率の上昇が懸念されることから、引き続き繰上償還や計画的な基金の積み増しなどを行い比率の抑制に努める。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131375</xdr:rowOff>
    </xdr:from>
    <xdr:to>
      <xdr:col>64</xdr:col>
      <xdr:colOff>152400</xdr:colOff>
      <xdr:row>15</xdr:row>
      <xdr:rowOff>61525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5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46302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1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2,931
170.11
4,926,336
4,720,943
193,910
2,334,341
2,635,477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ポイントの増となり、構成比は類似団体平均をやや上回ることとなった。これは、給与額改定や手当の見直し、会計年度任用職員の増などによるものである。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今後も、定員管理に努めながら、住民サービスを低下させることなく、効率的な行政運営を行っていく。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77470</xdr:rowOff>
    </xdr:from>
    <xdr:to>
      <xdr:col>24</xdr:col>
      <xdr:colOff>25400</xdr:colOff>
      <xdr:row>36</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9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46990</xdr:rowOff>
    </xdr:from>
    <xdr:to>
      <xdr:col>19</xdr:col>
      <xdr:colOff>187325</xdr:colOff>
      <xdr:row>36</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91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127000</xdr:rowOff>
    </xdr:from>
    <xdr:to>
      <xdr:col>15</xdr:col>
      <xdr:colOff>98425</xdr:colOff>
      <xdr:row>36</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77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7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64770</xdr:rowOff>
    </xdr:from>
    <xdr:to>
      <xdr:col>24</xdr:col>
      <xdr:colOff>76200</xdr:colOff>
      <xdr:row>36</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26670</xdr:rowOff>
    </xdr:from>
    <xdr:to>
      <xdr:col>20</xdr:col>
      <xdr:colOff>38100</xdr:colOff>
      <xdr:row>36</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76200</xdr:rowOff>
    </xdr:from>
    <xdr:to>
      <xdr:col>11</xdr:col>
      <xdr:colOff>60325</xdr:colOff>
      <xdr:row>36</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物件費は、ふるさと応援基金繰入金を財源として充当したことから、経常経費充当一般財源が減額となったため、前年度から</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ポイント減少したが、依然として類似団体平均を大幅に上回っている。類似団体と比較し高い水準にあるのは、温泉保養センターやケアハウス、村民センター等、村営施設の多くを指定管理しており、委託料が多額となっていることが要因である。</a:t>
          </a:r>
        </a:p>
        <a:p>
          <a:r>
            <a:rPr kumimoji="1" lang="ja-JP" altLang="en-US" sz="1200">
              <a:latin typeface="ＭＳ Ｐゴシック" panose="020B0600070205080204" pitchFamily="50" charset="-128"/>
              <a:ea typeface="ＭＳ Ｐゴシック" panose="020B0600070205080204" pitchFamily="50" charset="-128"/>
            </a:rPr>
            <a:t>　現在、施設管理に係る職員の報酬の割合は低く抑えられており、今後は、事務内容の見直しを行うとともに、引き続き指定管理者制度を有効活用しながら経費節減に努める。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78994</xdr:rowOff>
    </xdr:from>
    <xdr:to>
      <xdr:col>82</xdr:col>
      <xdr:colOff>107950</xdr:colOff>
      <xdr:row>21</xdr:row>
      <xdr:rowOff>28702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336544"/>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140716</xdr:rowOff>
    </xdr:from>
    <xdr:to>
      <xdr:col>78</xdr:col>
      <xdr:colOff>69850</xdr:colOff>
      <xdr:row>21</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5697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110998</xdr:rowOff>
    </xdr:from>
    <xdr:to>
      <xdr:col>73</xdr:col>
      <xdr:colOff>180975</xdr:colOff>
      <xdr:row>20</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685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274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28194</xdr:rowOff>
    </xdr:from>
    <xdr:to>
      <xdr:col>82</xdr:col>
      <xdr:colOff>158750</xdr:colOff>
      <xdr:row>19</xdr:row>
      <xdr:rowOff>129794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271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149352</xdr:rowOff>
    </xdr:from>
    <xdr:to>
      <xdr:col>78</xdr:col>
      <xdr:colOff>120650</xdr:colOff>
      <xdr:row>21</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5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64279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664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89916</xdr:rowOff>
    </xdr:from>
    <xdr:to>
      <xdr:col>74</xdr:col>
      <xdr:colOff>31750</xdr:colOff>
      <xdr:row>21</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4843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60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60198</xdr:rowOff>
    </xdr:from>
    <xdr:to>
      <xdr:col>69</xdr:col>
      <xdr:colOff>142875</xdr:colOff>
      <xdr:row>19</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146575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構成比は全国平均、県平均、類似団体平均のいずれも下回っており、生活保護費がないことや、医療扶助費が低く抑えられていることが要因として考えられる。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今後は高齢化に伴い扶助費の増加が見込まれるため、保健事業や予防事業を実施し、扶助費の抑制に努める。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056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比率は、全国平均、県平均、類似団体平均のいずれも下回っている。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内訳は主に特別会計への繰出金であり、前年度より減少している。各特別会計はいずれも比較的良好な経営状況であるために、繰出金の割合は低く抑えられている。</a:t>
          </a:r>
        </a:p>
        <a:p>
          <a:r>
            <a:rPr kumimoji="1" lang="ja-JP" altLang="en-US" sz="1300">
              <a:latin typeface="ＭＳ Ｐゴシック" panose="020B0600070205080204" pitchFamily="50" charset="-128"/>
              <a:ea typeface="ＭＳ Ｐゴシック" panose="020B0600070205080204" pitchFamily="50" charset="-128"/>
            </a:rPr>
            <a:t>　今後も一般会計同様特別会計についても健全な運営を行い、繰出金・が多額にならないように努める。　</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681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59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5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5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補助金等については前年度から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ポイント減少し、類似団体平均を下回った。これは、ふるさと応援基金繰入金を財源として充当したことから、経常経費充当一般財源が減額となったことによるものである。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これは一時的な減少であり、基幹産業である農業分野への補助金は依然として多額であるため、今後も事業内容等を精査するなど補助金の見直しを行い、効率的な財政運営を行っていく。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38</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4949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30988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46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地方債残高の逓減に伴い公債費は減となっており前年度と比べて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計画的な繰上償還を実施しているため公債費は低く抑えられており、全国平均、県平均、類似団体平均のいずれも下回っている。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今後も新規建設事業に係る地方債の発行を抑制し、公債費増加の抑制を図っていく。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124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39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46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467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129540</xdr:rowOff>
    </xdr:from>
    <xdr:to>
      <xdr:col>20</xdr:col>
      <xdr:colOff>38100</xdr:colOff>
      <xdr:row>76</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これは補助費の経常収支比率が大きく減少したことが主な要因である。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特別会計などの各特別会計はおおむね良好な運営であることから繰出金は低く抑えられている。</a:t>
          </a:r>
        </a:p>
        <a:p>
          <a:r>
            <a:rPr kumimoji="1" lang="ja-JP" altLang="en-US" sz="1300">
              <a:latin typeface="ＭＳ Ｐゴシック" panose="020B0600070205080204" pitchFamily="50" charset="-128"/>
              <a:ea typeface="ＭＳ Ｐゴシック" panose="020B0600070205080204" pitchFamily="50" charset="-128"/>
            </a:rPr>
            <a:t>　今後とも財政の効率化を図り、より一層の経費節減に努める。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78014</xdr:rowOff>
    </xdr:from>
    <xdr:to>
      <xdr:col>82</xdr:col>
      <xdr:colOff>107950</xdr:colOff>
      <xdr:row>80</xdr:row>
      <xdr:rowOff>113937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51114"/>
          <a:ext cx="8382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48623</xdr:rowOff>
    </xdr:from>
    <xdr:to>
      <xdr:col>78</xdr:col>
      <xdr:colOff>69850</xdr:colOff>
      <xdr:row>80</xdr:row>
      <xdr:rowOff>113937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7646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166188</xdr:rowOff>
    </xdr:from>
    <xdr:to>
      <xdr:col>73</xdr:col>
      <xdr:colOff>180975</xdr:colOff>
      <xdr:row>80</xdr:row>
      <xdr:rowOff>48623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39288"/>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166188</xdr:rowOff>
    </xdr:from>
    <xdr:to>
      <xdr:col>69</xdr:col>
      <xdr:colOff>92075</xdr:colOff>
      <xdr:row>79</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3928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27214</xdr:rowOff>
    </xdr:from>
    <xdr:to>
      <xdr:col>82</xdr:col>
      <xdr:colOff>158750</xdr:colOff>
      <xdr:row>78</xdr:row>
      <xdr:rowOff>128814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170741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63137</xdr:rowOff>
    </xdr:from>
    <xdr:to>
      <xdr:col>78</xdr:col>
      <xdr:colOff>120650</xdr:colOff>
      <xdr:row>80</xdr:row>
      <xdr:rowOff>164737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77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149514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86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169273</xdr:rowOff>
    </xdr:from>
    <xdr:to>
      <xdr:col>74</xdr:col>
      <xdr:colOff>31750</xdr:colOff>
      <xdr:row>80</xdr:row>
      <xdr:rowOff>99423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7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84200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80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115388</xdr:rowOff>
    </xdr:from>
    <xdr:to>
      <xdr:col>69</xdr:col>
      <xdr:colOff>142875</xdr:colOff>
      <xdr:row>79</xdr:row>
      <xdr:rowOff>45538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30315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96793</xdr:rowOff>
    </xdr:from>
    <xdr:to>
      <xdr:col>29</xdr:col>
      <xdr:colOff>127000</xdr:colOff>
      <xdr:row>19</xdr:row>
      <xdr:rowOff>150003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1968"/>
          <a:ext cx="647700" cy="5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150003</xdr:rowOff>
    </xdr:from>
    <xdr:to>
      <xdr:col>26</xdr:col>
      <xdr:colOff>50800</xdr:colOff>
      <xdr:row>19</xdr:row>
      <xdr:rowOff>165500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5178"/>
          <a:ext cx="698500" cy="15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165500</xdr:rowOff>
    </xdr:from>
    <xdr:to>
      <xdr:col>22</xdr:col>
      <xdr:colOff>114300</xdr:colOff>
      <xdr:row>20</xdr:row>
      <xdr:rowOff>22962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70675"/>
          <a:ext cx="698500" cy="28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22962</xdr:rowOff>
    </xdr:from>
    <xdr:to>
      <xdr:col>18</xdr:col>
      <xdr:colOff>177800</xdr:colOff>
      <xdr:row>20</xdr:row>
      <xdr:rowOff>44500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9587"/>
          <a:ext cx="698500" cy="2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45993</xdr:rowOff>
    </xdr:from>
    <xdr:to>
      <xdr:col>29</xdr:col>
      <xdr:colOff>177800</xdr:colOff>
      <xdr:row>19</xdr:row>
      <xdr:rowOff>147593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18070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99203</xdr:rowOff>
    </xdr:from>
    <xdr:to>
      <xdr:col>26</xdr:col>
      <xdr:colOff>101600</xdr:colOff>
      <xdr:row>20</xdr:row>
      <xdr:rowOff>29353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14130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114700</xdr:rowOff>
    </xdr:from>
    <xdr:to>
      <xdr:col>22</xdr:col>
      <xdr:colOff>165100</xdr:colOff>
      <xdr:row>20</xdr:row>
      <xdr:rowOff>44850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29627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143612</xdr:rowOff>
    </xdr:from>
    <xdr:to>
      <xdr:col>19</xdr:col>
      <xdr:colOff>38100</xdr:colOff>
      <xdr:row>20</xdr:row>
      <xdr:rowOff>73762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58539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165150</xdr:rowOff>
    </xdr:from>
    <xdr:to>
      <xdr:col>15</xdr:col>
      <xdr:colOff>101600</xdr:colOff>
      <xdr:row>20</xdr:row>
      <xdr:rowOff>95300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0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80077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184461</xdr:rowOff>
    </xdr:from>
    <xdr:to>
      <xdr:col>29</xdr:col>
      <xdr:colOff>127000</xdr:colOff>
      <xdr:row>35</xdr:row>
      <xdr:rowOff>194049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4811"/>
          <a:ext cx="647700" cy="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175747</xdr:rowOff>
    </xdr:from>
    <xdr:to>
      <xdr:col>26</xdr:col>
      <xdr:colOff>50800</xdr:colOff>
      <xdr:row>35</xdr:row>
      <xdr:rowOff>194049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86097"/>
          <a:ext cx="698500" cy="18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169615</xdr:rowOff>
    </xdr:from>
    <xdr:to>
      <xdr:col>22</xdr:col>
      <xdr:colOff>114300</xdr:colOff>
      <xdr:row>35</xdr:row>
      <xdr:rowOff>175747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79965"/>
          <a:ext cx="698500" cy="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137268</xdr:rowOff>
    </xdr:from>
    <xdr:to>
      <xdr:col>18</xdr:col>
      <xdr:colOff>177800</xdr:colOff>
      <xdr:row>35</xdr:row>
      <xdr:rowOff>169615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47618"/>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133661</xdr:rowOff>
    </xdr:from>
    <xdr:to>
      <xdr:col>29</xdr:col>
      <xdr:colOff>177800</xdr:colOff>
      <xdr:row>35</xdr:row>
      <xdr:rowOff>235261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4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105738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143249</xdr:rowOff>
    </xdr:from>
    <xdr:to>
      <xdr:col>26</xdr:col>
      <xdr:colOff>101600</xdr:colOff>
      <xdr:row>35</xdr:row>
      <xdr:rowOff>244849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229626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9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124947</xdr:rowOff>
    </xdr:from>
    <xdr:to>
      <xdr:col>22</xdr:col>
      <xdr:colOff>165100</xdr:colOff>
      <xdr:row>35</xdr:row>
      <xdr:rowOff>226547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35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211324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118815</xdr:rowOff>
    </xdr:from>
    <xdr:to>
      <xdr:col>19</xdr:col>
      <xdr:colOff>38100</xdr:colOff>
      <xdr:row>35</xdr:row>
      <xdr:rowOff>220415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230592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9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86468</xdr:rowOff>
    </xdr:from>
    <xdr:to>
      <xdr:col>15</xdr:col>
      <xdr:colOff>101600</xdr:colOff>
      <xdr:row>35</xdr:row>
      <xdr:rowOff>188068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198245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2,931
170.11
4,926,336
4,720,943
193,910
2,334,341
2,635,477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51397</xdr:rowOff>
    </xdr:from>
    <xdr:to>
      <xdr:col>24</xdr:col>
      <xdr:colOff>63500</xdr:colOff>
      <xdr:row>37</xdr:row>
      <xdr:rowOff>92251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5047"/>
          <a:ext cx="838200" cy="4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92251</xdr:rowOff>
    </xdr:from>
    <xdr:to>
      <xdr:col>19</xdr:col>
      <xdr:colOff>177800</xdr:colOff>
      <xdr:row>37</xdr:row>
      <xdr:rowOff>100833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5901"/>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100833</xdr:rowOff>
    </xdr:from>
    <xdr:to>
      <xdr:col>15</xdr:col>
      <xdr:colOff>50800</xdr:colOff>
      <xdr:row>37</xdr:row>
      <xdr:rowOff>121355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44483"/>
          <a:ext cx="889000" cy="2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121355</xdr:rowOff>
    </xdr:from>
    <xdr:to>
      <xdr:col>10</xdr:col>
      <xdr:colOff>114300</xdr:colOff>
      <xdr:row>37</xdr:row>
      <xdr:rowOff>126200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5005"/>
          <a:ext cx="889000" cy="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597</xdr:rowOff>
    </xdr:from>
    <xdr:to>
      <xdr:col>24</xdr:col>
      <xdr:colOff>114300</xdr:colOff>
      <xdr:row>37</xdr:row>
      <xdr:rowOff>102197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150474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41451</xdr:rowOff>
    </xdr:from>
    <xdr:to>
      <xdr:col>20</xdr:col>
      <xdr:colOff>38100</xdr:colOff>
      <xdr:row>37</xdr:row>
      <xdr:rowOff>143051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134178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7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50033</xdr:rowOff>
    </xdr:from>
    <xdr:to>
      <xdr:col>15</xdr:col>
      <xdr:colOff>101600</xdr:colOff>
      <xdr:row>37</xdr:row>
      <xdr:rowOff>151633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142760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70555</xdr:rowOff>
    </xdr:from>
    <xdr:to>
      <xdr:col>10</xdr:col>
      <xdr:colOff>165100</xdr:colOff>
      <xdr:row>38</xdr:row>
      <xdr:rowOff>705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163282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75400</xdr:rowOff>
    </xdr:from>
    <xdr:to>
      <xdr:col>6</xdr:col>
      <xdr:colOff>38100</xdr:colOff>
      <xdr:row>38</xdr:row>
      <xdr:rowOff>5550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168126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1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129544</xdr:rowOff>
    </xdr:from>
    <xdr:to>
      <xdr:col>24</xdr:col>
      <xdr:colOff>63500</xdr:colOff>
      <xdr:row>56</xdr:row>
      <xdr:rowOff>138409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0744"/>
          <a:ext cx="8382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138409</xdr:rowOff>
    </xdr:from>
    <xdr:to>
      <xdr:col>19</xdr:col>
      <xdr:colOff>177800</xdr:colOff>
      <xdr:row>56</xdr:row>
      <xdr:rowOff>171279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9609"/>
          <a:ext cx="889000" cy="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171279</xdr:rowOff>
    </xdr:from>
    <xdr:to>
      <xdr:col>15</xdr:col>
      <xdr:colOff>50800</xdr:colOff>
      <xdr:row>57</xdr:row>
      <xdr:rowOff>25827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2479"/>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25827</xdr:rowOff>
    </xdr:from>
    <xdr:to>
      <xdr:col>10</xdr:col>
      <xdr:colOff>114300</xdr:colOff>
      <xdr:row>57</xdr:row>
      <xdr:rowOff>35082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8477"/>
          <a:ext cx="889000" cy="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78744</xdr:rowOff>
    </xdr:from>
    <xdr:to>
      <xdr:col>24</xdr:col>
      <xdr:colOff>114300</xdr:colOff>
      <xdr:row>57</xdr:row>
      <xdr:rowOff>8894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101621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87609</xdr:rowOff>
    </xdr:from>
    <xdr:to>
      <xdr:col>20</xdr:col>
      <xdr:colOff>38100</xdr:colOff>
      <xdr:row>57</xdr:row>
      <xdr:rowOff>17759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34286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6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120479</xdr:rowOff>
    </xdr:from>
    <xdr:to>
      <xdr:col>15</xdr:col>
      <xdr:colOff>101600</xdr:colOff>
      <xdr:row>57</xdr:row>
      <xdr:rowOff>50629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67156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9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146477</xdr:rowOff>
    </xdr:from>
    <xdr:to>
      <xdr:col>10</xdr:col>
      <xdr:colOff>165100</xdr:colOff>
      <xdr:row>57</xdr:row>
      <xdr:rowOff>76627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93154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155732</xdr:rowOff>
    </xdr:from>
    <xdr:to>
      <xdr:col>6</xdr:col>
      <xdr:colOff>38100</xdr:colOff>
      <xdr:row>57</xdr:row>
      <xdr:rowOff>85882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102409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3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47299</xdr:rowOff>
    </xdr:from>
    <xdr:to>
      <xdr:col>24</xdr:col>
      <xdr:colOff>63500</xdr:colOff>
      <xdr:row>78</xdr:row>
      <xdr:rowOff>65044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0399"/>
          <a:ext cx="838200" cy="1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47299</xdr:rowOff>
    </xdr:from>
    <xdr:to>
      <xdr:col>19</xdr:col>
      <xdr:colOff>177800</xdr:colOff>
      <xdr:row>78</xdr:row>
      <xdr:rowOff>56750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0399"/>
          <a:ext cx="8890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52868</xdr:rowOff>
    </xdr:from>
    <xdr:to>
      <xdr:col>15</xdr:col>
      <xdr:colOff>50800</xdr:colOff>
      <xdr:row>78</xdr:row>
      <xdr:rowOff>56750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25968"/>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52868</xdr:rowOff>
    </xdr:from>
    <xdr:to>
      <xdr:col>10</xdr:col>
      <xdr:colOff>114300</xdr:colOff>
      <xdr:row>78</xdr:row>
      <xdr:rowOff>80324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5968"/>
          <a:ext cx="889000" cy="2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14244</xdr:rowOff>
    </xdr:from>
    <xdr:to>
      <xdr:col>24</xdr:col>
      <xdr:colOff>114300</xdr:colOff>
      <xdr:row>78</xdr:row>
      <xdr:rowOff>115844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100621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167949</xdr:rowOff>
    </xdr:from>
    <xdr:to>
      <xdr:col>20</xdr:col>
      <xdr:colOff>38100</xdr:colOff>
      <xdr:row>78</xdr:row>
      <xdr:rowOff>98099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89226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5950</xdr:rowOff>
    </xdr:from>
    <xdr:to>
      <xdr:col>15</xdr:col>
      <xdr:colOff>101600</xdr:colOff>
      <xdr:row>78</xdr:row>
      <xdr:rowOff>107550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98677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2068</xdr:rowOff>
    </xdr:from>
    <xdr:to>
      <xdr:col>10</xdr:col>
      <xdr:colOff>165100</xdr:colOff>
      <xdr:row>78</xdr:row>
      <xdr:rowOff>103668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94795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29524</xdr:rowOff>
    </xdr:from>
    <xdr:to>
      <xdr:col>6</xdr:col>
      <xdr:colOff>38100</xdr:colOff>
      <xdr:row>78</xdr:row>
      <xdr:rowOff>131124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122251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156784</xdr:rowOff>
    </xdr:from>
    <xdr:to>
      <xdr:col>24</xdr:col>
      <xdr:colOff>63500</xdr:colOff>
      <xdr:row>97</xdr:row>
      <xdr:rowOff>15731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15984"/>
          <a:ext cx="838200" cy="3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165860</xdr:rowOff>
    </xdr:from>
    <xdr:to>
      <xdr:col>19</xdr:col>
      <xdr:colOff>177800</xdr:colOff>
      <xdr:row>97</xdr:row>
      <xdr:rowOff>15731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25060"/>
          <a:ext cx="889000" cy="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98050</xdr:rowOff>
    </xdr:from>
    <xdr:to>
      <xdr:col>15</xdr:col>
      <xdr:colOff>50800</xdr:colOff>
      <xdr:row>96</xdr:row>
      <xdr:rowOff>165860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57250"/>
          <a:ext cx="889000" cy="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98050</xdr:rowOff>
    </xdr:from>
    <xdr:to>
      <xdr:col>10</xdr:col>
      <xdr:colOff>114300</xdr:colOff>
      <xdr:row>97</xdr:row>
      <xdr:rowOff>47430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57250"/>
          <a:ext cx="889000" cy="1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105984</xdr:rowOff>
    </xdr:from>
    <xdr:to>
      <xdr:col>24</xdr:col>
      <xdr:colOff>114300</xdr:colOff>
      <xdr:row>97</xdr:row>
      <xdr:rowOff>36134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6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84411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136381</xdr:rowOff>
    </xdr:from>
    <xdr:to>
      <xdr:col>20</xdr:col>
      <xdr:colOff>38100</xdr:colOff>
      <xdr:row>97</xdr:row>
      <xdr:rowOff>66531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57658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8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115060</xdr:rowOff>
    </xdr:from>
    <xdr:to>
      <xdr:col>15</xdr:col>
      <xdr:colOff>101600</xdr:colOff>
      <xdr:row>97</xdr:row>
      <xdr:rowOff>45210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36337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47250</xdr:rowOff>
    </xdr:from>
    <xdr:to>
      <xdr:col>10</xdr:col>
      <xdr:colOff>165100</xdr:colOff>
      <xdr:row>96</xdr:row>
      <xdr:rowOff>148850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139977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168080</xdr:rowOff>
    </xdr:from>
    <xdr:to>
      <xdr:col>6</xdr:col>
      <xdr:colOff>38100</xdr:colOff>
      <xdr:row>97</xdr:row>
      <xdr:rowOff>98230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89357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2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133577</xdr:rowOff>
    </xdr:from>
    <xdr:to>
      <xdr:col>55</xdr:col>
      <xdr:colOff>0</xdr:colOff>
      <xdr:row>34</xdr:row>
      <xdr:rowOff>55988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91427"/>
          <a:ext cx="838200" cy="9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133577</xdr:rowOff>
    </xdr:from>
    <xdr:to>
      <xdr:col>50</xdr:col>
      <xdr:colOff>114300</xdr:colOff>
      <xdr:row>36</xdr:row>
      <xdr:rowOff>88959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791427"/>
          <a:ext cx="889000" cy="46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88959</xdr:rowOff>
    </xdr:from>
    <xdr:to>
      <xdr:col>45</xdr:col>
      <xdr:colOff>177800</xdr:colOff>
      <xdr:row>36</xdr:row>
      <xdr:rowOff>163438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61159"/>
          <a:ext cx="889000" cy="7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167691</xdr:rowOff>
    </xdr:from>
    <xdr:to>
      <xdr:col>41</xdr:col>
      <xdr:colOff>50800</xdr:colOff>
      <xdr:row>36</xdr:row>
      <xdr:rowOff>163438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8441"/>
          <a:ext cx="889000" cy="16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5188</xdr:rowOff>
    </xdr:from>
    <xdr:to>
      <xdr:col>55</xdr:col>
      <xdr:colOff>50800</xdr:colOff>
      <xdr:row>34</xdr:row>
      <xdr:rowOff>106788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3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28065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8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82777</xdr:rowOff>
    </xdr:from>
    <xdr:to>
      <xdr:col>50</xdr:col>
      <xdr:colOff>165100</xdr:colOff>
      <xdr:row>34</xdr:row>
      <xdr:rowOff>12927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7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29454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51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38159</xdr:rowOff>
    </xdr:from>
    <xdr:to>
      <xdr:col>46</xdr:col>
      <xdr:colOff>38100</xdr:colOff>
      <xdr:row>36</xdr:row>
      <xdr:rowOff>139759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1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156286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8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112638</xdr:rowOff>
    </xdr:from>
    <xdr:to>
      <xdr:col>41</xdr:col>
      <xdr:colOff>101600</xdr:colOff>
      <xdr:row>37</xdr:row>
      <xdr:rowOff>42788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59315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6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116891</xdr:rowOff>
    </xdr:from>
    <xdr:to>
      <xdr:col>36</xdr:col>
      <xdr:colOff>165100</xdr:colOff>
      <xdr:row>36</xdr:row>
      <xdr:rowOff>47041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63568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145897</xdr:rowOff>
    </xdr:from>
    <xdr:to>
      <xdr:col>55</xdr:col>
      <xdr:colOff>0</xdr:colOff>
      <xdr:row>58</xdr:row>
      <xdr:rowOff>158432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89997"/>
          <a:ext cx="8382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145151</xdr:rowOff>
    </xdr:from>
    <xdr:to>
      <xdr:col>50</xdr:col>
      <xdr:colOff>114300</xdr:colOff>
      <xdr:row>58</xdr:row>
      <xdr:rowOff>158432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89251"/>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11688</xdr:rowOff>
    </xdr:from>
    <xdr:to>
      <xdr:col>45</xdr:col>
      <xdr:colOff>177800</xdr:colOff>
      <xdr:row>58</xdr:row>
      <xdr:rowOff>145151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84338"/>
          <a:ext cx="889000" cy="30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11688</xdr:rowOff>
    </xdr:from>
    <xdr:to>
      <xdr:col>41</xdr:col>
      <xdr:colOff>50800</xdr:colOff>
      <xdr:row>58</xdr:row>
      <xdr:rowOff>154885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84338"/>
          <a:ext cx="889000" cy="3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95097</xdr:rowOff>
    </xdr:from>
    <xdr:to>
      <xdr:col>55</xdr:col>
      <xdr:colOff>50800</xdr:colOff>
      <xdr:row>59</xdr:row>
      <xdr:rowOff>25247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10024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107632</xdr:rowOff>
    </xdr:from>
    <xdr:to>
      <xdr:col>50</xdr:col>
      <xdr:colOff>165100</xdr:colOff>
      <xdr:row>59</xdr:row>
      <xdr:rowOff>37782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28909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94351</xdr:rowOff>
    </xdr:from>
    <xdr:to>
      <xdr:col>46</xdr:col>
      <xdr:colOff>38100</xdr:colOff>
      <xdr:row>59</xdr:row>
      <xdr:rowOff>24501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15628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3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132338</xdr:rowOff>
    </xdr:from>
    <xdr:to>
      <xdr:col>41</xdr:col>
      <xdr:colOff>101600</xdr:colOff>
      <xdr:row>57</xdr:row>
      <xdr:rowOff>62488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79015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104085</xdr:rowOff>
    </xdr:from>
    <xdr:to>
      <xdr:col>36</xdr:col>
      <xdr:colOff>165100</xdr:colOff>
      <xdr:row>59</xdr:row>
      <xdr:rowOff>34235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25362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14167</xdr:rowOff>
    </xdr:from>
    <xdr:to>
      <xdr:col>55</xdr:col>
      <xdr:colOff>0</xdr:colOff>
      <xdr:row>79</xdr:row>
      <xdr:rowOff>18411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8717"/>
          <a:ext cx="8382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7063</xdr:rowOff>
    </xdr:from>
    <xdr:to>
      <xdr:col>50</xdr:col>
      <xdr:colOff>114300</xdr:colOff>
      <xdr:row>79</xdr:row>
      <xdr:rowOff>18411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51613"/>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7063</xdr:rowOff>
    </xdr:from>
    <xdr:to>
      <xdr:col>45</xdr:col>
      <xdr:colOff>177800</xdr:colOff>
      <xdr:row>79</xdr:row>
      <xdr:rowOff>34316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1613"/>
          <a:ext cx="889000" cy="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34316</xdr:rowOff>
    </xdr:from>
    <xdr:to>
      <xdr:col>41</xdr:col>
      <xdr:colOff>50800</xdr:colOff>
      <xdr:row>79</xdr:row>
      <xdr:rowOff>44390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8866"/>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134817</xdr:rowOff>
    </xdr:from>
    <xdr:to>
      <xdr:col>55</xdr:col>
      <xdr:colOff>50800</xdr:colOff>
      <xdr:row>79</xdr:row>
      <xdr:rowOff>64967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139061</xdr:rowOff>
    </xdr:from>
    <xdr:to>
      <xdr:col>50</xdr:col>
      <xdr:colOff>165100</xdr:colOff>
      <xdr:row>79</xdr:row>
      <xdr:rowOff>69211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60338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127713</xdr:rowOff>
    </xdr:from>
    <xdr:to>
      <xdr:col>46</xdr:col>
      <xdr:colOff>38100</xdr:colOff>
      <xdr:row>79</xdr:row>
      <xdr:rowOff>57863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48990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154966</xdr:rowOff>
    </xdr:from>
    <xdr:to>
      <xdr:col>41</xdr:col>
      <xdr:colOff>101600</xdr:colOff>
      <xdr:row>79</xdr:row>
      <xdr:rowOff>85116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76243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165040</xdr:rowOff>
    </xdr:from>
    <xdr:to>
      <xdr:col>36</xdr:col>
      <xdr:colOff>165100</xdr:colOff>
      <xdr:row>79</xdr:row>
      <xdr:rowOff>95190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86317</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15333" y="13630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149320</xdr:rowOff>
    </xdr:from>
    <xdr:to>
      <xdr:col>55</xdr:col>
      <xdr:colOff>0</xdr:colOff>
      <xdr:row>98</xdr:row>
      <xdr:rowOff>168540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51420"/>
          <a:ext cx="838200" cy="1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139647</xdr:rowOff>
    </xdr:from>
    <xdr:to>
      <xdr:col>50</xdr:col>
      <xdr:colOff>114300</xdr:colOff>
      <xdr:row>98</xdr:row>
      <xdr:rowOff>168540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41747"/>
          <a:ext cx="889000" cy="2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129651</xdr:rowOff>
    </xdr:from>
    <xdr:to>
      <xdr:col>45</xdr:col>
      <xdr:colOff>177800</xdr:colOff>
      <xdr:row>98</xdr:row>
      <xdr:rowOff>139647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31751"/>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129651</xdr:rowOff>
    </xdr:from>
    <xdr:to>
      <xdr:col>41</xdr:col>
      <xdr:colOff>50800</xdr:colOff>
      <xdr:row>98</xdr:row>
      <xdr:rowOff>131200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31751"/>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98520</xdr:rowOff>
    </xdr:from>
    <xdr:to>
      <xdr:col>55</xdr:col>
      <xdr:colOff>50800</xdr:colOff>
      <xdr:row>99</xdr:row>
      <xdr:rowOff>28670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13447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117740</xdr:rowOff>
    </xdr:from>
    <xdr:to>
      <xdr:col>50</xdr:col>
      <xdr:colOff>165100</xdr:colOff>
      <xdr:row>99</xdr:row>
      <xdr:rowOff>47890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39017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1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88847</xdr:rowOff>
    </xdr:from>
    <xdr:to>
      <xdr:col>46</xdr:col>
      <xdr:colOff>38100</xdr:colOff>
      <xdr:row>99</xdr:row>
      <xdr:rowOff>18997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10124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78851</xdr:rowOff>
    </xdr:from>
    <xdr:to>
      <xdr:col>41</xdr:col>
      <xdr:colOff>101600</xdr:colOff>
      <xdr:row>99</xdr:row>
      <xdr:rowOff>9001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80400</xdr:rowOff>
    </xdr:from>
    <xdr:to>
      <xdr:col>36</xdr:col>
      <xdr:colOff>165100</xdr:colOff>
      <xdr:row>99</xdr:row>
      <xdr:rowOff>10550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1677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41178</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7728"/>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41178</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7728"/>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161828</xdr:rowOff>
    </xdr:from>
    <xdr:to>
      <xdr:col>76</xdr:col>
      <xdr:colOff>165100</xdr:colOff>
      <xdr:row>39</xdr:row>
      <xdr:rowOff>91978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83105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5445</xdr:rowOff>
    </xdr:from>
    <xdr:to>
      <xdr:col>85</xdr:col>
      <xdr:colOff>127000</xdr:colOff>
      <xdr:row>78</xdr:row>
      <xdr:rowOff>7404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78545"/>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170224</xdr:rowOff>
    </xdr:from>
    <xdr:to>
      <xdr:col>81</xdr:col>
      <xdr:colOff>50800</xdr:colOff>
      <xdr:row>78</xdr:row>
      <xdr:rowOff>7404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71874"/>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170224</xdr:rowOff>
    </xdr:from>
    <xdr:to>
      <xdr:col>76</xdr:col>
      <xdr:colOff>114300</xdr:colOff>
      <xdr:row>78</xdr:row>
      <xdr:rowOff>1457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7187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116387</xdr:rowOff>
    </xdr:from>
    <xdr:to>
      <xdr:col>71</xdr:col>
      <xdr:colOff>177800</xdr:colOff>
      <xdr:row>78</xdr:row>
      <xdr:rowOff>1457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18037"/>
          <a:ext cx="889000" cy="5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126095</xdr:rowOff>
    </xdr:from>
    <xdr:to>
      <xdr:col>85</xdr:col>
      <xdr:colOff>177800</xdr:colOff>
      <xdr:row>78</xdr:row>
      <xdr:rowOff>56245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104522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0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128054</xdr:rowOff>
    </xdr:from>
    <xdr:to>
      <xdr:col>81</xdr:col>
      <xdr:colOff>101600</xdr:colOff>
      <xdr:row>78</xdr:row>
      <xdr:rowOff>58204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49331</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2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119424</xdr:rowOff>
    </xdr:from>
    <xdr:to>
      <xdr:col>76</xdr:col>
      <xdr:colOff>165100</xdr:colOff>
      <xdr:row>78</xdr:row>
      <xdr:rowOff>49574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40701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1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122107</xdr:rowOff>
    </xdr:from>
    <xdr:to>
      <xdr:col>72</xdr:col>
      <xdr:colOff>38100</xdr:colOff>
      <xdr:row>78</xdr:row>
      <xdr:rowOff>52257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43384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1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65587</xdr:rowOff>
    </xdr:from>
    <xdr:to>
      <xdr:col>67</xdr:col>
      <xdr:colOff>101600</xdr:colOff>
      <xdr:row>77</xdr:row>
      <xdr:rowOff>167187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158314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5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1885</xdr:rowOff>
    </xdr:from>
    <xdr:to>
      <xdr:col>85</xdr:col>
      <xdr:colOff>127000</xdr:colOff>
      <xdr:row>98</xdr:row>
      <xdr:rowOff>89174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03985"/>
          <a:ext cx="838200" cy="8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80367</xdr:rowOff>
    </xdr:from>
    <xdr:to>
      <xdr:col>81</xdr:col>
      <xdr:colOff>50800</xdr:colOff>
      <xdr:row>98</xdr:row>
      <xdr:rowOff>89174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82467"/>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37154</xdr:rowOff>
    </xdr:from>
    <xdr:to>
      <xdr:col>76</xdr:col>
      <xdr:colOff>114300</xdr:colOff>
      <xdr:row>98</xdr:row>
      <xdr:rowOff>80367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39254"/>
          <a:ext cx="889000" cy="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37154</xdr:rowOff>
    </xdr:from>
    <xdr:to>
      <xdr:col>71</xdr:col>
      <xdr:colOff>177800</xdr:colOff>
      <xdr:row>98</xdr:row>
      <xdr:rowOff>47530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9254"/>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122535</xdr:rowOff>
    </xdr:from>
    <xdr:to>
      <xdr:col>85</xdr:col>
      <xdr:colOff>177800</xdr:colOff>
      <xdr:row>98</xdr:row>
      <xdr:rowOff>52685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145412</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38374</xdr:rowOff>
    </xdr:from>
    <xdr:to>
      <xdr:col>81</xdr:col>
      <xdr:colOff>101600</xdr:colOff>
      <xdr:row>98</xdr:row>
      <xdr:rowOff>139974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131101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29567</xdr:rowOff>
    </xdr:from>
    <xdr:to>
      <xdr:col>76</xdr:col>
      <xdr:colOff>165100</xdr:colOff>
      <xdr:row>98</xdr:row>
      <xdr:rowOff>131167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122294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157804</xdr:rowOff>
    </xdr:from>
    <xdr:to>
      <xdr:col>72</xdr:col>
      <xdr:colOff>38100</xdr:colOff>
      <xdr:row>98</xdr:row>
      <xdr:rowOff>87954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79081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8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168180</xdr:rowOff>
    </xdr:from>
    <xdr:to>
      <xdr:col>67</xdr:col>
      <xdr:colOff>101600</xdr:colOff>
      <xdr:row>98</xdr:row>
      <xdr:rowOff>98330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114857</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63576</xdr:rowOff>
    </xdr:from>
    <xdr:to>
      <xdr:col>116</xdr:col>
      <xdr:colOff>63500</xdr:colOff>
      <xdr:row>39</xdr:row>
      <xdr:rowOff>93392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750126"/>
          <a:ext cx="8382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71757</xdr:rowOff>
    </xdr:from>
    <xdr:to>
      <xdr:col>111</xdr:col>
      <xdr:colOff>177800</xdr:colOff>
      <xdr:row>39</xdr:row>
      <xdr:rowOff>93392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58307"/>
          <a:ext cx="8890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71757</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58307"/>
          <a:ext cx="889000" cy="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12776</xdr:rowOff>
    </xdr:from>
    <xdr:to>
      <xdr:col>116</xdr:col>
      <xdr:colOff>114300</xdr:colOff>
      <xdr:row>39</xdr:row>
      <xdr:rowOff>114376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99153</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42592</xdr:rowOff>
    </xdr:from>
    <xdr:to>
      <xdr:col>112</xdr:col>
      <xdr:colOff>38100</xdr:colOff>
      <xdr:row>39</xdr:row>
      <xdr:rowOff>144192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135319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2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20957</xdr:rowOff>
    </xdr:from>
    <xdr:to>
      <xdr:col>107</xdr:col>
      <xdr:colOff>101600</xdr:colOff>
      <xdr:row>39</xdr:row>
      <xdr:rowOff>122557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113684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80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1321</xdr:rowOff>
    </xdr:from>
    <xdr:to>
      <xdr:col>116</xdr:col>
      <xdr:colOff>63500</xdr:colOff>
      <xdr:row>59</xdr:row>
      <xdr:rowOff>1778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168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1778</xdr:rowOff>
    </xdr:from>
    <xdr:to>
      <xdr:col>111</xdr:col>
      <xdr:colOff>177800</xdr:colOff>
      <xdr:row>59</xdr:row>
      <xdr:rowOff>2260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17328"/>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2260</xdr:rowOff>
    </xdr:from>
    <xdr:to>
      <xdr:col>107</xdr:col>
      <xdr:colOff>50800</xdr:colOff>
      <xdr:row>59</xdr:row>
      <xdr:rowOff>3086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17810"/>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3086</xdr:rowOff>
    </xdr:from>
    <xdr:to>
      <xdr:col>102</xdr:col>
      <xdr:colOff>114300</xdr:colOff>
      <xdr:row>59</xdr:row>
      <xdr:rowOff>4026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18636"/>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121971</xdr:rowOff>
    </xdr:from>
    <xdr:to>
      <xdr:col>116</xdr:col>
      <xdr:colOff>114300</xdr:colOff>
      <xdr:row>59</xdr:row>
      <xdr:rowOff>52121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36898</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122428</xdr:rowOff>
    </xdr:from>
    <xdr:to>
      <xdr:col>112</xdr:col>
      <xdr:colOff>38100</xdr:colOff>
      <xdr:row>59</xdr:row>
      <xdr:rowOff>52578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43705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122910</xdr:rowOff>
    </xdr:from>
    <xdr:to>
      <xdr:col>107</xdr:col>
      <xdr:colOff>101600</xdr:colOff>
      <xdr:row>59</xdr:row>
      <xdr:rowOff>53060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44187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123736</xdr:rowOff>
    </xdr:from>
    <xdr:to>
      <xdr:col>102</xdr:col>
      <xdr:colOff>165100</xdr:colOff>
      <xdr:row>59</xdr:row>
      <xdr:rowOff>53886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45013</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6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124676</xdr:rowOff>
    </xdr:from>
    <xdr:to>
      <xdr:col>98</xdr:col>
      <xdr:colOff>38100</xdr:colOff>
      <xdr:row>59</xdr:row>
      <xdr:rowOff>54826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45953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89934</xdr:rowOff>
    </xdr:from>
    <xdr:to>
      <xdr:col>116</xdr:col>
      <xdr:colOff>63500</xdr:colOff>
      <xdr:row>77</xdr:row>
      <xdr:rowOff>96307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291584"/>
          <a:ext cx="8382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89934</xdr:rowOff>
    </xdr:from>
    <xdr:to>
      <xdr:col>111</xdr:col>
      <xdr:colOff>177800</xdr:colOff>
      <xdr:row>77</xdr:row>
      <xdr:rowOff>91818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91584"/>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75464</xdr:rowOff>
    </xdr:from>
    <xdr:to>
      <xdr:col>107</xdr:col>
      <xdr:colOff>50800</xdr:colOff>
      <xdr:row>77</xdr:row>
      <xdr:rowOff>91818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277114"/>
          <a:ext cx="889000" cy="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25862</xdr:rowOff>
    </xdr:from>
    <xdr:to>
      <xdr:col>102</xdr:col>
      <xdr:colOff>114300</xdr:colOff>
      <xdr:row>77</xdr:row>
      <xdr:rowOff>75464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227512"/>
          <a:ext cx="889000" cy="4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45507</xdr:rowOff>
    </xdr:from>
    <xdr:to>
      <xdr:col>116</xdr:col>
      <xdr:colOff>114300</xdr:colOff>
      <xdr:row>77</xdr:row>
      <xdr:rowOff>147107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131884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39134</xdr:rowOff>
    </xdr:from>
    <xdr:to>
      <xdr:col>112</xdr:col>
      <xdr:colOff>38100</xdr:colOff>
      <xdr:row>77</xdr:row>
      <xdr:rowOff>140734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131861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3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41018</xdr:rowOff>
    </xdr:from>
    <xdr:to>
      <xdr:col>107</xdr:col>
      <xdr:colOff>101600</xdr:colOff>
      <xdr:row>77</xdr:row>
      <xdr:rowOff>142618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133745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24664</xdr:rowOff>
    </xdr:from>
    <xdr:to>
      <xdr:col>102</xdr:col>
      <xdr:colOff>165100</xdr:colOff>
      <xdr:row>77</xdr:row>
      <xdr:rowOff>126264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117391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3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146512</xdr:rowOff>
    </xdr:from>
    <xdr:to>
      <xdr:col>98</xdr:col>
      <xdr:colOff>38100</xdr:colOff>
      <xdr:row>77</xdr:row>
      <xdr:rowOff>76662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67789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6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239,079</a:t>
          </a:r>
          <a:r>
            <a:rPr kumimoji="1" lang="ja-JP" altLang="en-US" sz="1100">
              <a:latin typeface="ＭＳ Ｐゴシック" panose="020B0600070205080204" pitchFamily="50" charset="-128"/>
              <a:ea typeface="ＭＳ Ｐゴシック" panose="020B0600070205080204" pitchFamily="50" charset="-128"/>
            </a:rPr>
            <a:t>円であり、人件費自体の増加と人口減少により前年度より増となっている。</a:t>
          </a:r>
        </a:p>
        <a:p>
          <a:r>
            <a:rPr kumimoji="1" lang="ja-JP" altLang="en-US" sz="1100">
              <a:latin typeface="ＭＳ Ｐゴシック" panose="020B0600070205080204" pitchFamily="50" charset="-128"/>
              <a:ea typeface="ＭＳ Ｐゴシック" panose="020B0600070205080204" pitchFamily="50" charset="-128"/>
            </a:rPr>
            <a:t>物件費：住民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337,997</a:t>
          </a:r>
          <a:r>
            <a:rPr kumimoji="1" lang="ja-JP" altLang="en-US" sz="1100">
              <a:latin typeface="ＭＳ Ｐゴシック" panose="020B0600070205080204" pitchFamily="50" charset="-128"/>
              <a:ea typeface="ＭＳ Ｐゴシック" panose="020B0600070205080204" pitchFamily="50" charset="-128"/>
            </a:rPr>
            <a:t>円であり、主に公共施設の光熱水費及び委託料の増加により住民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人当たりのコストは前年度より増となっている。</a:t>
          </a:r>
        </a:p>
        <a:p>
          <a:r>
            <a:rPr kumimoji="1" lang="ja-JP" altLang="en-US" sz="1100">
              <a:latin typeface="ＭＳ Ｐゴシック" panose="020B0600070205080204" pitchFamily="50" charset="-128"/>
              <a:ea typeface="ＭＳ Ｐゴシック" panose="020B0600070205080204" pitchFamily="50" charset="-128"/>
            </a:rPr>
            <a:t>扶助費：住民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52,758</a:t>
          </a:r>
          <a:r>
            <a:rPr kumimoji="1" lang="ja-JP" altLang="en-US" sz="1100">
              <a:latin typeface="ＭＳ Ｐゴシック" panose="020B0600070205080204" pitchFamily="50" charset="-128"/>
              <a:ea typeface="ＭＳ Ｐゴシック" panose="020B0600070205080204" pitchFamily="50" charset="-128"/>
            </a:rPr>
            <a:t>円であり、コロナウイルス予防接種扶助費や障害者自立支援給付扶助費などが増となっている。</a:t>
          </a:r>
        </a:p>
        <a:p>
          <a:r>
            <a:rPr kumimoji="1" lang="ja-JP" altLang="en-US" sz="1100">
              <a:latin typeface="ＭＳ Ｐゴシック" panose="020B0600070205080204" pitchFamily="50" charset="-128"/>
              <a:ea typeface="ＭＳ Ｐゴシック" panose="020B0600070205080204" pitchFamily="50" charset="-128"/>
            </a:rPr>
            <a:t>補助費等：住民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551,267</a:t>
          </a:r>
          <a:r>
            <a:rPr kumimoji="1" lang="ja-JP" altLang="en-US" sz="1100">
              <a:latin typeface="ＭＳ Ｐゴシック" panose="020B0600070205080204" pitchFamily="50" charset="-128"/>
              <a:ea typeface="ＭＳ Ｐゴシック" panose="020B0600070205080204" pitchFamily="50" charset="-128"/>
            </a:rPr>
            <a:t>円であり、類似団体内や全国平均、県平均と比較しても高い水準にあるのは、環境保全型農業直接支援対策事業等の農林水産業費関連の補助金が多額であることが要因となっている。令和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年度および</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年度は域脱炭素移行・再エネ推進交付金を活用した地域熱供給事業を実施したため大幅な増となっている。</a:t>
          </a:r>
        </a:p>
        <a:p>
          <a:r>
            <a:rPr kumimoji="1" lang="ja-JP" altLang="en-US" sz="1100">
              <a:latin typeface="ＭＳ Ｐゴシック" panose="020B0600070205080204" pitchFamily="50" charset="-128"/>
              <a:ea typeface="ＭＳ Ｐゴシック" panose="020B0600070205080204" pitchFamily="50" charset="-128"/>
            </a:rPr>
            <a:t>普通建設事業費：住民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91,868</a:t>
          </a:r>
          <a:r>
            <a:rPr kumimoji="1" lang="ja-JP" altLang="en-US" sz="1100">
              <a:latin typeface="ＭＳ Ｐゴシック" panose="020B0600070205080204" pitchFamily="50" charset="-128"/>
              <a:ea typeface="ＭＳ Ｐゴシック" panose="020B0600070205080204" pitchFamily="50" charset="-128"/>
            </a:rPr>
            <a:t>円であり、予算規模が小さいため大規模事業の実施年度により増減割合が大きい。令和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年度は宅地分譲のための造成工事や温泉施設の屋根防水等改修工事などがあり大幅に増となっている。</a:t>
          </a:r>
        </a:p>
        <a:p>
          <a:r>
            <a:rPr kumimoji="1" lang="ja-JP" altLang="en-US" sz="1100">
              <a:latin typeface="ＭＳ Ｐゴシック" panose="020B0600070205080204" pitchFamily="50" charset="-128"/>
              <a:ea typeface="ＭＳ Ｐゴシック" panose="020B0600070205080204" pitchFamily="50" charset="-128"/>
            </a:rPr>
            <a:t>積立金：住民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150,716</a:t>
          </a:r>
          <a:r>
            <a:rPr kumimoji="1" lang="ja-JP" altLang="en-US" sz="1100">
              <a:latin typeface="ＭＳ Ｐゴシック" panose="020B0600070205080204" pitchFamily="50" charset="-128"/>
              <a:ea typeface="ＭＳ Ｐゴシック" panose="020B0600070205080204" pitchFamily="50" charset="-128"/>
            </a:rPr>
            <a:t>円である。財源の不均衡を調節のための財政調整基金の積み増しをおこなったため大幅な増となっている。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今後は、各事業の意義、成果、継続性、生産性を考慮し、経営感覚を強く意識して事務事業の見直しを行い、行政の効率化とコスト削減に取り組む。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2,931
170.11
4,926,336
4,720,943
193,910
2,334,341
2,635,477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156369</xdr:rowOff>
    </xdr:from>
    <xdr:to>
      <xdr:col>24</xdr:col>
      <xdr:colOff>63500</xdr:colOff>
      <xdr:row>36</xdr:row>
      <xdr:rowOff>163798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28569"/>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156369</xdr:rowOff>
    </xdr:from>
    <xdr:to>
      <xdr:col>19</xdr:col>
      <xdr:colOff>177800</xdr:colOff>
      <xdr:row>36</xdr:row>
      <xdr:rowOff>157359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8569"/>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157359</xdr:rowOff>
    </xdr:from>
    <xdr:to>
      <xdr:col>15</xdr:col>
      <xdr:colOff>50800</xdr:colOff>
      <xdr:row>37</xdr:row>
      <xdr:rowOff>2330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9559"/>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2330</xdr:rowOff>
    </xdr:from>
    <xdr:to>
      <xdr:col>10</xdr:col>
      <xdr:colOff>114300</xdr:colOff>
      <xdr:row>37</xdr:row>
      <xdr:rowOff>4254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45980"/>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112998</xdr:rowOff>
    </xdr:from>
    <xdr:to>
      <xdr:col>24</xdr:col>
      <xdr:colOff>114300</xdr:colOff>
      <xdr:row>37</xdr:row>
      <xdr:rowOff>43148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135875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105569</xdr:rowOff>
    </xdr:from>
    <xdr:to>
      <xdr:col>20</xdr:col>
      <xdr:colOff>38100</xdr:colOff>
      <xdr:row>37</xdr:row>
      <xdr:rowOff>35719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52246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5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106559</xdr:rowOff>
    </xdr:from>
    <xdr:to>
      <xdr:col>15</xdr:col>
      <xdr:colOff>101600</xdr:colOff>
      <xdr:row>37</xdr:row>
      <xdr:rowOff>36709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53236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122980</xdr:rowOff>
    </xdr:from>
    <xdr:to>
      <xdr:col>10</xdr:col>
      <xdr:colOff>165100</xdr:colOff>
      <xdr:row>37</xdr:row>
      <xdr:rowOff>53130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69657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71581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150030</xdr:rowOff>
    </xdr:from>
    <xdr:to>
      <xdr:col>24</xdr:col>
      <xdr:colOff>63500</xdr:colOff>
      <xdr:row>58</xdr:row>
      <xdr:rowOff>31521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2680"/>
          <a:ext cx="838200" cy="5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15532</xdr:rowOff>
    </xdr:from>
    <xdr:to>
      <xdr:col>19</xdr:col>
      <xdr:colOff>177800</xdr:colOff>
      <xdr:row>58</xdr:row>
      <xdr:rowOff>31521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59632"/>
          <a:ext cx="8890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2397</xdr:rowOff>
    </xdr:from>
    <xdr:to>
      <xdr:col>15</xdr:col>
      <xdr:colOff>50800</xdr:colOff>
      <xdr:row>58</xdr:row>
      <xdr:rowOff>15532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46497"/>
          <a:ext cx="889000" cy="1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139111</xdr:rowOff>
    </xdr:from>
    <xdr:to>
      <xdr:col>10</xdr:col>
      <xdr:colOff>114300</xdr:colOff>
      <xdr:row>58</xdr:row>
      <xdr:rowOff>2397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11761"/>
          <a:ext cx="889000" cy="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99230</xdr:rowOff>
    </xdr:from>
    <xdr:to>
      <xdr:col>24</xdr:col>
      <xdr:colOff>114300</xdr:colOff>
      <xdr:row>58</xdr:row>
      <xdr:rowOff>29380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152171</xdr:rowOff>
    </xdr:from>
    <xdr:to>
      <xdr:col>20</xdr:col>
      <xdr:colOff>38100</xdr:colOff>
      <xdr:row>58</xdr:row>
      <xdr:rowOff>82321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73448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1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136182</xdr:rowOff>
    </xdr:from>
    <xdr:to>
      <xdr:col>15</xdr:col>
      <xdr:colOff>101600</xdr:colOff>
      <xdr:row>58</xdr:row>
      <xdr:rowOff>66332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57459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123047</xdr:rowOff>
    </xdr:from>
    <xdr:to>
      <xdr:col>10</xdr:col>
      <xdr:colOff>165100</xdr:colOff>
      <xdr:row>58</xdr:row>
      <xdr:rowOff>53197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44324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8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88311</xdr:rowOff>
    </xdr:from>
    <xdr:to>
      <xdr:col>6</xdr:col>
      <xdr:colOff>38100</xdr:colOff>
      <xdr:row>58</xdr:row>
      <xdr:rowOff>18461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6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9588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5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19949</xdr:rowOff>
    </xdr:from>
    <xdr:to>
      <xdr:col>24</xdr:col>
      <xdr:colOff>63500</xdr:colOff>
      <xdr:row>77</xdr:row>
      <xdr:rowOff>110644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1599"/>
          <a:ext cx="838200" cy="9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110644</xdr:rowOff>
    </xdr:from>
    <xdr:to>
      <xdr:col>19</xdr:col>
      <xdr:colOff>177800</xdr:colOff>
      <xdr:row>77</xdr:row>
      <xdr:rowOff>147842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12294"/>
          <a:ext cx="889000" cy="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147842</xdr:rowOff>
    </xdr:from>
    <xdr:to>
      <xdr:col>15</xdr:col>
      <xdr:colOff>50800</xdr:colOff>
      <xdr:row>78</xdr:row>
      <xdr:rowOff>38874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49492"/>
          <a:ext cx="889000" cy="6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38874</xdr:rowOff>
    </xdr:from>
    <xdr:to>
      <xdr:col>10</xdr:col>
      <xdr:colOff>114300</xdr:colOff>
      <xdr:row>78</xdr:row>
      <xdr:rowOff>83344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11974"/>
          <a:ext cx="889000" cy="4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140599</xdr:rowOff>
    </xdr:from>
    <xdr:to>
      <xdr:col>24</xdr:col>
      <xdr:colOff>114300</xdr:colOff>
      <xdr:row>77</xdr:row>
      <xdr:rowOff>70749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119026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4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59844</xdr:rowOff>
    </xdr:from>
    <xdr:to>
      <xdr:col>20</xdr:col>
      <xdr:colOff>38100</xdr:colOff>
      <xdr:row>77</xdr:row>
      <xdr:rowOff>161444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152571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97042</xdr:rowOff>
    </xdr:from>
    <xdr:to>
      <xdr:col>15</xdr:col>
      <xdr:colOff>101600</xdr:colOff>
      <xdr:row>78</xdr:row>
      <xdr:rowOff>27192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18319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159524</xdr:rowOff>
    </xdr:from>
    <xdr:to>
      <xdr:col>10</xdr:col>
      <xdr:colOff>165100</xdr:colOff>
      <xdr:row>78</xdr:row>
      <xdr:rowOff>89674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80801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32544</xdr:rowOff>
    </xdr:from>
    <xdr:to>
      <xdr:col>6</xdr:col>
      <xdr:colOff>38100</xdr:colOff>
      <xdr:row>78</xdr:row>
      <xdr:rowOff>134144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125271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9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169915</xdr:rowOff>
    </xdr:from>
    <xdr:to>
      <xdr:col>24</xdr:col>
      <xdr:colOff>63500</xdr:colOff>
      <xdr:row>97</xdr:row>
      <xdr:rowOff>31614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86215"/>
          <a:ext cx="838200" cy="37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169915</xdr:rowOff>
    </xdr:from>
    <xdr:to>
      <xdr:col>19</xdr:col>
      <xdr:colOff>177800</xdr:colOff>
      <xdr:row>98</xdr:row>
      <xdr:rowOff>45298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86215"/>
          <a:ext cx="889000" cy="56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45298</xdr:rowOff>
    </xdr:from>
    <xdr:to>
      <xdr:col>15</xdr:col>
      <xdr:colOff>50800</xdr:colOff>
      <xdr:row>98</xdr:row>
      <xdr:rowOff>50729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47398"/>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50729</xdr:rowOff>
    </xdr:from>
    <xdr:to>
      <xdr:col>10</xdr:col>
      <xdr:colOff>114300</xdr:colOff>
      <xdr:row>98</xdr:row>
      <xdr:rowOff>51119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2829"/>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152264</xdr:rowOff>
    </xdr:from>
    <xdr:to>
      <xdr:col>24</xdr:col>
      <xdr:colOff>114300</xdr:colOff>
      <xdr:row>97</xdr:row>
      <xdr:rowOff>82414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3691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6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119115</xdr:rowOff>
    </xdr:from>
    <xdr:to>
      <xdr:col>20</xdr:col>
      <xdr:colOff>38100</xdr:colOff>
      <xdr:row>95</xdr:row>
      <xdr:rowOff>49265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3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65792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1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165948</xdr:rowOff>
    </xdr:from>
    <xdr:to>
      <xdr:col>15</xdr:col>
      <xdr:colOff>101600</xdr:colOff>
      <xdr:row>98</xdr:row>
      <xdr:rowOff>96098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87225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171379</xdr:rowOff>
    </xdr:from>
    <xdr:to>
      <xdr:col>10</xdr:col>
      <xdr:colOff>165100</xdr:colOff>
      <xdr:row>98</xdr:row>
      <xdr:rowOff>101529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92656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319</xdr:rowOff>
    </xdr:from>
    <xdr:to>
      <xdr:col>6</xdr:col>
      <xdr:colOff>38100</xdr:colOff>
      <xdr:row>98</xdr:row>
      <xdr:rowOff>101919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93046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94917</xdr:rowOff>
    </xdr:from>
    <xdr:to>
      <xdr:col>55</xdr:col>
      <xdr:colOff>0</xdr:colOff>
      <xdr:row>57</xdr:row>
      <xdr:rowOff>112870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96117"/>
          <a:ext cx="838200" cy="18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112870</xdr:rowOff>
    </xdr:from>
    <xdr:to>
      <xdr:col>50</xdr:col>
      <xdr:colOff>114300</xdr:colOff>
      <xdr:row>57</xdr:row>
      <xdr:rowOff>118068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85520"/>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147220</xdr:rowOff>
    </xdr:from>
    <xdr:to>
      <xdr:col>45</xdr:col>
      <xdr:colOff>177800</xdr:colOff>
      <xdr:row>57</xdr:row>
      <xdr:rowOff>118068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405520"/>
          <a:ext cx="889000" cy="48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147220</xdr:rowOff>
    </xdr:from>
    <xdr:to>
      <xdr:col>41</xdr:col>
      <xdr:colOff>50800</xdr:colOff>
      <xdr:row>58</xdr:row>
      <xdr:rowOff>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05520"/>
          <a:ext cx="889000" cy="5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44117</xdr:rowOff>
    </xdr:from>
    <xdr:to>
      <xdr:col>55</xdr:col>
      <xdr:colOff>50800</xdr:colOff>
      <xdr:row>56</xdr:row>
      <xdr:rowOff>145717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4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66994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62070</xdr:rowOff>
    </xdr:from>
    <xdr:to>
      <xdr:col>50</xdr:col>
      <xdr:colOff>165100</xdr:colOff>
      <xdr:row>57</xdr:row>
      <xdr:rowOff>163670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8747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0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67268</xdr:rowOff>
    </xdr:from>
    <xdr:to>
      <xdr:col>46</xdr:col>
      <xdr:colOff>38100</xdr:colOff>
      <xdr:row>57</xdr:row>
      <xdr:rowOff>168868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3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13945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1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96420</xdr:rowOff>
    </xdr:from>
    <xdr:to>
      <xdr:col>41</xdr:col>
      <xdr:colOff>101600</xdr:colOff>
      <xdr:row>55</xdr:row>
      <xdr:rowOff>26570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5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43097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12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120679</xdr:rowOff>
    </xdr:from>
    <xdr:to>
      <xdr:col>36</xdr:col>
      <xdr:colOff>165100</xdr:colOff>
      <xdr:row>58</xdr:row>
      <xdr:rowOff>50829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67356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6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138587</xdr:rowOff>
    </xdr:from>
    <xdr:to>
      <xdr:col>55</xdr:col>
      <xdr:colOff>0</xdr:colOff>
      <xdr:row>77</xdr:row>
      <xdr:rowOff>149617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40237"/>
          <a:ext cx="8382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80699</xdr:rowOff>
    </xdr:from>
    <xdr:to>
      <xdr:col>50</xdr:col>
      <xdr:colOff>114300</xdr:colOff>
      <xdr:row>77</xdr:row>
      <xdr:rowOff>149617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82349"/>
          <a:ext cx="889000" cy="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80699</xdr:rowOff>
    </xdr:from>
    <xdr:to>
      <xdr:col>45</xdr:col>
      <xdr:colOff>177800</xdr:colOff>
      <xdr:row>77</xdr:row>
      <xdr:rowOff>116734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82349"/>
          <a:ext cx="8890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4612</xdr:rowOff>
    </xdr:from>
    <xdr:to>
      <xdr:col>41</xdr:col>
      <xdr:colOff>50800</xdr:colOff>
      <xdr:row>77</xdr:row>
      <xdr:rowOff>116734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06262"/>
          <a:ext cx="889000" cy="1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87787</xdr:rowOff>
    </xdr:from>
    <xdr:to>
      <xdr:col>55</xdr:col>
      <xdr:colOff>50800</xdr:colOff>
      <xdr:row>78</xdr:row>
      <xdr:rowOff>17937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8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110664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4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98817</xdr:rowOff>
    </xdr:from>
    <xdr:to>
      <xdr:col>50</xdr:col>
      <xdr:colOff>165100</xdr:colOff>
      <xdr:row>78</xdr:row>
      <xdr:rowOff>28967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20094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29899</xdr:rowOff>
    </xdr:from>
    <xdr:to>
      <xdr:col>46</xdr:col>
      <xdr:colOff>38100</xdr:colOff>
      <xdr:row>77</xdr:row>
      <xdr:rowOff>131499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148026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65934</xdr:rowOff>
    </xdr:from>
    <xdr:to>
      <xdr:col>41</xdr:col>
      <xdr:colOff>101600</xdr:colOff>
      <xdr:row>77</xdr:row>
      <xdr:rowOff>167534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125262</xdr:rowOff>
    </xdr:from>
    <xdr:to>
      <xdr:col>36</xdr:col>
      <xdr:colOff>165100</xdr:colOff>
      <xdr:row>77</xdr:row>
      <xdr:rowOff>55412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71940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3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104220</xdr:rowOff>
    </xdr:from>
    <xdr:to>
      <xdr:col>55</xdr:col>
      <xdr:colOff>0</xdr:colOff>
      <xdr:row>98</xdr:row>
      <xdr:rowOff>132485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06320"/>
          <a:ext cx="838200" cy="2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104220</xdr:rowOff>
    </xdr:from>
    <xdr:to>
      <xdr:col>50</xdr:col>
      <xdr:colOff>114300</xdr:colOff>
      <xdr:row>98</xdr:row>
      <xdr:rowOff>143078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06320"/>
          <a:ext cx="889000" cy="3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143078</xdr:rowOff>
    </xdr:from>
    <xdr:to>
      <xdr:col>45</xdr:col>
      <xdr:colOff>177800</xdr:colOff>
      <xdr:row>98</xdr:row>
      <xdr:rowOff>154155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45178"/>
          <a:ext cx="889000" cy="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154155</xdr:rowOff>
    </xdr:from>
    <xdr:to>
      <xdr:col>41</xdr:col>
      <xdr:colOff>50800</xdr:colOff>
      <xdr:row>99</xdr:row>
      <xdr:rowOff>15597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56255"/>
          <a:ext cx="889000" cy="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81685</xdr:rowOff>
    </xdr:from>
    <xdr:to>
      <xdr:col>55</xdr:col>
      <xdr:colOff>50800</xdr:colOff>
      <xdr:row>99</xdr:row>
      <xdr:rowOff>11835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8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168062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9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53420</xdr:rowOff>
    </xdr:from>
    <xdr:to>
      <xdr:col>50</xdr:col>
      <xdr:colOff>165100</xdr:colOff>
      <xdr:row>98</xdr:row>
      <xdr:rowOff>155020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146147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92278</xdr:rowOff>
    </xdr:from>
    <xdr:to>
      <xdr:col>46</xdr:col>
      <xdr:colOff>38100</xdr:colOff>
      <xdr:row>99</xdr:row>
      <xdr:rowOff>22428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13555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8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103355</xdr:rowOff>
    </xdr:from>
    <xdr:to>
      <xdr:col>41</xdr:col>
      <xdr:colOff>101600</xdr:colOff>
      <xdr:row>99</xdr:row>
      <xdr:rowOff>33505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24632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136247</xdr:rowOff>
    </xdr:from>
    <xdr:to>
      <xdr:col>36</xdr:col>
      <xdr:colOff>165100</xdr:colOff>
      <xdr:row>99</xdr:row>
      <xdr:rowOff>66397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57524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145945</xdr:rowOff>
    </xdr:from>
    <xdr:to>
      <xdr:col>85</xdr:col>
      <xdr:colOff>127000</xdr:colOff>
      <xdr:row>37</xdr:row>
      <xdr:rowOff>161653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89595"/>
          <a:ext cx="8382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145945</xdr:rowOff>
    </xdr:from>
    <xdr:to>
      <xdr:col>81</xdr:col>
      <xdr:colOff>50800</xdr:colOff>
      <xdr:row>38</xdr:row>
      <xdr:rowOff>9303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89595"/>
          <a:ext cx="889000" cy="3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9303</xdr:rowOff>
    </xdr:from>
    <xdr:to>
      <xdr:col>76</xdr:col>
      <xdr:colOff>114300</xdr:colOff>
      <xdr:row>38</xdr:row>
      <xdr:rowOff>28863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24403"/>
          <a:ext cx="889000" cy="1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129756</xdr:rowOff>
    </xdr:from>
    <xdr:to>
      <xdr:col>71</xdr:col>
      <xdr:colOff>177800</xdr:colOff>
      <xdr:row>38</xdr:row>
      <xdr:rowOff>28863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3406"/>
          <a:ext cx="889000" cy="7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110853</xdr:rowOff>
    </xdr:from>
    <xdr:to>
      <xdr:col>85</xdr:col>
      <xdr:colOff>177800</xdr:colOff>
      <xdr:row>38</xdr:row>
      <xdr:rowOff>41004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4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89280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95145</xdr:rowOff>
    </xdr:from>
    <xdr:to>
      <xdr:col>81</xdr:col>
      <xdr:colOff>101600</xdr:colOff>
      <xdr:row>38</xdr:row>
      <xdr:rowOff>25295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3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41822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1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129953</xdr:rowOff>
    </xdr:from>
    <xdr:to>
      <xdr:col>76</xdr:col>
      <xdr:colOff>165100</xdr:colOff>
      <xdr:row>38</xdr:row>
      <xdr:rowOff>60103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51230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149513</xdr:rowOff>
    </xdr:from>
    <xdr:to>
      <xdr:col>72</xdr:col>
      <xdr:colOff>38100</xdr:colOff>
      <xdr:row>38</xdr:row>
      <xdr:rowOff>79663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70790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78956</xdr:rowOff>
    </xdr:from>
    <xdr:to>
      <xdr:col>67</xdr:col>
      <xdr:colOff>101600</xdr:colOff>
      <xdr:row>38</xdr:row>
      <xdr:rowOff>9106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59199</xdr:rowOff>
    </xdr:from>
    <xdr:to>
      <xdr:col>85</xdr:col>
      <xdr:colOff>127000</xdr:colOff>
      <xdr:row>58</xdr:row>
      <xdr:rowOff>76554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03299"/>
          <a:ext cx="8382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76554</xdr:rowOff>
    </xdr:from>
    <xdr:to>
      <xdr:col>81</xdr:col>
      <xdr:colOff>50800</xdr:colOff>
      <xdr:row>58</xdr:row>
      <xdr:rowOff>76799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20654"/>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54266</xdr:rowOff>
    </xdr:from>
    <xdr:to>
      <xdr:col>76</xdr:col>
      <xdr:colOff>114300</xdr:colOff>
      <xdr:row>58</xdr:row>
      <xdr:rowOff>76799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98366"/>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54266</xdr:rowOff>
    </xdr:from>
    <xdr:to>
      <xdr:col>71</xdr:col>
      <xdr:colOff>177800</xdr:colOff>
      <xdr:row>58</xdr:row>
      <xdr:rowOff>68917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98366"/>
          <a:ext cx="889000" cy="1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8399</xdr:rowOff>
    </xdr:from>
    <xdr:to>
      <xdr:col>85</xdr:col>
      <xdr:colOff>177800</xdr:colOff>
      <xdr:row>58</xdr:row>
      <xdr:rowOff>109999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5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94776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6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25754</xdr:rowOff>
    </xdr:from>
    <xdr:to>
      <xdr:col>81</xdr:col>
      <xdr:colOff>101600</xdr:colOff>
      <xdr:row>58</xdr:row>
      <xdr:rowOff>127354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118481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6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25999</xdr:rowOff>
    </xdr:from>
    <xdr:to>
      <xdr:col>76</xdr:col>
      <xdr:colOff>165100</xdr:colOff>
      <xdr:row>58</xdr:row>
      <xdr:rowOff>127599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118726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6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3466</xdr:rowOff>
    </xdr:from>
    <xdr:to>
      <xdr:col>72</xdr:col>
      <xdr:colOff>38100</xdr:colOff>
      <xdr:row>58</xdr:row>
      <xdr:rowOff>105066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96193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4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18117</xdr:rowOff>
    </xdr:from>
    <xdr:to>
      <xdr:col>67</xdr:col>
      <xdr:colOff>101600</xdr:colOff>
      <xdr:row>58</xdr:row>
      <xdr:rowOff>119717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110844</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5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41179</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5729"/>
          <a:ext cx="8890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41179</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5729"/>
          <a:ext cx="8890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161829</xdr:rowOff>
    </xdr:from>
    <xdr:to>
      <xdr:col>76</xdr:col>
      <xdr:colOff>165100</xdr:colOff>
      <xdr:row>79</xdr:row>
      <xdr:rowOff>91979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83106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5445</xdr:rowOff>
    </xdr:from>
    <xdr:to>
      <xdr:col>85</xdr:col>
      <xdr:colOff>127000</xdr:colOff>
      <xdr:row>98</xdr:row>
      <xdr:rowOff>7404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07545"/>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170224</xdr:rowOff>
    </xdr:from>
    <xdr:to>
      <xdr:col>81</xdr:col>
      <xdr:colOff>50800</xdr:colOff>
      <xdr:row>98</xdr:row>
      <xdr:rowOff>7404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00874"/>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170224</xdr:rowOff>
    </xdr:from>
    <xdr:to>
      <xdr:col>76</xdr:col>
      <xdr:colOff>114300</xdr:colOff>
      <xdr:row>98</xdr:row>
      <xdr:rowOff>1457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0087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116387</xdr:rowOff>
    </xdr:from>
    <xdr:to>
      <xdr:col>71</xdr:col>
      <xdr:colOff>177800</xdr:colOff>
      <xdr:row>98</xdr:row>
      <xdr:rowOff>1457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47037"/>
          <a:ext cx="889000" cy="5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126095</xdr:rowOff>
    </xdr:from>
    <xdr:to>
      <xdr:col>85</xdr:col>
      <xdr:colOff>177800</xdr:colOff>
      <xdr:row>98</xdr:row>
      <xdr:rowOff>56245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104522</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3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128054</xdr:rowOff>
    </xdr:from>
    <xdr:to>
      <xdr:col>81</xdr:col>
      <xdr:colOff>101600</xdr:colOff>
      <xdr:row>98</xdr:row>
      <xdr:rowOff>58204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49331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119424</xdr:rowOff>
    </xdr:from>
    <xdr:to>
      <xdr:col>76</xdr:col>
      <xdr:colOff>165100</xdr:colOff>
      <xdr:row>98</xdr:row>
      <xdr:rowOff>49574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40701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4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122107</xdr:rowOff>
    </xdr:from>
    <xdr:to>
      <xdr:col>72</xdr:col>
      <xdr:colOff>38100</xdr:colOff>
      <xdr:row>98</xdr:row>
      <xdr:rowOff>52257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43384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65587</xdr:rowOff>
    </xdr:from>
    <xdr:to>
      <xdr:col>67</xdr:col>
      <xdr:colOff>101600</xdr:colOff>
      <xdr:row>97</xdr:row>
      <xdr:rowOff>167187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158314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352,407</a:t>
          </a:r>
          <a:r>
            <a:rPr kumimoji="1" lang="ja-JP" altLang="en-US" sz="1300">
              <a:latin typeface="ＭＳ Ｐゴシック" panose="020B0600070205080204" pitchFamily="50" charset="-128"/>
              <a:ea typeface="ＭＳ Ｐゴシック" panose="020B0600070205080204" pitchFamily="50" charset="-128"/>
            </a:rPr>
            <a:t>円となっており、各種基金への積み増しでおよび宅地分譲のための宅地造成等を実施したため今年度は大幅な増となっている。</a:t>
          </a:r>
        </a:p>
        <a:p>
          <a:r>
            <a:rPr kumimoji="1" lang="ja-JP" altLang="en-US" sz="1300">
              <a:latin typeface="ＭＳ Ｐゴシック" panose="020B0600070205080204" pitchFamily="50" charset="-128"/>
              <a:ea typeface="ＭＳ Ｐゴシック" panose="020B0600070205080204" pitchFamily="50" charset="-128"/>
            </a:rPr>
            <a:t>衛生費：住民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186,738</a:t>
          </a:r>
          <a:r>
            <a:rPr kumimoji="1" lang="ja-JP" altLang="en-US" sz="1300">
              <a:latin typeface="ＭＳ Ｐゴシック" panose="020B0600070205080204" pitchFamily="50" charset="-128"/>
              <a:ea typeface="ＭＳ Ｐゴシック" panose="020B0600070205080204" pitchFamily="50" charset="-128"/>
            </a:rPr>
            <a:t>円となっており、域脱炭素移行・再エネ推進交付金を活用した自然エネルギー</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％の村づくり推進事業の事業費の減に伴い、前年度よりも大幅な減となっている。</a:t>
          </a:r>
        </a:p>
        <a:p>
          <a:r>
            <a:rPr kumimoji="1" lang="ja-JP" altLang="en-US" sz="1300">
              <a:latin typeface="ＭＳ Ｐゴシック" panose="020B0600070205080204" pitchFamily="50" charset="-128"/>
              <a:ea typeface="ＭＳ Ｐゴシック" panose="020B0600070205080204" pitchFamily="50" charset="-128"/>
            </a:rPr>
            <a:t>農林水産業費：住民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365,262</a:t>
          </a:r>
          <a:r>
            <a:rPr kumimoji="1" lang="ja-JP" altLang="en-US" sz="1300">
              <a:latin typeface="ＭＳ Ｐゴシック" panose="020B0600070205080204" pitchFamily="50" charset="-128"/>
              <a:ea typeface="ＭＳ Ｐゴシック" panose="020B0600070205080204" pitchFamily="50" charset="-128"/>
            </a:rPr>
            <a:t>円となっており、産地生産基盤パワーアップ事業費補助金を活用した事業を実施したため、大幅な増となっている。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84,419</a:t>
          </a:r>
          <a:r>
            <a:rPr kumimoji="1" lang="ja-JP" altLang="en-US" sz="1300">
              <a:latin typeface="ＭＳ Ｐゴシック" panose="020B0600070205080204" pitchFamily="50" charset="-128"/>
              <a:ea typeface="ＭＳ Ｐゴシック" panose="020B0600070205080204" pitchFamily="50" charset="-128"/>
            </a:rPr>
            <a:t>円となっており、前年度に大規模な村道補修を実施したため今年度は大幅な減となっている。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129,301</a:t>
          </a:r>
          <a:r>
            <a:rPr kumimoji="1" lang="ja-JP" altLang="en-US" sz="1300">
              <a:latin typeface="ＭＳ Ｐゴシック" panose="020B0600070205080204" pitchFamily="50" charset="-128"/>
              <a:ea typeface="ＭＳ Ｐゴシック" panose="020B0600070205080204" pitchFamily="50" charset="-128"/>
            </a:rPr>
            <a:t>円となっており、エネルギーおよび物価高騰に伴う各施設の光熱水費や委託料の増により増となっている。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今後は、各事業の意義、成果、継続性、生産性を考慮し、経営感覚を強く意識して事務事業の見直しを行い、行政の効率化とコスト削減に取り組む。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標準財政規模に占める実質収支額の割合は前年度比で</a:t>
          </a:r>
          <a:r>
            <a:rPr kumimoji="1" lang="en-US" altLang="ja-JP" sz="1100">
              <a:latin typeface="ＭＳ ゴシック" pitchFamily="49" charset="-128"/>
              <a:ea typeface="ＭＳ ゴシック" pitchFamily="49" charset="-128"/>
            </a:rPr>
            <a:t>0.05</a:t>
          </a:r>
          <a:r>
            <a:rPr kumimoji="1" lang="ja-JP" altLang="en-US" sz="1100">
              <a:latin typeface="ＭＳ ゴシック" pitchFamily="49" charset="-128"/>
              <a:ea typeface="ＭＳ ゴシック" pitchFamily="49" charset="-128"/>
            </a:rPr>
            <a:t>ポイントの減となっている。年度ごとに数値の増減はあるが、黒字で推移している。令和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年度は前年度と比較して自然エネルギー</a:t>
          </a:r>
          <a:r>
            <a:rPr kumimoji="1" lang="en-US" altLang="ja-JP" sz="1100">
              <a:latin typeface="ＭＳ ゴシック" pitchFamily="49" charset="-128"/>
              <a:ea typeface="ＭＳ ゴシック" pitchFamily="49" charset="-128"/>
            </a:rPr>
            <a:t>100</a:t>
          </a:r>
          <a:r>
            <a:rPr kumimoji="1" lang="ja-JP" altLang="en-US" sz="1100">
              <a:latin typeface="ＭＳ ゴシック" pitchFamily="49" charset="-128"/>
              <a:ea typeface="ＭＳ ゴシック" pitchFamily="49" charset="-128"/>
            </a:rPr>
            <a:t>％の村づくり推進事業等の事業繰越により、前年度と比較して微減となった。実質単年度収支については、財政調整基金を大きく積み増ししたため、前年度比で</a:t>
          </a:r>
          <a:r>
            <a:rPr kumimoji="1" lang="en-US" altLang="ja-JP" sz="1100">
              <a:latin typeface="ＭＳ ゴシック" pitchFamily="49" charset="-128"/>
              <a:ea typeface="ＭＳ ゴシック" pitchFamily="49" charset="-128"/>
            </a:rPr>
            <a:t>11.37</a:t>
          </a:r>
          <a:r>
            <a:rPr kumimoji="1" lang="ja-JP" altLang="en-US" sz="1100">
              <a:latin typeface="ＭＳ ゴシック" pitchFamily="49" charset="-128"/>
              <a:ea typeface="ＭＳ ゴシック" pitchFamily="49" charset="-128"/>
            </a:rPr>
            <a:t>ポイントの増となりプラスに転じている。同様の理由で標準財政規模に占める財政調整基金残高の割合も前年度比で</a:t>
          </a:r>
          <a:r>
            <a:rPr kumimoji="1" lang="en-US" altLang="ja-JP" sz="1100">
              <a:latin typeface="ＭＳ ゴシック" pitchFamily="49" charset="-128"/>
              <a:ea typeface="ＭＳ ゴシック" pitchFamily="49" charset="-128"/>
            </a:rPr>
            <a:t>10.05</a:t>
          </a:r>
          <a:r>
            <a:rPr kumimoji="1" lang="ja-JP" altLang="en-US" sz="1100">
              <a:latin typeface="ＭＳ ゴシック" pitchFamily="49" charset="-128"/>
              <a:ea typeface="ＭＳ ゴシック" pitchFamily="49" charset="-128"/>
            </a:rPr>
            <a:t>ポイントの増となった。</a:t>
          </a:r>
        </a:p>
        <a:p>
          <a:r>
            <a:rPr kumimoji="1" lang="ja-JP" altLang="en-US" sz="1100">
              <a:latin typeface="ＭＳ ゴシック" pitchFamily="49" charset="-128"/>
              <a:ea typeface="ＭＳ ゴシック" pitchFamily="49" charset="-128"/>
            </a:rPr>
            <a:t>　今後も残高の極端な増減がないよう計画的な運用により、将来的な歳入減少、歳出増加に備えて財政調整基金について一定の残高の確保を図る。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一般会計で前年度と比較して黒字額の標準財政規模比が</a:t>
          </a:r>
          <a:r>
            <a:rPr kumimoji="1" lang="en-US" altLang="ja-JP" sz="1400">
              <a:latin typeface="ＭＳ ゴシック" pitchFamily="49" charset="-128"/>
              <a:ea typeface="ＭＳ ゴシック" pitchFamily="49" charset="-128"/>
            </a:rPr>
            <a:t>0.01</a:t>
          </a:r>
          <a:r>
            <a:rPr kumimoji="1" lang="ja-JP" altLang="en-US" sz="1400">
              <a:latin typeface="ＭＳ ゴシック" pitchFamily="49" charset="-128"/>
              <a:ea typeface="ＭＳ ゴシック" pitchFamily="49" charset="-128"/>
            </a:rPr>
            <a:t>ポイントの増となっている。前年度と比較すると、村民税（個人）が増収と国税収入の増による地方交付税の増、さらにはふるさと応援基金繰入金を財源として充当し、財政調整基金の取り崩しを行わなかったことなどが微増の理由である。</a:t>
          </a:r>
        </a:p>
        <a:p>
          <a:r>
            <a:rPr kumimoji="1" lang="ja-JP" altLang="en-US" sz="1400">
              <a:latin typeface="ＭＳ ゴシック" pitchFamily="49" charset="-128"/>
              <a:ea typeface="ＭＳ ゴシック" pitchFamily="49" charset="-128"/>
            </a:rPr>
            <a:t>　すべての特別会計において前年度と比較して、標準財政規模比の黒字幅が減となっている。理由としては、国民健康保険事業においては国保財政調整基金積立金への積立金の増、診療所特別会計においては医療用備品の整備、介護保険事業においては保険給付費の増、介護サービス事業においてはサービス利用収入の減及び、施設の指定管理料の増など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年度より公営企業会計となった簡易水道事業と公共下水道事業においては、いずれも黒字となっている。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一般会計・特別会計・公営企業会計のいずれの会計でも赤字はなく、おおむね良好な運営であり、今後も各会計ともに収入の確保、経費の縮減を図り、健全な運営に努める。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4926336</v>
      </c>
      <c r="BO4" s="371"/>
      <c r="BP4" s="371"/>
      <c r="BQ4" s="371"/>
      <c r="BR4" s="371"/>
      <c r="BS4" s="371"/>
      <c r="BT4" s="371"/>
      <c r="BU4" s="372"/>
      <c r="BV4" s="370">
        <v>4707915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8.3000000000000007</v>
      </c>
      <c r="CU4" s="377"/>
      <c r="CV4" s="377"/>
      <c r="CW4" s="377"/>
      <c r="CX4" s="377"/>
      <c r="CY4" s="377"/>
      <c r="CZ4" s="377"/>
      <c r="DA4" s="378"/>
      <c r="DB4" s="376">
        <v>8.4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4720943</v>
      </c>
      <c r="BO5" s="408"/>
      <c r="BP5" s="408"/>
      <c r="BQ5" s="408"/>
      <c r="BR5" s="408"/>
      <c r="BS5" s="408"/>
      <c r="BT5" s="408"/>
      <c r="BU5" s="409"/>
      <c r="BV5" s="407">
        <v>4508655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83.7</v>
      </c>
      <c r="CU5" s="405"/>
      <c r="CV5" s="405"/>
      <c r="CW5" s="405"/>
      <c r="CX5" s="405"/>
      <c r="CY5" s="405"/>
      <c r="CZ5" s="405"/>
      <c r="DA5" s="406"/>
      <c r="DB5" s="404">
        <v>96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205393</v>
      </c>
      <c r="BO6" s="408"/>
      <c r="BP6" s="408"/>
      <c r="BQ6" s="408"/>
      <c r="BR6" s="408"/>
      <c r="BS6" s="408"/>
      <c r="BT6" s="408"/>
      <c r="BU6" s="409"/>
      <c r="BV6" s="407">
        <v>199260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83.7</v>
      </c>
      <c r="CU6" s="445"/>
      <c r="CV6" s="445"/>
      <c r="CW6" s="445"/>
      <c r="CX6" s="445"/>
      <c r="CY6" s="445"/>
      <c r="CZ6" s="445"/>
      <c r="DA6" s="446"/>
      <c r="DB6" s="444">
        <v>96.5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11483</v>
      </c>
      <c r="BO7" s="408"/>
      <c r="BP7" s="408"/>
      <c r="BQ7" s="408"/>
      <c r="BR7" s="408"/>
      <c r="BS7" s="408"/>
      <c r="BT7" s="408"/>
      <c r="BU7" s="409"/>
      <c r="BV7" s="407">
        <v>7129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2334341</v>
      </c>
      <c r="CU7" s="408"/>
      <c r="CV7" s="408"/>
      <c r="CW7" s="408"/>
      <c r="CX7" s="408"/>
      <c r="CY7" s="408"/>
      <c r="CZ7" s="408"/>
      <c r="DA7" s="409"/>
      <c r="DB7" s="407">
        <v>2298395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193910</v>
      </c>
      <c r="BO8" s="408"/>
      <c r="BP8" s="408"/>
      <c r="BQ8" s="408"/>
      <c r="BR8" s="408"/>
      <c r="BS8" s="408"/>
      <c r="BT8" s="408"/>
      <c r="BU8" s="409"/>
      <c r="BV8" s="407">
        <v>192131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3011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1779</v>
      </c>
      <c r="BO9" s="408"/>
      <c r="BP9" s="408"/>
      <c r="BQ9" s="408"/>
      <c r="BR9" s="408"/>
      <c r="BS9" s="408"/>
      <c r="BT9" s="408"/>
      <c r="BU9" s="409"/>
      <c r="BV9" s="407">
        <v>3805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10.9</v>
      </c>
      <c r="CU9" s="405"/>
      <c r="CV9" s="405"/>
      <c r="CW9" s="405"/>
      <c r="CX9" s="405"/>
      <c r="CY9" s="405"/>
      <c r="CZ9" s="405"/>
      <c r="DA9" s="406"/>
      <c r="DB9" s="404">
        <v>11.4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3110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240000</v>
      </c>
      <c r="BO10" s="408"/>
      <c r="BP10" s="408"/>
      <c r="BQ10" s="408"/>
      <c r="BR10" s="408"/>
      <c r="BS10" s="408"/>
      <c r="BT10" s="408"/>
      <c r="BU10" s="409"/>
      <c r="BV10" s="407">
        <v>1000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2945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28000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2931</v>
      </c>
      <c r="S13" s="492"/>
      <c r="T13" s="492"/>
      <c r="U13" s="492"/>
      <c r="V13" s="493"/>
      <c r="W13" s="423" t="s">
        <v>130</v>
      </c>
      <c r="X13" s="424"/>
      <c r="Y13" s="424"/>
      <c r="Z13" s="424"/>
      <c r="AA13" s="424"/>
      <c r="AB13" s="414"/>
      <c r="AC13" s="458">
        <v>1458</v>
      </c>
      <c r="AD13" s="459"/>
      <c r="AE13" s="459"/>
      <c r="AF13" s="459"/>
      <c r="AG13" s="501"/>
      <c r="AH13" s="458">
        <v>1552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241779</v>
      </c>
      <c r="BO13" s="408"/>
      <c r="BP13" s="408"/>
      <c r="BQ13" s="408"/>
      <c r="BR13" s="408"/>
      <c r="BS13" s="408"/>
      <c r="BT13" s="408"/>
      <c r="BU13" s="409"/>
      <c r="BV13" s="407">
        <v>-23195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7.3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2976</v>
      </c>
      <c r="S14" s="492"/>
      <c r="T14" s="492"/>
      <c r="U14" s="492"/>
      <c r="V14" s="493"/>
      <c r="W14" s="397"/>
      <c r="X14" s="398"/>
      <c r="Y14" s="398"/>
      <c r="Z14" s="398"/>
      <c r="AA14" s="398"/>
      <c r="AB14" s="387"/>
      <c r="AC14" s="494">
        <v>74.3</v>
      </c>
      <c r="AD14" s="495"/>
      <c r="AE14" s="495"/>
      <c r="AF14" s="495"/>
      <c r="AG14" s="496"/>
      <c r="AH14" s="494">
        <v>77.099999999999994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2957</v>
      </c>
      <c r="S15" s="492"/>
      <c r="T15" s="492"/>
      <c r="U15" s="492"/>
      <c r="V15" s="493"/>
      <c r="W15" s="423" t="s">
        <v>137</v>
      </c>
      <c r="X15" s="424"/>
      <c r="Y15" s="424"/>
      <c r="Z15" s="424"/>
      <c r="AA15" s="424"/>
      <c r="AB15" s="414"/>
      <c r="AC15" s="458">
        <v>45</v>
      </c>
      <c r="AD15" s="459"/>
      <c r="AE15" s="459"/>
      <c r="AF15" s="459"/>
      <c r="AG15" s="501"/>
      <c r="AH15" s="458">
        <v>31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683563</v>
      </c>
      <c r="BO15" s="371"/>
      <c r="BP15" s="371"/>
      <c r="BQ15" s="371"/>
      <c r="BR15" s="371"/>
      <c r="BS15" s="371"/>
      <c r="BT15" s="371"/>
      <c r="BU15" s="372"/>
      <c r="BV15" s="370">
        <v>723853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2.2999999999999998</v>
      </c>
      <c r="AD16" s="495"/>
      <c r="AE16" s="495"/>
      <c r="AF16" s="495"/>
      <c r="AG16" s="496"/>
      <c r="AH16" s="494">
        <v>1.5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2158902</v>
      </c>
      <c r="BO16" s="408"/>
      <c r="BP16" s="408"/>
      <c r="BQ16" s="408"/>
      <c r="BR16" s="408"/>
      <c r="BS16" s="408"/>
      <c r="BT16" s="408"/>
      <c r="BU16" s="409"/>
      <c r="BV16" s="407">
        <v>2101351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460</v>
      </c>
      <c r="AD17" s="459"/>
      <c r="AE17" s="459"/>
      <c r="AF17" s="459"/>
      <c r="AG17" s="501"/>
      <c r="AH17" s="458">
        <v>431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852922</v>
      </c>
      <c r="BO17" s="408"/>
      <c r="BP17" s="408"/>
      <c r="BQ17" s="408"/>
      <c r="BR17" s="408"/>
      <c r="BS17" s="408"/>
      <c r="BT17" s="408"/>
      <c r="BU17" s="409"/>
      <c r="BV17" s="407">
        <v>908475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170.11</v>
      </c>
      <c r="M18" s="531"/>
      <c r="N18" s="531"/>
      <c r="O18" s="531"/>
      <c r="P18" s="531"/>
      <c r="Q18" s="531"/>
      <c r="R18" s="532"/>
      <c r="S18" s="532"/>
      <c r="T18" s="532"/>
      <c r="U18" s="532"/>
      <c r="V18" s="533"/>
      <c r="W18" s="425"/>
      <c r="X18" s="426"/>
      <c r="Y18" s="426"/>
      <c r="Z18" s="426"/>
      <c r="AA18" s="426"/>
      <c r="AB18" s="417"/>
      <c r="AC18" s="534">
        <v>23.4</v>
      </c>
      <c r="AD18" s="535"/>
      <c r="AE18" s="535"/>
      <c r="AF18" s="535"/>
      <c r="AG18" s="536"/>
      <c r="AH18" s="534">
        <v>21.4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2071075</v>
      </c>
      <c r="BO18" s="408"/>
      <c r="BP18" s="408"/>
      <c r="BQ18" s="408"/>
      <c r="BR18" s="408"/>
      <c r="BS18" s="408"/>
      <c r="BT18" s="408"/>
      <c r="BU18" s="409"/>
      <c r="BV18" s="407">
        <v>2251155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2973509</v>
      </c>
      <c r="BO19" s="408"/>
      <c r="BP19" s="408"/>
      <c r="BQ19" s="408"/>
      <c r="BR19" s="408"/>
      <c r="BS19" s="408"/>
      <c r="BT19" s="408"/>
      <c r="BU19" s="409"/>
      <c r="BV19" s="407">
        <v>2869223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839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2635477</v>
      </c>
      <c r="BO22" s="371"/>
      <c r="BP22" s="371"/>
      <c r="BQ22" s="371"/>
      <c r="BR22" s="371"/>
      <c r="BS22" s="371"/>
      <c r="BT22" s="371"/>
      <c r="BU22" s="372"/>
      <c r="BV22" s="370">
        <v>2816178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1514041</v>
      </c>
      <c r="BO23" s="408"/>
      <c r="BP23" s="408"/>
      <c r="BQ23" s="408"/>
      <c r="BR23" s="408"/>
      <c r="BS23" s="408"/>
      <c r="BT23" s="408"/>
      <c r="BU23" s="409"/>
      <c r="BV23" s="407">
        <v>1624666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6200</v>
      </c>
      <c r="R24" s="459"/>
      <c r="S24" s="459"/>
      <c r="T24" s="459"/>
      <c r="U24" s="459"/>
      <c r="V24" s="501"/>
      <c r="W24" s="553"/>
      <c r="X24" s="554"/>
      <c r="Y24" s="555"/>
      <c r="Z24" s="457" t="s">
        <v>162</v>
      </c>
      <c r="AA24" s="437"/>
      <c r="AB24" s="437"/>
      <c r="AC24" s="437"/>
      <c r="AD24" s="437"/>
      <c r="AE24" s="437"/>
      <c r="AF24" s="437"/>
      <c r="AG24" s="438"/>
      <c r="AH24" s="458">
        <v>54</v>
      </c>
      <c r="AI24" s="459"/>
      <c r="AJ24" s="459"/>
      <c r="AK24" s="459"/>
      <c r="AL24" s="501"/>
      <c r="AM24" s="458">
        <v>156708</v>
      </c>
      <c r="AN24" s="459"/>
      <c r="AO24" s="459"/>
      <c r="AP24" s="459"/>
      <c r="AQ24" s="459"/>
      <c r="AR24" s="501"/>
      <c r="AS24" s="458">
        <v>2902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1680060</v>
      </c>
      <c r="BO24" s="408"/>
      <c r="BP24" s="408"/>
      <c r="BQ24" s="408"/>
      <c r="BR24" s="408"/>
      <c r="BS24" s="408"/>
      <c r="BT24" s="408"/>
      <c r="BU24" s="409"/>
      <c r="BV24" s="407">
        <v>1748061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5870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2461707</v>
      </c>
      <c r="BO25" s="371"/>
      <c r="BP25" s="371"/>
      <c r="BQ25" s="371"/>
      <c r="BR25" s="371"/>
      <c r="BS25" s="371"/>
      <c r="BT25" s="371"/>
      <c r="BU25" s="372"/>
      <c r="BV25" s="370">
        <v>2463272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5290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2550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2120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578000</v>
      </c>
      <c r="BO28" s="371"/>
      <c r="BP28" s="371"/>
      <c r="BQ28" s="371"/>
      <c r="BR28" s="371"/>
      <c r="BS28" s="371"/>
      <c r="BT28" s="371"/>
      <c r="BU28" s="372"/>
      <c r="BV28" s="370">
        <v>338000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1990</v>
      </c>
      <c r="R29" s="459"/>
      <c r="S29" s="459"/>
      <c r="T29" s="459"/>
      <c r="U29" s="459"/>
      <c r="V29" s="501"/>
      <c r="W29" s="556"/>
      <c r="X29" s="557"/>
      <c r="Y29" s="558"/>
      <c r="Z29" s="457" t="s">
        <v>177</v>
      </c>
      <c r="AA29" s="437"/>
      <c r="AB29" s="437"/>
      <c r="AC29" s="437"/>
      <c r="AD29" s="437"/>
      <c r="AE29" s="437"/>
      <c r="AF29" s="437"/>
      <c r="AG29" s="438"/>
      <c r="AH29" s="458">
        <v>54</v>
      </c>
      <c r="AI29" s="459"/>
      <c r="AJ29" s="459"/>
      <c r="AK29" s="459"/>
      <c r="AL29" s="501"/>
      <c r="AM29" s="458">
        <v>156708</v>
      </c>
      <c r="AN29" s="459"/>
      <c r="AO29" s="459"/>
      <c r="AP29" s="459"/>
      <c r="AQ29" s="459"/>
      <c r="AR29" s="501"/>
      <c r="AS29" s="458">
        <v>2902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45000</v>
      </c>
      <c r="BO29" s="408"/>
      <c r="BP29" s="408"/>
      <c r="BQ29" s="408"/>
      <c r="BR29" s="408"/>
      <c r="BS29" s="408"/>
      <c r="BT29" s="408"/>
      <c r="BU29" s="409"/>
      <c r="BV29" s="407">
        <v>32000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645220</v>
      </c>
      <c r="BO30" s="527"/>
      <c r="BP30" s="527"/>
      <c r="BQ30" s="527"/>
      <c r="BR30" s="527"/>
      <c r="BS30" s="527"/>
      <c r="BT30" s="527"/>
      <c r="BU30" s="528"/>
      <c r="BV30" s="526">
        <v>844077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大潟村国民健康保険事業特別会計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大潟村簡易水道事業会計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秋田県市町村総合事務組合（一般会計）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ルーラル大潟</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大潟村診療所特別会計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大潟村介護保険事業特別会計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大潟村公共下水道事業会計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秋田県市町村総合事務組合（交通災害共済事業等特別会計）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大潟カントリーエレベーター公社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大潟村介護サービス事業特別会計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秋田県市町村会館管理組合（一般会計）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大潟共生自然エネルギー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大潟村後期高齢者医療特別会計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秋田県後期高齢者医療広域連合（一般会計）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秋田県後期高齢者医療広域連合（後期高齢者医療特別会計）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秋田県町村電算システム共同事業組合（一般会計）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男鹿地区消防一部事務組合（一般会計）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八郎湖周辺清掃事務組合（一般会計）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DQWTzzaeW+Sa01+mW0WE99f+4v2GeGdLuMPdsDpK9xtzuI2Z7OrMD3TwjqSKCptwUV6QjmT8ZnGOTi7rojtCkA==" saltValue="Y4NdjrF/lSDBgT7hFS6q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5.34</v>
      </c>
      <c r="G34" s="33">
        <v>7.77</v>
      </c>
      <c r="H34" s="33">
        <v>7.55</v>
      </c>
      <c r="I34" s="33">
        <v>8.1</v>
      </c>
      <c r="J34" s="34">
        <v>8.11</v>
      </c>
      <c r="K34" s="22"/>
      <c r="L34" s="22"/>
      <c r="M34" s="22"/>
      <c r="N34" s="22"/>
      <c r="O34" s="22"/>
      <c r="P34" s="22"/>
    </row>
    <row r="35" spans="1:16" ht="39" customHeight="1" x14ac:dyDescent="0.2">
      <c r="A35" s="22"/>
      <c r="B35" s="35"/>
      <c r="C35" s="1145" t="s">
        <v>534</v>
      </c>
      <c r="D35" s="1146"/>
      <c r="E35" s="1147"/>
      <c r="F35" s="36" t="s">
        <v>487</v>
      </c>
      <c r="G35" s="37" t="s">
        <v>487</v>
      </c>
      <c r="H35" s="37" t="s">
        <v>487</v>
      </c>
      <c r="I35" s="37" t="s">
        <v>487</v>
      </c>
      <c r="J35" s="38">
        <v>3.23</v>
      </c>
      <c r="K35" s="22"/>
      <c r="L35" s="22"/>
      <c r="M35" s="22"/>
      <c r="N35" s="22"/>
      <c r="O35" s="22"/>
      <c r="P35" s="22"/>
    </row>
    <row r="36" spans="1:16" ht="39" customHeight="1" x14ac:dyDescent="0.2">
      <c r="A36" s="22"/>
      <c r="B36" s="35"/>
      <c r="C36" s="1145" t="s">
        <v>535</v>
      </c>
      <c r="D36" s="1146"/>
      <c r="E36" s="1147"/>
      <c r="F36" s="36" t="s">
        <v>487</v>
      </c>
      <c r="G36" s="37" t="s">
        <v>487</v>
      </c>
      <c r="H36" s="37" t="s">
        <v>487</v>
      </c>
      <c r="I36" s="37" t="s">
        <v>487</v>
      </c>
      <c r="J36" s="38">
        <v>1.3</v>
      </c>
      <c r="K36" s="22"/>
      <c r="L36" s="22"/>
      <c r="M36" s="22"/>
      <c r="N36" s="22"/>
      <c r="O36" s="22"/>
      <c r="P36" s="22"/>
    </row>
    <row r="37" spans="1:16" ht="39" customHeight="1" x14ac:dyDescent="0.2">
      <c r="A37" s="22"/>
      <c r="B37" s="35"/>
      <c r="C37" s="1145" t="s">
        <v>536</v>
      </c>
      <c r="D37" s="1146"/>
      <c r="E37" s="1147"/>
      <c r="F37" s="36">
        <v>0.86</v>
      </c>
      <c r="G37" s="37">
        <v>1.69</v>
      </c>
      <c r="H37" s="37">
        <v>1.22</v>
      </c>
      <c r="I37" s="37">
        <v>1.26</v>
      </c>
      <c r="J37" s="38">
        <v>0.32</v>
      </c>
      <c r="K37" s="22"/>
      <c r="L37" s="22"/>
      <c r="M37" s="22"/>
      <c r="N37" s="22"/>
      <c r="O37" s="22"/>
      <c r="P37" s="22"/>
    </row>
    <row r="38" spans="1:16" ht="39" customHeight="1" x14ac:dyDescent="0.2">
      <c r="A38" s="22"/>
      <c r="B38" s="35"/>
      <c r="C38" s="1145" t="s">
        <v>537</v>
      </c>
      <c r="D38" s="1146"/>
      <c r="E38" s="1147"/>
      <c r="F38" s="36">
        <v>0.31</v>
      </c>
      <c r="G38" s="37">
        <v>0.52</v>
      </c>
      <c r="H38" s="37">
        <v>0.6</v>
      </c>
      <c r="I38" s="37">
        <v>0.25</v>
      </c>
      <c r="J38" s="38">
        <v>0.19</v>
      </c>
      <c r="K38" s="22"/>
      <c r="L38" s="22"/>
      <c r="M38" s="22"/>
      <c r="N38" s="22"/>
      <c r="O38" s="22"/>
      <c r="P38" s="22"/>
    </row>
    <row r="39" spans="1:16" ht="39" customHeight="1" x14ac:dyDescent="0.2">
      <c r="A39" s="22"/>
      <c r="B39" s="35"/>
      <c r="C39" s="1145" t="s">
        <v>538</v>
      </c>
      <c r="D39" s="1146"/>
      <c r="E39" s="1147"/>
      <c r="F39" s="36">
        <v>1.19</v>
      </c>
      <c r="G39" s="37">
        <v>0.98</v>
      </c>
      <c r="H39" s="37">
        <v>0.52</v>
      </c>
      <c r="I39" s="37">
        <v>0.26</v>
      </c>
      <c r="J39" s="38">
        <v>0.04</v>
      </c>
      <c r="K39" s="22"/>
      <c r="L39" s="22"/>
      <c r="M39" s="22"/>
      <c r="N39" s="22"/>
      <c r="O39" s="22"/>
      <c r="P39" s="22"/>
    </row>
    <row r="40" spans="1:16" ht="39" customHeight="1" x14ac:dyDescent="0.2">
      <c r="A40" s="22"/>
      <c r="B40" s="35"/>
      <c r="C40" s="1145" t="s">
        <v>539</v>
      </c>
      <c r="D40" s="1146"/>
      <c r="E40" s="1147"/>
      <c r="F40" s="36">
        <v>0</v>
      </c>
      <c r="G40" s="37">
        <v>0</v>
      </c>
      <c r="H40" s="37">
        <v>0.02</v>
      </c>
      <c r="I40" s="37">
        <v>0.03</v>
      </c>
      <c r="J40" s="38">
        <v>0.02</v>
      </c>
      <c r="K40" s="22"/>
      <c r="L40" s="22"/>
      <c r="M40" s="22"/>
      <c r="N40" s="22"/>
      <c r="O40" s="22"/>
      <c r="P40" s="22"/>
    </row>
    <row r="41" spans="1:16" ht="39" customHeight="1" x14ac:dyDescent="0.2">
      <c r="A41" s="22"/>
      <c r="B41" s="35"/>
      <c r="C41" s="1145" t="s">
        <v>540</v>
      </c>
      <c r="D41" s="1146"/>
      <c r="E41" s="1147"/>
      <c r="F41" s="36">
        <v>1.1200000000000001</v>
      </c>
      <c r="G41" s="37">
        <v>1.2</v>
      </c>
      <c r="H41" s="37">
        <v>1.19</v>
      </c>
      <c r="I41" s="37">
        <v>0.04</v>
      </c>
      <c r="J41" s="38">
        <v>0.01</v>
      </c>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v>1.85</v>
      </c>
      <c r="G43" s="42">
        <v>2.54</v>
      </c>
      <c r="H43" s="42">
        <v>1.19</v>
      </c>
      <c r="I43" s="42">
        <v>2.99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jp38zMjl+E+VDOiu4ruFfNbi9/SYNVcJgbRoxYalxowSxD/CZKp5Kwe49lCq77hx4FI34W73S0UX28D3Gn5Hg==" saltValue="HywQv2icBKz+T1h7XPn6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348</v>
      </c>
      <c r="L45" s="60">
        <v>346</v>
      </c>
      <c r="M45" s="60">
        <v>343</v>
      </c>
      <c r="N45" s="60">
        <v>326</v>
      </c>
      <c r="O45" s="61">
        <v>325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34</v>
      </c>
      <c r="L48" s="64">
        <v>18</v>
      </c>
      <c r="M48" s="64">
        <v>8</v>
      </c>
      <c r="N48" s="64">
        <v>9</v>
      </c>
      <c r="O48" s="65">
        <v>12</v>
      </c>
      <c r="P48" s="48"/>
      <c r="Q48" s="48"/>
      <c r="R48" s="48"/>
      <c r="S48" s="48"/>
      <c r="T48" s="48"/>
      <c r="U48" s="48"/>
    </row>
    <row r="49" spans="1:21" ht="30.75" customHeight="1" x14ac:dyDescent="0.2">
      <c r="A49" s="48"/>
      <c r="B49" s="1155"/>
      <c r="C49" s="1156"/>
      <c r="D49" s="62"/>
      <c r="E49" s="1161" t="s">
        <v>14</v>
      </c>
      <c r="F49" s="1161"/>
      <c r="G49" s="1161"/>
      <c r="H49" s="1161"/>
      <c r="I49" s="1161"/>
      <c r="J49" s="1162"/>
      <c r="K49" s="63">
        <v>20</v>
      </c>
      <c r="L49" s="64">
        <v>21</v>
      </c>
      <c r="M49" s="64">
        <v>19</v>
      </c>
      <c r="N49" s="64">
        <v>11</v>
      </c>
      <c r="O49" s="65">
        <v>6</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213</v>
      </c>
      <c r="L52" s="64">
        <v>221</v>
      </c>
      <c r="M52" s="64">
        <v>214</v>
      </c>
      <c r="N52" s="64">
        <v>205</v>
      </c>
      <c r="O52" s="65">
        <v>196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189</v>
      </c>
      <c r="L53" s="69">
        <v>164</v>
      </c>
      <c r="M53" s="69">
        <v>156</v>
      </c>
      <c r="N53" s="69">
        <v>141</v>
      </c>
      <c r="O53" s="70">
        <v>147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566</v>
      </c>
      <c r="L58" s="84" t="s">
        <v>566</v>
      </c>
      <c r="M58" s="84" t="s">
        <v>566</v>
      </c>
      <c r="N58" s="84" t="s">
        <v>566</v>
      </c>
      <c r="O58" s="85" t="s">
        <v>566</v>
      </c>
    </row>
    <row r="59" spans="1:21" ht="31.5" customHeight="1" x14ac:dyDescent="0.2">
      <c r="B59" s="1171"/>
      <c r="C59" s="1172"/>
      <c r="D59" s="1178" t="s">
        <v>26</v>
      </c>
      <c r="E59" s="1179"/>
      <c r="F59" s="1179"/>
      <c r="G59" s="1179"/>
      <c r="H59" s="1179"/>
      <c r="I59" s="1179"/>
      <c r="J59" s="1180"/>
      <c r="K59" s="86" t="s">
        <v>566</v>
      </c>
      <c r="L59" s="87" t="s">
        <v>566</v>
      </c>
      <c r="M59" s="87" t="s">
        <v>566</v>
      </c>
      <c r="N59" s="87" t="s">
        <v>566</v>
      </c>
      <c r="O59" s="88" t="s">
        <v>566</v>
      </c>
    </row>
    <row r="60" spans="1:21" ht="31.5" customHeight="1" thickBot="1" x14ac:dyDescent="0.25">
      <c r="B60" s="1173"/>
      <c r="C60" s="1174"/>
      <c r="D60" s="1181" t="s">
        <v>27</v>
      </c>
      <c r="E60" s="1182"/>
      <c r="F60" s="1182"/>
      <c r="G60" s="1182"/>
      <c r="H60" s="1182"/>
      <c r="I60" s="1182"/>
      <c r="J60" s="1183"/>
      <c r="K60" s="89" t="s">
        <v>566</v>
      </c>
      <c r="L60" s="90" t="s">
        <v>566</v>
      </c>
      <c r="M60" s="90" t="s">
        <v>566</v>
      </c>
      <c r="N60" s="90" t="s">
        <v>566</v>
      </c>
      <c r="O60" s="91" t="s">
        <v>566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wfNY9Ca07otgzCQGEUXzga196+2vEbH9K9GJePKSL8W8IVTuzUbxYx65/pwGDsUv6CAbVEaNL/QVlq4YM4pDw==" saltValue="Ej0BvPs1H+zRyaEs0Kxb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3384</v>
      </c>
      <c r="J41" s="344">
        <v>3261</v>
      </c>
      <c r="K41" s="344">
        <v>3013</v>
      </c>
      <c r="L41" s="344">
        <v>2816</v>
      </c>
      <c r="M41" s="345">
        <v>2635</v>
      </c>
    </row>
    <row r="42" spans="2:13" ht="27.75" customHeight="1" x14ac:dyDescent="0.2">
      <c r="B42" s="1186"/>
      <c r="C42" s="1187"/>
      <c r="D42" s="106"/>
      <c r="E42" s="1192" t="s">
        <v>32</v>
      </c>
      <c r="F42" s="1192"/>
      <c r="G42" s="1192"/>
      <c r="H42" s="1193"/>
      <c r="I42" s="346">
        <v>1</v>
      </c>
      <c r="J42" s="347">
        <v>1</v>
      </c>
      <c r="K42" s="347">
        <v>0</v>
      </c>
      <c r="L42" s="347">
        <v>0</v>
      </c>
      <c r="M42" s="348">
        <v>0</v>
      </c>
    </row>
    <row r="43" spans="2:13" ht="27.75" customHeight="1" x14ac:dyDescent="0.2">
      <c r="B43" s="1186"/>
      <c r="C43" s="1187"/>
      <c r="D43" s="106"/>
      <c r="E43" s="1192" t="s">
        <v>33</v>
      </c>
      <c r="F43" s="1192"/>
      <c r="G43" s="1192"/>
      <c r="H43" s="1193"/>
      <c r="I43" s="346">
        <v>159</v>
      </c>
      <c r="J43" s="347">
        <v>171</v>
      </c>
      <c r="K43" s="347">
        <v>221</v>
      </c>
      <c r="L43" s="347">
        <v>244</v>
      </c>
      <c r="M43" s="348">
        <v>446</v>
      </c>
    </row>
    <row r="44" spans="2:13" ht="27.75" customHeight="1" x14ac:dyDescent="0.2">
      <c r="B44" s="1186"/>
      <c r="C44" s="1187"/>
      <c r="D44" s="106"/>
      <c r="E44" s="1192" t="s">
        <v>34</v>
      </c>
      <c r="F44" s="1192"/>
      <c r="G44" s="1192"/>
      <c r="H44" s="1193"/>
      <c r="I44" s="346">
        <v>76</v>
      </c>
      <c r="J44" s="347">
        <v>50</v>
      </c>
      <c r="K44" s="347">
        <v>27</v>
      </c>
      <c r="L44" s="347">
        <v>18</v>
      </c>
      <c r="M44" s="348">
        <v>13</v>
      </c>
    </row>
    <row r="45" spans="2:13" ht="27.75" customHeight="1" x14ac:dyDescent="0.2">
      <c r="B45" s="1186"/>
      <c r="C45" s="1187"/>
      <c r="D45" s="106"/>
      <c r="E45" s="1192" t="s">
        <v>35</v>
      </c>
      <c r="F45" s="1192"/>
      <c r="G45" s="1192"/>
      <c r="H45" s="1193"/>
      <c r="I45" s="346">
        <v>267</v>
      </c>
      <c r="J45" s="347">
        <v>234</v>
      </c>
      <c r="K45" s="347">
        <v>246</v>
      </c>
      <c r="L45" s="347">
        <v>255</v>
      </c>
      <c r="M45" s="348">
        <v>273</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1020</v>
      </c>
      <c r="J50" s="347">
        <v>1341</v>
      </c>
      <c r="K50" s="347">
        <v>1411</v>
      </c>
      <c r="L50" s="347">
        <v>1288</v>
      </c>
      <c r="M50" s="348">
        <v>1373</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2555</v>
      </c>
      <c r="J52" s="347">
        <v>2470</v>
      </c>
      <c r="K52" s="347">
        <v>2324</v>
      </c>
      <c r="L52" s="347">
        <v>2186</v>
      </c>
      <c r="M52" s="348">
        <v>2016</v>
      </c>
    </row>
    <row r="53" spans="2:13" ht="27.75" customHeight="1" thickBot="1" x14ac:dyDescent="0.25">
      <c r="B53" s="1199" t="s">
        <v>19</v>
      </c>
      <c r="C53" s="1200"/>
      <c r="D53" s="110"/>
      <c r="E53" s="1201" t="s">
        <v>44</v>
      </c>
      <c r="F53" s="1201"/>
      <c r="G53" s="1201"/>
      <c r="H53" s="1202"/>
      <c r="I53" s="349">
        <v>311</v>
      </c>
      <c r="J53" s="350">
        <v>-94</v>
      </c>
      <c r="K53" s="350">
        <v>-227</v>
      </c>
      <c r="L53" s="350">
        <v>-141</v>
      </c>
      <c r="M53" s="351">
        <v>-21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6QgudkAlMjwBOLSybZ+UKbny3yifdodlCxGlK0i1rK3fxIaAxhYRqdSk7/M1pfGg6Jj0TYIr4nloHyYCESeYg==" saltValue="INLp2DfEdguvFIE+lLrx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365</v>
      </c>
      <c r="G55" s="352">
        <v>338</v>
      </c>
      <c r="H55" s="353">
        <v>578</v>
      </c>
    </row>
    <row r="56" spans="2:8" ht="52.5" customHeight="1" x14ac:dyDescent="0.2">
      <c r="B56" s="122"/>
      <c r="C56" s="1213" t="s">
        <v>47</v>
      </c>
      <c r="D56" s="1213"/>
      <c r="E56" s="1214"/>
      <c r="F56" s="354">
        <v>31</v>
      </c>
      <c r="G56" s="354">
        <v>32</v>
      </c>
      <c r="H56" s="355">
        <v>45</v>
      </c>
    </row>
    <row r="57" spans="2:8" ht="53.25" customHeight="1" x14ac:dyDescent="0.2">
      <c r="B57" s="122"/>
      <c r="C57" s="1215" t="s">
        <v>48</v>
      </c>
      <c r="D57" s="1215"/>
      <c r="E57" s="1216"/>
      <c r="F57" s="356">
        <v>849</v>
      </c>
      <c r="G57" s="356">
        <v>844</v>
      </c>
      <c r="H57" s="357">
        <v>645</v>
      </c>
    </row>
    <row r="58" spans="2:8" ht="45.75" customHeight="1" x14ac:dyDescent="0.2">
      <c r="B58" s="123"/>
      <c r="C58" s="1203" t="s">
        <v>561</v>
      </c>
      <c r="D58" s="1204"/>
      <c r="E58" s="1205"/>
      <c r="F58" s="358">
        <v>250</v>
      </c>
      <c r="G58" s="358">
        <v>315</v>
      </c>
      <c r="H58" s="359">
        <v>371</v>
      </c>
    </row>
    <row r="59" spans="2:8" ht="45.75" customHeight="1" x14ac:dyDescent="0.2">
      <c r="B59" s="123"/>
      <c r="C59" s="1203" t="s">
        <v>562</v>
      </c>
      <c r="D59" s="1204"/>
      <c r="E59" s="1205"/>
      <c r="F59" s="358">
        <v>453</v>
      </c>
      <c r="G59" s="358">
        <v>398</v>
      </c>
      <c r="H59" s="359">
        <v>141</v>
      </c>
    </row>
    <row r="60" spans="2:8" ht="45.75" customHeight="1" x14ac:dyDescent="0.2">
      <c r="B60" s="123"/>
      <c r="C60" s="1203" t="s">
        <v>563</v>
      </c>
      <c r="D60" s="1204"/>
      <c r="E60" s="1205"/>
      <c r="F60" s="358">
        <v>87</v>
      </c>
      <c r="G60" s="358">
        <v>88</v>
      </c>
      <c r="H60" s="359">
        <v>89</v>
      </c>
    </row>
    <row r="61" spans="2:8" ht="45.75" customHeight="1" x14ac:dyDescent="0.2">
      <c r="B61" s="123"/>
      <c r="C61" s="1203" t="s">
        <v>564</v>
      </c>
      <c r="D61" s="1204"/>
      <c r="E61" s="1205"/>
      <c r="F61" s="358">
        <v>38</v>
      </c>
      <c r="G61" s="358">
        <v>39</v>
      </c>
      <c r="H61" s="359">
        <v>40</v>
      </c>
    </row>
    <row r="62" spans="2:8" ht="45.75" customHeight="1" thickBot="1" x14ac:dyDescent="0.25">
      <c r="B62" s="124"/>
      <c r="C62" s="1206" t="s">
        <v>565</v>
      </c>
      <c r="D62" s="1207"/>
      <c r="E62" s="1208"/>
      <c r="F62" s="360">
        <v>1</v>
      </c>
      <c r="G62" s="360">
        <v>2</v>
      </c>
      <c r="H62" s="361">
        <v>4</v>
      </c>
    </row>
    <row r="63" spans="2:8" ht="52.5" customHeight="1" thickBot="1" x14ac:dyDescent="0.25">
      <c r="B63" s="125"/>
      <c r="C63" s="1209" t="s">
        <v>49</v>
      </c>
      <c r="D63" s="1209"/>
      <c r="E63" s="1210"/>
      <c r="F63" s="362">
        <v>1245</v>
      </c>
      <c r="G63" s="362">
        <v>1214</v>
      </c>
      <c r="H63" s="363">
        <v>1268</v>
      </c>
    </row>
    <row r="64" spans="2:8" ht="13" x14ac:dyDescent="0.2"/>
  </sheetData>
  <sheetProtection algorithmName="SHA-512" hashValue="835EftnuSGQap901y1On7yTgfX/YVpyFQSaD6/TPSnVXY62k7RJM9fYYSmIaxX8w8fszIrGT0rssCtgI5QP3tg==" saltValue="dwJPKppysnMRjdMdPwuV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80072</v>
      </c>
      <c r="E3" s="144"/>
      <c r="F3" s="145">
        <v>301035</v>
      </c>
      <c r="G3" s="146"/>
      <c r="H3" s="147"/>
    </row>
    <row r="4" spans="1:8" x14ac:dyDescent="0.2">
      <c r="A4" s="148"/>
      <c r="B4" s="149"/>
      <c r="C4" s="150"/>
      <c r="D4" s="151">
        <v>52173</v>
      </c>
      <c r="E4" s="152"/>
      <c r="F4" s="153">
        <v>154376</v>
      </c>
      <c r="G4" s="154"/>
      <c r="H4" s="155"/>
    </row>
    <row r="5" spans="1:8" x14ac:dyDescent="0.2">
      <c r="A5" s="136" t="s">
        <v>520</v>
      </c>
      <c r="B5" s="141"/>
      <c r="C5" s="142"/>
      <c r="D5" s="143">
        <v>492995</v>
      </c>
      <c r="E5" s="144"/>
      <c r="F5" s="145">
        <v>277467</v>
      </c>
      <c r="G5" s="146"/>
      <c r="H5" s="147"/>
    </row>
    <row r="6" spans="1:8" x14ac:dyDescent="0.2">
      <c r="A6" s="148"/>
      <c r="B6" s="149"/>
      <c r="C6" s="150"/>
      <c r="D6" s="151">
        <v>62259</v>
      </c>
      <c r="E6" s="152"/>
      <c r="F6" s="153">
        <v>128378</v>
      </c>
      <c r="G6" s="154"/>
      <c r="H6" s="155"/>
    </row>
    <row r="7" spans="1:8" x14ac:dyDescent="0.2">
      <c r="A7" s="136" t="s">
        <v>521</v>
      </c>
      <c r="B7" s="141"/>
      <c r="C7" s="142"/>
      <c r="D7" s="143">
        <v>92847</v>
      </c>
      <c r="E7" s="144"/>
      <c r="F7" s="145">
        <v>282256</v>
      </c>
      <c r="G7" s="146"/>
      <c r="H7" s="147"/>
    </row>
    <row r="8" spans="1:8" x14ac:dyDescent="0.2">
      <c r="A8" s="148"/>
      <c r="B8" s="149"/>
      <c r="C8" s="150"/>
      <c r="D8" s="151">
        <v>78037</v>
      </c>
      <c r="E8" s="152"/>
      <c r="F8" s="153">
        <v>145453</v>
      </c>
      <c r="G8" s="154"/>
      <c r="H8" s="155"/>
    </row>
    <row r="9" spans="1:8" x14ac:dyDescent="0.2">
      <c r="A9" s="136" t="s">
        <v>522</v>
      </c>
      <c r="B9" s="141"/>
      <c r="C9" s="142"/>
      <c r="D9" s="143">
        <v>75417</v>
      </c>
      <c r="E9" s="144"/>
      <c r="F9" s="145">
        <v>295341</v>
      </c>
      <c r="G9" s="146"/>
      <c r="H9" s="147"/>
    </row>
    <row r="10" spans="1:8" x14ac:dyDescent="0.2">
      <c r="A10" s="148"/>
      <c r="B10" s="149"/>
      <c r="C10" s="150"/>
      <c r="D10" s="151">
        <v>54507</v>
      </c>
      <c r="E10" s="152"/>
      <c r="F10" s="153">
        <v>137402</v>
      </c>
      <c r="G10" s="154"/>
      <c r="H10" s="155"/>
    </row>
    <row r="11" spans="1:8" x14ac:dyDescent="0.2">
      <c r="A11" s="136" t="s">
        <v>523</v>
      </c>
      <c r="B11" s="141"/>
      <c r="C11" s="142"/>
      <c r="D11" s="143">
        <v>91868</v>
      </c>
      <c r="E11" s="144"/>
      <c r="F11" s="145">
        <v>292845</v>
      </c>
      <c r="G11" s="146"/>
      <c r="H11" s="147"/>
    </row>
    <row r="12" spans="1:8" x14ac:dyDescent="0.2">
      <c r="A12" s="148"/>
      <c r="B12" s="149"/>
      <c r="C12" s="156"/>
      <c r="D12" s="151">
        <v>64795</v>
      </c>
      <c r="E12" s="152"/>
      <c r="F12" s="153">
        <v>143187</v>
      </c>
      <c r="G12" s="154"/>
      <c r="H12" s="155"/>
    </row>
    <row r="13" spans="1:8" x14ac:dyDescent="0.2">
      <c r="A13" s="136"/>
      <c r="B13" s="141"/>
      <c r="C13" s="157"/>
      <c r="D13" s="158">
        <v>166640</v>
      </c>
      <c r="E13" s="159"/>
      <c r="F13" s="160">
        <v>289789</v>
      </c>
      <c r="G13" s="161"/>
      <c r="H13" s="147"/>
    </row>
    <row r="14" spans="1:8" x14ac:dyDescent="0.2">
      <c r="A14" s="148"/>
      <c r="B14" s="149"/>
      <c r="C14" s="150"/>
      <c r="D14" s="151">
        <v>62354</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5.66</v>
      </c>
      <c r="C19" s="162">
        <f>ROUND(VALUE(SUBSTITUTE(実質収支比率等に係る経年分析!G$48,"▲","-")),2)</f>
        <v>8.3000000000000007</v>
      </c>
      <c r="D19" s="162">
        <f>ROUND(VALUE(SUBSTITUTE(実質収支比率等に係る経年分析!H$48,"▲","-")),2)</f>
        <v>8.17</v>
      </c>
      <c r="E19" s="162">
        <f>ROUND(VALUE(SUBSTITUTE(実質収支比率等に係る経年分析!I$48,"▲","-")),2)</f>
        <v>8.36</v>
      </c>
      <c r="F19" s="162">
        <f>ROUND(VALUE(SUBSTITUTE(実質収支比率等に係る経年分析!J$48,"▲","-")),2)</f>
        <v>8.31</v>
      </c>
    </row>
    <row r="20" spans="1:11" x14ac:dyDescent="0.2">
      <c r="A20" s="162" t="s">
        <v>53</v>
      </c>
      <c r="B20" s="162">
        <f>ROUND(VALUE(SUBSTITUTE(実質収支比率等に係る経年分析!F$47,"▲","-")),2)</f>
        <v>12.26</v>
      </c>
      <c r="C20" s="162">
        <f>ROUND(VALUE(SUBSTITUTE(実質収支比率等に係る経年分析!G$47,"▲","-")),2)</f>
        <v>15.49</v>
      </c>
      <c r="D20" s="162">
        <f>ROUND(VALUE(SUBSTITUTE(実質収支比率等に係る経年分析!H$47,"▲","-")),2)</f>
        <v>15.83</v>
      </c>
      <c r="E20" s="162">
        <f>ROUND(VALUE(SUBSTITUTE(実質収支比率等に係る経年分析!I$47,"▲","-")),2)</f>
        <v>14.71</v>
      </c>
      <c r="F20" s="162">
        <f>ROUND(VALUE(SUBSTITUTE(実質収支比率等に係る経年分析!J$47,"▲","-")),2)</f>
        <v>24.76</v>
      </c>
    </row>
    <row r="21" spans="1:11" x14ac:dyDescent="0.2">
      <c r="A21" s="162" t="s">
        <v>54</v>
      </c>
      <c r="B21" s="162">
        <f>IF(ISNUMBER(VALUE(SUBSTITUTE(実質収支比率等に係る経年分析!F$49,"▲","-"))),ROUND(VALUE(SUBSTITUTE(実質収支比率等に係る経年分析!F$49,"▲","-")),2),NA())</f>
        <v>5.38</v>
      </c>
      <c r="C21" s="162">
        <f>IF(ISNUMBER(VALUE(SUBSTITUTE(実質収支比率等に係る経年分析!G$49,"▲","-"))),ROUND(VALUE(SUBSTITUTE(実質収支比率等に係る経年分析!G$49,"▲","-")),2),NA())</f>
        <v>7.19</v>
      </c>
      <c r="D21" s="162">
        <f>IF(ISNUMBER(VALUE(SUBSTITUTE(実質収支比率等に係る経年分析!H$49,"▲","-"))),ROUND(VALUE(SUBSTITUTE(実質収支比率等に係る経年分析!H$49,"▲","-")),2),NA())</f>
        <v>-0.25</v>
      </c>
      <c r="E21" s="162">
        <f>IF(ISNUMBER(VALUE(SUBSTITUTE(実質収支比率等に係る経年分析!I$49,"▲","-"))),ROUND(VALUE(SUBSTITUTE(実質収支比率等に係る経年分析!I$49,"▲","-")),2),NA())</f>
        <v>-1.01</v>
      </c>
      <c r="F21" s="162">
        <f>IF(ISNUMBER(VALUE(SUBSTITUTE(実質収支比率等に係る経年分析!J$49,"▲","-"))),ROUND(VALUE(SUBSTITUTE(実質収支比率等に係る経年分析!J$49,"▲","-")),2),NA())</f>
        <v>10.36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1.85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2.54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1.19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2.99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大潟村介護保険事業特別会計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1.1200000000000001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1.19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大潟村後期高齢者医療特別会計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大潟村国民健康保険事業特別会計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1.19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大潟村診療所特別会計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2">
      <c r="A33" s="163" t="str">
        <f>IF(連結実質赤字比率に係る赤字・黒字の構成分析!C$37="",NA(),連結実質赤字比率に係る赤字・黒字の構成分析!C$37)</f>
        <v>大潟村介護サービス事業特別会計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0.32</v>
      </c>
    </row>
    <row r="34" spans="1:16" x14ac:dyDescent="0.2">
      <c r="A34" s="163" t="str">
        <f>IF(連結実質赤字比率に係る赤字・黒字の構成分析!C$36="",NA(),連結実質赤字比率に係る赤字・黒字の構成分析!C$36)</f>
        <v>大潟村公共下水道事業会計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v>
      </c>
    </row>
    <row r="35" spans="1:16" x14ac:dyDescent="0.2">
      <c r="A35" s="163" t="str">
        <f>IF(連結実質赤字比率に係る赤字・黒字の構成分析!C$35="",NA(),連結実質赤字比率に係る赤字・黒字の構成分析!C$35)</f>
        <v>大潟村簡易水道事業会計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7.55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8.11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213</v>
      </c>
      <c r="E42" s="164"/>
      <c r="F42" s="164"/>
      <c r="G42" s="164">
        <f>'実質公債費比率（分子）の構造'!L$52</f>
        <v>221</v>
      </c>
      <c r="H42" s="164"/>
      <c r="I42" s="164"/>
      <c r="J42" s="164">
        <f>'実質公債費比率（分子）の構造'!M$52</f>
        <v>214</v>
      </c>
      <c r="K42" s="164"/>
      <c r="L42" s="164"/>
      <c r="M42" s="164">
        <f>'実質公債費比率（分子）の構造'!N$52</f>
        <v>205</v>
      </c>
      <c r="N42" s="164"/>
      <c r="O42" s="164"/>
      <c r="P42" s="164">
        <f>'実質公債費比率（分子）の構造'!O$52</f>
        <v>196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20</v>
      </c>
      <c r="C45" s="164"/>
      <c r="D45" s="164"/>
      <c r="E45" s="164">
        <f>'実質公債費比率（分子）の構造'!L$49</f>
        <v>21</v>
      </c>
      <c r="F45" s="164"/>
      <c r="G45" s="164"/>
      <c r="H45" s="164">
        <f>'実質公債費比率（分子）の構造'!M$49</f>
        <v>19</v>
      </c>
      <c r="I45" s="164"/>
      <c r="J45" s="164"/>
      <c r="K45" s="164">
        <f>'実質公債費比率（分子）の構造'!N$49</f>
        <v>11</v>
      </c>
      <c r="L45" s="164"/>
      <c r="M45" s="164"/>
      <c r="N45" s="164">
        <f>'実質公債費比率（分子）の構造'!O$49</f>
        <v>6</v>
      </c>
      <c r="O45" s="164"/>
      <c r="P45" s="164"/>
    </row>
    <row r="46" spans="1:16" x14ac:dyDescent="0.2">
      <c r="A46" s="164" t="s">
        <v>64</v>
      </c>
      <c r="B46" s="164">
        <f>'実質公債費比率（分子）の構造'!K$48</f>
        <v>34</v>
      </c>
      <c r="C46" s="164"/>
      <c r="D46" s="164"/>
      <c r="E46" s="164">
        <f>'実質公債費比率（分子）の構造'!L$48</f>
        <v>18</v>
      </c>
      <c r="F46" s="164"/>
      <c r="G46" s="164"/>
      <c r="H46" s="164">
        <f>'実質公債費比率（分子）の構造'!M$48</f>
        <v>8</v>
      </c>
      <c r="I46" s="164"/>
      <c r="J46" s="164"/>
      <c r="K46" s="164">
        <f>'実質公債費比率（分子）の構造'!N$48</f>
        <v>9</v>
      </c>
      <c r="L46" s="164"/>
      <c r="M46" s="164"/>
      <c r="N46" s="164">
        <f>'実質公債費比率（分子）の構造'!O$48</f>
        <v>12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348</v>
      </c>
      <c r="C49" s="164"/>
      <c r="D49" s="164"/>
      <c r="E49" s="164">
        <f>'実質公債費比率（分子）の構造'!L$45</f>
        <v>346</v>
      </c>
      <c r="F49" s="164"/>
      <c r="G49" s="164"/>
      <c r="H49" s="164">
        <f>'実質公債費比率（分子）の構造'!M$45</f>
        <v>343</v>
      </c>
      <c r="I49" s="164"/>
      <c r="J49" s="164"/>
      <c r="K49" s="164">
        <f>'実質公債費比率（分子）の構造'!N$45</f>
        <v>326</v>
      </c>
      <c r="L49" s="164"/>
      <c r="M49" s="164"/>
      <c r="N49" s="164">
        <f>'実質公債費比率（分子）の構造'!O$45</f>
        <v>325</v>
      </c>
      <c r="O49" s="164"/>
      <c r="P49" s="164"/>
    </row>
    <row r="50" spans="1:16" x14ac:dyDescent="0.2">
      <c r="A50" s="164" t="s">
        <v>67</v>
      </c>
      <c r="B50" s="164" t="e">
        <f>NA()</f>
        <v>#N/A</v>
      </c>
      <c r="C50" s="164">
        <f>IF(ISNUMBER('実質公債費比率（分子）の構造'!K$53),'実質公債費比率（分子）の構造'!K$53,NA())</f>
        <v>189</v>
      </c>
      <c r="D50" s="164" t="e">
        <f>NA()</f>
        <v>#N/A</v>
      </c>
      <c r="E50" s="164" t="e">
        <f>NA()</f>
        <v>#N/A</v>
      </c>
      <c r="F50" s="164">
        <f>IF(ISNUMBER('実質公債費比率（分子）の構造'!L$53),'実質公債費比率（分子）の構造'!L$53,NA())</f>
        <v>164</v>
      </c>
      <c r="G50" s="164" t="e">
        <f>NA()</f>
        <v>#N/A</v>
      </c>
      <c r="H50" s="164" t="e">
        <f>NA()</f>
        <v>#N/A</v>
      </c>
      <c r="I50" s="164">
        <f>IF(ISNUMBER('実質公債費比率（分子）の構造'!M$53),'実質公債費比率（分子）の構造'!M$53,NA())</f>
        <v>156</v>
      </c>
      <c r="J50" s="164" t="e">
        <f>NA()</f>
        <v>#N/A</v>
      </c>
      <c r="K50" s="164" t="e">
        <f>NA()</f>
        <v>#N/A</v>
      </c>
      <c r="L50" s="164">
        <f>IF(ISNUMBER('実質公債費比率（分子）の構造'!N$53),'実質公債費比率（分子）の構造'!N$53,NA())</f>
        <v>141</v>
      </c>
      <c r="M50" s="164" t="e">
        <f>NA()</f>
        <v>#N/A</v>
      </c>
      <c r="N50" s="164" t="e">
        <f>NA()</f>
        <v>#N/A</v>
      </c>
      <c r="O50" s="164">
        <f>IF(ISNUMBER('実質公債費比率（分子）の構造'!O$53),'実質公債費比率（分子）の構造'!O$53,NA())</f>
        <v>147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2555</v>
      </c>
      <c r="E56" s="163"/>
      <c r="F56" s="163"/>
      <c r="G56" s="163">
        <f>'将来負担比率（分子）の構造'!J$52</f>
        <v>2470</v>
      </c>
      <c r="H56" s="163"/>
      <c r="I56" s="163"/>
      <c r="J56" s="163">
        <f>'将来負担比率（分子）の構造'!K$52</f>
        <v>2324</v>
      </c>
      <c r="K56" s="163"/>
      <c r="L56" s="163"/>
      <c r="M56" s="163">
        <f>'将来負担比率（分子）の構造'!L$52</f>
        <v>2186</v>
      </c>
      <c r="N56" s="163"/>
      <c r="O56" s="163"/>
      <c r="P56" s="163">
        <f>'将来負担比率（分子）の構造'!M$52</f>
        <v>2016</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1020</v>
      </c>
      <c r="E58" s="163"/>
      <c r="F58" s="163"/>
      <c r="G58" s="163">
        <f>'将来負担比率（分子）の構造'!J$50</f>
        <v>1341</v>
      </c>
      <c r="H58" s="163"/>
      <c r="I58" s="163"/>
      <c r="J58" s="163">
        <f>'将来負担比率（分子）の構造'!K$50</f>
        <v>1411</v>
      </c>
      <c r="K58" s="163"/>
      <c r="L58" s="163"/>
      <c r="M58" s="163">
        <f>'将来負担比率（分子）の構造'!L$50</f>
        <v>1288</v>
      </c>
      <c r="N58" s="163"/>
      <c r="O58" s="163"/>
      <c r="P58" s="163">
        <f>'将来負担比率（分子）の構造'!M$50</f>
        <v>1373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267</v>
      </c>
      <c r="C62" s="163"/>
      <c r="D62" s="163"/>
      <c r="E62" s="163">
        <f>'将来負担比率（分子）の構造'!J$45</f>
        <v>234</v>
      </c>
      <c r="F62" s="163"/>
      <c r="G62" s="163"/>
      <c r="H62" s="163">
        <f>'将来負担比率（分子）の構造'!K$45</f>
        <v>246</v>
      </c>
      <c r="I62" s="163"/>
      <c r="J62" s="163"/>
      <c r="K62" s="163">
        <f>'将来負担比率（分子）の構造'!L$45</f>
        <v>255</v>
      </c>
      <c r="L62" s="163"/>
      <c r="M62" s="163"/>
      <c r="N62" s="163">
        <f>'将来負担比率（分子）の構造'!M$45</f>
        <v>273</v>
      </c>
      <c r="O62" s="163"/>
      <c r="P62" s="163"/>
    </row>
    <row r="63" spans="1:16" x14ac:dyDescent="0.2">
      <c r="A63" s="163" t="s">
        <v>34</v>
      </c>
      <c r="B63" s="163">
        <f>'将来負担比率（分子）の構造'!I$44</f>
        <v>76</v>
      </c>
      <c r="C63" s="163"/>
      <c r="D63" s="163"/>
      <c r="E63" s="163">
        <f>'将来負担比率（分子）の構造'!J$44</f>
        <v>50</v>
      </c>
      <c r="F63" s="163"/>
      <c r="G63" s="163"/>
      <c r="H63" s="163">
        <f>'将来負担比率（分子）の構造'!K$44</f>
        <v>27</v>
      </c>
      <c r="I63" s="163"/>
      <c r="J63" s="163"/>
      <c r="K63" s="163">
        <f>'将来負担比率（分子）の構造'!L$44</f>
        <v>18</v>
      </c>
      <c r="L63" s="163"/>
      <c r="M63" s="163"/>
      <c r="N63" s="163">
        <f>'将来負担比率（分子）の構造'!M$44</f>
        <v>13</v>
      </c>
      <c r="O63" s="163"/>
      <c r="P63" s="163"/>
    </row>
    <row r="64" spans="1:16" x14ac:dyDescent="0.2">
      <c r="A64" s="163" t="s">
        <v>33</v>
      </c>
      <c r="B64" s="163">
        <f>'将来負担比率（分子）の構造'!I$43</f>
        <v>159</v>
      </c>
      <c r="C64" s="163"/>
      <c r="D64" s="163"/>
      <c r="E64" s="163">
        <f>'将来負担比率（分子）の構造'!J$43</f>
        <v>171</v>
      </c>
      <c r="F64" s="163"/>
      <c r="G64" s="163"/>
      <c r="H64" s="163">
        <f>'将来負担比率（分子）の構造'!K$43</f>
        <v>221</v>
      </c>
      <c r="I64" s="163"/>
      <c r="J64" s="163"/>
      <c r="K64" s="163">
        <f>'将来負担比率（分子）の構造'!L$43</f>
        <v>244</v>
      </c>
      <c r="L64" s="163"/>
      <c r="M64" s="163"/>
      <c r="N64" s="163">
        <f>'将来負担比率（分子）の構造'!M$43</f>
        <v>446</v>
      </c>
      <c r="O64" s="163"/>
      <c r="P64" s="163"/>
    </row>
    <row r="65" spans="1:16" x14ac:dyDescent="0.2">
      <c r="A65" s="163" t="s">
        <v>32</v>
      </c>
      <c r="B65" s="163">
        <f>'将来負担比率（分子）の構造'!I$42</f>
        <v>1</v>
      </c>
      <c r="C65" s="163"/>
      <c r="D65" s="163"/>
      <c r="E65" s="163">
        <f>'将来負担比率（分子）の構造'!J$42</f>
        <v>1</v>
      </c>
      <c r="F65" s="163"/>
      <c r="G65" s="163"/>
      <c r="H65" s="163">
        <f>'将来負担比率（分子）の構造'!K$42</f>
        <v>0</v>
      </c>
      <c r="I65" s="163"/>
      <c r="J65" s="163"/>
      <c r="K65" s="163">
        <f>'将来負担比率（分子）の構造'!L$42</f>
        <v>0</v>
      </c>
      <c r="L65" s="163"/>
      <c r="M65" s="163"/>
      <c r="N65" s="163">
        <f>'将来負担比率（分子）の構造'!M$42</f>
        <v>0</v>
      </c>
      <c r="O65" s="163"/>
      <c r="P65" s="163"/>
    </row>
    <row r="66" spans="1:16" x14ac:dyDescent="0.2">
      <c r="A66" s="163" t="s">
        <v>31</v>
      </c>
      <c r="B66" s="163">
        <f>'将来負担比率（分子）の構造'!I$41</f>
        <v>3384</v>
      </c>
      <c r="C66" s="163"/>
      <c r="D66" s="163"/>
      <c r="E66" s="163">
        <f>'将来負担比率（分子）の構造'!J$41</f>
        <v>3261</v>
      </c>
      <c r="F66" s="163"/>
      <c r="G66" s="163"/>
      <c r="H66" s="163">
        <f>'将来負担比率（分子）の構造'!K$41</f>
        <v>3013</v>
      </c>
      <c r="I66" s="163"/>
      <c r="J66" s="163"/>
      <c r="K66" s="163">
        <f>'将来負担比率（分子）の構造'!L$41</f>
        <v>2816</v>
      </c>
      <c r="L66" s="163"/>
      <c r="M66" s="163"/>
      <c r="N66" s="163">
        <f>'将来負担比率（分子）の構造'!M$41</f>
        <v>2635</v>
      </c>
      <c r="O66" s="163"/>
      <c r="P66" s="163"/>
    </row>
    <row r="67" spans="1:16" x14ac:dyDescent="0.2">
      <c r="A67" s="163" t="s">
        <v>71</v>
      </c>
      <c r="B67" s="163" t="e">
        <f>NA()</f>
        <v>#N/A</v>
      </c>
      <c r="C67" s="163">
        <f>IF(ISNUMBER('将来負担比率（分子）の構造'!I$53), IF('将来負担比率（分子）の構造'!I$53 &lt; 0, 0, '将来負担比率（分子）の構造'!I$53), NA())</f>
        <v>311</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365</v>
      </c>
      <c r="C72" s="167">
        <f>基金残高に係る経年分析!G55</f>
        <v>338</v>
      </c>
      <c r="D72" s="167">
        <f>基金残高に係る経年分析!H55</f>
        <v>578</v>
      </c>
    </row>
    <row r="73" spans="1:16" x14ac:dyDescent="0.2">
      <c r="A73" s="166" t="s">
        <v>74</v>
      </c>
      <c r="B73" s="167">
        <f>基金残高に係る経年分析!F56</f>
        <v>31</v>
      </c>
      <c r="C73" s="167">
        <f>基金残高に係る経年分析!G56</f>
        <v>32</v>
      </c>
      <c r="D73" s="167">
        <f>基金残高に係る経年分析!H56</f>
        <v>45</v>
      </c>
    </row>
    <row r="74" spans="1:16" x14ac:dyDescent="0.2">
      <c r="A74" s="166" t="s">
        <v>75</v>
      </c>
      <c r="B74" s="167">
        <f>基金残高に係る経年分析!F57</f>
        <v>849</v>
      </c>
      <c r="C74" s="167">
        <f>基金残高に係る経年分析!G57</f>
        <v>844</v>
      </c>
      <c r="D74" s="167">
        <f>基金残高に係る経年分析!H57</f>
        <v>645</v>
      </c>
    </row>
  </sheetData>
  <sheetProtection algorithmName="SHA-512" hashValue="0xT5ygHtX4xHGlkA282ra9WlejgZAYXhxU/rZeIZK8HCk3vuT50T988KWxkd6mw49O02GkR5QfmWsrPHH+OfSQ==" saltValue="sp96rCfyitaQAKyrz9H5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726031</v>
      </c>
      <c r="S5" s="613"/>
      <c r="T5" s="613"/>
      <c r="U5" s="613"/>
      <c r="V5" s="613"/>
      <c r="W5" s="613"/>
      <c r="X5" s="613"/>
      <c r="Y5" s="614"/>
      <c r="Z5" s="615">
        <v>14.7</v>
      </c>
      <c r="AA5" s="615"/>
      <c r="AB5" s="615"/>
      <c r="AC5" s="615"/>
      <c r="AD5" s="616">
        <v>726031</v>
      </c>
      <c r="AE5" s="616"/>
      <c r="AF5" s="616"/>
      <c r="AG5" s="616"/>
      <c r="AH5" s="616"/>
      <c r="AI5" s="616"/>
      <c r="AJ5" s="616"/>
      <c r="AK5" s="616"/>
      <c r="AL5" s="617">
        <v>29.4</v>
      </c>
      <c r="AM5" s="618"/>
      <c r="AN5" s="618"/>
      <c r="AO5" s="619"/>
      <c r="AP5" s="609" t="s">
        <v>216</v>
      </c>
      <c r="AQ5" s="610"/>
      <c r="AR5" s="610"/>
      <c r="AS5" s="610"/>
      <c r="AT5" s="610"/>
      <c r="AU5" s="610"/>
      <c r="AV5" s="610"/>
      <c r="AW5" s="610"/>
      <c r="AX5" s="610"/>
      <c r="AY5" s="610"/>
      <c r="AZ5" s="610"/>
      <c r="BA5" s="610"/>
      <c r="BB5" s="610"/>
      <c r="BC5" s="610"/>
      <c r="BD5" s="610"/>
      <c r="BE5" s="610"/>
      <c r="BF5" s="611"/>
      <c r="BG5" s="623">
        <v>693694</v>
      </c>
      <c r="BH5" s="624"/>
      <c r="BI5" s="624"/>
      <c r="BJ5" s="624"/>
      <c r="BK5" s="624"/>
      <c r="BL5" s="624"/>
      <c r="BM5" s="624"/>
      <c r="BN5" s="625"/>
      <c r="BO5" s="626">
        <v>95.5</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93862</v>
      </c>
      <c r="S6" s="624"/>
      <c r="T6" s="624"/>
      <c r="U6" s="624"/>
      <c r="V6" s="624"/>
      <c r="W6" s="624"/>
      <c r="X6" s="624"/>
      <c r="Y6" s="625"/>
      <c r="Z6" s="626">
        <v>1.9</v>
      </c>
      <c r="AA6" s="626"/>
      <c r="AB6" s="626"/>
      <c r="AC6" s="626"/>
      <c r="AD6" s="627">
        <v>93862</v>
      </c>
      <c r="AE6" s="627"/>
      <c r="AF6" s="627"/>
      <c r="AG6" s="627"/>
      <c r="AH6" s="627"/>
      <c r="AI6" s="627"/>
      <c r="AJ6" s="627"/>
      <c r="AK6" s="627"/>
      <c r="AL6" s="628">
        <v>3.8</v>
      </c>
      <c r="AM6" s="629"/>
      <c r="AN6" s="629"/>
      <c r="AO6" s="630"/>
      <c r="AP6" s="620" t="s">
        <v>221</v>
      </c>
      <c r="AQ6" s="621"/>
      <c r="AR6" s="621"/>
      <c r="AS6" s="621"/>
      <c r="AT6" s="621"/>
      <c r="AU6" s="621"/>
      <c r="AV6" s="621"/>
      <c r="AW6" s="621"/>
      <c r="AX6" s="621"/>
      <c r="AY6" s="621"/>
      <c r="AZ6" s="621"/>
      <c r="BA6" s="621"/>
      <c r="BB6" s="621"/>
      <c r="BC6" s="621"/>
      <c r="BD6" s="621"/>
      <c r="BE6" s="621"/>
      <c r="BF6" s="622"/>
      <c r="BG6" s="623">
        <v>693694</v>
      </c>
      <c r="BH6" s="624"/>
      <c r="BI6" s="624"/>
      <c r="BJ6" s="624"/>
      <c r="BK6" s="624"/>
      <c r="BL6" s="624"/>
      <c r="BM6" s="624"/>
      <c r="BN6" s="625"/>
      <c r="BO6" s="626">
        <v>95.5</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61065</v>
      </c>
      <c r="CS6" s="624"/>
      <c r="CT6" s="624"/>
      <c r="CU6" s="624"/>
      <c r="CV6" s="624"/>
      <c r="CW6" s="624"/>
      <c r="CX6" s="624"/>
      <c r="CY6" s="625"/>
      <c r="CZ6" s="617">
        <v>1.3</v>
      </c>
      <c r="DA6" s="618"/>
      <c r="DB6" s="618"/>
      <c r="DC6" s="634"/>
      <c r="DD6" s="632" t="s">
        <v>121</v>
      </c>
      <c r="DE6" s="624"/>
      <c r="DF6" s="624"/>
      <c r="DG6" s="624"/>
      <c r="DH6" s="624"/>
      <c r="DI6" s="624"/>
      <c r="DJ6" s="624"/>
      <c r="DK6" s="624"/>
      <c r="DL6" s="624"/>
      <c r="DM6" s="624"/>
      <c r="DN6" s="624"/>
      <c r="DO6" s="624"/>
      <c r="DP6" s="625"/>
      <c r="DQ6" s="632">
        <v>60762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220</v>
      </c>
      <c r="S7" s="624"/>
      <c r="T7" s="624"/>
      <c r="U7" s="624"/>
      <c r="V7" s="624"/>
      <c r="W7" s="624"/>
      <c r="X7" s="624"/>
      <c r="Y7" s="625"/>
      <c r="Z7" s="626">
        <v>0</v>
      </c>
      <c r="AA7" s="626"/>
      <c r="AB7" s="626"/>
      <c r="AC7" s="626"/>
      <c r="AD7" s="627">
        <v>220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235669</v>
      </c>
      <c r="BH7" s="624"/>
      <c r="BI7" s="624"/>
      <c r="BJ7" s="624"/>
      <c r="BK7" s="624"/>
      <c r="BL7" s="624"/>
      <c r="BM7" s="624"/>
      <c r="BN7" s="625"/>
      <c r="BO7" s="626">
        <v>32.5</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1037840</v>
      </c>
      <c r="CS7" s="624"/>
      <c r="CT7" s="624"/>
      <c r="CU7" s="624"/>
      <c r="CV7" s="624"/>
      <c r="CW7" s="624"/>
      <c r="CX7" s="624"/>
      <c r="CY7" s="625"/>
      <c r="CZ7" s="626">
        <v>22</v>
      </c>
      <c r="DA7" s="626"/>
      <c r="DB7" s="626"/>
      <c r="DC7" s="626"/>
      <c r="DD7" s="632">
        <v>60464</v>
      </c>
      <c r="DE7" s="624"/>
      <c r="DF7" s="624"/>
      <c r="DG7" s="624"/>
      <c r="DH7" s="624"/>
      <c r="DI7" s="624"/>
      <c r="DJ7" s="624"/>
      <c r="DK7" s="624"/>
      <c r="DL7" s="624"/>
      <c r="DM7" s="624"/>
      <c r="DN7" s="624"/>
      <c r="DO7" s="624"/>
      <c r="DP7" s="625"/>
      <c r="DQ7" s="632">
        <v>852791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2647</v>
      </c>
      <c r="S8" s="624"/>
      <c r="T8" s="624"/>
      <c r="U8" s="624"/>
      <c r="V8" s="624"/>
      <c r="W8" s="624"/>
      <c r="X8" s="624"/>
      <c r="Y8" s="625"/>
      <c r="Z8" s="626">
        <v>0.1</v>
      </c>
      <c r="AA8" s="626"/>
      <c r="AB8" s="626"/>
      <c r="AC8" s="626"/>
      <c r="AD8" s="627">
        <v>2647</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5358</v>
      </c>
      <c r="BH8" s="624"/>
      <c r="BI8" s="624"/>
      <c r="BJ8" s="624"/>
      <c r="BK8" s="624"/>
      <c r="BL8" s="624"/>
      <c r="BM8" s="624"/>
      <c r="BN8" s="625"/>
      <c r="BO8" s="626">
        <v>0.7</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674904</v>
      </c>
      <c r="CS8" s="624"/>
      <c r="CT8" s="624"/>
      <c r="CU8" s="624"/>
      <c r="CV8" s="624"/>
      <c r="CW8" s="624"/>
      <c r="CX8" s="624"/>
      <c r="CY8" s="625"/>
      <c r="CZ8" s="626">
        <v>14.3</v>
      </c>
      <c r="DA8" s="626"/>
      <c r="DB8" s="626"/>
      <c r="DC8" s="626"/>
      <c r="DD8" s="632">
        <v>37815</v>
      </c>
      <c r="DE8" s="624"/>
      <c r="DF8" s="624"/>
      <c r="DG8" s="624"/>
      <c r="DH8" s="624"/>
      <c r="DI8" s="624"/>
      <c r="DJ8" s="624"/>
      <c r="DK8" s="624"/>
      <c r="DL8" s="624"/>
      <c r="DM8" s="624"/>
      <c r="DN8" s="624"/>
      <c r="DO8" s="624"/>
      <c r="DP8" s="625"/>
      <c r="DQ8" s="632">
        <v>410456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4061</v>
      </c>
      <c r="S9" s="624"/>
      <c r="T9" s="624"/>
      <c r="U9" s="624"/>
      <c r="V9" s="624"/>
      <c r="W9" s="624"/>
      <c r="X9" s="624"/>
      <c r="Y9" s="625"/>
      <c r="Z9" s="626">
        <v>0.1</v>
      </c>
      <c r="AA9" s="626"/>
      <c r="AB9" s="626"/>
      <c r="AC9" s="626"/>
      <c r="AD9" s="627">
        <v>4061</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210594</v>
      </c>
      <c r="BH9" s="624"/>
      <c r="BI9" s="624"/>
      <c r="BJ9" s="624"/>
      <c r="BK9" s="624"/>
      <c r="BL9" s="624"/>
      <c r="BM9" s="624"/>
      <c r="BN9" s="625"/>
      <c r="BO9" s="626">
        <v>29</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549943</v>
      </c>
      <c r="CS9" s="624"/>
      <c r="CT9" s="624"/>
      <c r="CU9" s="624"/>
      <c r="CV9" s="624"/>
      <c r="CW9" s="624"/>
      <c r="CX9" s="624"/>
      <c r="CY9" s="625"/>
      <c r="CZ9" s="626">
        <v>11.6</v>
      </c>
      <c r="DA9" s="626"/>
      <c r="DB9" s="626"/>
      <c r="DC9" s="626"/>
      <c r="DD9" s="632">
        <v>297</v>
      </c>
      <c r="DE9" s="624"/>
      <c r="DF9" s="624"/>
      <c r="DG9" s="624"/>
      <c r="DH9" s="624"/>
      <c r="DI9" s="624"/>
      <c r="DJ9" s="624"/>
      <c r="DK9" s="624"/>
      <c r="DL9" s="624"/>
      <c r="DM9" s="624"/>
      <c r="DN9" s="624"/>
      <c r="DO9" s="624"/>
      <c r="DP9" s="625"/>
      <c r="DQ9" s="632">
        <v>254988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10763</v>
      </c>
      <c r="BH10" s="624"/>
      <c r="BI10" s="624"/>
      <c r="BJ10" s="624"/>
      <c r="BK10" s="624"/>
      <c r="BL10" s="624"/>
      <c r="BM10" s="624"/>
      <c r="BN10" s="625"/>
      <c r="BO10" s="626">
        <v>1.5</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81733</v>
      </c>
      <c r="S11" s="624"/>
      <c r="T11" s="624"/>
      <c r="U11" s="624"/>
      <c r="V11" s="624"/>
      <c r="W11" s="624"/>
      <c r="X11" s="624"/>
      <c r="Y11" s="625"/>
      <c r="Z11" s="628">
        <v>1.7</v>
      </c>
      <c r="AA11" s="629"/>
      <c r="AB11" s="629"/>
      <c r="AC11" s="635"/>
      <c r="AD11" s="632">
        <v>81733</v>
      </c>
      <c r="AE11" s="624"/>
      <c r="AF11" s="624"/>
      <c r="AG11" s="624"/>
      <c r="AH11" s="624"/>
      <c r="AI11" s="624"/>
      <c r="AJ11" s="624"/>
      <c r="AK11" s="625"/>
      <c r="AL11" s="628">
        <v>3.3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8954</v>
      </c>
      <c r="BH11" s="624"/>
      <c r="BI11" s="624"/>
      <c r="BJ11" s="624"/>
      <c r="BK11" s="624"/>
      <c r="BL11" s="624"/>
      <c r="BM11" s="624"/>
      <c r="BN11" s="625"/>
      <c r="BO11" s="626">
        <v>1.2</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1075698</v>
      </c>
      <c r="CS11" s="624"/>
      <c r="CT11" s="624"/>
      <c r="CU11" s="624"/>
      <c r="CV11" s="624"/>
      <c r="CW11" s="624"/>
      <c r="CX11" s="624"/>
      <c r="CY11" s="625"/>
      <c r="CZ11" s="626">
        <v>22.8</v>
      </c>
      <c r="DA11" s="626"/>
      <c r="DB11" s="626"/>
      <c r="DC11" s="626"/>
      <c r="DD11" s="632">
        <v>44486</v>
      </c>
      <c r="DE11" s="624"/>
      <c r="DF11" s="624"/>
      <c r="DG11" s="624"/>
      <c r="DH11" s="624"/>
      <c r="DI11" s="624"/>
      <c r="DJ11" s="624"/>
      <c r="DK11" s="624"/>
      <c r="DL11" s="624"/>
      <c r="DM11" s="624"/>
      <c r="DN11" s="624"/>
      <c r="DO11" s="624"/>
      <c r="DP11" s="625"/>
      <c r="DQ11" s="632">
        <v>127553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407822</v>
      </c>
      <c r="BH12" s="624"/>
      <c r="BI12" s="624"/>
      <c r="BJ12" s="624"/>
      <c r="BK12" s="624"/>
      <c r="BL12" s="624"/>
      <c r="BM12" s="624"/>
      <c r="BN12" s="625"/>
      <c r="BO12" s="626">
        <v>56.2</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192286</v>
      </c>
      <c r="CS12" s="624"/>
      <c r="CT12" s="624"/>
      <c r="CU12" s="624"/>
      <c r="CV12" s="624"/>
      <c r="CW12" s="624"/>
      <c r="CX12" s="624"/>
      <c r="CY12" s="625"/>
      <c r="CZ12" s="626">
        <v>4.0999999999999996</v>
      </c>
      <c r="DA12" s="626"/>
      <c r="DB12" s="626"/>
      <c r="DC12" s="626"/>
      <c r="DD12" s="632">
        <v>65447</v>
      </c>
      <c r="DE12" s="624"/>
      <c r="DF12" s="624"/>
      <c r="DG12" s="624"/>
      <c r="DH12" s="624"/>
      <c r="DI12" s="624"/>
      <c r="DJ12" s="624"/>
      <c r="DK12" s="624"/>
      <c r="DL12" s="624"/>
      <c r="DM12" s="624"/>
      <c r="DN12" s="624"/>
      <c r="DO12" s="624"/>
      <c r="DP12" s="625"/>
      <c r="DQ12" s="632">
        <v>136173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407210</v>
      </c>
      <c r="BH13" s="624"/>
      <c r="BI13" s="624"/>
      <c r="BJ13" s="624"/>
      <c r="BK13" s="624"/>
      <c r="BL13" s="624"/>
      <c r="BM13" s="624"/>
      <c r="BN13" s="625"/>
      <c r="BO13" s="626">
        <v>56.1</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248613</v>
      </c>
      <c r="CS13" s="624"/>
      <c r="CT13" s="624"/>
      <c r="CU13" s="624"/>
      <c r="CV13" s="624"/>
      <c r="CW13" s="624"/>
      <c r="CX13" s="624"/>
      <c r="CY13" s="625"/>
      <c r="CZ13" s="626">
        <v>5.3</v>
      </c>
      <c r="DA13" s="626"/>
      <c r="DB13" s="626"/>
      <c r="DC13" s="626"/>
      <c r="DD13" s="632">
        <v>48923</v>
      </c>
      <c r="DE13" s="624"/>
      <c r="DF13" s="624"/>
      <c r="DG13" s="624"/>
      <c r="DH13" s="624"/>
      <c r="DI13" s="624"/>
      <c r="DJ13" s="624"/>
      <c r="DK13" s="624"/>
      <c r="DL13" s="624"/>
      <c r="DM13" s="624"/>
      <c r="DN13" s="624"/>
      <c r="DO13" s="624"/>
      <c r="DP13" s="625"/>
      <c r="DQ13" s="632">
        <v>100035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20417</v>
      </c>
      <c r="BH14" s="624"/>
      <c r="BI14" s="624"/>
      <c r="BJ14" s="624"/>
      <c r="BK14" s="624"/>
      <c r="BL14" s="624"/>
      <c r="BM14" s="624"/>
      <c r="BN14" s="625"/>
      <c r="BO14" s="626">
        <v>2.8</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174456</v>
      </c>
      <c r="CS14" s="624"/>
      <c r="CT14" s="624"/>
      <c r="CU14" s="624"/>
      <c r="CV14" s="624"/>
      <c r="CW14" s="624"/>
      <c r="CX14" s="624"/>
      <c r="CY14" s="625"/>
      <c r="CZ14" s="626">
        <v>3.7</v>
      </c>
      <c r="DA14" s="626"/>
      <c r="DB14" s="626"/>
      <c r="DC14" s="626"/>
      <c r="DD14" s="632" t="s">
        <v>121</v>
      </c>
      <c r="DE14" s="624"/>
      <c r="DF14" s="624"/>
      <c r="DG14" s="624"/>
      <c r="DH14" s="624"/>
      <c r="DI14" s="624"/>
      <c r="DJ14" s="624"/>
      <c r="DK14" s="624"/>
      <c r="DL14" s="624"/>
      <c r="DM14" s="624"/>
      <c r="DN14" s="624"/>
      <c r="DO14" s="624"/>
      <c r="DP14" s="625"/>
      <c r="DQ14" s="632">
        <v>156193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7403</v>
      </c>
      <c r="S15" s="624"/>
      <c r="T15" s="624"/>
      <c r="U15" s="624"/>
      <c r="V15" s="624"/>
      <c r="W15" s="624"/>
      <c r="X15" s="624"/>
      <c r="Y15" s="625"/>
      <c r="Z15" s="626">
        <v>0.2</v>
      </c>
      <c r="AA15" s="626"/>
      <c r="AB15" s="626"/>
      <c r="AC15" s="626"/>
      <c r="AD15" s="627">
        <v>7403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29786</v>
      </c>
      <c r="BH15" s="624"/>
      <c r="BI15" s="624"/>
      <c r="BJ15" s="624"/>
      <c r="BK15" s="624"/>
      <c r="BL15" s="624"/>
      <c r="BM15" s="624"/>
      <c r="BN15" s="625"/>
      <c r="BO15" s="626">
        <v>4.0999999999999996</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380790</v>
      </c>
      <c r="CS15" s="624"/>
      <c r="CT15" s="624"/>
      <c r="CU15" s="624"/>
      <c r="CV15" s="624"/>
      <c r="CW15" s="624"/>
      <c r="CX15" s="624"/>
      <c r="CY15" s="625"/>
      <c r="CZ15" s="626">
        <v>8.1</v>
      </c>
      <c r="DA15" s="626"/>
      <c r="DB15" s="626"/>
      <c r="DC15" s="626"/>
      <c r="DD15" s="632">
        <v>13118</v>
      </c>
      <c r="DE15" s="624"/>
      <c r="DF15" s="624"/>
      <c r="DG15" s="624"/>
      <c r="DH15" s="624"/>
      <c r="DI15" s="624"/>
      <c r="DJ15" s="624"/>
      <c r="DK15" s="624"/>
      <c r="DL15" s="624"/>
      <c r="DM15" s="624"/>
      <c r="DN15" s="624"/>
      <c r="DO15" s="624"/>
      <c r="DP15" s="625"/>
      <c r="DQ15" s="632">
        <v>343817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6299</v>
      </c>
      <c r="S16" s="624"/>
      <c r="T16" s="624"/>
      <c r="U16" s="624"/>
      <c r="V16" s="624"/>
      <c r="W16" s="624"/>
      <c r="X16" s="624"/>
      <c r="Y16" s="625"/>
      <c r="Z16" s="626">
        <v>0.1</v>
      </c>
      <c r="AA16" s="626"/>
      <c r="AB16" s="626"/>
      <c r="AC16" s="626"/>
      <c r="AD16" s="627">
        <v>6299</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14886</v>
      </c>
      <c r="S17" s="624"/>
      <c r="T17" s="624"/>
      <c r="U17" s="624"/>
      <c r="V17" s="624"/>
      <c r="W17" s="624"/>
      <c r="X17" s="624"/>
      <c r="Y17" s="625"/>
      <c r="Z17" s="626">
        <v>0.3</v>
      </c>
      <c r="AA17" s="626"/>
      <c r="AB17" s="626"/>
      <c r="AC17" s="626"/>
      <c r="AD17" s="627">
        <v>14886</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325348</v>
      </c>
      <c r="CS17" s="624"/>
      <c r="CT17" s="624"/>
      <c r="CU17" s="624"/>
      <c r="CV17" s="624"/>
      <c r="CW17" s="624"/>
      <c r="CX17" s="624"/>
      <c r="CY17" s="625"/>
      <c r="CZ17" s="626">
        <v>6.9</v>
      </c>
      <c r="DA17" s="626"/>
      <c r="DB17" s="626"/>
      <c r="DC17" s="626"/>
      <c r="DD17" s="632" t="s">
        <v>121</v>
      </c>
      <c r="DE17" s="624"/>
      <c r="DF17" s="624"/>
      <c r="DG17" s="624"/>
      <c r="DH17" s="624"/>
      <c r="DI17" s="624"/>
      <c r="DJ17" s="624"/>
      <c r="DK17" s="624"/>
      <c r="DL17" s="624"/>
      <c r="DM17" s="624"/>
      <c r="DN17" s="624"/>
      <c r="DO17" s="624"/>
      <c r="DP17" s="625"/>
      <c r="DQ17" s="632">
        <v>325348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1199</v>
      </c>
      <c r="S18" s="624"/>
      <c r="T18" s="624"/>
      <c r="U18" s="624"/>
      <c r="V18" s="624"/>
      <c r="W18" s="624"/>
      <c r="X18" s="624"/>
      <c r="Y18" s="625"/>
      <c r="Z18" s="626">
        <v>0</v>
      </c>
      <c r="AA18" s="626"/>
      <c r="AB18" s="626"/>
      <c r="AC18" s="626"/>
      <c r="AD18" s="627">
        <v>1199</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13687</v>
      </c>
      <c r="S19" s="624"/>
      <c r="T19" s="624"/>
      <c r="U19" s="624"/>
      <c r="V19" s="624"/>
      <c r="W19" s="624"/>
      <c r="X19" s="624"/>
      <c r="Y19" s="625"/>
      <c r="Z19" s="626">
        <v>0.3</v>
      </c>
      <c r="AA19" s="626"/>
      <c r="AB19" s="626"/>
      <c r="AC19" s="626"/>
      <c r="AD19" s="627">
        <v>13687</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32337</v>
      </c>
      <c r="BH19" s="624"/>
      <c r="BI19" s="624"/>
      <c r="BJ19" s="624"/>
      <c r="BK19" s="624"/>
      <c r="BL19" s="624"/>
      <c r="BM19" s="624"/>
      <c r="BN19" s="625"/>
      <c r="BO19" s="626">
        <v>4.5</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32337</v>
      </c>
      <c r="BH20" s="624"/>
      <c r="BI20" s="624"/>
      <c r="BJ20" s="624"/>
      <c r="BK20" s="624"/>
      <c r="BL20" s="624"/>
      <c r="BM20" s="624"/>
      <c r="BN20" s="625"/>
      <c r="BO20" s="626">
        <v>4.5</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4720943</v>
      </c>
      <c r="CS20" s="624"/>
      <c r="CT20" s="624"/>
      <c r="CU20" s="624"/>
      <c r="CV20" s="624"/>
      <c r="CW20" s="624"/>
      <c r="CX20" s="624"/>
      <c r="CY20" s="625"/>
      <c r="CZ20" s="626">
        <v>100</v>
      </c>
      <c r="DA20" s="626"/>
      <c r="DB20" s="626"/>
      <c r="DC20" s="626"/>
      <c r="DD20" s="632">
        <v>270550</v>
      </c>
      <c r="DE20" s="624"/>
      <c r="DF20" s="624"/>
      <c r="DG20" s="624"/>
      <c r="DH20" s="624"/>
      <c r="DI20" s="624"/>
      <c r="DJ20" s="624"/>
      <c r="DK20" s="624"/>
      <c r="DL20" s="624"/>
      <c r="DM20" s="624"/>
      <c r="DN20" s="624"/>
      <c r="DO20" s="624"/>
      <c r="DP20" s="625"/>
      <c r="DQ20" s="632">
        <v>2768116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1596895</v>
      </c>
      <c r="S21" s="624"/>
      <c r="T21" s="624"/>
      <c r="U21" s="624"/>
      <c r="V21" s="624"/>
      <c r="W21" s="624"/>
      <c r="X21" s="624"/>
      <c r="Y21" s="625"/>
      <c r="Z21" s="626">
        <v>32.4</v>
      </c>
      <c r="AA21" s="626"/>
      <c r="AB21" s="626"/>
      <c r="AC21" s="626"/>
      <c r="AD21" s="627">
        <v>1475339</v>
      </c>
      <c r="AE21" s="627"/>
      <c r="AF21" s="627"/>
      <c r="AG21" s="627"/>
      <c r="AH21" s="627"/>
      <c r="AI21" s="627"/>
      <c r="AJ21" s="627"/>
      <c r="AK21" s="627"/>
      <c r="AL21" s="628">
        <v>59.6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32337</v>
      </c>
      <c r="BH21" s="624"/>
      <c r="BI21" s="624"/>
      <c r="BJ21" s="624"/>
      <c r="BK21" s="624"/>
      <c r="BL21" s="624"/>
      <c r="BM21" s="624"/>
      <c r="BN21" s="625"/>
      <c r="BO21" s="626">
        <v>4.5</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1475339</v>
      </c>
      <c r="S22" s="624"/>
      <c r="T22" s="624"/>
      <c r="U22" s="624"/>
      <c r="V22" s="624"/>
      <c r="W22" s="624"/>
      <c r="X22" s="624"/>
      <c r="Y22" s="625"/>
      <c r="Z22" s="626">
        <v>29.9</v>
      </c>
      <c r="AA22" s="626"/>
      <c r="AB22" s="626"/>
      <c r="AC22" s="626"/>
      <c r="AD22" s="627">
        <v>1475339</v>
      </c>
      <c r="AE22" s="627"/>
      <c r="AF22" s="627"/>
      <c r="AG22" s="627"/>
      <c r="AH22" s="627"/>
      <c r="AI22" s="627"/>
      <c r="AJ22" s="627"/>
      <c r="AK22" s="627"/>
      <c r="AL22" s="628">
        <v>59.6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121556</v>
      </c>
      <c r="S23" s="624"/>
      <c r="T23" s="624"/>
      <c r="U23" s="624"/>
      <c r="V23" s="624"/>
      <c r="W23" s="624"/>
      <c r="X23" s="624"/>
      <c r="Y23" s="625"/>
      <c r="Z23" s="626">
        <v>2.5</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1184808</v>
      </c>
      <c r="CS24" s="613"/>
      <c r="CT24" s="613"/>
      <c r="CU24" s="613"/>
      <c r="CV24" s="613"/>
      <c r="CW24" s="613"/>
      <c r="CX24" s="613"/>
      <c r="CY24" s="614"/>
      <c r="CZ24" s="617">
        <v>25.1</v>
      </c>
      <c r="DA24" s="618"/>
      <c r="DB24" s="618"/>
      <c r="DC24" s="634"/>
      <c r="DD24" s="653">
        <v>1013276</v>
      </c>
      <c r="DE24" s="613"/>
      <c r="DF24" s="613"/>
      <c r="DG24" s="613"/>
      <c r="DH24" s="613"/>
      <c r="DI24" s="613"/>
      <c r="DJ24" s="613"/>
      <c r="DK24" s="614"/>
      <c r="DL24" s="653">
        <v>1012949</v>
      </c>
      <c r="DM24" s="613"/>
      <c r="DN24" s="613"/>
      <c r="DO24" s="613"/>
      <c r="DP24" s="613"/>
      <c r="DQ24" s="613"/>
      <c r="DR24" s="613"/>
      <c r="DS24" s="613"/>
      <c r="DT24" s="613"/>
      <c r="DU24" s="613"/>
      <c r="DV24" s="614"/>
      <c r="DW24" s="617">
        <v>41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2534037</v>
      </c>
      <c r="S25" s="624"/>
      <c r="T25" s="624"/>
      <c r="U25" s="624"/>
      <c r="V25" s="624"/>
      <c r="W25" s="624"/>
      <c r="X25" s="624"/>
      <c r="Y25" s="625"/>
      <c r="Z25" s="626">
        <v>51.4</v>
      </c>
      <c r="AA25" s="626"/>
      <c r="AB25" s="626"/>
      <c r="AC25" s="626"/>
      <c r="AD25" s="627">
        <v>2412481</v>
      </c>
      <c r="AE25" s="627"/>
      <c r="AF25" s="627"/>
      <c r="AG25" s="627"/>
      <c r="AH25" s="627"/>
      <c r="AI25" s="627"/>
      <c r="AJ25" s="627"/>
      <c r="AK25" s="627"/>
      <c r="AL25" s="628">
        <v>97.5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704088</v>
      </c>
      <c r="CS25" s="656"/>
      <c r="CT25" s="656"/>
      <c r="CU25" s="656"/>
      <c r="CV25" s="656"/>
      <c r="CW25" s="656"/>
      <c r="CX25" s="656"/>
      <c r="CY25" s="657"/>
      <c r="CZ25" s="628">
        <v>14.9</v>
      </c>
      <c r="DA25" s="654"/>
      <c r="DB25" s="654"/>
      <c r="DC25" s="658"/>
      <c r="DD25" s="632">
        <v>660015</v>
      </c>
      <c r="DE25" s="656"/>
      <c r="DF25" s="656"/>
      <c r="DG25" s="656"/>
      <c r="DH25" s="656"/>
      <c r="DI25" s="656"/>
      <c r="DJ25" s="656"/>
      <c r="DK25" s="657"/>
      <c r="DL25" s="632">
        <v>659847</v>
      </c>
      <c r="DM25" s="656"/>
      <c r="DN25" s="656"/>
      <c r="DO25" s="656"/>
      <c r="DP25" s="656"/>
      <c r="DQ25" s="656"/>
      <c r="DR25" s="656"/>
      <c r="DS25" s="656"/>
      <c r="DT25" s="656"/>
      <c r="DU25" s="656"/>
      <c r="DV25" s="657"/>
      <c r="DW25" s="628">
        <v>26.7</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769</v>
      </c>
      <c r="S26" s="624"/>
      <c r="T26" s="624"/>
      <c r="U26" s="624"/>
      <c r="V26" s="624"/>
      <c r="W26" s="624"/>
      <c r="X26" s="624"/>
      <c r="Y26" s="625"/>
      <c r="Z26" s="626">
        <v>0</v>
      </c>
      <c r="AA26" s="626"/>
      <c r="AB26" s="626"/>
      <c r="AC26" s="626"/>
      <c r="AD26" s="627">
        <v>769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304016</v>
      </c>
      <c r="CS26" s="624"/>
      <c r="CT26" s="624"/>
      <c r="CU26" s="624"/>
      <c r="CV26" s="624"/>
      <c r="CW26" s="624"/>
      <c r="CX26" s="624"/>
      <c r="CY26" s="625"/>
      <c r="CZ26" s="628">
        <v>6.4</v>
      </c>
      <c r="DA26" s="654"/>
      <c r="DB26" s="654"/>
      <c r="DC26" s="658"/>
      <c r="DD26" s="632">
        <v>304016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24697</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726031</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155372</v>
      </c>
      <c r="CS27" s="656"/>
      <c r="CT27" s="656"/>
      <c r="CU27" s="656"/>
      <c r="CV27" s="656"/>
      <c r="CW27" s="656"/>
      <c r="CX27" s="656"/>
      <c r="CY27" s="657"/>
      <c r="CZ27" s="628">
        <v>3.3</v>
      </c>
      <c r="DA27" s="654"/>
      <c r="DB27" s="654"/>
      <c r="DC27" s="658"/>
      <c r="DD27" s="632">
        <v>27913</v>
      </c>
      <c r="DE27" s="656"/>
      <c r="DF27" s="656"/>
      <c r="DG27" s="656"/>
      <c r="DH27" s="656"/>
      <c r="DI27" s="656"/>
      <c r="DJ27" s="656"/>
      <c r="DK27" s="657"/>
      <c r="DL27" s="632">
        <v>27754</v>
      </c>
      <c r="DM27" s="656"/>
      <c r="DN27" s="656"/>
      <c r="DO27" s="656"/>
      <c r="DP27" s="656"/>
      <c r="DQ27" s="656"/>
      <c r="DR27" s="656"/>
      <c r="DS27" s="656"/>
      <c r="DT27" s="656"/>
      <c r="DU27" s="656"/>
      <c r="DV27" s="657"/>
      <c r="DW27" s="628">
        <v>1.1000000000000001</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57283</v>
      </c>
      <c r="S28" s="624"/>
      <c r="T28" s="624"/>
      <c r="U28" s="624"/>
      <c r="V28" s="624"/>
      <c r="W28" s="624"/>
      <c r="X28" s="624"/>
      <c r="Y28" s="625"/>
      <c r="Z28" s="626">
        <v>1.2</v>
      </c>
      <c r="AA28" s="626"/>
      <c r="AB28" s="626"/>
      <c r="AC28" s="626"/>
      <c r="AD28" s="627">
        <v>907</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325348</v>
      </c>
      <c r="CS28" s="624"/>
      <c r="CT28" s="624"/>
      <c r="CU28" s="624"/>
      <c r="CV28" s="624"/>
      <c r="CW28" s="624"/>
      <c r="CX28" s="624"/>
      <c r="CY28" s="625"/>
      <c r="CZ28" s="628">
        <v>6.9</v>
      </c>
      <c r="DA28" s="654"/>
      <c r="DB28" s="654"/>
      <c r="DC28" s="658"/>
      <c r="DD28" s="632">
        <v>325348</v>
      </c>
      <c r="DE28" s="624"/>
      <c r="DF28" s="624"/>
      <c r="DG28" s="624"/>
      <c r="DH28" s="624"/>
      <c r="DI28" s="624"/>
      <c r="DJ28" s="624"/>
      <c r="DK28" s="625"/>
      <c r="DL28" s="632">
        <v>325348</v>
      </c>
      <c r="DM28" s="624"/>
      <c r="DN28" s="624"/>
      <c r="DO28" s="624"/>
      <c r="DP28" s="624"/>
      <c r="DQ28" s="624"/>
      <c r="DR28" s="624"/>
      <c r="DS28" s="624"/>
      <c r="DT28" s="624"/>
      <c r="DU28" s="624"/>
      <c r="DV28" s="625"/>
      <c r="DW28" s="628">
        <v>13.2</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10009</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325348</v>
      </c>
      <c r="CS29" s="656"/>
      <c r="CT29" s="656"/>
      <c r="CU29" s="656"/>
      <c r="CV29" s="656"/>
      <c r="CW29" s="656"/>
      <c r="CX29" s="656"/>
      <c r="CY29" s="657"/>
      <c r="CZ29" s="628">
        <v>6.9</v>
      </c>
      <c r="DA29" s="654"/>
      <c r="DB29" s="654"/>
      <c r="DC29" s="658"/>
      <c r="DD29" s="632">
        <v>325348</v>
      </c>
      <c r="DE29" s="656"/>
      <c r="DF29" s="656"/>
      <c r="DG29" s="656"/>
      <c r="DH29" s="656"/>
      <c r="DI29" s="656"/>
      <c r="DJ29" s="656"/>
      <c r="DK29" s="657"/>
      <c r="DL29" s="632">
        <v>325348</v>
      </c>
      <c r="DM29" s="656"/>
      <c r="DN29" s="656"/>
      <c r="DO29" s="656"/>
      <c r="DP29" s="656"/>
      <c r="DQ29" s="656"/>
      <c r="DR29" s="656"/>
      <c r="DS29" s="656"/>
      <c r="DT29" s="656"/>
      <c r="DU29" s="656"/>
      <c r="DV29" s="657"/>
      <c r="DW29" s="628">
        <v>13.2</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441162</v>
      </c>
      <c r="S30" s="624"/>
      <c r="T30" s="624"/>
      <c r="U30" s="624"/>
      <c r="V30" s="624"/>
      <c r="W30" s="624"/>
      <c r="X30" s="624"/>
      <c r="Y30" s="625"/>
      <c r="Z30" s="626">
        <v>9</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317901</v>
      </c>
      <c r="CS30" s="624"/>
      <c r="CT30" s="624"/>
      <c r="CU30" s="624"/>
      <c r="CV30" s="624"/>
      <c r="CW30" s="624"/>
      <c r="CX30" s="624"/>
      <c r="CY30" s="625"/>
      <c r="CZ30" s="628">
        <v>6.7</v>
      </c>
      <c r="DA30" s="654"/>
      <c r="DB30" s="654"/>
      <c r="DC30" s="658"/>
      <c r="DD30" s="632">
        <v>317901</v>
      </c>
      <c r="DE30" s="624"/>
      <c r="DF30" s="624"/>
      <c r="DG30" s="624"/>
      <c r="DH30" s="624"/>
      <c r="DI30" s="624"/>
      <c r="DJ30" s="624"/>
      <c r="DK30" s="625"/>
      <c r="DL30" s="632">
        <v>317901</v>
      </c>
      <c r="DM30" s="624"/>
      <c r="DN30" s="624"/>
      <c r="DO30" s="624"/>
      <c r="DP30" s="624"/>
      <c r="DQ30" s="624"/>
      <c r="DR30" s="624"/>
      <c r="DS30" s="624"/>
      <c r="DT30" s="624"/>
      <c r="DU30" s="624"/>
      <c r="DV30" s="625"/>
      <c r="DW30" s="628">
        <v>12.9</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99.3</v>
      </c>
      <c r="BN31" s="667"/>
      <c r="BO31" s="667"/>
      <c r="BP31" s="667"/>
      <c r="BQ31" s="668"/>
      <c r="BR31" s="679">
        <v>99.6</v>
      </c>
      <c r="BS31" s="667"/>
      <c r="BT31" s="667"/>
      <c r="BU31" s="667"/>
      <c r="BV31" s="667"/>
      <c r="BW31" s="667"/>
      <c r="BX31" s="618">
        <v>99.3</v>
      </c>
      <c r="BY31" s="667"/>
      <c r="BZ31" s="667"/>
      <c r="CA31" s="667"/>
      <c r="CB31" s="668"/>
      <c r="CD31" s="661"/>
      <c r="CE31" s="662"/>
      <c r="CF31" s="620" t="s">
        <v>300</v>
      </c>
      <c r="CG31" s="621"/>
      <c r="CH31" s="621"/>
      <c r="CI31" s="621"/>
      <c r="CJ31" s="621"/>
      <c r="CK31" s="621"/>
      <c r="CL31" s="621"/>
      <c r="CM31" s="621"/>
      <c r="CN31" s="621"/>
      <c r="CO31" s="621"/>
      <c r="CP31" s="621"/>
      <c r="CQ31" s="622"/>
      <c r="CR31" s="623">
        <v>7447</v>
      </c>
      <c r="CS31" s="656"/>
      <c r="CT31" s="656"/>
      <c r="CU31" s="656"/>
      <c r="CV31" s="656"/>
      <c r="CW31" s="656"/>
      <c r="CX31" s="656"/>
      <c r="CY31" s="657"/>
      <c r="CZ31" s="628">
        <v>0.2</v>
      </c>
      <c r="DA31" s="654"/>
      <c r="DB31" s="654"/>
      <c r="DC31" s="658"/>
      <c r="DD31" s="632">
        <v>7447</v>
      </c>
      <c r="DE31" s="656"/>
      <c r="DF31" s="656"/>
      <c r="DG31" s="656"/>
      <c r="DH31" s="656"/>
      <c r="DI31" s="656"/>
      <c r="DJ31" s="656"/>
      <c r="DK31" s="657"/>
      <c r="DL31" s="632">
        <v>7447</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871399</v>
      </c>
      <c r="S32" s="624"/>
      <c r="T32" s="624"/>
      <c r="U32" s="624"/>
      <c r="V32" s="624"/>
      <c r="W32" s="624"/>
      <c r="X32" s="624"/>
      <c r="Y32" s="625"/>
      <c r="Z32" s="626">
        <v>17.7</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6"/>
      <c r="BI32" s="656"/>
      <c r="BJ32" s="656"/>
      <c r="BK32" s="656"/>
      <c r="BL32" s="656"/>
      <c r="BM32" s="629">
        <v>98.6</v>
      </c>
      <c r="BN32" s="656"/>
      <c r="BO32" s="656"/>
      <c r="BP32" s="656"/>
      <c r="BQ32" s="678"/>
      <c r="BR32" s="680">
        <v>99</v>
      </c>
      <c r="BS32" s="656"/>
      <c r="BT32" s="656"/>
      <c r="BU32" s="656"/>
      <c r="BV32" s="656"/>
      <c r="BW32" s="656"/>
      <c r="BX32" s="629">
        <v>98.4</v>
      </c>
      <c r="BY32" s="656"/>
      <c r="BZ32" s="656"/>
      <c r="CA32" s="656"/>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9415</v>
      </c>
      <c r="S33" s="624"/>
      <c r="T33" s="624"/>
      <c r="U33" s="624"/>
      <c r="V33" s="624"/>
      <c r="W33" s="624"/>
      <c r="X33" s="624"/>
      <c r="Y33" s="625"/>
      <c r="Z33" s="626">
        <v>0.2</v>
      </c>
      <c r="AA33" s="626"/>
      <c r="AB33" s="626"/>
      <c r="AC33" s="626"/>
      <c r="AD33" s="627">
        <v>5161</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99.9</v>
      </c>
      <c r="BH33" s="682"/>
      <c r="BI33" s="682"/>
      <c r="BJ33" s="682"/>
      <c r="BK33" s="682"/>
      <c r="BL33" s="682"/>
      <c r="BM33" s="683">
        <v>99.6</v>
      </c>
      <c r="BN33" s="682"/>
      <c r="BO33" s="682"/>
      <c r="BP33" s="682"/>
      <c r="BQ33" s="684"/>
      <c r="BR33" s="681">
        <v>99.9</v>
      </c>
      <c r="BS33" s="682"/>
      <c r="BT33" s="682"/>
      <c r="BU33" s="682"/>
      <c r="BV33" s="682"/>
      <c r="BW33" s="682"/>
      <c r="BX33" s="683">
        <v>99.7</v>
      </c>
      <c r="BY33" s="682"/>
      <c r="BZ33" s="682"/>
      <c r="CA33" s="682"/>
      <c r="CB33" s="684"/>
      <c r="CD33" s="620" t="s">
        <v>307</v>
      </c>
      <c r="CE33" s="621"/>
      <c r="CF33" s="621"/>
      <c r="CG33" s="621"/>
      <c r="CH33" s="621"/>
      <c r="CI33" s="621"/>
      <c r="CJ33" s="621"/>
      <c r="CK33" s="621"/>
      <c r="CL33" s="621"/>
      <c r="CM33" s="621"/>
      <c r="CN33" s="621"/>
      <c r="CO33" s="621"/>
      <c r="CP33" s="621"/>
      <c r="CQ33" s="622"/>
      <c r="CR33" s="623">
        <v>3265585</v>
      </c>
      <c r="CS33" s="656"/>
      <c r="CT33" s="656"/>
      <c r="CU33" s="656"/>
      <c r="CV33" s="656"/>
      <c r="CW33" s="656"/>
      <c r="CX33" s="656"/>
      <c r="CY33" s="657"/>
      <c r="CZ33" s="628">
        <v>69.2</v>
      </c>
      <c r="DA33" s="654"/>
      <c r="DB33" s="654"/>
      <c r="DC33" s="658"/>
      <c r="DD33" s="632">
        <v>1615751</v>
      </c>
      <c r="DE33" s="656"/>
      <c r="DF33" s="656"/>
      <c r="DG33" s="656"/>
      <c r="DH33" s="656"/>
      <c r="DI33" s="656"/>
      <c r="DJ33" s="656"/>
      <c r="DK33" s="657"/>
      <c r="DL33" s="632">
        <v>1058126</v>
      </c>
      <c r="DM33" s="656"/>
      <c r="DN33" s="656"/>
      <c r="DO33" s="656"/>
      <c r="DP33" s="656"/>
      <c r="DQ33" s="656"/>
      <c r="DR33" s="656"/>
      <c r="DS33" s="656"/>
      <c r="DT33" s="656"/>
      <c r="DU33" s="656"/>
      <c r="DV33" s="657"/>
      <c r="DW33" s="628">
        <v>42.8</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133574</v>
      </c>
      <c r="S34" s="624"/>
      <c r="T34" s="624"/>
      <c r="U34" s="624"/>
      <c r="V34" s="624"/>
      <c r="W34" s="624"/>
      <c r="X34" s="624"/>
      <c r="Y34" s="625"/>
      <c r="Z34" s="626">
        <v>2.7</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995402</v>
      </c>
      <c r="CS34" s="624"/>
      <c r="CT34" s="624"/>
      <c r="CU34" s="624"/>
      <c r="CV34" s="624"/>
      <c r="CW34" s="624"/>
      <c r="CX34" s="624"/>
      <c r="CY34" s="625"/>
      <c r="CZ34" s="628">
        <v>21.1</v>
      </c>
      <c r="DA34" s="654"/>
      <c r="DB34" s="654"/>
      <c r="DC34" s="658"/>
      <c r="DD34" s="632">
        <v>595220</v>
      </c>
      <c r="DE34" s="624"/>
      <c r="DF34" s="624"/>
      <c r="DG34" s="624"/>
      <c r="DH34" s="624"/>
      <c r="DI34" s="624"/>
      <c r="DJ34" s="624"/>
      <c r="DK34" s="625"/>
      <c r="DL34" s="632">
        <v>561842</v>
      </c>
      <c r="DM34" s="624"/>
      <c r="DN34" s="624"/>
      <c r="DO34" s="624"/>
      <c r="DP34" s="624"/>
      <c r="DQ34" s="624"/>
      <c r="DR34" s="624"/>
      <c r="DS34" s="624"/>
      <c r="DT34" s="624"/>
      <c r="DU34" s="624"/>
      <c r="DV34" s="625"/>
      <c r="DW34" s="628">
        <v>22.7</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394639</v>
      </c>
      <c r="S35" s="624"/>
      <c r="T35" s="624"/>
      <c r="U35" s="624"/>
      <c r="V35" s="624"/>
      <c r="W35" s="624"/>
      <c r="X35" s="624"/>
      <c r="Y35" s="625"/>
      <c r="Z35" s="626">
        <v>8</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48088</v>
      </c>
      <c r="CS35" s="656"/>
      <c r="CT35" s="656"/>
      <c r="CU35" s="656"/>
      <c r="CV35" s="656"/>
      <c r="CW35" s="656"/>
      <c r="CX35" s="656"/>
      <c r="CY35" s="657"/>
      <c r="CZ35" s="628">
        <v>1</v>
      </c>
      <c r="DA35" s="654"/>
      <c r="DB35" s="654"/>
      <c r="DC35" s="658"/>
      <c r="DD35" s="632">
        <v>41764</v>
      </c>
      <c r="DE35" s="656"/>
      <c r="DF35" s="656"/>
      <c r="DG35" s="656"/>
      <c r="DH35" s="656"/>
      <c r="DI35" s="656"/>
      <c r="DJ35" s="656"/>
      <c r="DK35" s="657"/>
      <c r="DL35" s="632">
        <v>41764</v>
      </c>
      <c r="DM35" s="656"/>
      <c r="DN35" s="656"/>
      <c r="DO35" s="656"/>
      <c r="DP35" s="656"/>
      <c r="DQ35" s="656"/>
      <c r="DR35" s="656"/>
      <c r="DS35" s="656"/>
      <c r="DT35" s="656"/>
      <c r="DU35" s="656"/>
      <c r="DV35" s="657"/>
      <c r="DW35" s="628">
        <v>1.7</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199260</v>
      </c>
      <c r="S36" s="624"/>
      <c r="T36" s="624"/>
      <c r="U36" s="624"/>
      <c r="V36" s="624"/>
      <c r="W36" s="624"/>
      <c r="X36" s="624"/>
      <c r="Y36" s="625"/>
      <c r="Z36" s="626">
        <v>4</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167502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1045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1623481</v>
      </c>
      <c r="CS36" s="624"/>
      <c r="CT36" s="624"/>
      <c r="CU36" s="624"/>
      <c r="CV36" s="624"/>
      <c r="CW36" s="624"/>
      <c r="CX36" s="624"/>
      <c r="CY36" s="625"/>
      <c r="CZ36" s="628">
        <v>34.4</v>
      </c>
      <c r="DA36" s="654"/>
      <c r="DB36" s="654"/>
      <c r="DC36" s="658"/>
      <c r="DD36" s="632">
        <v>413944</v>
      </c>
      <c r="DE36" s="624"/>
      <c r="DF36" s="624"/>
      <c r="DG36" s="624"/>
      <c r="DH36" s="624"/>
      <c r="DI36" s="624"/>
      <c r="DJ36" s="624"/>
      <c r="DK36" s="625"/>
      <c r="DL36" s="632">
        <v>335749</v>
      </c>
      <c r="DM36" s="624"/>
      <c r="DN36" s="624"/>
      <c r="DO36" s="624"/>
      <c r="DP36" s="624"/>
      <c r="DQ36" s="624"/>
      <c r="DR36" s="624"/>
      <c r="DS36" s="624"/>
      <c r="DT36" s="624"/>
      <c r="DU36" s="624"/>
      <c r="DV36" s="625"/>
      <c r="DW36" s="628">
        <v>13.6</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112892</v>
      </c>
      <c r="S37" s="624"/>
      <c r="T37" s="624"/>
      <c r="U37" s="624"/>
      <c r="V37" s="624"/>
      <c r="W37" s="624"/>
      <c r="X37" s="624"/>
      <c r="Y37" s="625"/>
      <c r="Z37" s="626">
        <v>2.2999999999999998</v>
      </c>
      <c r="AA37" s="626"/>
      <c r="AB37" s="626"/>
      <c r="AC37" s="626"/>
      <c r="AD37" s="627">
        <v>54096</v>
      </c>
      <c r="AE37" s="627"/>
      <c r="AF37" s="627"/>
      <c r="AG37" s="627"/>
      <c r="AH37" s="627"/>
      <c r="AI37" s="627"/>
      <c r="AJ37" s="627"/>
      <c r="AK37" s="627"/>
      <c r="AL37" s="628">
        <v>2.2000000000000002</v>
      </c>
      <c r="AM37" s="629"/>
      <c r="AN37" s="629"/>
      <c r="AO37" s="630"/>
      <c r="AQ37" s="686" t="s">
        <v>319</v>
      </c>
      <c r="AR37" s="687"/>
      <c r="AS37" s="687"/>
      <c r="AT37" s="687"/>
      <c r="AU37" s="687"/>
      <c r="AV37" s="687"/>
      <c r="AW37" s="687"/>
      <c r="AX37" s="687"/>
      <c r="AY37" s="688"/>
      <c r="AZ37" s="623">
        <v>24203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1045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257582</v>
      </c>
      <c r="CS37" s="656"/>
      <c r="CT37" s="656"/>
      <c r="CU37" s="656"/>
      <c r="CV37" s="656"/>
      <c r="CW37" s="656"/>
      <c r="CX37" s="656"/>
      <c r="CY37" s="657"/>
      <c r="CZ37" s="628">
        <v>5.5</v>
      </c>
      <c r="DA37" s="654"/>
      <c r="DB37" s="654"/>
      <c r="DC37" s="658"/>
      <c r="DD37" s="632">
        <v>191172</v>
      </c>
      <c r="DE37" s="656"/>
      <c r="DF37" s="656"/>
      <c r="DG37" s="656"/>
      <c r="DH37" s="656"/>
      <c r="DI37" s="656"/>
      <c r="DJ37" s="656"/>
      <c r="DK37" s="657"/>
      <c r="DL37" s="632">
        <v>187087</v>
      </c>
      <c r="DM37" s="656"/>
      <c r="DN37" s="656"/>
      <c r="DO37" s="656"/>
      <c r="DP37" s="656"/>
      <c r="DQ37" s="656"/>
      <c r="DR37" s="656"/>
      <c r="DS37" s="656"/>
      <c r="DT37" s="656"/>
      <c r="DU37" s="656"/>
      <c r="DV37" s="657"/>
      <c r="DW37" s="628">
        <v>7.6</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137200</v>
      </c>
      <c r="S38" s="624"/>
      <c r="T38" s="624"/>
      <c r="U38" s="624"/>
      <c r="V38" s="624"/>
      <c r="W38" s="624"/>
      <c r="X38" s="624"/>
      <c r="Y38" s="625"/>
      <c r="Z38" s="626">
        <v>2.8</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5554</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553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138388</v>
      </c>
      <c r="CS38" s="624"/>
      <c r="CT38" s="624"/>
      <c r="CU38" s="624"/>
      <c r="CV38" s="624"/>
      <c r="CW38" s="624"/>
      <c r="CX38" s="624"/>
      <c r="CY38" s="625"/>
      <c r="CZ38" s="628">
        <v>2.9</v>
      </c>
      <c r="DA38" s="654"/>
      <c r="DB38" s="654"/>
      <c r="DC38" s="658"/>
      <c r="DD38" s="632">
        <v>118771</v>
      </c>
      <c r="DE38" s="624"/>
      <c r="DF38" s="624"/>
      <c r="DG38" s="624"/>
      <c r="DH38" s="624"/>
      <c r="DI38" s="624"/>
      <c r="DJ38" s="624"/>
      <c r="DK38" s="625"/>
      <c r="DL38" s="632">
        <v>118771</v>
      </c>
      <c r="DM38" s="624"/>
      <c r="DN38" s="624"/>
      <c r="DO38" s="624"/>
      <c r="DP38" s="624"/>
      <c r="DQ38" s="624"/>
      <c r="DR38" s="624"/>
      <c r="DS38" s="624"/>
      <c r="DT38" s="624"/>
      <c r="DU38" s="624"/>
      <c r="DV38" s="625"/>
      <c r="DW38" s="628">
        <v>4.8</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4911</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1445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443860</v>
      </c>
      <c r="CS39" s="656"/>
      <c r="CT39" s="656"/>
      <c r="CU39" s="656"/>
      <c r="CV39" s="656"/>
      <c r="CW39" s="656"/>
      <c r="CX39" s="656"/>
      <c r="CY39" s="657"/>
      <c r="CZ39" s="628">
        <v>9.4</v>
      </c>
      <c r="DA39" s="654"/>
      <c r="DB39" s="654"/>
      <c r="DC39" s="658"/>
      <c r="DD39" s="632">
        <v>439686</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121</v>
      </c>
      <c r="S40" s="624"/>
      <c r="T40" s="624"/>
      <c r="U40" s="624"/>
      <c r="V40" s="624"/>
      <c r="W40" s="624"/>
      <c r="X40" s="624"/>
      <c r="Y40" s="625"/>
      <c r="Z40" s="626" t="s">
        <v>121</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255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16366</v>
      </c>
      <c r="CS40" s="624"/>
      <c r="CT40" s="624"/>
      <c r="CU40" s="624"/>
      <c r="CV40" s="624"/>
      <c r="CW40" s="624"/>
      <c r="CX40" s="624"/>
      <c r="CY40" s="625"/>
      <c r="CZ40" s="628">
        <v>0.3</v>
      </c>
      <c r="DA40" s="654"/>
      <c r="DB40" s="654"/>
      <c r="DC40" s="658"/>
      <c r="DD40" s="632">
        <v>6366</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4926336</v>
      </c>
      <c r="S41" s="696"/>
      <c r="T41" s="696"/>
      <c r="U41" s="696"/>
      <c r="V41" s="696"/>
      <c r="W41" s="696"/>
      <c r="X41" s="696"/>
      <c r="Y41" s="700"/>
      <c r="Z41" s="701">
        <v>100</v>
      </c>
      <c r="AA41" s="701"/>
      <c r="AB41" s="701"/>
      <c r="AC41" s="701"/>
      <c r="AD41" s="702">
        <v>2473414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29985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102849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239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270550</v>
      </c>
      <c r="CS42" s="656"/>
      <c r="CT42" s="656"/>
      <c r="CU42" s="656"/>
      <c r="CV42" s="656"/>
      <c r="CW42" s="656"/>
      <c r="CX42" s="656"/>
      <c r="CY42" s="657"/>
      <c r="CZ42" s="628">
        <v>5.7</v>
      </c>
      <c r="DA42" s="654"/>
      <c r="DB42" s="654"/>
      <c r="DC42" s="658"/>
      <c r="DD42" s="632">
        <v>139089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5085</v>
      </c>
      <c r="CS43" s="656"/>
      <c r="CT43" s="656"/>
      <c r="CU43" s="656"/>
      <c r="CV43" s="656"/>
      <c r="CW43" s="656"/>
      <c r="CX43" s="656"/>
      <c r="CY43" s="657"/>
      <c r="CZ43" s="628">
        <v>0.1</v>
      </c>
      <c r="DA43" s="654"/>
      <c r="DB43" s="654"/>
      <c r="DC43" s="658"/>
      <c r="DD43" s="632">
        <v>5085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270550</v>
      </c>
      <c r="CS44" s="624"/>
      <c r="CT44" s="624"/>
      <c r="CU44" s="624"/>
      <c r="CV44" s="624"/>
      <c r="CW44" s="624"/>
      <c r="CX44" s="624"/>
      <c r="CY44" s="625"/>
      <c r="CZ44" s="628">
        <v>5.7</v>
      </c>
      <c r="DA44" s="629"/>
      <c r="DB44" s="629"/>
      <c r="DC44" s="635"/>
      <c r="DD44" s="632">
        <v>139089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36996</v>
      </c>
      <c r="CS45" s="656"/>
      <c r="CT45" s="656"/>
      <c r="CU45" s="656"/>
      <c r="CV45" s="656"/>
      <c r="CW45" s="656"/>
      <c r="CX45" s="656"/>
      <c r="CY45" s="657"/>
      <c r="CZ45" s="628">
        <v>0.8</v>
      </c>
      <c r="DA45" s="654"/>
      <c r="DB45" s="654"/>
      <c r="DC45" s="658"/>
      <c r="DD45" s="632">
        <v>1422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190821</v>
      </c>
      <c r="CS46" s="624"/>
      <c r="CT46" s="624"/>
      <c r="CU46" s="624"/>
      <c r="CV46" s="624"/>
      <c r="CW46" s="624"/>
      <c r="CX46" s="624"/>
      <c r="CY46" s="625"/>
      <c r="CZ46" s="628">
        <v>4</v>
      </c>
      <c r="DA46" s="629"/>
      <c r="DB46" s="629"/>
      <c r="DC46" s="635"/>
      <c r="DD46" s="632">
        <v>131834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4"/>
      <c r="DB47" s="654"/>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4720943</v>
      </c>
      <c r="CS49" s="682"/>
      <c r="CT49" s="682"/>
      <c r="CU49" s="682"/>
      <c r="CV49" s="682"/>
      <c r="CW49" s="682"/>
      <c r="CX49" s="682"/>
      <c r="CY49" s="711"/>
      <c r="CZ49" s="703">
        <v>100</v>
      </c>
      <c r="DA49" s="712"/>
      <c r="DB49" s="712"/>
      <c r="DC49" s="713"/>
      <c r="DD49" s="714">
        <v>2768116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BHdjc9ICUVmLbLn4sqgTc1BNAKlBlqVV4kh4L1OwLqIKMtAH/Zr4VkI7FdbBXXFs9xuJdX4MebEwfXyPCSS3A==" saltValue="6k2P92ROSgWt/5douAf+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5375</v>
      </c>
      <c r="R7" s="753"/>
      <c r="S7" s="753"/>
      <c r="T7" s="753"/>
      <c r="U7" s="753"/>
      <c r="V7" s="753">
        <v>5175</v>
      </c>
      <c r="W7" s="753"/>
      <c r="X7" s="753"/>
      <c r="Y7" s="753"/>
      <c r="Z7" s="753"/>
      <c r="AA7" s="753">
        <v>201</v>
      </c>
      <c r="AB7" s="753"/>
      <c r="AC7" s="753"/>
      <c r="AD7" s="753"/>
      <c r="AE7" s="754"/>
      <c r="AF7" s="755">
        <v>189</v>
      </c>
      <c r="AG7" s="756"/>
      <c r="AH7" s="756"/>
      <c r="AI7" s="756"/>
      <c r="AJ7" s="757"/>
      <c r="AK7" s="758" t="s">
        <v>487</v>
      </c>
      <c r="AL7" s="759"/>
      <c r="AM7" s="759"/>
      <c r="AN7" s="759"/>
      <c r="AO7" s="759"/>
      <c r="AP7" s="759">
        <v>2635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62"/>
      <c r="CH7" s="743">
        <v>-13</v>
      </c>
      <c r="CI7" s="744"/>
      <c r="CJ7" s="744"/>
      <c r="CK7" s="744"/>
      <c r="CL7" s="745"/>
      <c r="CM7" s="743">
        <v>67</v>
      </c>
      <c r="CN7" s="744"/>
      <c r="CO7" s="744"/>
      <c r="CP7" s="744"/>
      <c r="CQ7" s="745"/>
      <c r="CR7" s="743">
        <v>120</v>
      </c>
      <c r="CS7" s="744"/>
      <c r="CT7" s="744"/>
      <c r="CU7" s="744"/>
      <c r="CV7" s="745"/>
      <c r="CW7" s="743" t="s">
        <v>560</v>
      </c>
      <c r="CX7" s="744"/>
      <c r="CY7" s="744"/>
      <c r="CZ7" s="744"/>
      <c r="DA7" s="745"/>
      <c r="DB7" s="743" t="s">
        <v>560</v>
      </c>
      <c r="DC7" s="744"/>
      <c r="DD7" s="744"/>
      <c r="DE7" s="744"/>
      <c r="DF7" s="745"/>
      <c r="DG7" s="743" t="s">
        <v>560</v>
      </c>
      <c r="DH7" s="744"/>
      <c r="DI7" s="744"/>
      <c r="DJ7" s="744"/>
      <c r="DK7" s="745"/>
      <c r="DL7" s="743" t="s">
        <v>560</v>
      </c>
      <c r="DM7" s="744"/>
      <c r="DN7" s="744"/>
      <c r="DO7" s="744"/>
      <c r="DP7" s="745"/>
      <c r="DQ7" s="743" t="s">
        <v>560</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72</v>
      </c>
      <c r="R8" s="784"/>
      <c r="S8" s="784"/>
      <c r="T8" s="784"/>
      <c r="U8" s="784"/>
      <c r="V8" s="784">
        <v>67</v>
      </c>
      <c r="W8" s="784"/>
      <c r="X8" s="784"/>
      <c r="Y8" s="784"/>
      <c r="Z8" s="784"/>
      <c r="AA8" s="784">
        <v>5</v>
      </c>
      <c r="AB8" s="784"/>
      <c r="AC8" s="784"/>
      <c r="AD8" s="784"/>
      <c r="AE8" s="785"/>
      <c r="AF8" s="786">
        <v>5</v>
      </c>
      <c r="AG8" s="787"/>
      <c r="AH8" s="787"/>
      <c r="AI8" s="787"/>
      <c r="AJ8" s="788"/>
      <c r="AK8" s="769">
        <v>16</v>
      </c>
      <c r="AL8" s="770"/>
      <c r="AM8" s="770"/>
      <c r="AN8" s="770"/>
      <c r="AO8" s="770"/>
      <c r="AP8" s="770" t="s">
        <v>487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549</v>
      </c>
      <c r="BT8" s="774"/>
      <c r="BU8" s="774"/>
      <c r="BV8" s="774"/>
      <c r="BW8" s="774"/>
      <c r="BX8" s="774"/>
      <c r="BY8" s="774"/>
      <c r="BZ8" s="774"/>
      <c r="CA8" s="774"/>
      <c r="CB8" s="774"/>
      <c r="CC8" s="774"/>
      <c r="CD8" s="774"/>
      <c r="CE8" s="774"/>
      <c r="CF8" s="774"/>
      <c r="CG8" s="775"/>
      <c r="CH8" s="776">
        <v>582</v>
      </c>
      <c r="CI8" s="777"/>
      <c r="CJ8" s="777"/>
      <c r="CK8" s="777"/>
      <c r="CL8" s="778"/>
      <c r="CM8" s="776">
        <v>1076</v>
      </c>
      <c r="CN8" s="777"/>
      <c r="CO8" s="777"/>
      <c r="CP8" s="777"/>
      <c r="CQ8" s="778"/>
      <c r="CR8" s="776">
        <v>100</v>
      </c>
      <c r="CS8" s="777"/>
      <c r="CT8" s="777"/>
      <c r="CU8" s="777"/>
      <c r="CV8" s="778"/>
      <c r="CW8" s="776" t="s">
        <v>560</v>
      </c>
      <c r="CX8" s="777"/>
      <c r="CY8" s="777"/>
      <c r="CZ8" s="777"/>
      <c r="DA8" s="778"/>
      <c r="DB8" s="776" t="s">
        <v>560</v>
      </c>
      <c r="DC8" s="777"/>
      <c r="DD8" s="777"/>
      <c r="DE8" s="777"/>
      <c r="DF8" s="778"/>
      <c r="DG8" s="776" t="s">
        <v>560</v>
      </c>
      <c r="DH8" s="777"/>
      <c r="DI8" s="777"/>
      <c r="DJ8" s="777"/>
      <c r="DK8" s="778"/>
      <c r="DL8" s="776" t="s">
        <v>560</v>
      </c>
      <c r="DM8" s="777"/>
      <c r="DN8" s="777"/>
      <c r="DO8" s="777"/>
      <c r="DP8" s="778"/>
      <c r="DQ8" s="776" t="s">
        <v>560</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550</v>
      </c>
      <c r="BT9" s="774"/>
      <c r="BU9" s="774"/>
      <c r="BV9" s="774"/>
      <c r="BW9" s="774"/>
      <c r="BX9" s="774"/>
      <c r="BY9" s="774"/>
      <c r="BZ9" s="774"/>
      <c r="CA9" s="774"/>
      <c r="CB9" s="774"/>
      <c r="CC9" s="774"/>
      <c r="CD9" s="774"/>
      <c r="CE9" s="774"/>
      <c r="CF9" s="774"/>
      <c r="CG9" s="775"/>
      <c r="CH9" s="776">
        <v>20</v>
      </c>
      <c r="CI9" s="777"/>
      <c r="CJ9" s="777"/>
      <c r="CK9" s="777"/>
      <c r="CL9" s="778"/>
      <c r="CM9" s="776">
        <v>180</v>
      </c>
      <c r="CN9" s="777"/>
      <c r="CO9" s="777"/>
      <c r="CP9" s="777"/>
      <c r="CQ9" s="778"/>
      <c r="CR9" s="776">
        <v>40</v>
      </c>
      <c r="CS9" s="777"/>
      <c r="CT9" s="777"/>
      <c r="CU9" s="777"/>
      <c r="CV9" s="778"/>
      <c r="CW9" s="776" t="s">
        <v>560</v>
      </c>
      <c r="CX9" s="777"/>
      <c r="CY9" s="777"/>
      <c r="CZ9" s="777"/>
      <c r="DA9" s="778"/>
      <c r="DB9" s="776" t="s">
        <v>560</v>
      </c>
      <c r="DC9" s="777"/>
      <c r="DD9" s="777"/>
      <c r="DE9" s="777"/>
      <c r="DF9" s="778"/>
      <c r="DG9" s="776" t="s">
        <v>560</v>
      </c>
      <c r="DH9" s="777"/>
      <c r="DI9" s="777"/>
      <c r="DJ9" s="777"/>
      <c r="DK9" s="778"/>
      <c r="DL9" s="776" t="s">
        <v>560</v>
      </c>
      <c r="DM9" s="777"/>
      <c r="DN9" s="777"/>
      <c r="DO9" s="777"/>
      <c r="DP9" s="778"/>
      <c r="DQ9" s="776" t="s">
        <v>560</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5447</v>
      </c>
      <c r="R23" s="793"/>
      <c r="S23" s="793"/>
      <c r="T23" s="793"/>
      <c r="U23" s="793"/>
      <c r="V23" s="793">
        <v>5242</v>
      </c>
      <c r="W23" s="793"/>
      <c r="X23" s="793"/>
      <c r="Y23" s="793"/>
      <c r="Z23" s="793"/>
      <c r="AA23" s="793">
        <v>206</v>
      </c>
      <c r="AB23" s="793"/>
      <c r="AC23" s="793"/>
      <c r="AD23" s="793"/>
      <c r="AE23" s="794"/>
      <c r="AF23" s="795">
        <v>194</v>
      </c>
      <c r="AG23" s="793"/>
      <c r="AH23" s="793"/>
      <c r="AI23" s="793"/>
      <c r="AJ23" s="796"/>
      <c r="AK23" s="797"/>
      <c r="AL23" s="798"/>
      <c r="AM23" s="798"/>
      <c r="AN23" s="798"/>
      <c r="AO23" s="798"/>
      <c r="AP23" s="793">
        <v>2635</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862</v>
      </c>
      <c r="R28" s="823"/>
      <c r="S28" s="823"/>
      <c r="T28" s="823"/>
      <c r="U28" s="823"/>
      <c r="V28" s="823">
        <v>861</v>
      </c>
      <c r="W28" s="823"/>
      <c r="X28" s="823"/>
      <c r="Y28" s="823"/>
      <c r="Z28" s="823"/>
      <c r="AA28" s="823">
        <v>1</v>
      </c>
      <c r="AB28" s="823"/>
      <c r="AC28" s="823"/>
      <c r="AD28" s="823"/>
      <c r="AE28" s="824"/>
      <c r="AF28" s="825">
        <v>1</v>
      </c>
      <c r="AG28" s="823"/>
      <c r="AH28" s="823"/>
      <c r="AI28" s="823"/>
      <c r="AJ28" s="826"/>
      <c r="AK28" s="827">
        <v>172</v>
      </c>
      <c r="AL28" s="828"/>
      <c r="AM28" s="828"/>
      <c r="AN28" s="828"/>
      <c r="AO28" s="828"/>
      <c r="AP28" s="828" t="s">
        <v>487</v>
      </c>
      <c r="AQ28" s="828"/>
      <c r="AR28" s="828"/>
      <c r="AS28" s="828"/>
      <c r="AT28" s="828"/>
      <c r="AU28" s="828" t="s">
        <v>487</v>
      </c>
      <c r="AV28" s="828"/>
      <c r="AW28" s="828"/>
      <c r="AX28" s="828"/>
      <c r="AY28" s="828"/>
      <c r="AZ28" s="829" t="s">
        <v>487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283</v>
      </c>
      <c r="R29" s="784"/>
      <c r="S29" s="784"/>
      <c r="T29" s="784"/>
      <c r="U29" s="784"/>
      <c r="V29" s="784">
        <v>283</v>
      </c>
      <c r="W29" s="784"/>
      <c r="X29" s="784"/>
      <c r="Y29" s="784"/>
      <c r="Z29" s="784"/>
      <c r="AA29" s="784">
        <v>0</v>
      </c>
      <c r="AB29" s="784"/>
      <c r="AC29" s="784"/>
      <c r="AD29" s="784"/>
      <c r="AE29" s="785"/>
      <c r="AF29" s="786">
        <v>0</v>
      </c>
      <c r="AG29" s="787"/>
      <c r="AH29" s="787"/>
      <c r="AI29" s="787"/>
      <c r="AJ29" s="788"/>
      <c r="AK29" s="834">
        <v>43</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272</v>
      </c>
      <c r="R30" s="784"/>
      <c r="S30" s="784"/>
      <c r="T30" s="784"/>
      <c r="U30" s="784"/>
      <c r="V30" s="784">
        <v>265</v>
      </c>
      <c r="W30" s="784"/>
      <c r="X30" s="784"/>
      <c r="Y30" s="784"/>
      <c r="Z30" s="784"/>
      <c r="AA30" s="784">
        <v>29</v>
      </c>
      <c r="AB30" s="784"/>
      <c r="AC30" s="784"/>
      <c r="AD30" s="784"/>
      <c r="AE30" s="785"/>
      <c r="AF30" s="786">
        <v>8</v>
      </c>
      <c r="AG30" s="787"/>
      <c r="AH30" s="787"/>
      <c r="AI30" s="787"/>
      <c r="AJ30" s="788"/>
      <c r="AK30" s="834">
        <v>6</v>
      </c>
      <c r="AL30" s="830"/>
      <c r="AM30" s="830"/>
      <c r="AN30" s="830"/>
      <c r="AO30" s="830"/>
      <c r="AP30" s="830">
        <v>44</v>
      </c>
      <c r="AQ30" s="830"/>
      <c r="AR30" s="830"/>
      <c r="AS30" s="830"/>
      <c r="AT30" s="830"/>
      <c r="AU30" s="830">
        <v>0</v>
      </c>
      <c r="AV30" s="830"/>
      <c r="AW30" s="830"/>
      <c r="AX30" s="830"/>
      <c r="AY30" s="830"/>
      <c r="AZ30" s="831" t="s">
        <v>487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90</v>
      </c>
      <c r="R31" s="784"/>
      <c r="S31" s="784"/>
      <c r="T31" s="784"/>
      <c r="U31" s="784"/>
      <c r="V31" s="784">
        <v>89</v>
      </c>
      <c r="W31" s="784"/>
      <c r="X31" s="784"/>
      <c r="Y31" s="784"/>
      <c r="Z31" s="784"/>
      <c r="AA31" s="784">
        <v>1</v>
      </c>
      <c r="AB31" s="784"/>
      <c r="AC31" s="784"/>
      <c r="AD31" s="784"/>
      <c r="AE31" s="785"/>
      <c r="AF31" s="786">
        <v>0</v>
      </c>
      <c r="AG31" s="787"/>
      <c r="AH31" s="787"/>
      <c r="AI31" s="787"/>
      <c r="AJ31" s="788"/>
      <c r="AK31" s="834">
        <v>10</v>
      </c>
      <c r="AL31" s="830"/>
      <c r="AM31" s="830"/>
      <c r="AN31" s="830"/>
      <c r="AO31" s="830"/>
      <c r="AP31" s="830" t="s">
        <v>487</v>
      </c>
      <c r="AQ31" s="830"/>
      <c r="AR31" s="830"/>
      <c r="AS31" s="830"/>
      <c r="AT31" s="830"/>
      <c r="AU31" s="830" t="s">
        <v>487</v>
      </c>
      <c r="AV31" s="830"/>
      <c r="AW31" s="830"/>
      <c r="AX31" s="830"/>
      <c r="AY31" s="830"/>
      <c r="AZ31" s="831" t="s">
        <v>487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164</v>
      </c>
      <c r="R32" s="784"/>
      <c r="S32" s="784"/>
      <c r="T32" s="784"/>
      <c r="U32" s="784"/>
      <c r="V32" s="784">
        <v>137</v>
      </c>
      <c r="W32" s="784"/>
      <c r="X32" s="784"/>
      <c r="Y32" s="784"/>
      <c r="Z32" s="784"/>
      <c r="AA32" s="784">
        <v>27</v>
      </c>
      <c r="AB32" s="784"/>
      <c r="AC32" s="784"/>
      <c r="AD32" s="784"/>
      <c r="AE32" s="785"/>
      <c r="AF32" s="786">
        <v>76</v>
      </c>
      <c r="AG32" s="787"/>
      <c r="AH32" s="787"/>
      <c r="AI32" s="787"/>
      <c r="AJ32" s="788"/>
      <c r="AK32" s="834">
        <v>5</v>
      </c>
      <c r="AL32" s="830"/>
      <c r="AM32" s="830"/>
      <c r="AN32" s="830"/>
      <c r="AO32" s="830"/>
      <c r="AP32" s="830">
        <v>710</v>
      </c>
      <c r="AQ32" s="830"/>
      <c r="AR32" s="830"/>
      <c r="AS32" s="830"/>
      <c r="AT32" s="830"/>
      <c r="AU32" s="830">
        <v>301</v>
      </c>
      <c r="AV32" s="830"/>
      <c r="AW32" s="830"/>
      <c r="AX32" s="830"/>
      <c r="AY32" s="830"/>
      <c r="AZ32" s="831" t="s">
        <v>487</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139</v>
      </c>
      <c r="R33" s="784"/>
      <c r="S33" s="784"/>
      <c r="T33" s="784"/>
      <c r="U33" s="784"/>
      <c r="V33" s="784">
        <v>122</v>
      </c>
      <c r="W33" s="784"/>
      <c r="X33" s="784"/>
      <c r="Y33" s="784"/>
      <c r="Z33" s="784"/>
      <c r="AA33" s="784">
        <v>17</v>
      </c>
      <c r="AB33" s="784"/>
      <c r="AC33" s="784"/>
      <c r="AD33" s="784"/>
      <c r="AE33" s="785"/>
      <c r="AF33" s="786">
        <v>30</v>
      </c>
      <c r="AG33" s="787"/>
      <c r="AH33" s="787"/>
      <c r="AI33" s="787"/>
      <c r="AJ33" s="788"/>
      <c r="AK33" s="834">
        <v>128</v>
      </c>
      <c r="AL33" s="830"/>
      <c r="AM33" s="830"/>
      <c r="AN33" s="830"/>
      <c r="AO33" s="830"/>
      <c r="AP33" s="830">
        <v>725</v>
      </c>
      <c r="AQ33" s="830"/>
      <c r="AR33" s="830"/>
      <c r="AS33" s="830"/>
      <c r="AT33" s="830"/>
      <c r="AU33" s="830">
        <v>144</v>
      </c>
      <c r="AV33" s="830"/>
      <c r="AW33" s="830"/>
      <c r="AX33" s="830"/>
      <c r="AY33" s="830"/>
      <c r="AZ33" s="831" t="s">
        <v>487</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116</v>
      </c>
      <c r="AG63" s="844"/>
      <c r="AH63" s="844"/>
      <c r="AI63" s="844"/>
      <c r="AJ63" s="845"/>
      <c r="AK63" s="846"/>
      <c r="AL63" s="841"/>
      <c r="AM63" s="841"/>
      <c r="AN63" s="841"/>
      <c r="AO63" s="841"/>
      <c r="AP63" s="844">
        <v>1479</v>
      </c>
      <c r="AQ63" s="844"/>
      <c r="AR63" s="844"/>
      <c r="AS63" s="844"/>
      <c r="AT63" s="844"/>
      <c r="AU63" s="844">
        <v>445</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7342</v>
      </c>
      <c r="R68" s="866"/>
      <c r="S68" s="866"/>
      <c r="T68" s="866"/>
      <c r="U68" s="866"/>
      <c r="V68" s="866">
        <v>7213</v>
      </c>
      <c r="W68" s="866"/>
      <c r="X68" s="866"/>
      <c r="Y68" s="866"/>
      <c r="Z68" s="866"/>
      <c r="AA68" s="866">
        <v>129</v>
      </c>
      <c r="AB68" s="866"/>
      <c r="AC68" s="866"/>
      <c r="AD68" s="866"/>
      <c r="AE68" s="866"/>
      <c r="AF68" s="866">
        <v>129</v>
      </c>
      <c r="AG68" s="866"/>
      <c r="AH68" s="866"/>
      <c r="AI68" s="866"/>
      <c r="AJ68" s="866"/>
      <c r="AK68" s="866">
        <v>2723</v>
      </c>
      <c r="AL68" s="866"/>
      <c r="AM68" s="866"/>
      <c r="AN68" s="866"/>
      <c r="AO68" s="866"/>
      <c r="AP68" s="866" t="s">
        <v>552</v>
      </c>
      <c r="AQ68" s="866"/>
      <c r="AR68" s="866"/>
      <c r="AS68" s="866"/>
      <c r="AT68" s="866"/>
      <c r="AU68" s="866" t="s">
        <v>552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553</v>
      </c>
      <c r="C69" s="874"/>
      <c r="D69" s="874"/>
      <c r="E69" s="874"/>
      <c r="F69" s="874"/>
      <c r="G69" s="874"/>
      <c r="H69" s="874"/>
      <c r="I69" s="874"/>
      <c r="J69" s="874"/>
      <c r="K69" s="874"/>
      <c r="L69" s="874"/>
      <c r="M69" s="874"/>
      <c r="N69" s="874"/>
      <c r="O69" s="874"/>
      <c r="P69" s="875"/>
      <c r="Q69" s="876">
        <v>75</v>
      </c>
      <c r="R69" s="830"/>
      <c r="S69" s="830"/>
      <c r="T69" s="830"/>
      <c r="U69" s="830"/>
      <c r="V69" s="830">
        <v>71</v>
      </c>
      <c r="W69" s="830"/>
      <c r="X69" s="830"/>
      <c r="Y69" s="830"/>
      <c r="Z69" s="830"/>
      <c r="AA69" s="830">
        <v>4</v>
      </c>
      <c r="AB69" s="830"/>
      <c r="AC69" s="830"/>
      <c r="AD69" s="830"/>
      <c r="AE69" s="830"/>
      <c r="AF69" s="830">
        <v>4</v>
      </c>
      <c r="AG69" s="830"/>
      <c r="AH69" s="830"/>
      <c r="AI69" s="830"/>
      <c r="AJ69" s="830"/>
      <c r="AK69" s="830">
        <v>5</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554</v>
      </c>
      <c r="C70" s="874"/>
      <c r="D70" s="874"/>
      <c r="E70" s="874"/>
      <c r="F70" s="874"/>
      <c r="G70" s="874"/>
      <c r="H70" s="874"/>
      <c r="I70" s="874"/>
      <c r="J70" s="874"/>
      <c r="K70" s="874"/>
      <c r="L70" s="874"/>
      <c r="M70" s="874"/>
      <c r="N70" s="874"/>
      <c r="O70" s="874"/>
      <c r="P70" s="875"/>
      <c r="Q70" s="876">
        <v>117</v>
      </c>
      <c r="R70" s="830"/>
      <c r="S70" s="830"/>
      <c r="T70" s="830"/>
      <c r="U70" s="830"/>
      <c r="V70" s="830">
        <v>94</v>
      </c>
      <c r="W70" s="830"/>
      <c r="X70" s="830"/>
      <c r="Y70" s="830"/>
      <c r="Z70" s="830"/>
      <c r="AA70" s="830">
        <v>23</v>
      </c>
      <c r="AB70" s="830"/>
      <c r="AC70" s="830"/>
      <c r="AD70" s="830"/>
      <c r="AE70" s="830"/>
      <c r="AF70" s="830">
        <v>23</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c r="D71" s="874"/>
      <c r="E71" s="874"/>
      <c r="F71" s="874"/>
      <c r="G71" s="874"/>
      <c r="H71" s="874"/>
      <c r="I71" s="874"/>
      <c r="J71" s="874"/>
      <c r="K71" s="874"/>
      <c r="L71" s="874"/>
      <c r="M71" s="874"/>
      <c r="N71" s="874"/>
      <c r="O71" s="874"/>
      <c r="P71" s="875"/>
      <c r="Q71" s="876">
        <v>800</v>
      </c>
      <c r="R71" s="830"/>
      <c r="S71" s="830"/>
      <c r="T71" s="830"/>
      <c r="U71" s="830"/>
      <c r="V71" s="830">
        <v>761</v>
      </c>
      <c r="W71" s="830"/>
      <c r="X71" s="830"/>
      <c r="Y71" s="830"/>
      <c r="Z71" s="830"/>
      <c r="AA71" s="830">
        <v>39</v>
      </c>
      <c r="AB71" s="830"/>
      <c r="AC71" s="830"/>
      <c r="AD71" s="830"/>
      <c r="AE71" s="830"/>
      <c r="AF71" s="830">
        <v>39</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156266</v>
      </c>
      <c r="R72" s="830"/>
      <c r="S72" s="830"/>
      <c r="T72" s="830"/>
      <c r="U72" s="830"/>
      <c r="V72" s="830">
        <v>153668</v>
      </c>
      <c r="W72" s="830"/>
      <c r="X72" s="830"/>
      <c r="Y72" s="830"/>
      <c r="Z72" s="830"/>
      <c r="AA72" s="830">
        <v>2598</v>
      </c>
      <c r="AB72" s="830"/>
      <c r="AC72" s="830"/>
      <c r="AD72" s="830"/>
      <c r="AE72" s="830"/>
      <c r="AF72" s="830">
        <v>2598</v>
      </c>
      <c r="AG72" s="830"/>
      <c r="AH72" s="830"/>
      <c r="AI72" s="830"/>
      <c r="AJ72" s="830"/>
      <c r="AK72" s="830">
        <v>1803</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557</v>
      </c>
      <c r="C73" s="874"/>
      <c r="D73" s="874"/>
      <c r="E73" s="874"/>
      <c r="F73" s="874"/>
      <c r="G73" s="874"/>
      <c r="H73" s="874"/>
      <c r="I73" s="874"/>
      <c r="J73" s="874"/>
      <c r="K73" s="874"/>
      <c r="L73" s="874"/>
      <c r="M73" s="874"/>
      <c r="N73" s="874"/>
      <c r="O73" s="874"/>
      <c r="P73" s="875"/>
      <c r="Q73" s="876">
        <v>1101</v>
      </c>
      <c r="R73" s="830"/>
      <c r="S73" s="830"/>
      <c r="T73" s="830"/>
      <c r="U73" s="830"/>
      <c r="V73" s="830">
        <v>1095</v>
      </c>
      <c r="W73" s="830"/>
      <c r="X73" s="830"/>
      <c r="Y73" s="830"/>
      <c r="Z73" s="830"/>
      <c r="AA73" s="830">
        <v>6</v>
      </c>
      <c r="AB73" s="830"/>
      <c r="AC73" s="830"/>
      <c r="AD73" s="830"/>
      <c r="AE73" s="830"/>
      <c r="AF73" s="830">
        <v>6</v>
      </c>
      <c r="AG73" s="830"/>
      <c r="AH73" s="830"/>
      <c r="AI73" s="830"/>
      <c r="AJ73" s="830"/>
      <c r="AK73" s="830" t="s">
        <v>552</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558</v>
      </c>
      <c r="C74" s="874"/>
      <c r="D74" s="874"/>
      <c r="E74" s="874"/>
      <c r="F74" s="874"/>
      <c r="G74" s="874"/>
      <c r="H74" s="874"/>
      <c r="I74" s="874"/>
      <c r="J74" s="874"/>
      <c r="K74" s="874"/>
      <c r="L74" s="874"/>
      <c r="M74" s="874"/>
      <c r="N74" s="874"/>
      <c r="O74" s="874"/>
      <c r="P74" s="875"/>
      <c r="Q74" s="876">
        <v>1491</v>
      </c>
      <c r="R74" s="830"/>
      <c r="S74" s="830"/>
      <c r="T74" s="830"/>
      <c r="U74" s="830"/>
      <c r="V74" s="830">
        <v>1440</v>
      </c>
      <c r="W74" s="830"/>
      <c r="X74" s="830"/>
      <c r="Y74" s="830"/>
      <c r="Z74" s="830"/>
      <c r="AA74" s="830">
        <v>51</v>
      </c>
      <c r="AB74" s="830"/>
      <c r="AC74" s="830"/>
      <c r="AD74" s="830"/>
      <c r="AE74" s="830"/>
      <c r="AF74" s="830">
        <v>41</v>
      </c>
      <c r="AG74" s="830"/>
      <c r="AH74" s="830"/>
      <c r="AI74" s="830"/>
      <c r="AJ74" s="830"/>
      <c r="AK74" s="830" t="s">
        <v>552</v>
      </c>
      <c r="AL74" s="830"/>
      <c r="AM74" s="830"/>
      <c r="AN74" s="830"/>
      <c r="AO74" s="830"/>
      <c r="AP74" s="830">
        <v>127</v>
      </c>
      <c r="AQ74" s="830"/>
      <c r="AR74" s="830"/>
      <c r="AS74" s="830"/>
      <c r="AT74" s="830"/>
      <c r="AU74" s="830">
        <v>13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559</v>
      </c>
      <c r="C75" s="874"/>
      <c r="D75" s="874"/>
      <c r="E75" s="874"/>
      <c r="F75" s="874"/>
      <c r="G75" s="874"/>
      <c r="H75" s="874"/>
      <c r="I75" s="874"/>
      <c r="J75" s="874"/>
      <c r="K75" s="874"/>
      <c r="L75" s="874"/>
      <c r="M75" s="874"/>
      <c r="N75" s="874"/>
      <c r="O75" s="874"/>
      <c r="P75" s="875"/>
      <c r="Q75" s="877">
        <v>576</v>
      </c>
      <c r="R75" s="878"/>
      <c r="S75" s="878"/>
      <c r="T75" s="878"/>
      <c r="U75" s="834"/>
      <c r="V75" s="879">
        <v>565</v>
      </c>
      <c r="W75" s="878"/>
      <c r="X75" s="878"/>
      <c r="Y75" s="878"/>
      <c r="Z75" s="834"/>
      <c r="AA75" s="879">
        <v>12</v>
      </c>
      <c r="AB75" s="878"/>
      <c r="AC75" s="878"/>
      <c r="AD75" s="878"/>
      <c r="AE75" s="834"/>
      <c r="AF75" s="879">
        <v>12</v>
      </c>
      <c r="AG75" s="878"/>
      <c r="AH75" s="878"/>
      <c r="AI75" s="878"/>
      <c r="AJ75" s="834"/>
      <c r="AK75" s="879" t="s">
        <v>552</v>
      </c>
      <c r="AL75" s="878"/>
      <c r="AM75" s="878"/>
      <c r="AN75" s="878"/>
      <c r="AO75" s="834"/>
      <c r="AP75" s="879" t="s">
        <v>552</v>
      </c>
      <c r="AQ75" s="878"/>
      <c r="AR75" s="878"/>
      <c r="AS75" s="878"/>
      <c r="AT75" s="834"/>
      <c r="AU75" s="879" t="s">
        <v>552</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2852</v>
      </c>
      <c r="AG88" s="844"/>
      <c r="AH88" s="844"/>
      <c r="AI88" s="844"/>
      <c r="AJ88" s="844"/>
      <c r="AK88" s="841"/>
      <c r="AL88" s="841"/>
      <c r="AM88" s="841"/>
      <c r="AN88" s="841"/>
      <c r="AO88" s="841"/>
      <c r="AP88" s="844">
        <v>127</v>
      </c>
      <c r="AQ88" s="844"/>
      <c r="AR88" s="844"/>
      <c r="AS88" s="844"/>
      <c r="AT88" s="844"/>
      <c r="AU88" s="844">
        <v>13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260</v>
      </c>
      <c r="CS102" s="852"/>
      <c r="CT102" s="852"/>
      <c r="CU102" s="852"/>
      <c r="CV102" s="891"/>
      <c r="CW102" s="890" t="s">
        <v>487</v>
      </c>
      <c r="CX102" s="852"/>
      <c r="CY102" s="852"/>
      <c r="CZ102" s="852"/>
      <c r="DA102" s="891"/>
      <c r="DB102" s="890" t="s">
        <v>487</v>
      </c>
      <c r="DC102" s="852"/>
      <c r="DD102" s="852"/>
      <c r="DE102" s="852"/>
      <c r="DF102" s="891"/>
      <c r="DG102" s="890" t="s">
        <v>487</v>
      </c>
      <c r="DH102" s="852"/>
      <c r="DI102" s="852"/>
      <c r="DJ102" s="852"/>
      <c r="DK102" s="891"/>
      <c r="DL102" s="890" t="s">
        <v>487</v>
      </c>
      <c r="DM102" s="852"/>
      <c r="DN102" s="852"/>
      <c r="DO102" s="852"/>
      <c r="DP102" s="891"/>
      <c r="DQ102" s="890" t="s">
        <v>487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342658</v>
      </c>
      <c r="AB110" s="900"/>
      <c r="AC110" s="900"/>
      <c r="AD110" s="900"/>
      <c r="AE110" s="901"/>
      <c r="AF110" s="902">
        <v>325713</v>
      </c>
      <c r="AG110" s="900"/>
      <c r="AH110" s="900"/>
      <c r="AI110" s="900"/>
      <c r="AJ110" s="901"/>
      <c r="AK110" s="902">
        <v>325349</v>
      </c>
      <c r="AL110" s="900"/>
      <c r="AM110" s="900"/>
      <c r="AN110" s="900"/>
      <c r="AO110" s="901"/>
      <c r="AP110" s="903">
        <v>15.2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3012873</v>
      </c>
      <c r="BR110" s="931"/>
      <c r="BS110" s="931"/>
      <c r="BT110" s="931"/>
      <c r="BU110" s="931"/>
      <c r="BV110" s="931">
        <v>2816178</v>
      </c>
      <c r="BW110" s="931"/>
      <c r="BX110" s="931"/>
      <c r="BY110" s="931"/>
      <c r="BZ110" s="931"/>
      <c r="CA110" s="931">
        <v>2635477</v>
      </c>
      <c r="CB110" s="931"/>
      <c r="CC110" s="931"/>
      <c r="CD110" s="931"/>
      <c r="CE110" s="931"/>
      <c r="CF110" s="944">
        <v>123.2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449</v>
      </c>
      <c r="BR111" s="926"/>
      <c r="BS111" s="926"/>
      <c r="BT111" s="926"/>
      <c r="BU111" s="926"/>
      <c r="BV111" s="926">
        <v>304</v>
      </c>
      <c r="BW111" s="926"/>
      <c r="BX111" s="926"/>
      <c r="BY111" s="926"/>
      <c r="BZ111" s="926"/>
      <c r="CA111" s="926">
        <v>239</v>
      </c>
      <c r="CB111" s="926"/>
      <c r="CC111" s="926"/>
      <c r="CD111" s="926"/>
      <c r="CE111" s="926"/>
      <c r="CF111" s="920">
        <v>0</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221066</v>
      </c>
      <c r="BR112" s="926"/>
      <c r="BS112" s="926"/>
      <c r="BT112" s="926"/>
      <c r="BU112" s="926"/>
      <c r="BV112" s="926">
        <v>244306</v>
      </c>
      <c r="BW112" s="926"/>
      <c r="BX112" s="926"/>
      <c r="BY112" s="926"/>
      <c r="BZ112" s="926"/>
      <c r="CA112" s="926">
        <v>446340</v>
      </c>
      <c r="CB112" s="926"/>
      <c r="CC112" s="926"/>
      <c r="CD112" s="926"/>
      <c r="CE112" s="926"/>
      <c r="CF112" s="920">
        <v>20.9</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8169</v>
      </c>
      <c r="AB113" s="938"/>
      <c r="AC113" s="938"/>
      <c r="AD113" s="938"/>
      <c r="AE113" s="939"/>
      <c r="AF113" s="940">
        <v>9339</v>
      </c>
      <c r="AG113" s="938"/>
      <c r="AH113" s="938"/>
      <c r="AI113" s="938"/>
      <c r="AJ113" s="939"/>
      <c r="AK113" s="940">
        <v>11895</v>
      </c>
      <c r="AL113" s="938"/>
      <c r="AM113" s="938"/>
      <c r="AN113" s="938"/>
      <c r="AO113" s="939"/>
      <c r="AP113" s="941">
        <v>0.6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26999</v>
      </c>
      <c r="BR113" s="926"/>
      <c r="BS113" s="926"/>
      <c r="BT113" s="926"/>
      <c r="BU113" s="926"/>
      <c r="BV113" s="926">
        <v>18122</v>
      </c>
      <c r="BW113" s="926"/>
      <c r="BX113" s="926"/>
      <c r="BY113" s="926"/>
      <c r="BZ113" s="926"/>
      <c r="CA113" s="926">
        <v>12515</v>
      </c>
      <c r="CB113" s="926"/>
      <c r="CC113" s="926"/>
      <c r="CD113" s="926"/>
      <c r="CE113" s="926"/>
      <c r="CF113" s="920">
        <v>0.6</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19458</v>
      </c>
      <c r="AB114" s="959"/>
      <c r="AC114" s="959"/>
      <c r="AD114" s="959"/>
      <c r="AE114" s="960"/>
      <c r="AF114" s="961">
        <v>11254</v>
      </c>
      <c r="AG114" s="959"/>
      <c r="AH114" s="959"/>
      <c r="AI114" s="959"/>
      <c r="AJ114" s="960"/>
      <c r="AK114" s="961">
        <v>5624</v>
      </c>
      <c r="AL114" s="959"/>
      <c r="AM114" s="959"/>
      <c r="AN114" s="959"/>
      <c r="AO114" s="960"/>
      <c r="AP114" s="962">
        <v>0.3</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246456</v>
      </c>
      <c r="BR114" s="926"/>
      <c r="BS114" s="926"/>
      <c r="BT114" s="926"/>
      <c r="BU114" s="926"/>
      <c r="BV114" s="926">
        <v>254721</v>
      </c>
      <c r="BW114" s="926"/>
      <c r="BX114" s="926"/>
      <c r="BY114" s="926"/>
      <c r="BZ114" s="926"/>
      <c r="CA114" s="926">
        <v>273339</v>
      </c>
      <c r="CB114" s="926"/>
      <c r="CC114" s="926"/>
      <c r="CD114" s="926"/>
      <c r="CE114" s="926"/>
      <c r="CF114" s="920">
        <v>12.8</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147</v>
      </c>
      <c r="AB115" s="938"/>
      <c r="AC115" s="938"/>
      <c r="AD115" s="938"/>
      <c r="AE115" s="939"/>
      <c r="AF115" s="940">
        <v>146</v>
      </c>
      <c r="AG115" s="938"/>
      <c r="AH115" s="938"/>
      <c r="AI115" s="938"/>
      <c r="AJ115" s="939"/>
      <c r="AK115" s="940">
        <v>68</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370432</v>
      </c>
      <c r="AB117" s="979"/>
      <c r="AC117" s="979"/>
      <c r="AD117" s="979"/>
      <c r="AE117" s="980"/>
      <c r="AF117" s="981">
        <v>346452</v>
      </c>
      <c r="AG117" s="979"/>
      <c r="AH117" s="979"/>
      <c r="AI117" s="979"/>
      <c r="AJ117" s="980"/>
      <c r="AK117" s="981">
        <v>342936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3507843</v>
      </c>
      <c r="BR119" s="1000"/>
      <c r="BS119" s="1000"/>
      <c r="BT119" s="1000"/>
      <c r="BU119" s="1000"/>
      <c r="BV119" s="1000">
        <v>3333631</v>
      </c>
      <c r="BW119" s="1000"/>
      <c r="BX119" s="1000"/>
      <c r="BY119" s="1000"/>
      <c r="BZ119" s="1000"/>
      <c r="CA119" s="1000">
        <v>3367910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449</v>
      </c>
      <c r="DH119" s="986"/>
      <c r="DI119" s="986"/>
      <c r="DJ119" s="986"/>
      <c r="DK119" s="987"/>
      <c r="DL119" s="985">
        <v>304</v>
      </c>
      <c r="DM119" s="986"/>
      <c r="DN119" s="986"/>
      <c r="DO119" s="986"/>
      <c r="DP119" s="987"/>
      <c r="DQ119" s="985">
        <v>239</v>
      </c>
      <c r="DR119" s="986"/>
      <c r="DS119" s="986"/>
      <c r="DT119" s="986"/>
      <c r="DU119" s="987"/>
      <c r="DV119" s="988">
        <v>0</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1410675</v>
      </c>
      <c r="BR120" s="931"/>
      <c r="BS120" s="931"/>
      <c r="BT120" s="931"/>
      <c r="BU120" s="931"/>
      <c r="BV120" s="931">
        <v>1288497</v>
      </c>
      <c r="BW120" s="931"/>
      <c r="BX120" s="931"/>
      <c r="BY120" s="931"/>
      <c r="BZ120" s="931"/>
      <c r="CA120" s="931">
        <v>1373108</v>
      </c>
      <c r="CB120" s="931"/>
      <c r="CC120" s="931"/>
      <c r="CD120" s="931"/>
      <c r="CE120" s="931"/>
      <c r="CF120" s="944">
        <v>64.2</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301112</v>
      </c>
      <c r="DR120" s="931"/>
      <c r="DS120" s="931"/>
      <c r="DT120" s="931"/>
      <c r="DU120" s="931"/>
      <c r="DV120" s="932">
        <v>14.1</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121</v>
      </c>
      <c r="BR121" s="926"/>
      <c r="BS121" s="926"/>
      <c r="BT121" s="926"/>
      <c r="BU121" s="926"/>
      <c r="BV121" s="926" t="s">
        <v>121</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v>144180</v>
      </c>
      <c r="DR121" s="926"/>
      <c r="DS121" s="926"/>
      <c r="DT121" s="926"/>
      <c r="DU121" s="926"/>
      <c r="DV121" s="927">
        <v>6.7</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2323672</v>
      </c>
      <c r="BR122" s="1000"/>
      <c r="BS122" s="1000"/>
      <c r="BT122" s="1000"/>
      <c r="BU122" s="1000"/>
      <c r="BV122" s="1000">
        <v>2186253</v>
      </c>
      <c r="BW122" s="1000"/>
      <c r="BX122" s="1000"/>
      <c r="BY122" s="1000"/>
      <c r="BZ122" s="1000"/>
      <c r="CA122" s="1000">
        <v>2016277</v>
      </c>
      <c r="CB122" s="1000"/>
      <c r="CC122" s="1000"/>
      <c r="CD122" s="1000"/>
      <c r="CE122" s="1000"/>
      <c r="CF122" s="1017">
        <v>94.3</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4177</v>
      </c>
      <c r="DH122" s="926"/>
      <c r="DI122" s="926"/>
      <c r="DJ122" s="926"/>
      <c r="DK122" s="926"/>
      <c r="DL122" s="926">
        <v>2317</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3734347</v>
      </c>
      <c r="BR123" s="1064"/>
      <c r="BS123" s="1064"/>
      <c r="BT123" s="1064"/>
      <c r="BU123" s="1064"/>
      <c r="BV123" s="1064">
        <v>3474750</v>
      </c>
      <c r="BW123" s="1064"/>
      <c r="BX123" s="1064"/>
      <c r="BY123" s="1064"/>
      <c r="BZ123" s="1064"/>
      <c r="CA123" s="1064">
        <v>3389385</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216889</v>
      </c>
      <c r="DH124" s="986"/>
      <c r="DI124" s="986"/>
      <c r="DJ124" s="986"/>
      <c r="DK124" s="987"/>
      <c r="DL124" s="985">
        <v>241989</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147</v>
      </c>
      <c r="AB126" s="959"/>
      <c r="AC126" s="959"/>
      <c r="AD126" s="959"/>
      <c r="AE126" s="960"/>
      <c r="AF126" s="961">
        <v>146</v>
      </c>
      <c r="AG126" s="959"/>
      <c r="AH126" s="959"/>
      <c r="AI126" s="959"/>
      <c r="AJ126" s="960"/>
      <c r="AK126" s="961">
        <v>68</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69</v>
      </c>
      <c r="AB128" s="1046"/>
      <c r="AC128" s="1046"/>
      <c r="AD128" s="1046"/>
      <c r="AE128" s="1047"/>
      <c r="AF128" s="1048">
        <v>69</v>
      </c>
      <c r="AG128" s="1046"/>
      <c r="AH128" s="1046"/>
      <c r="AI128" s="1046"/>
      <c r="AJ128" s="1047"/>
      <c r="AK128" s="1048">
        <v>69</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2305439</v>
      </c>
      <c r="AB129" s="959"/>
      <c r="AC129" s="959"/>
      <c r="AD129" s="959"/>
      <c r="AE129" s="960"/>
      <c r="AF129" s="961">
        <v>2298395</v>
      </c>
      <c r="AG129" s="959"/>
      <c r="AH129" s="959"/>
      <c r="AI129" s="959"/>
      <c r="AJ129" s="960"/>
      <c r="AK129" s="961">
        <v>2334341</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214331</v>
      </c>
      <c r="AB130" s="959"/>
      <c r="AC130" s="959"/>
      <c r="AD130" s="959"/>
      <c r="AE130" s="960"/>
      <c r="AF130" s="961">
        <v>204027</v>
      </c>
      <c r="AG130" s="959"/>
      <c r="AH130" s="959"/>
      <c r="AI130" s="959"/>
      <c r="AJ130" s="960"/>
      <c r="AK130" s="961">
        <v>195817</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2091108</v>
      </c>
      <c r="AB131" s="986"/>
      <c r="AC131" s="986"/>
      <c r="AD131" s="986"/>
      <c r="AE131" s="987"/>
      <c r="AF131" s="985">
        <v>2094368</v>
      </c>
      <c r="AG131" s="986"/>
      <c r="AH131" s="986"/>
      <c r="AI131" s="986"/>
      <c r="AJ131" s="987"/>
      <c r="AK131" s="985">
        <v>2138524</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7.4616901660000003</v>
      </c>
      <c r="AB132" s="1097"/>
      <c r="AC132" s="1097"/>
      <c r="AD132" s="1097"/>
      <c r="AE132" s="1098"/>
      <c r="AF132" s="1099">
        <v>6.7970862810000003</v>
      </c>
      <c r="AG132" s="1097"/>
      <c r="AH132" s="1097"/>
      <c r="AI132" s="1097"/>
      <c r="AJ132" s="1098"/>
      <c r="AK132" s="1099">
        <v>6.8762380030000001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8.1999999999999993</v>
      </c>
      <c r="AB133" s="1080"/>
      <c r="AC133" s="1080"/>
      <c r="AD133" s="1080"/>
      <c r="AE133" s="1081"/>
      <c r="AF133" s="1079">
        <v>7.3</v>
      </c>
      <c r="AG133" s="1080"/>
      <c r="AH133" s="1080"/>
      <c r="AI133" s="1080"/>
      <c r="AJ133" s="1081"/>
      <c r="AK133" s="1079">
        <v>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WjmF5kVagPCQgbVrPuI3/GSF4yWGz2lYJDOwAVSu8WvnoEtBuc8rXkuR/Lv9BjWj2BcYzJ65P9jXE3rUcFkwg==" saltValue="ezojRASkjFs4DYlEfl8D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uaC6fbdnDLGhaTkbB7j7g7rXtlD9+PFSrFwOOJDADu3tkB+KOnY2a5shk/dve2pCzeJZPdKLY9f0qZoC3z2EKQ==" saltValue="pSdxyQun2/giudPwfcKi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KTxrFOe3fR1lY9Y8/JTHVVvqZzsUC2dfRzw8QZHIRymGaiRw4f+BR+3NY7LOTdtHwHjUOlvnYxlgA15u/ecwA==" saltValue="RJq2h0Ks/axEXW07SmIGi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704088</v>
      </c>
      <c r="AP9" s="269">
        <v>239079</v>
      </c>
      <c r="AQ9" s="270">
        <v>263788</v>
      </c>
      <c r="AR9" s="271">
        <v>-9.4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117922</v>
      </c>
      <c r="AP10" s="272">
        <v>40041</v>
      </c>
      <c r="AQ10" s="273">
        <v>39680</v>
      </c>
      <c r="AR10" s="274">
        <v>0.9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4557</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18338</v>
      </c>
      <c r="AP13" s="272">
        <v>6227</v>
      </c>
      <c r="AQ13" s="273">
        <v>12917</v>
      </c>
      <c r="AR13" s="274">
        <v>-51.8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5085</v>
      </c>
      <c r="AP14" s="272">
        <v>1727</v>
      </c>
      <c r="AQ14" s="273">
        <v>4746</v>
      </c>
      <c r="AR14" s="274">
        <v>-63.6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-18308</v>
      </c>
      <c r="AP15" s="272">
        <v>-6217</v>
      </c>
      <c r="AQ15" s="273">
        <v>-12765</v>
      </c>
      <c r="AR15" s="274">
        <v>-51.3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827125</v>
      </c>
      <c r="AP16" s="272">
        <v>280857</v>
      </c>
      <c r="AQ16" s="273">
        <v>312922</v>
      </c>
      <c r="AR16" s="274">
        <v>-10.199999999999999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18.34</v>
      </c>
      <c r="AP21" s="286">
        <v>24.75</v>
      </c>
      <c r="AQ21" s="287">
        <v>-6.41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93.8</v>
      </c>
      <c r="AP22" s="291">
        <v>95.6</v>
      </c>
      <c r="AQ22" s="292">
        <v>-1.8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325349</v>
      </c>
      <c r="AP32" s="300">
        <v>110475</v>
      </c>
      <c r="AQ32" s="301">
        <v>170896</v>
      </c>
      <c r="AR32" s="302">
        <v>-35.4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5</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11895</v>
      </c>
      <c r="AP35" s="300">
        <v>4039</v>
      </c>
      <c r="AQ35" s="301">
        <v>33138</v>
      </c>
      <c r="AR35" s="302">
        <v>-87.8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5624</v>
      </c>
      <c r="AP36" s="300">
        <v>1910</v>
      </c>
      <c r="AQ36" s="301">
        <v>2943</v>
      </c>
      <c r="AR36" s="302">
        <v>-35.1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68</v>
      </c>
      <c r="AP37" s="300">
        <v>23</v>
      </c>
      <c r="AQ37" s="301">
        <v>1487</v>
      </c>
      <c r="AR37" s="302">
        <v>-98.5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60</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-69</v>
      </c>
      <c r="AP39" s="300">
        <v>-23</v>
      </c>
      <c r="AQ39" s="301">
        <v>-8408</v>
      </c>
      <c r="AR39" s="302">
        <v>-99.7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-195817</v>
      </c>
      <c r="AP40" s="300">
        <v>-66491</v>
      </c>
      <c r="AQ40" s="301">
        <v>-141122</v>
      </c>
      <c r="AR40" s="302">
        <v>-52.9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147050</v>
      </c>
      <c r="AP41" s="300">
        <v>49932</v>
      </c>
      <c r="AQ41" s="301">
        <v>59000</v>
      </c>
      <c r="AR41" s="302">
        <v>-15.4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251586</v>
      </c>
      <c r="AN51" s="322">
        <v>80072</v>
      </c>
      <c r="AO51" s="323">
        <v>156.69999999999999</v>
      </c>
      <c r="AP51" s="324">
        <v>301035</v>
      </c>
      <c r="AQ51" s="325">
        <v>12.2</v>
      </c>
      <c r="AR51" s="326">
        <v>144.5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163929</v>
      </c>
      <c r="AN52" s="330">
        <v>52173</v>
      </c>
      <c r="AO52" s="331">
        <v>89.5</v>
      </c>
      <c r="AP52" s="332">
        <v>154376</v>
      </c>
      <c r="AQ52" s="333">
        <v>29.1</v>
      </c>
      <c r="AR52" s="334">
        <v>60.4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1513496</v>
      </c>
      <c r="AN53" s="322">
        <v>492995</v>
      </c>
      <c r="AO53" s="323">
        <v>515.70000000000005</v>
      </c>
      <c r="AP53" s="324">
        <v>277467</v>
      </c>
      <c r="AQ53" s="325">
        <v>-7.8</v>
      </c>
      <c r="AR53" s="326">
        <v>523.5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191136</v>
      </c>
      <c r="AN54" s="330">
        <v>62259</v>
      </c>
      <c r="AO54" s="331">
        <v>19.3</v>
      </c>
      <c r="AP54" s="332">
        <v>128378</v>
      </c>
      <c r="AQ54" s="333">
        <v>-16.8</v>
      </c>
      <c r="AR54" s="334">
        <v>36.1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279470</v>
      </c>
      <c r="AN55" s="322">
        <v>92847</v>
      </c>
      <c r="AO55" s="323">
        <v>-81.2</v>
      </c>
      <c r="AP55" s="324">
        <v>282256</v>
      </c>
      <c r="AQ55" s="325">
        <v>1.7</v>
      </c>
      <c r="AR55" s="326">
        <v>-82.9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234892</v>
      </c>
      <c r="AN56" s="330">
        <v>78037</v>
      </c>
      <c r="AO56" s="331">
        <v>25.3</v>
      </c>
      <c r="AP56" s="332">
        <v>145453</v>
      </c>
      <c r="AQ56" s="333">
        <v>13.3</v>
      </c>
      <c r="AR56" s="334">
        <v>12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224442</v>
      </c>
      <c r="AN57" s="322">
        <v>75417</v>
      </c>
      <c r="AO57" s="323">
        <v>-18.8</v>
      </c>
      <c r="AP57" s="324">
        <v>295341</v>
      </c>
      <c r="AQ57" s="325">
        <v>4.5999999999999996</v>
      </c>
      <c r="AR57" s="326">
        <v>-23.4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162212</v>
      </c>
      <c r="AN58" s="330">
        <v>54507</v>
      </c>
      <c r="AO58" s="331">
        <v>-30.2</v>
      </c>
      <c r="AP58" s="332">
        <v>137402</v>
      </c>
      <c r="AQ58" s="333">
        <v>-5.5</v>
      </c>
      <c r="AR58" s="334">
        <v>-24.7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270550</v>
      </c>
      <c r="AN59" s="322">
        <v>91868</v>
      </c>
      <c r="AO59" s="323">
        <v>21.8</v>
      </c>
      <c r="AP59" s="324">
        <v>292845</v>
      </c>
      <c r="AQ59" s="325">
        <v>-0.8</v>
      </c>
      <c r="AR59" s="326">
        <v>22.6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190821</v>
      </c>
      <c r="AN60" s="330">
        <v>64795</v>
      </c>
      <c r="AO60" s="331">
        <v>18.899999999999999</v>
      </c>
      <c r="AP60" s="332">
        <v>143187</v>
      </c>
      <c r="AQ60" s="333">
        <v>4.2</v>
      </c>
      <c r="AR60" s="334">
        <v>14.7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507909</v>
      </c>
      <c r="AN61" s="337">
        <v>166640</v>
      </c>
      <c r="AO61" s="338">
        <v>118.8</v>
      </c>
      <c r="AP61" s="339">
        <v>289789</v>
      </c>
      <c r="AQ61" s="340">
        <v>2</v>
      </c>
      <c r="AR61" s="326">
        <v>116.8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188598</v>
      </c>
      <c r="AN62" s="330">
        <v>62354</v>
      </c>
      <c r="AO62" s="331">
        <v>24.6</v>
      </c>
      <c r="AP62" s="332">
        <v>141759</v>
      </c>
      <c r="AQ62" s="333">
        <v>4.9000000000000004</v>
      </c>
      <c r="AR62" s="334">
        <v>19.7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prVyoINMTwI40UxVIKHpbX8YD/1/7+ug1p2ScnPdhUIxIWvXSA7NZAu1JTd0w4mKVzAXjs1TIKKe+kkB3CNW0A==" saltValue="wySlg/43MmAKbJy14T2S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Yi0PzHsGt/zLBwH1mJylpATthyVhD45Zn9EZev/BqygKG1XyObrtE3iFOKUVNKJXE/dQk1hnegXJsWyUxZDVRg==" saltValue="itRm7g3coi8vuvRG0j/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jVnA5jnT8wgoMHiK8IadBtFVAgnGD9RV3ubja4MOP6wFtsiK5vPDd+up9lk7V2EjK95Isna2sYs0sC45ZNUONA==" saltValue="Xomls0pnNlWv9x7MIpJw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12.26</v>
      </c>
      <c r="G47" s="12">
        <v>15.49</v>
      </c>
      <c r="H47" s="12">
        <v>15.83</v>
      </c>
      <c r="I47" s="12">
        <v>14.71</v>
      </c>
      <c r="J47" s="13">
        <v>24.76</v>
      </c>
    </row>
    <row r="48" spans="2:10" ht="57.75" customHeight="1" x14ac:dyDescent="0.2">
      <c r="B48" s="14"/>
      <c r="C48" s="1141" t="s">
        <v>4</v>
      </c>
      <c r="D48" s="1141"/>
      <c r="E48" s="1142"/>
      <c r="F48" s="15">
        <v>5.66</v>
      </c>
      <c r="G48" s="16">
        <v>8.3000000000000007</v>
      </c>
      <c r="H48" s="16">
        <v>8.17</v>
      </c>
      <c r="I48" s="16">
        <v>8.36</v>
      </c>
      <c r="J48" s="17">
        <v>8.31</v>
      </c>
    </row>
    <row r="49" spans="2:10" ht="57.75" customHeight="1" thickBot="1" x14ac:dyDescent="0.25">
      <c r="B49" s="18"/>
      <c r="C49" s="1143" t="s">
        <v>5</v>
      </c>
      <c r="D49" s="1143"/>
      <c r="E49" s="1144"/>
      <c r="F49" s="19">
        <v>5.38</v>
      </c>
      <c r="G49" s="20">
        <v>7.19</v>
      </c>
      <c r="H49" s="20" t="s">
        <v>531</v>
      </c>
      <c r="I49" s="20" t="s">
        <v>532</v>
      </c>
      <c r="J49" s="21">
        <v>10.36</v>
      </c>
    </row>
    <row r="50" spans="2:10" ht="13" x14ac:dyDescent="0.2"/>
  </sheetData>
  <sheetProtection algorithmName="SHA-512" hashValue="hdBaKKPUVJr7Pts9g2RLjoNn/aYtXEV6ddbLHZMnufNuXXDDCbUlGimPOWvaSGosN6UOAQ1WvDyubSHSkOkNUg==" saltValue="5w14Ebs/ZJinAIjdW6gH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dcterms:created xsi:type="dcterms:W3CDTF">2026-02-23T04:45:04Z</dcterms:created>
  <dcterms:modified xsi:type="dcterms:W3CDTF">2026-03-24T23:59:54Z</dcterms:modified>
  <cp:category/>
</cp:coreProperties>
</file>