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6D9F3E99-2018-44EA-B270-B8995D68A473}" xr6:coauthVersionLast="47" xr6:coauthVersionMax="47" xr10:uidLastSave="{00000000-0000-0000-0000-000000000000}"/>
  <bookViews>
    <workbookView xWindow="-28920" yWindow="-120" windowWidth="29040" windowHeight="15720" tabRatio="85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s="1"/>
  <c r="DG42" i="10"/>
  <c r="CQ42" i="10"/>
  <c r="CO42" i="10"/>
  <c r="BY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s="1"/>
  <c r="DG39" i="10"/>
  <c r="CQ39" i="10"/>
  <c r="CO39" i="10"/>
  <c r="BY39" i="10"/>
  <c r="BE39" i="10"/>
  <c r="AM39" i="10"/>
  <c r="U39" i="10"/>
  <c r="E39" i="10"/>
  <c r="C39" i="10" s="1"/>
  <c r="DG38" i="10"/>
  <c r="CQ38" i="10"/>
  <c r="CO38" i="10"/>
  <c r="BY38" i="10"/>
  <c r="BE38" i="10"/>
  <c r="AM38" i="10"/>
  <c r="U38" i="10"/>
  <c r="E38" i="10"/>
  <c r="C38" i="10" s="1"/>
  <c r="DG37" i="10"/>
  <c r="CQ37" i="10"/>
  <c r="CO37" i="10"/>
  <c r="BY37" i="10"/>
  <c r="BE37" i="10"/>
  <c r="AM37" i="10"/>
  <c r="U37" i="10"/>
  <c r="E37" i="10"/>
  <c r="C37" i="10" s="1"/>
  <c r="DG36" i="10"/>
  <c r="CQ36" i="10"/>
  <c r="CO36" i="10"/>
  <c r="BY36" i="10"/>
  <c r="BE36" i="10"/>
  <c r="AM36" i="10"/>
  <c r="W36" i="10"/>
  <c r="E36" i="10"/>
  <c r="C36" i="10"/>
  <c r="DG35" i="10"/>
  <c r="CQ35" i="10"/>
  <c r="BY35" i="10"/>
  <c r="BE35" i="10"/>
  <c r="AO35" i="10"/>
  <c r="W35" i="10"/>
  <c r="E35" i="10"/>
  <c r="DG34" i="10"/>
  <c r="CQ34" i="10"/>
  <c r="BY34" i="10"/>
  <c r="BE34" i="10"/>
  <c r="AO34" i="10"/>
  <c r="W34" i="10"/>
  <c r="E34" i="10"/>
  <c r="C34" i="10"/>
  <c r="C35" i="10" s="1"/>
  <c r="U34" i="10" l="1"/>
  <c r="U35" i="10" s="1"/>
  <c r="U36" i="10" s="1"/>
  <c r="AM34" i="10" l="1"/>
  <c r="AM35" i="10" s="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<sst xmlns="http://schemas.openxmlformats.org/spreadsheetml/2006/main" count="1145" uniqueCount="539">
  <si>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</si>
  <si>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</si>
  <si>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</si>
  <si>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</si>
  <si>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</si>
  <si>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</si>
  <si>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</si>
  <si>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</si>
  <si>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</si>
  <si>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</si>
  <si>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</si>
  <si>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</si>
  <si>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</si>
  <si>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</si>
  <si>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</si>
  <si>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</si>
  <si>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</si>
  <si>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</si>
  <si>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</si>
  <si>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</si>
  <si>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</si>
  <si>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</si>
  <si>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</si>
  <si>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</si>
  <si>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</si>
  <si>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</si>
  <si>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</si>
  <si>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</si>
  <si>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</si>
  <si>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</si>
  <si>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</si>
  <si>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</si>
  <si>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</si>
  <si>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</si>
  <si>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</si>
  <si>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</si>
  <si>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</si>
  <si>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</si>
  <si>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</si>
  <si>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</si>
  <si>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</si>
  <si>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</si>
  <si>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</si>
  <si>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</si>
  <si>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2">
      <t>ジギョウナド</t>
    </rPh>
    <rPh sb="22" eb="24">
      <t>トクベツ</t>
    </rPh>
    <rPh sb="24" eb="26">
      <t>カイケイ</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</si>
  <si>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</si>
  <si>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</si>
  <si>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</si>
  <si>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</si>
  <si>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</si>
  <si>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</si>
  <si>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</si>
  <si>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</si>
  <si>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</si>
  <si>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</si>
  <si>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</si>
  <si>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</si>
  <si>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</si>
  <si>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</si>
  <si>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</si>
  <si>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</si>
  <si>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</si>
  <si>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</si>
  <si>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</si>
  <si>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</si>
  <si>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</si>
  <si>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</si>
  <si>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</si>
  <si>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</si>
  <si>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</si>
  <si>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</si>
  <si>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</si>
  <si>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</si>
  <si>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</si>
  <si>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</si>
  <si>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</si>
  <si>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</si>
  <si>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</si>
  <si>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</si>
  <si>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5"/>
  </si>
  <si>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</si>
  <si>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</si>
  <si>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</si>
  <si>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</si>
  <si>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</si>
  <si>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</si>
  <si>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</si>
  <si>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</si>
  <si>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</si>
  <si>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</si>
  <si>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</si>
  <si>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</si>
  <si>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</si>
  <si>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</si>
  <si>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</si>
  <si>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</si>
  <si>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</si>
  <si>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</si>
  <si>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</si>
  <si>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</si>
  <si>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</si>
  <si>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</si>
  <si>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</si>
  <si>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</si>
  <si>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</si>
  <si>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</si>
  <si>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</si>
  <si>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</si>
  <si>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</si>
  <si>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</si>
  <si>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</si>
  <si>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</si>
  <si>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</si>
  <si>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</si>
  <si>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</si>
  <si>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</si>
  <si>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</si>
  <si>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</si>
  <si>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</si>
  <si>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秋田県</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</si>
  <si>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</si>
  <si>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</si>
  <si>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</si>
  <si>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</si>
  <si>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</si>
  <si>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</si>
  <si>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</si>
  <si>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</si>
  <si>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</si>
  <si>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</si>
  <si>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</si>
  <si>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</si>
  <si>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</si>
  <si>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</si>
  <si>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</si>
  <si>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</si>
  <si>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</si>
  <si>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</si>
  <si>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Ⅱ－０</t>
  </si>
  <si>
    <t>職員の状況 (※8)</t>
    <rPh sb="0" eb="2">
      <t>ショクイン</t>
    </rPh>
    <rPh sb="3" eb="5">
      <t>ジョウキョウ</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</si>
  <si>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</si>
  <si>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</si>
  <si>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</si>
  <si>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</si>
  <si>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</si>
  <si>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</si>
  <si>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</si>
  <si>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</si>
  <si>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</si>
  <si>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</si>
  <si>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</si>
  <si>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</si>
  <si>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</si>
  <si>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</si>
  <si>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</si>
  <si>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</si>
  <si>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</si>
  <si>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八峰町</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</si>
  <si>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</si>
  <si>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</si>
  <si>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</si>
  <si>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</si>
  <si>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</si>
  <si>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</si>
  <si>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</si>
  <si>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</si>
  <si>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</si>
  <si>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</si>
  <si>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</si>
  <si>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</si>
  <si>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</si>
  <si>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</si>
  <si>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</si>
  <si>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</si>
  <si>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</si>
  <si>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</si>
  <si>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</si>
  <si>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</si>
  <si>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</si>
  <si>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</si>
  <si>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</si>
  <si>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</si>
  <si>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</si>
  <si>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</si>
  <si>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</si>
  <si>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</si>
  <si>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</si>
  <si>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</si>
  <si>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　積立金</t>
  </si>
  <si>
    <t>-10.0</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</si>
  <si>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</si>
  <si>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</si>
  <si>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</si>
  <si>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山振</t>
    <rPh sb="0" eb="1">
      <t>ヤマ</t>
    </rPh>
    <rPh sb="1" eb="2">
      <t>フ</t>
    </rPh>
    <phoneticPr fontId="5"/>
  </si>
  <si>
    <t>三種・八峰養護老人ホーム組合（特定施設事業特別会計）</t>
    <rPh sb="0" eb="2">
      <t>ミタネ</t>
    </rPh>
    <rPh sb="3" eb="5">
      <t>ハッポウ</t>
    </rPh>
    <rPh sb="5" eb="7">
      <t>ヨウゴ</t>
    </rPh>
    <rPh sb="7" eb="9">
      <t>ロウジン</t>
    </rPh>
    <rPh sb="12" eb="14">
      <t>クミアイ</t>
    </rPh>
    <rPh sb="15" eb="17">
      <t>トクテイ</t>
    </rPh>
    <rPh sb="17" eb="19">
      <t>シセツ</t>
    </rPh>
    <rPh sb="19" eb="21">
      <t>ジギョウ</t>
    </rPh>
    <rPh sb="21" eb="23">
      <t>トクベツ</t>
    </rPh>
    <rPh sb="23" eb="25">
      <t>カイケイ</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</si>
  <si>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</si>
  <si>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</si>
  <si>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</si>
  <si>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</si>
  <si>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</si>
  <si>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</si>
  <si>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</si>
  <si>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</si>
  <si>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</si>
  <si>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</si>
  <si>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</si>
  <si>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</si>
  <si>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</si>
  <si>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</si>
  <si>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</si>
  <si>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</si>
  <si>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</si>
  <si>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</si>
  <si>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</si>
  <si>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</si>
  <si>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</si>
  <si>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</si>
  <si>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合併町村振興基金</t>
    <rPh sb="0" eb="4">
      <t>ガッペ</t>
    </rPh>
    <rPh sb="4" eb="8">
      <t>シンコウ</t>
    </rPh>
    <phoneticPr fontId="5"/>
  </si>
  <si>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</si>
  <si>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</si>
  <si>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</si>
  <si>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</si>
  <si>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</si>
  <si>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</si>
  <si>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</si>
  <si>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</si>
  <si>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</si>
  <si>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-3.4</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</si>
  <si>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</si>
  <si>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</si>
  <si>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</si>
  <si>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</si>
  <si>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</si>
  <si>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</si>
  <si>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</si>
  <si>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</si>
  <si>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</si>
  <si>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</si>
  <si>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</si>
  <si>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</si>
  <si>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</si>
  <si>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</si>
  <si>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</si>
  <si>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</si>
  <si>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</si>
  <si>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</si>
  <si>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</si>
  <si>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</si>
  <si>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</si>
  <si>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</si>
  <si>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</si>
  <si>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</si>
  <si>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</si>
  <si>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</si>
  <si>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</si>
  <si>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</si>
  <si>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</si>
  <si>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</si>
  <si>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</si>
  <si>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</si>
  <si>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</si>
  <si>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</si>
  <si>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</si>
  <si>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</si>
  <si>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</si>
  <si>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</si>
  <si>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</si>
  <si>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</si>
  <si>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</si>
  <si>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</si>
  <si>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</si>
  <si>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</si>
  <si>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</si>
  <si>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</si>
  <si>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</si>
  <si>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</si>
  <si>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</si>
  <si>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</si>
  <si>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</si>
  <si>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</si>
  <si>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</si>
  <si>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</si>
  <si>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</si>
  <si>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</si>
  <si>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</si>
  <si>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</si>
  <si>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</si>
  <si>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</si>
  <si>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</si>
  <si>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</si>
  <si>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</si>
  <si>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</si>
  <si>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</si>
  <si>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</si>
  <si>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</si>
  <si>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</si>
  <si>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</si>
  <si>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</si>
  <si>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</si>
  <si>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秋田県八峰町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</si>
  <si>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</si>
  <si>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</si>
  <si>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</si>
  <si>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</si>
  <si>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</si>
  <si>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</si>
  <si>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ふるさと八峰応援基金</t>
    <rPh sb="4" eb="6">
      <t>ハッポウ</t>
    </rPh>
    <rPh sb="6" eb="10">
      <t>オウエン</t>
    </rPh>
    <phoneticPr fontId="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</si>
  <si>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</si>
  <si>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</si>
  <si>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</si>
  <si>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</si>
  <si>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</si>
  <si>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</si>
  <si>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</si>
  <si>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</si>
  <si>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</si>
  <si>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</si>
  <si>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</si>
  <si>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</si>
  <si>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</si>
  <si>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</si>
  <si>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</si>
  <si>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</si>
  <si>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</si>
  <si>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</si>
  <si>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</si>
  <si>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</si>
  <si>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</si>
  <si>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</si>
  <si>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</si>
  <si>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</si>
  <si>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</si>
  <si>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</si>
  <si>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</si>
  <si>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</si>
  <si>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</si>
  <si>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</si>
  <si>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</si>
  <si>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</si>
  <si>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</si>
  <si>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</si>
  <si>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</si>
  <si>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</si>
  <si>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</si>
  <si>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</si>
  <si>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</si>
  <si>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</si>
  <si>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</si>
  <si>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</si>
  <si>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</si>
  <si>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</si>
  <si>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</si>
  <si>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</si>
  <si>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</si>
  <si>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</si>
  <si>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4.54</t>
  </si>
  <si>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</si>
  <si>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</si>
  <si>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</si>
  <si>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</si>
  <si>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</si>
  <si>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</si>
  <si>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</si>
  <si>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</si>
  <si>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</si>
  <si>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</si>
  <si>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能代山本広域市町村圏組合（能代山本ふるさと市町村圏基金特別会計）</t>
    <rPh sb="0" eb="2">
      <t>ノシロ</t>
    </rPh>
    <rPh sb="2" eb="4">
      <t>ヤマモト</t>
    </rPh>
    <rPh sb="4" eb="6">
      <t>コウイキ</t>
    </rPh>
    <rPh sb="6" eb="9">
      <t>シチョウソン</t>
    </rPh>
    <rPh sb="9" eb="10">
      <t>ケン</t>
    </rPh>
    <rPh sb="10" eb="12">
      <t>クミアイ</t>
    </rPh>
    <rPh sb="13" eb="15">
      <t>ノシロ</t>
    </rPh>
    <rPh sb="15" eb="17">
      <t>ヤマモト</t>
    </rPh>
    <rPh sb="21" eb="24">
      <t>シチョウソン</t>
    </rPh>
    <rPh sb="24" eb="25">
      <t>ケン</t>
    </rPh>
    <rPh sb="25" eb="27">
      <t>キキン</t>
    </rPh>
    <rPh sb="27" eb="29">
      <t>トクベツ</t>
    </rPh>
    <rPh sb="29" eb="31">
      <t>カイケイ</t>
    </rPh>
    <phoneticPr fontId="5"/>
  </si>
  <si>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</si>
  <si>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</si>
  <si>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</si>
  <si>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</si>
  <si>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</si>
  <si>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</si>
  <si>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</si>
  <si>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</si>
  <si>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</si>
  <si>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</si>
  <si>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</si>
  <si>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</si>
  <si>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</si>
  <si>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</si>
  <si>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</si>
  <si>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</si>
  <si>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</si>
  <si>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</si>
  <si>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</si>
  <si>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</si>
  <si>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</si>
  <si>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</si>
  <si>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</si>
  <si>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</si>
  <si>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</si>
  <si>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</si>
  <si>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</si>
  <si>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八峰町国民健康保険事業勘定特別会計</t>
  </si>
  <si>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</si>
  <si>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</si>
  <si>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</si>
  <si>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</si>
  <si>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</si>
  <si>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</si>
  <si>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</si>
  <si>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</si>
  <si>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</si>
  <si>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</si>
  <si>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</si>
  <si>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</si>
  <si>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</si>
  <si>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</si>
  <si>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</si>
  <si>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</si>
  <si>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</si>
  <si>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</si>
  <si>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簡易水道</t>
  </si>
  <si>
    <t xml:space="preserve"> 過去５年間平均</t>
    <rPh sb="1" eb="3">
      <t>カコ</t>
    </rPh>
    <rPh sb="4" eb="6">
      <t>ネンカン</t>
    </rPh>
    <rPh sb="6" eb="8">
      <t>ヘイキン</t>
    </rPh>
    <phoneticPr fontId="5"/>
  </si>
  <si>
    <t>加入世帯数(世帯)</t>
  </si>
  <si>
    <t>　繰出金</t>
  </si>
  <si>
    <t>　うち減収補塡債(特例分)</t>
    <rPh sb="4" eb="5">
      <t>シュウ</t>
    </rPh>
    <rPh sb="9" eb="10">
      <t>トク</t>
    </rPh>
    <rPh sb="10" eb="11">
      <t>レイ</t>
    </rPh>
    <rPh sb="11" eb="12">
      <t>ブン</t>
    </rPh>
    <phoneticPr fontId="36"/>
  </si>
  <si>
    <t>　うち臨時財政対策債</t>
  </si>
  <si>
    <t>歳入合計</t>
  </si>
  <si>
    <t>工業用水道</t>
  </si>
  <si>
    <t>八峰町営診療所特別会計</t>
  </si>
  <si>
    <t>被保険者
1人当り</t>
  </si>
  <si>
    <t>保険税(料)収入額</t>
  </si>
  <si>
    <t>国民健康保険</t>
  </si>
  <si>
    <t>八峰町簡易水道事業会計</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</si>
  <si>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</si>
  <si>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</si>
  <si>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</si>
  <si>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</si>
  <si>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</si>
  <si>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</si>
  <si>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</si>
  <si>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</si>
  <si>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</si>
  <si>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</si>
  <si>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</si>
  <si>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</si>
  <si>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森林環境譲与税基金</t>
    <rPh sb="0" eb="4">
      <t>シンリン</t>
    </rPh>
    <rPh sb="4" eb="7">
      <t>ジョ</t>
    </rPh>
    <rPh sb="7" eb="9">
      <t>キキン</t>
    </rPh>
    <phoneticPr fontId="5"/>
  </si>
  <si>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</si>
  <si>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</si>
  <si>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</si>
  <si>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</si>
  <si>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</si>
  <si>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</si>
  <si>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八峰町後期高齢者医療特別会計</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</si>
  <si>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</si>
  <si>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</si>
  <si>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</si>
  <si>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</si>
  <si>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</si>
  <si>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</si>
  <si>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</si>
  <si>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</si>
  <si>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</si>
  <si>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</si>
  <si>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</si>
  <si>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</si>
  <si>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</si>
  <si>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</si>
  <si>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八峰町介護保険事業勘定特別会計</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</si>
  <si>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</si>
  <si>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法適用企業</t>
  </si>
  <si>
    <t>八峰町下水道事業会計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</si>
  <si>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</si>
  <si>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</si>
  <si>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</si>
  <si>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</si>
  <si>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</si>
  <si>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</si>
  <si>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</si>
  <si>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</si>
  <si>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</si>
  <si>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ハタハタの里観光事業</t>
    <rPh sb="5" eb="6">
      <t>サト</t>
    </rPh>
    <rPh sb="6" eb="8">
      <t>カンコウ</t>
    </rPh>
    <rPh sb="8" eb="10">
      <t>ジギョウ</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</si>
  <si>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</si>
  <si>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</si>
  <si>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</si>
  <si>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</si>
  <si>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</si>
  <si>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</si>
  <si>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</si>
  <si>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</si>
  <si>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</si>
  <si>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</si>
  <si>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</si>
  <si>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</si>
  <si>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</si>
  <si>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</si>
  <si>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</si>
  <si>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</si>
  <si>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</si>
  <si>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</si>
  <si>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</si>
  <si>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</si>
  <si>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</si>
  <si>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</si>
  <si>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</si>
  <si>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</si>
  <si>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</si>
  <si>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</si>
  <si>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</si>
  <si>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</si>
  <si>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</si>
  <si>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</si>
  <si>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</si>
  <si>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</si>
  <si>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</si>
  <si>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</si>
  <si>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</si>
  <si>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</si>
  <si>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</si>
  <si>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</si>
  <si>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</si>
  <si>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</si>
  <si>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</si>
  <si>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</si>
  <si>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</si>
  <si>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</si>
  <si>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</si>
  <si>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</si>
  <si>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</si>
  <si>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</si>
  <si>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</si>
  <si>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</si>
  <si>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</si>
  <si>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</si>
  <si>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</si>
  <si>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</si>
  <si>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1.79</t>
  </si>
  <si>
    <t>▲ 14.30</t>
  </si>
  <si>
    <t>その他会計（赤字）</t>
  </si>
  <si>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5"/>
  </si>
  <si>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5"/>
  </si>
  <si>
    <t>能代山本広域市町村圏組合（一般会計）</t>
    <rPh sb="0" eb="2">
      <t>ノシロ</t>
    </rPh>
    <rPh sb="2" eb="4">
      <t>ヤマモト</t>
    </rPh>
    <rPh sb="4" eb="6">
      <t>コウイキ</t>
    </rPh>
    <rPh sb="6" eb="9">
      <t>シチョウソン</t>
    </rPh>
    <rPh sb="9" eb="10">
      <t>ケン</t>
    </rPh>
    <rPh sb="10" eb="12">
      <t>クミアイ</t>
    </rPh>
    <rPh sb="13" eb="15">
      <t>イッパン</t>
    </rPh>
    <rPh sb="15" eb="17">
      <t>カイケイ</t>
    </rPh>
    <phoneticPr fontId="5"/>
  </si>
  <si>
    <t>能代山本広域市町村圏組合（特別養護老人ホーム運営事業特別会計）</t>
    <rPh sb="0" eb="2">
      <t>ノシロ</t>
    </rPh>
    <rPh sb="2" eb="4">
      <t>ヤマモト</t>
    </rPh>
    <rPh sb="4" eb="6">
      <t>コウイキ</t>
    </rPh>
    <rPh sb="6" eb="9">
      <t>シチョウソン</t>
    </rPh>
    <rPh sb="9" eb="10">
      <t>ケン</t>
    </rPh>
    <rPh sb="10" eb="12">
      <t>クミアイ</t>
    </rPh>
    <rPh sb="13" eb="15">
      <t>トクベツ</t>
    </rPh>
    <rPh sb="15" eb="17">
      <t>ヨウゴ</t>
    </rPh>
    <rPh sb="17" eb="19">
      <t>ロウジン</t>
    </rPh>
    <rPh sb="22" eb="24">
      <t>ウンエイ</t>
    </rPh>
    <rPh sb="24" eb="26">
      <t>ジギョウ</t>
    </rPh>
    <rPh sb="26" eb="28">
      <t>トクベツ</t>
    </rPh>
    <rPh sb="28" eb="30">
      <t>カイケイ</t>
    </rPh>
    <phoneticPr fontId="5"/>
  </si>
  <si>
    <t>三種・八峰養護老人ホーム組合（一般会計）</t>
    <rPh sb="0" eb="2">
      <t>ミタネ</t>
    </rPh>
    <rPh sb="3" eb="5">
      <t>ハッポウ</t>
    </rPh>
    <rPh sb="5" eb="7">
      <t>ヨウゴ</t>
    </rPh>
    <rPh sb="7" eb="9">
      <t>ロウジン</t>
    </rPh>
    <rPh sb="12" eb="14">
      <t>クミアイ</t>
    </rPh>
    <rPh sb="15" eb="17">
      <t>イッパン</t>
    </rPh>
    <rPh sb="17" eb="19">
      <t>カイケイ</t>
    </rPh>
    <phoneticPr fontId="5"/>
  </si>
  <si>
    <t>峰浜培養</t>
    <rPh sb="0" eb="2">
      <t>ミネハマ</t>
    </rPh>
    <rPh sb="2" eb="4">
      <t>バイヨウ</t>
    </rPh>
    <phoneticPr fontId="5"/>
  </si>
  <si>
    <t>地域福祉基金</t>
    <rPh sb="0" eb="2">
      <t>チイキ</t>
    </rPh>
    <rPh sb="2" eb="6">
      <t>フクシキ</t>
    </rPh>
    <phoneticPr fontId="5"/>
  </si>
  <si>
    <t>観光振興基金</t>
    <rPh sb="0" eb="6">
      <t>カンコウシン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</si>
</sst>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94A2-4F20-9403-E0AA84D961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136467</c:v>
                </c:pt>
                <c:pt idx="1">
                  <c:v>57509</c:v>
                </c:pt>
                <c:pt idx="2">
                  <c:v>107027</c:v>
                </c:pt>
                <c:pt idx="3">
                  <c:v>81693</c:v>
                </c:pt>
                <c:pt idx="4">
                  <c:v>82751</c:v>
                </c:pt>
              </c:numCache>
            </c:numRef>
          </c:val>
          <c:smooth val="0"/>
          <c:extLst>
            <c:ext xmlns:c16="http://schemas.microsoft.com/office/drawing/2014/chart" uri="{C3380CC4-5D6E-409C-BE32-E72D297353CC}">
              <c16:uniqueId val="{00000001-94A2-4F20-9403-E0AA84D9618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062422920028E-2"/>
              <c:y val="7.516361244912106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7.78</c:v>
                </c:pt>
                <c:pt idx="1">
                  <c:v>3.6</c:v>
                </c:pt>
                <c:pt idx="2">
                  <c:v>6.89</c:v>
                </c:pt>
                <c:pt idx="3">
                  <c:v>4.3</c:v>
                </c:pt>
                <c:pt idx="4">
                  <c:v>12.72</c:v>
                </c:pt>
              </c:numCache>
            </c:numRef>
          </c:val>
          <c:extLst>
            <c:ext xmlns:c16="http://schemas.microsoft.com/office/drawing/2014/chart" uri="{C3380CC4-5D6E-409C-BE32-E72D297353CC}">
              <c16:uniqueId val="{00000000-8F07-48C3-B51C-98EF0261DC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70.680000000000007</c:v>
                </c:pt>
                <c:pt idx="1">
                  <c:v>75.06</c:v>
                </c:pt>
                <c:pt idx="2">
                  <c:v>69.41</c:v>
                </c:pt>
                <c:pt idx="3">
                  <c:v>58.62</c:v>
                </c:pt>
                <c:pt idx="4">
                  <c:v>60.95</c:v>
                </c:pt>
              </c:numCache>
            </c:numRef>
          </c:val>
          <c:extLst>
            <c:ext xmlns:c16="http://schemas.microsoft.com/office/drawing/2014/chart" uri="{C3380CC4-5D6E-409C-BE32-E72D297353CC}">
              <c16:uniqueId val="{00000001-8F07-48C3-B51C-98EF0261DC6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-1.79</c:v>
                </c:pt>
                <c:pt idx="1">
                  <c:v>3.91</c:v>
                </c:pt>
                <c:pt idx="2">
                  <c:v>-4.54</c:v>
                </c:pt>
                <c:pt idx="3">
                  <c:v>-14.3</c:v>
                </c:pt>
                <c:pt idx="4">
                  <c:v>11.97</c:v>
                </c:pt>
              </c:numCache>
            </c:numRef>
          </c:val>
          <c:smooth val="0"/>
          <c:extLst>
            <c:ext xmlns:c16="http://schemas.microsoft.com/office/drawing/2014/chart" uri="{C3380CC4-5D6E-409C-BE32-E72D297353CC}">
              <c16:uniqueId val="{00000002-8F07-48C3-B51C-98EF0261DC6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0.03</c:v>
                </c:pt>
                <c:pt idx="4">
                  <c:v>#N/A</c:v>
                </c:pt>
                <c:pt idx="5">
                  <c:v>0.06</c:v>
                </c:pt>
                <c:pt idx="6">
                  <c:v>#N/A</c:v>
                </c:pt>
                <c:pt idx="7">
                  <c:v>0.09</c:v>
                </c:pt>
                <c:pt idx="8">
                  <c:v>0</c:v>
                </c:pt>
                <c:pt idx="9">
                  <c:v>0</c:v>
                </c:pt>
              </c:numCache>
            </c:numRef>
          </c:val>
          <c:extLst>
            <c:ext xmlns:c16="http://schemas.microsoft.com/office/drawing/2014/chart" uri="{C3380CC4-5D6E-409C-BE32-E72D297353CC}">
              <c16:uniqueId val="{00000000-845E-4A7A-A046-6BC469EB4B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5E-4A7A-A046-6BC469EB4B5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45E-4A7A-A046-6BC469EB4B55}"/>
            </c:ext>
          </c:extLst>
        </c:ser>
        <c:ser>
          <c:idx val="3"/>
          <c:order val="3"/>
          <c:tx>
            <c:strRef>
              <c:f>データシート!$A$30</c:f>
              <c:strCache>
                <c:ptCount val="1"/>
                <c:pt idx="0">
                  <c:v>八峰町後期高齢者医療特別会計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845E-4A7A-A046-6BC469EB4B55}"/>
            </c:ext>
          </c:extLst>
        </c:ser>
        <c:ser>
          <c:idx val="4"/>
          <c:order val="4"/>
          <c:tx>
            <c:strRef>
              <c:f>データシート!$A$31</c:f>
              <c:strCache>
                <c:ptCount val="1"/>
                <c:pt idx="0">
                  <c:v>八峰町営診療所特別会計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0.36</c:v>
                </c:pt>
                <c:pt idx="2">
                  <c:v>#N/A</c:v>
                </c:pt>
                <c:pt idx="3">
                  <c:v>0.33</c:v>
                </c:pt>
                <c:pt idx="4">
                  <c:v>#N/A</c:v>
                </c:pt>
                <c:pt idx="5">
                  <c:v>0.19</c:v>
                </c:pt>
                <c:pt idx="6">
                  <c:v>#N/A</c:v>
                </c:pt>
                <c:pt idx="7">
                  <c:v>0.2</c:v>
                </c:pt>
                <c:pt idx="8">
                  <c:v>#N/A</c:v>
                </c:pt>
                <c:pt idx="9">
                  <c:v>0.24</c:v>
                </c:pt>
              </c:numCache>
            </c:numRef>
          </c:val>
          <c:extLst>
            <c:ext xmlns:c16="http://schemas.microsoft.com/office/drawing/2014/chart" uri="{C3380CC4-5D6E-409C-BE32-E72D297353CC}">
              <c16:uniqueId val="{00000004-845E-4A7A-A046-6BC469EB4B55}"/>
            </c:ext>
          </c:extLst>
        </c:ser>
        <c:ser>
          <c:idx val="5"/>
          <c:order val="5"/>
          <c:tx>
            <c:strRef>
              <c:f>データシート!$A$32</c:f>
              <c:strCache>
                <c:ptCount val="1"/>
                <c:pt idx="0">
                  <c:v>八峰町国民健康保険事業勘定特別会計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0.27</c:v>
                </c:pt>
                <c:pt idx="2">
                  <c:v>#N/A</c:v>
                </c:pt>
                <c:pt idx="3">
                  <c:v>0.98</c:v>
                </c:pt>
                <c:pt idx="4">
                  <c:v>#N/A</c:v>
                </c:pt>
                <c:pt idx="5">
                  <c:v>0.24</c:v>
                </c:pt>
                <c:pt idx="6">
                  <c:v>#N/A</c:v>
                </c:pt>
                <c:pt idx="7">
                  <c:v>0.76</c:v>
                </c:pt>
                <c:pt idx="8">
                  <c:v>#N/A</c:v>
                </c:pt>
                <c:pt idx="9">
                  <c:v>0.75</c:v>
                </c:pt>
              </c:numCache>
            </c:numRef>
          </c:val>
          <c:extLst>
            <c:ext xmlns:c16="http://schemas.microsoft.com/office/drawing/2014/chart" uri="{C3380CC4-5D6E-409C-BE32-E72D297353CC}">
              <c16:uniqueId val="{00000005-845E-4A7A-A046-6BC469EB4B55}"/>
            </c:ext>
          </c:extLst>
        </c:ser>
        <c:ser>
          <c:idx val="6"/>
          <c:order val="6"/>
          <c:tx>
            <c:strRef>
              <c:f>データシート!$A$33</c:f>
              <c:strCache>
                <c:ptCount val="1"/>
                <c:pt idx="0">
                  <c:v>八峰町介護保険事業勘定特別会計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1.35</c:v>
                </c:pt>
                <c:pt idx="2">
                  <c:v>#N/A</c:v>
                </c:pt>
                <c:pt idx="3">
                  <c:v>2.7</c:v>
                </c:pt>
                <c:pt idx="4">
                  <c:v>#N/A</c:v>
                </c:pt>
                <c:pt idx="5">
                  <c:v>4.46</c:v>
                </c:pt>
                <c:pt idx="6">
                  <c:v>#N/A</c:v>
                </c:pt>
                <c:pt idx="7">
                  <c:v>3.58</c:v>
                </c:pt>
                <c:pt idx="8">
                  <c:v>#N/A</c:v>
                </c:pt>
                <c:pt idx="9">
                  <c:v>3.55</c:v>
                </c:pt>
              </c:numCache>
            </c:numRef>
          </c:val>
          <c:extLst>
            <c:ext xmlns:c16="http://schemas.microsoft.com/office/drawing/2014/chart" uri="{C3380CC4-5D6E-409C-BE32-E72D297353CC}">
              <c16:uniqueId val="{00000006-845E-4A7A-A046-6BC469EB4B55}"/>
            </c:ext>
          </c:extLst>
        </c:ser>
        <c:ser>
          <c:idx val="7"/>
          <c:order val="7"/>
          <c:tx>
            <c:strRef>
              <c:f>データシート!$A$34</c:f>
              <c:strCache>
                <c:ptCount val="1"/>
                <c:pt idx="0">
                  <c:v>八峰町簡易水道事業会計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3.27</c:v>
                </c:pt>
                <c:pt idx="2">
                  <c:v>#N/A</c:v>
                </c:pt>
                <c:pt idx="3">
                  <c:v>5.77</c:v>
                </c:pt>
                <c:pt idx="4">
                  <c:v>#N/A</c:v>
                </c:pt>
                <c:pt idx="5">
                  <c:v>7.78</c:v>
                </c:pt>
                <c:pt idx="6">
                  <c:v>#N/A</c:v>
                </c:pt>
                <c:pt idx="7">
                  <c:v>6.6</c:v>
                </c:pt>
                <c:pt idx="8">
                  <c:v>#N/A</c:v>
                </c:pt>
                <c:pt idx="9">
                  <c:v>5.14</c:v>
                </c:pt>
              </c:numCache>
            </c:numRef>
          </c:val>
          <c:extLst>
            <c:ext xmlns:c16="http://schemas.microsoft.com/office/drawing/2014/chart" uri="{C3380CC4-5D6E-409C-BE32-E72D297353CC}">
              <c16:uniqueId val="{00000007-845E-4A7A-A046-6BC469EB4B55}"/>
            </c:ext>
          </c:extLst>
        </c:ser>
        <c:ser>
          <c:idx val="8"/>
          <c:order val="8"/>
          <c:tx>
            <c:strRef>
              <c:f>データシート!$A$35</c:f>
              <c:strCache>
                <c:ptCount val="1"/>
                <c:pt idx="0">
                  <c:v>八峰町下水道事業会計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4.1900000000000004</c:v>
                </c:pt>
                <c:pt idx="2">
                  <c:v>#N/A</c:v>
                </c:pt>
                <c:pt idx="3">
                  <c:v>6.84</c:v>
                </c:pt>
                <c:pt idx="4">
                  <c:v>#N/A</c:v>
                </c:pt>
                <c:pt idx="5">
                  <c:v>8.83</c:v>
                </c:pt>
                <c:pt idx="6">
                  <c:v>#N/A</c:v>
                </c:pt>
                <c:pt idx="7">
                  <c:v>8.36</c:v>
                </c:pt>
                <c:pt idx="8">
                  <c:v>#N/A</c:v>
                </c:pt>
                <c:pt idx="9">
                  <c:v>6.54</c:v>
                </c:pt>
              </c:numCache>
            </c:numRef>
          </c:val>
          <c:extLst>
            <c:ext xmlns:c16="http://schemas.microsoft.com/office/drawing/2014/chart" uri="{C3380CC4-5D6E-409C-BE32-E72D297353CC}">
              <c16:uniqueId val="{00000008-845E-4A7A-A046-6BC469EB4B5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7.41</c:v>
                </c:pt>
                <c:pt idx="2">
                  <c:v>#N/A</c:v>
                </c:pt>
                <c:pt idx="3">
                  <c:v>3.26</c:v>
                </c:pt>
                <c:pt idx="4">
                  <c:v>#N/A</c:v>
                </c:pt>
                <c:pt idx="5">
                  <c:v>6.68</c:v>
                </c:pt>
                <c:pt idx="6">
                  <c:v>#N/A</c:v>
                </c:pt>
                <c:pt idx="7">
                  <c:v>4.08</c:v>
                </c:pt>
                <c:pt idx="8">
                  <c:v>#N/A</c:v>
                </c:pt>
                <c:pt idx="9">
                  <c:v>12.47</c:v>
                </c:pt>
              </c:numCache>
            </c:numRef>
          </c:val>
          <c:extLst>
            <c:ext xmlns:c16="http://schemas.microsoft.com/office/drawing/2014/chart" uri="{C3380CC4-5D6E-409C-BE32-E72D297353CC}">
              <c16:uniqueId val="{00000009-845E-4A7A-A046-6BC469EB4B55}"/>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820</c:v>
                </c:pt>
                <c:pt idx="5">
                  <c:v>791</c:v>
                </c:pt>
                <c:pt idx="8">
                  <c:v>818</c:v>
                </c:pt>
                <c:pt idx="11">
                  <c:v>756</c:v>
                </c:pt>
                <c:pt idx="14">
                  <c:v>740</c:v>
                </c:pt>
              </c:numCache>
            </c:numRef>
          </c:val>
          <c:extLst>
            <c:ext xmlns:c16="http://schemas.microsoft.com/office/drawing/2014/chart" uri="{C3380CC4-5D6E-409C-BE32-E72D297353CC}">
              <c16:uniqueId val="{00000000-5460-433A-A5E1-3F8E541E13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60-433A-A5E1-3F8E541E13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460-433A-A5E1-3F8E541E13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60-433A-A5E1-3F8E541E13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257</c:v>
                </c:pt>
                <c:pt idx="3">
                  <c:v>259</c:v>
                </c:pt>
                <c:pt idx="6">
                  <c:v>269</c:v>
                </c:pt>
                <c:pt idx="9">
                  <c:v>165</c:v>
                </c:pt>
                <c:pt idx="12">
                  <c:v>151</c:v>
                </c:pt>
              </c:numCache>
            </c:numRef>
          </c:val>
          <c:extLst>
            <c:ext xmlns:c16="http://schemas.microsoft.com/office/drawing/2014/chart" uri="{C3380CC4-5D6E-409C-BE32-E72D297353CC}">
              <c16:uniqueId val="{00000004-5460-433A-A5E1-3F8E541E13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60-433A-A5E1-3F8E541E13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60-433A-A5E1-3F8E541E13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823</c:v>
                </c:pt>
                <c:pt idx="3">
                  <c:v>811</c:v>
                </c:pt>
                <c:pt idx="6">
                  <c:v>853</c:v>
                </c:pt>
                <c:pt idx="9">
                  <c:v>798</c:v>
                </c:pt>
                <c:pt idx="12">
                  <c:v>798</c:v>
                </c:pt>
              </c:numCache>
            </c:numRef>
          </c:val>
          <c:extLst>
            <c:ext xmlns:c16="http://schemas.microsoft.com/office/drawing/2014/chart" uri="{C3380CC4-5D6E-409C-BE32-E72D297353CC}">
              <c16:uniqueId val="{00000007-5460-433A-A5E1-3F8E541E138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260</c:v>
                </c:pt>
                <c:pt idx="2">
                  <c:v>#N/A</c:v>
                </c:pt>
                <c:pt idx="3">
                  <c:v>#N/A</c:v>
                </c:pt>
                <c:pt idx="4">
                  <c:v>279</c:v>
                </c:pt>
                <c:pt idx="5">
                  <c:v>#N/A</c:v>
                </c:pt>
                <c:pt idx="6">
                  <c:v>#N/A</c:v>
                </c:pt>
                <c:pt idx="7">
                  <c:v>304</c:v>
                </c:pt>
                <c:pt idx="8">
                  <c:v>#N/A</c:v>
                </c:pt>
                <c:pt idx="9">
                  <c:v>#N/A</c:v>
                </c:pt>
                <c:pt idx="10">
                  <c:v>207</c:v>
                </c:pt>
                <c:pt idx="11">
                  <c:v>#N/A</c:v>
                </c:pt>
                <c:pt idx="12">
                  <c:v>#N/A</c:v>
                </c:pt>
                <c:pt idx="13">
                  <c:v>209</c:v>
                </c:pt>
                <c:pt idx="14">
                  <c:v>#N/A</c:v>
                </c:pt>
              </c:numCache>
            </c:numRef>
          </c:val>
          <c:smooth val="0"/>
          <c:extLst>
            <c:ext xmlns:c16="http://schemas.microsoft.com/office/drawing/2014/chart" uri="{C3380CC4-5D6E-409C-BE32-E72D297353CC}">
              <c16:uniqueId val="{00000008-5460-433A-A5E1-3F8E541E138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7023</c:v>
                </c:pt>
                <c:pt idx="5">
                  <c:v>6548</c:v>
                </c:pt>
                <c:pt idx="8">
                  <c:v>6002</c:v>
                </c:pt>
                <c:pt idx="11">
                  <c:v>6117</c:v>
                </c:pt>
                <c:pt idx="14">
                  <c:v>6101</c:v>
                </c:pt>
              </c:numCache>
            </c:numRef>
          </c:val>
          <c:extLst>
            <c:ext xmlns:c16="http://schemas.microsoft.com/office/drawing/2014/chart" uri="{C3380CC4-5D6E-409C-BE32-E72D297353CC}">
              <c16:uniqueId val="{00000000-4A6B-417F-8FD4-17F7FE32CA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c:v>
                </c:pt>
                <c:pt idx="5">
                  <c:v>19</c:v>
                </c:pt>
                <c:pt idx="8">
                  <c:v>10</c:v>
                </c:pt>
                <c:pt idx="11">
                  <c:v>8</c:v>
                </c:pt>
                <c:pt idx="14">
                  <c:v>5</c:v>
                </c:pt>
              </c:numCache>
            </c:numRef>
          </c:val>
          <c:extLst>
            <c:ext xmlns:c16="http://schemas.microsoft.com/office/drawing/2014/chart" uri="{C3380CC4-5D6E-409C-BE32-E72D297353CC}">
              <c16:uniqueId val="{00000001-4A6B-417F-8FD4-17F7FE32CA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3316</c:v>
                </c:pt>
                <c:pt idx="5">
                  <c:v>3565</c:v>
                </c:pt>
                <c:pt idx="8">
                  <c:v>3333</c:v>
                </c:pt>
                <c:pt idx="11">
                  <c:v>2897</c:v>
                </c:pt>
                <c:pt idx="14">
                  <c:v>3115</c:v>
                </c:pt>
              </c:numCache>
            </c:numRef>
          </c:val>
          <c:extLst>
            <c:ext xmlns:c16="http://schemas.microsoft.com/office/drawing/2014/chart" uri="{C3380CC4-5D6E-409C-BE32-E72D297353CC}">
              <c16:uniqueId val="{00000002-4A6B-417F-8FD4-17F7FE32CA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6B-417F-8FD4-17F7FE32CA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6B-417F-8FD4-17F7FE32CA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4A6B-417F-8FD4-17F7FE32CA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539</c:v>
                </c:pt>
                <c:pt idx="3">
                  <c:v>541</c:v>
                </c:pt>
                <c:pt idx="6">
                  <c:v>544</c:v>
                </c:pt>
                <c:pt idx="9">
                  <c:v>588</c:v>
                </c:pt>
                <c:pt idx="12">
                  <c:v>640</c:v>
                </c:pt>
              </c:numCache>
            </c:numRef>
          </c:val>
          <c:extLst>
            <c:ext xmlns:c16="http://schemas.microsoft.com/office/drawing/2014/chart" uri="{C3380CC4-5D6E-409C-BE32-E72D297353CC}">
              <c16:uniqueId val="{00000006-4A6B-417F-8FD4-17F7FE32CA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7-4A6B-417F-8FD4-17F7FE32CA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2674</c:v>
                </c:pt>
                <c:pt idx="3">
                  <c:v>2483</c:v>
                </c:pt>
                <c:pt idx="6">
                  <c:v>2250</c:v>
                </c:pt>
                <c:pt idx="9">
                  <c:v>2230</c:v>
                </c:pt>
                <c:pt idx="12">
                  <c:v>2097</c:v>
                </c:pt>
              </c:numCache>
            </c:numRef>
          </c:val>
          <c:extLst>
            <c:ext xmlns:c16="http://schemas.microsoft.com/office/drawing/2014/chart" uri="{C3380CC4-5D6E-409C-BE32-E72D297353CC}">
              <c16:uniqueId val="{00000008-4A6B-417F-8FD4-17F7FE32CA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A6B-417F-8FD4-17F7FE32CA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6940</c:v>
                </c:pt>
                <c:pt idx="3">
                  <c:v>6585</c:v>
                </c:pt>
                <c:pt idx="6">
                  <c:v>6314</c:v>
                </c:pt>
                <c:pt idx="9">
                  <c:v>6138</c:v>
                </c:pt>
                <c:pt idx="12">
                  <c:v>6282</c:v>
                </c:pt>
              </c:numCache>
            </c:numRef>
          </c:val>
          <c:extLst>
            <c:ext xmlns:c16="http://schemas.microsoft.com/office/drawing/2014/chart" uri="{C3380CC4-5D6E-409C-BE32-E72D297353CC}">
              <c16:uniqueId val="{0000000A-4A6B-417F-8FD4-17F7FE32CA4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A6B-417F-8FD4-17F7FE32CA4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2854</c:v>
                </c:pt>
                <c:pt idx="1">
                  <c:v>2382</c:v>
                </c:pt>
                <c:pt idx="2">
                  <c:v>2526</c:v>
                </c:pt>
              </c:numCache>
            </c:numRef>
          </c:val>
          <c:extLst>
            <c:ext xmlns:c16="http://schemas.microsoft.com/office/drawing/2014/chart" uri="{C3380CC4-5D6E-409C-BE32-E72D297353CC}">
              <c16:uniqueId val="{00000000-0D9C-40F8-9C11-1191B43C7D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51</c:v>
                </c:pt>
                <c:pt idx="1">
                  <c:v>51</c:v>
                </c:pt>
                <c:pt idx="2">
                  <c:v>75</c:v>
                </c:pt>
              </c:numCache>
            </c:numRef>
          </c:val>
          <c:extLst>
            <c:ext xmlns:c16="http://schemas.microsoft.com/office/drawing/2014/chart" uri="{C3380CC4-5D6E-409C-BE32-E72D297353CC}">
              <c16:uniqueId val="{00000001-0D9C-40F8-9C11-1191B43C7D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1363</c:v>
                </c:pt>
                <c:pt idx="1">
                  <c:v>1380</c:v>
                </c:pt>
                <c:pt idx="2">
                  <c:v>1422</c:v>
                </c:pt>
              </c:numCache>
            </c:numRef>
          </c:val>
          <c:extLst>
            <c:ext xmlns:c16="http://schemas.microsoft.com/office/drawing/2014/chart" uri="{C3380CC4-5D6E-409C-BE32-E72D297353CC}">
              <c16:uniqueId val="{00000002-0D9C-40F8-9C11-1191B43C7D42}"/>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82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秋田県八峰町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3725" y="7600315"/>
          <a:ext cx="406336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Ｐゴシック"/>
              <a:ea typeface="ＭＳ Ｐゴシック"/>
            </a:rPr>
            <a:t>　元利償還金は前年比１百万円減少し、算入公債費等は１６百万円減少した。これは、平成２０年度に発行した合併特例債（行政防災拠点エリア整備事業）や平成２３年度に発行した過疎対策事業債（ポンポコ山公園整備事業）の償還が終了したことが主要因となっている。</a:t>
          </a:r>
        </a:p>
        <a:p>
          <a:r>
            <a:rPr kumimoji="1" lang="ja-JP" altLang="en-US" sz="1100">
              <a:solidFill>
                <a:sysClr val="windowText" lastClr="000000"/>
              </a:solidFill>
              <a:latin typeface="ＭＳ Ｐゴシック"/>
              <a:ea typeface="ＭＳ Ｐゴシック"/>
            </a:rPr>
            <a:t>　公営企業債の元利償還金に対する繰入金は、１４百万円減少した。令和６年度からは公共下水道の既存の処理場設備更新が始まり、令和７年度からはマンホールポンプ施設更新を予定しているため、今後は借入額が償還額を超えないようにするなど計画的に設備を更新していく。</a:t>
          </a:r>
        </a:p>
        <a:p>
          <a:r>
            <a:rPr kumimoji="1" lang="ja-JP" altLang="en-US" sz="1100">
              <a:solidFill>
                <a:sysClr val="windowText" lastClr="000000"/>
              </a:solidFill>
              <a:latin typeface="ＭＳ Ｐゴシック"/>
              <a:ea typeface="ＭＳ Ｐゴシック"/>
            </a:rPr>
            <a:t>　今後は、</a:t>
          </a:r>
          <a:r>
            <a:rPr kumimoji="1" lang="ja-JP" altLang="en-US" sz="1100" u="none">
              <a:solidFill>
                <a:sysClr val="windowText" lastClr="000000"/>
              </a:solidFill>
              <a:latin typeface="ＭＳ Ｐゴシック"/>
              <a:ea typeface="ＭＳ Ｐゴシック"/>
            </a:rPr>
            <a:t>能代山本広域市町村圏組合で実施している一般廃棄物処理施設整備事業の本工事が令和６年度から始まり、地方債を充当する予定であることから、比率は償還が始まる令和１０年</a:t>
          </a:r>
          <a:r>
            <a:rPr kumimoji="1" lang="ja-JP" altLang="en-US" sz="1100">
              <a:solidFill>
                <a:sysClr val="windowText" lastClr="000000"/>
              </a:solidFill>
              <a:latin typeface="ＭＳ Ｐゴシック"/>
              <a:ea typeface="ＭＳ Ｐゴシック"/>
            </a:rPr>
            <a:t>度頃から上昇する見込みである。</a:t>
          </a:r>
        </a:p>
        <a:p>
          <a:r>
            <a:rPr kumimoji="1" lang="ja-JP" altLang="en-US" sz="1100">
              <a:solidFill>
                <a:sysClr val="windowText" lastClr="000000"/>
              </a:solidFill>
              <a:latin typeface="ＭＳ Ｐゴシック"/>
              <a:ea typeface="ＭＳ Ｐゴシック"/>
            </a:rPr>
            <a:t>　建設事業の限度額を設定することで地方債の発行を抑制し、公債費負担の平準化を図りながら適正な財政運営に努める。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Ｐゴシック"/>
              <a:ea typeface="ＭＳ Ｐゴシック"/>
            </a:rPr>
            <a:t>　本町では、満期一括償還の地方債を発行していないため、減債基金残高と減債基金積立相当額に該当する数値はない。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134620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28475" y="7572375"/>
          <a:ext cx="426593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8165" y="7604125"/>
          <a:ext cx="226822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6175" y="12334875"/>
          <a:ext cx="47498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134620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705715" y="238125"/>
          <a:ext cx="348869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秋田県八峰町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866140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6580" y="705485"/>
          <a:ext cx="163322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4045"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Ｐゴシック"/>
              <a:ea typeface="ＭＳ Ｐゴシック"/>
            </a:rPr>
            <a:t>　将来負担額については、公営企業債等繰入見込額が１３３百万円の減となったものの、過疎対策事業債（一般廃棄物処理施設整備）等の発行が主要因となり、一般会計等に係る地方債の現在高が１４４百万円の増、退職手当負担見込額が５２百万円の増となったことなどから、全体では６３百万円の増となった。</a:t>
          </a:r>
        </a:p>
        <a:p>
          <a:r>
            <a:rPr kumimoji="1" lang="ja-JP" altLang="en-US" sz="1100">
              <a:solidFill>
                <a:sysClr val="windowText" lastClr="000000"/>
              </a:solidFill>
              <a:latin typeface="ＭＳ Ｐゴシック"/>
              <a:ea typeface="ＭＳ Ｐゴシック"/>
            </a:rPr>
            <a:t>　充当可能財源等については、基準財政需要額算入見込額が１６百万円の減となったものの、財政調整基金１４３百万円積立てによる財政調整基金残高の増に伴い充当可能基金が２１８百万円増となり、全体では３２３百万円の減となった。</a:t>
          </a:r>
        </a:p>
        <a:p>
          <a:r>
            <a:rPr kumimoji="1" lang="ja-JP" altLang="en-US" sz="1100">
              <a:solidFill>
                <a:sysClr val="windowText" lastClr="000000"/>
              </a:solidFill>
              <a:latin typeface="ＭＳ Ｐゴシック"/>
              <a:ea typeface="ＭＳ Ｐゴシック"/>
            </a:rPr>
            <a:t>　将来負担額を充当可能財源等が上回り比率の分子がマイナス値となった。</a:t>
          </a:r>
        </a:p>
        <a:p>
          <a:r>
            <a:rPr kumimoji="1" lang="ja-JP" altLang="en-US" sz="1100">
              <a:solidFill>
                <a:sysClr val="windowText" lastClr="000000"/>
              </a:solidFill>
              <a:latin typeface="ＭＳ Ｐゴシック"/>
              <a:ea typeface="ＭＳ Ｐゴシック"/>
            </a:rPr>
            <a:t>　今後は地方債発行額が元金償還額を超えないようにするなど、各種債務の的確な把握に努めるとともに、充当可能財源等の確保に努め、将来世代への負担軽減に努めるが、人口減少に伴う標準財政規模の縮小が予想されることから、比率の動向を注視しながら健全な財政運営を図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339090</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39040" y="165100"/>
          <a:ext cx="36607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秋田県八峰町</a:t>
          </a:r>
        </a:p>
      </xdr:txBody>
    </xdr:sp>
    <xdr:clientData/>
  </xdr:twoCellAnchor>
  <xdr:twoCellAnchor>
    <xdr:from>
      <xdr:col>0</xdr:col>
      <xdr:colOff>533400</xdr:colOff>
      <xdr:row>4</xdr:row>
      <xdr:rowOff>119380</xdr:rowOff>
    </xdr:from>
    <xdr:to>
      <xdr:col>2</xdr:col>
      <xdr:colOff>1010920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710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339090</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39040" y="806450"/>
          <a:ext cx="10639425" cy="4331335"/>
        </a:xfrm>
        <a:prstGeom prst="rect">
          <a:avLst/>
        </a:prstGeom>
        <a:noFill/>
        <a:ln w="19050">
          <a:solidFill>
            <a:srgbClr val="000000"/>
          </a:solidFill>
          <a:miter lim="800000"/>
          <a:headEnd/>
          <a:tailEnd/>
        </a:ln>
      </xdr:spPr>
    </xdr:sp>
    <xdr:clientData/>
  </xdr:twoCellAnchor>
  <xdr:twoCellAnchor>
    <xdr:from>
      <xdr:col>8</xdr:col>
      <xdr:colOff>339090</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39040" y="1297305"/>
          <a:ext cx="1063815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ＭＳ Ｐゴシック"/>
              <a:ea typeface="ＭＳ Ｐゴシック"/>
              <a:cs typeface="+mn-cs"/>
            </a:rPr>
            <a:t>　</a:t>
          </a:r>
          <a:r>
            <a:rPr kumimoji="1" lang="ja-JP" altLang="en-US" sz="1100">
              <a:solidFill>
                <a:sysClr val="windowText" lastClr="000000"/>
              </a:solidFill>
              <a:effectLst/>
              <a:latin typeface="ＭＳ Ｐゴシック"/>
              <a:ea typeface="ＭＳ Ｐゴシック"/>
              <a:cs typeface="+mn-cs"/>
            </a:rPr>
            <a:t>ふるさと八峰応援基金残高の３０百万円増が主要因となり、その他特定目的基金残高の１７百万円増があった。一方、</a:t>
          </a:r>
          <a:r>
            <a:rPr kumimoji="1" lang="ja-JP" altLang="en-US" sz="1100">
              <a:solidFill>
                <a:sysClr val="windowText" lastClr="000000"/>
              </a:solidFill>
              <a:latin typeface="ＭＳ Ｐゴシック"/>
              <a:ea typeface="ＭＳ Ｐゴシック"/>
            </a:rPr>
            <a:t>財政調整基金４７２百万円減による</a:t>
          </a:r>
          <a:r>
            <a:rPr kumimoji="1" lang="ja-JP" altLang="en-US" sz="1100">
              <a:solidFill>
                <a:sysClr val="windowText" lastClr="000000"/>
              </a:solidFill>
              <a:effectLst/>
              <a:latin typeface="ＭＳ Ｐゴシック"/>
              <a:ea typeface="ＭＳ Ｐゴシック"/>
              <a:cs typeface="+mn-cs"/>
            </a:rPr>
            <a:t>財政調整基金残高が２，３８２百万円となったことから、基金全体としては４５６百万円の減となった。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100">
              <a:solidFill>
                <a:sysClr val="windowText" lastClr="000000"/>
              </a:solidFill>
              <a:effectLst/>
              <a:latin typeface="ＭＳ Ｐゴシック"/>
              <a:ea typeface="ＭＳ Ｐゴシック"/>
              <a:cs typeface="+mn-cs"/>
            </a:rPr>
            <a:t>　</a:t>
          </a:r>
          <a:r>
            <a:rPr kumimoji="1" lang="ja-JP" altLang="en-US" sz="1100">
              <a:solidFill>
                <a:sysClr val="windowText" lastClr="000000"/>
              </a:solidFill>
              <a:latin typeface="ＭＳ Ｐゴシック"/>
              <a:ea typeface="ＭＳ Ｐゴシック"/>
            </a:rPr>
            <a:t>能代山本広域市町村圏組合で実施している一般廃棄物処理施設整備事業が令和６年度に本工事が始まり、地方債を充当する予定であることから、公債費の増加等により厳しい財政運営が予想され、事業実施に伴う財源不足を補填するために財政調整基金を毎年取り崩す見込みである。</a:t>
          </a:r>
          <a:endParaRPr kumimoji="1" lang="en-US" altLang="ja-JP" sz="1100">
            <a:solidFill>
              <a:sysClr val="windowText" lastClr="000000"/>
            </a:solidFill>
            <a:effectLst/>
            <a:latin typeface="ＭＳ Ｐゴシック"/>
            <a:ea typeface="ＭＳ Ｐゴシック"/>
            <a:cs typeface="+mn-cs"/>
          </a:endParaRPr>
        </a:p>
        <a:p>
          <a:r>
            <a:rPr kumimoji="1" lang="ja-JP" altLang="en-US" sz="1100">
              <a:solidFill>
                <a:sysClr val="windowText" lastClr="000000"/>
              </a:solidFill>
              <a:latin typeface="ＭＳ Ｐゴシック"/>
              <a:ea typeface="ＭＳ Ｐゴシック"/>
            </a:rPr>
            <a:t>　また、</a:t>
          </a:r>
          <a:r>
            <a:rPr kumimoji="1" lang="ja-JP" altLang="en-US" sz="1100">
              <a:solidFill>
                <a:sysClr val="windowText" lastClr="000000"/>
              </a:solidFill>
              <a:effectLst/>
              <a:latin typeface="ＭＳ Ｐゴシック"/>
              <a:ea typeface="ＭＳ Ｐゴシック"/>
              <a:cs typeface="+mn-cs"/>
            </a:rPr>
            <a:t>減債基金、その他特定目的基金についても横ばい、または減少する見込みであるため基金全体が減少していく見込みであることから、令和５年度に公金管理運用方針及び債権運用基準を定め、基金の中・長期にわたる資金の見通しを立て、安全かつ効率的に管理・運用することすることとし、基金の債権運用を開始した。</a:t>
          </a:r>
          <a:endParaRPr kumimoji="1" lang="en-US" altLang="ja-JP" sz="1100">
            <a:solidFill>
              <a:sysClr val="windowText" lastClr="000000"/>
            </a:solidFill>
            <a:effectLst/>
            <a:latin typeface="ＭＳ Ｐゴシック"/>
            <a:ea typeface="ＭＳ Ｐゴシック"/>
            <a:cs typeface="+mn-cs"/>
          </a:endParaRPr>
        </a:p>
        <a:p>
          <a:r>
            <a:rPr kumimoji="1" lang="ja-JP" altLang="en-US" sz="1100">
              <a:solidFill>
                <a:sysClr val="windowText" lastClr="000000"/>
              </a:solidFill>
              <a:effectLst/>
              <a:latin typeface="ＭＳ Ｐゴシック"/>
              <a:ea typeface="ＭＳ Ｐゴシック"/>
              <a:cs typeface="+mn-cs"/>
            </a:rPr>
            <a:t>　人口減少の影響による普通交付税等の縮減が加速していく中、財政調整基金の大幅な取り崩しを回避するため歳出構造の改革とともに、資金運用による基金原資の確保に取り組む。</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424180</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4130" y="911225"/>
          <a:ext cx="125539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339090</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39040" y="12463145"/>
          <a:ext cx="10639425" cy="5424805"/>
        </a:xfrm>
        <a:prstGeom prst="rect">
          <a:avLst/>
        </a:prstGeom>
        <a:noFill/>
        <a:ln w="19050">
          <a:solidFill>
            <a:srgbClr val="000000"/>
          </a:solidFill>
          <a:miter lim="800000"/>
          <a:headEnd/>
          <a:tailEnd/>
        </a:ln>
      </xdr:spPr>
    </xdr:sp>
    <xdr:clientData/>
  </xdr:twoCellAnchor>
  <xdr:twoCellAnchor>
    <xdr:from>
      <xdr:col>8</xdr:col>
      <xdr:colOff>339090</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39040" y="12928600"/>
          <a:ext cx="1063815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endParaRPr kumimoji="1" lang="en-US" altLang="ja-JP" sz="1300">
            <a:solidFill>
              <a:sysClr val="windowText" lastClr="000000"/>
            </a:solidFill>
            <a:effectLst/>
            <a:latin typeface="ＭＳ ゴシック"/>
            <a:ea typeface="ＭＳ ゴシック"/>
            <a:cs typeface="+mn-cs"/>
          </a:endParaRPr>
        </a:p>
        <a:p>
          <a:r>
            <a:rPr kumimoji="1" lang="ja-JP" altLang="en-US" sz="1050">
              <a:solidFill>
                <a:sysClr val="windowText" lastClr="000000"/>
              </a:solidFill>
              <a:effectLst/>
              <a:latin typeface="ＭＳ Ｐゴシック"/>
              <a:ea typeface="ＭＳ Ｐゴシック"/>
              <a:cs typeface="+mn-cs"/>
            </a:rPr>
            <a:t>　</a:t>
          </a:r>
          <a:r>
            <a:rPr kumimoji="1" lang="ja-JP" altLang="en-US" sz="1100">
              <a:solidFill>
                <a:sysClr val="windowText" lastClr="000000"/>
              </a:solidFill>
              <a:effectLst/>
              <a:latin typeface="ＭＳ Ｐゴシック"/>
              <a:ea typeface="ＭＳ Ｐゴシック"/>
              <a:cs typeface="+mn-cs"/>
            </a:rPr>
            <a:t>合併町村振興基金　　　　　 地域における住民の連帯の強化及び旧町村単位での地域振興に資する事業に充てる。</a:t>
          </a:r>
        </a:p>
        <a:p>
          <a:r>
            <a:rPr kumimoji="1" lang="ja-JP" altLang="en-US" sz="1100">
              <a:solidFill>
                <a:sysClr val="windowText" lastClr="000000"/>
              </a:solidFill>
              <a:effectLst/>
              <a:latin typeface="ＭＳ Ｐゴシック"/>
              <a:ea typeface="ＭＳ Ｐゴシック"/>
              <a:cs typeface="+mn-cs"/>
            </a:rPr>
            <a:t>　ふるさと八峰応援基金　　　 寄付者の思いを実現化し、多様な人々の参加による個性豊かな活力あふれるふるさとづくりに資する事業に充てる。</a:t>
          </a:r>
        </a:p>
        <a:p>
          <a:r>
            <a:rPr kumimoji="1" lang="ja-JP" altLang="en-US" sz="1100">
              <a:solidFill>
                <a:sysClr val="windowText" lastClr="000000"/>
              </a:solidFill>
              <a:effectLst/>
              <a:latin typeface="ＭＳ Ｐゴシック"/>
              <a:ea typeface="ＭＳ Ｐゴシック"/>
              <a:cs typeface="+mn-cs"/>
            </a:rPr>
            <a:t>　地域福祉基金　　　　　　　 　高齢者の地域保健福祉の増進を目的とした施策の実施に要する経費に充てる。</a:t>
          </a:r>
        </a:p>
        <a:p>
          <a:r>
            <a:rPr kumimoji="1" lang="ja-JP" altLang="en-US" sz="1100">
              <a:solidFill>
                <a:sysClr val="windowText" lastClr="000000"/>
              </a:solidFill>
              <a:effectLst/>
              <a:latin typeface="ＭＳ Ｐゴシック"/>
              <a:ea typeface="ＭＳ Ｐゴシック"/>
              <a:cs typeface="+mn-cs"/>
            </a:rPr>
            <a:t>　森林環境譲与税基金　　　  森林整備を目的とした施策の実施に要する経費に充てる。</a:t>
          </a:r>
        </a:p>
        <a:p>
          <a:r>
            <a:rPr kumimoji="1" lang="ja-JP" altLang="en-US" sz="1100">
              <a:solidFill>
                <a:sysClr val="windowText" lastClr="000000"/>
              </a:solidFill>
              <a:effectLst/>
              <a:latin typeface="ＭＳ Ｐゴシック"/>
              <a:ea typeface="ＭＳ Ｐゴシック"/>
              <a:cs typeface="+mn-cs"/>
            </a:rPr>
            <a:t>　観光振興基金　　　　　　　 　観光の振興を目的とした施策の実施に要する経費に充てる。</a:t>
          </a:r>
        </a:p>
        <a:p>
          <a:r>
            <a:rPr kumimoji="1" lang="ja-JP" altLang="en-US" sz="1100">
              <a:solidFill>
                <a:sysClr val="windowText" lastClr="000000"/>
              </a:solidFill>
              <a:effectLst/>
              <a:latin typeface="ＭＳ Ｐゴシック"/>
              <a:ea typeface="ＭＳ Ｐゴシック"/>
              <a:cs typeface="+mn-cs"/>
            </a:rPr>
            <a:t>　</a:t>
          </a: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100">
              <a:solidFill>
                <a:sysClr val="windowText" lastClr="000000"/>
              </a:solidFill>
              <a:effectLst/>
              <a:latin typeface="ＭＳ Ｐゴシック"/>
              <a:ea typeface="ＭＳ Ｐゴシック"/>
              <a:cs typeface="+mn-cs"/>
            </a:rPr>
            <a:t>　ふるさと八峰応援基金　　   ＪＴＢなどに事務委託したことによる事務費や返礼品等の基金取崩し４５百万円があったものの、ふるさと納税９１百万円を積立し、前年度比４５百万円 </a:t>
          </a:r>
        </a:p>
        <a:p>
          <a:r>
            <a:rPr kumimoji="1" lang="ja-JP" altLang="en-US" sz="1100">
              <a:solidFill>
                <a:sysClr val="windowText" lastClr="000000"/>
              </a:solidFill>
              <a:effectLst/>
              <a:latin typeface="ＭＳ Ｐゴシック"/>
              <a:ea typeface="ＭＳ Ｐゴシック"/>
              <a:cs typeface="+mn-cs"/>
            </a:rPr>
            <a:t>　　　　　　　　　　　　　　　　　　の増となった。</a:t>
          </a:r>
        </a:p>
        <a:p>
          <a:r>
            <a:rPr kumimoji="1" lang="ja-JP" altLang="en-US" sz="1100">
              <a:solidFill>
                <a:sysClr val="windowText" lastClr="000000"/>
              </a:solidFill>
              <a:effectLst/>
              <a:latin typeface="ＭＳ Ｐゴシック"/>
              <a:ea typeface="ＭＳ Ｐゴシック"/>
              <a:cs typeface="+mn-cs"/>
            </a:rPr>
            <a:t>　森林環境譲与税基金　　    譲与税受入分２９百万円積立があったものの、森林整備事業への充当のため基金３３百万円を取崩したため、前年度比５百万円の減となった。</a:t>
          </a:r>
        </a:p>
        <a:p>
          <a:r>
            <a:rPr kumimoji="1" lang="ja-JP" altLang="en-US" sz="1100">
              <a:solidFill>
                <a:sysClr val="windowText" lastClr="000000"/>
              </a:solidFill>
              <a:effectLst/>
              <a:latin typeface="ＭＳ Ｐゴシック"/>
              <a:ea typeface="ＭＳ Ｐゴシック"/>
              <a:cs typeface="+mn-cs"/>
            </a:rPr>
            <a:t>　上記以外の、その他特定目的基金については、基金利子の積立のみであり、増減はわずかである。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100">
              <a:solidFill>
                <a:sysClr val="windowText" lastClr="000000"/>
              </a:solidFill>
              <a:effectLst/>
              <a:latin typeface="ＭＳ Ｐゴシック"/>
              <a:ea typeface="ＭＳ Ｐゴシック"/>
              <a:cs typeface="+mn-cs"/>
            </a:rPr>
            <a:t>　合併町村振興基金　　　　 合併特例債を活用して造成した基金であり、地方債償還が終了した積立原資部分の取崩しは認められているが、初回積立（平成１８年 度）の 償還終了</a:t>
          </a:r>
        </a:p>
        <a:p>
          <a:r>
            <a:rPr kumimoji="1" lang="ja-JP" altLang="en-US" sz="1100">
              <a:solidFill>
                <a:sysClr val="windowText" lastClr="000000"/>
              </a:solidFill>
              <a:effectLst/>
              <a:latin typeface="ＭＳ Ｐゴシック"/>
              <a:ea typeface="ＭＳ Ｐゴシック"/>
              <a:cs typeface="+mn-cs"/>
            </a:rPr>
            <a:t>　　　　　　　　　　　　　　　　　である令和３年度以降、必要に応じて基金の取崩しを検討する。</a:t>
          </a:r>
        </a:p>
        <a:p>
          <a:r>
            <a:rPr kumimoji="1" lang="ja-JP" altLang="en-US" sz="1100">
              <a:solidFill>
                <a:sysClr val="windowText" lastClr="000000"/>
              </a:solidFill>
              <a:effectLst/>
              <a:latin typeface="ＭＳ Ｐゴシック"/>
              <a:ea typeface="ＭＳ Ｐゴシック"/>
              <a:cs typeface="+mn-cs"/>
            </a:rPr>
            <a:t>　ふるさと八峰応援基金　　 寄附金は順調に伸びてきているものの、ＪＴＢなどに事務委託しており返礼品を含む事務費が５割を占めるため、半分が残る見込みである。</a:t>
          </a:r>
        </a:p>
        <a:p>
          <a:r>
            <a:rPr kumimoji="1" lang="ja-JP" altLang="en-US" sz="1100">
              <a:solidFill>
                <a:sysClr val="windowText" lastClr="000000"/>
              </a:solidFill>
              <a:effectLst/>
              <a:latin typeface="ＭＳ Ｐゴシック"/>
              <a:ea typeface="ＭＳ Ｐゴシック"/>
              <a:cs typeface="+mn-cs"/>
            </a:rPr>
            <a:t>                                      周知の効果があり、残高は増加は増加する見込みで、目的に沿った有効的な活用方法を検討していく。</a:t>
          </a:r>
        </a:p>
        <a:p>
          <a:r>
            <a:rPr kumimoji="1" lang="ja-JP" altLang="en-US" sz="1100">
              <a:solidFill>
                <a:sysClr val="windowText" lastClr="000000"/>
              </a:solidFill>
              <a:effectLst/>
              <a:latin typeface="ＭＳ Ｐゴシック"/>
              <a:ea typeface="ＭＳ Ｐゴシック"/>
              <a:cs typeface="+mn-cs"/>
            </a:rPr>
            <a:t>　地域福祉基金　　　　　　 　果実運用基金でソフト事業に充当することにしているが、平成18年度の町村合併以降、取崩しが行われていない。</a:t>
          </a:r>
        </a:p>
        <a:p>
          <a:r>
            <a:rPr kumimoji="1" lang="ja-JP" altLang="en-US" sz="1100">
              <a:solidFill>
                <a:sysClr val="windowText" lastClr="000000"/>
              </a:solidFill>
              <a:effectLst/>
              <a:latin typeface="ＭＳ Ｐゴシック"/>
              <a:ea typeface="ＭＳ Ｐゴシック"/>
              <a:cs typeface="+mn-cs"/>
            </a:rPr>
            <a:t>　　　　　　　　　　　　　　　　　 令和５年度に基金の一部を債権運用しており、今後は運用益の活用を検討する。</a:t>
          </a:r>
        </a:p>
        <a:p>
          <a:r>
            <a:rPr kumimoji="1" lang="ja-JP" altLang="en-US" sz="1100">
              <a:solidFill>
                <a:sysClr val="windowText" lastClr="000000"/>
              </a:solidFill>
              <a:effectLst/>
              <a:latin typeface="ＭＳ Ｐゴシック"/>
              <a:ea typeface="ＭＳ Ｐゴシック"/>
              <a:cs typeface="+mn-cs"/>
            </a:rPr>
            <a:t>　森林環境譲与税基金　    林業総務費への充当のため基金取崩しをする予定であり、残高は事業量に伴い変動する見込みである。</a:t>
          </a:r>
        </a:p>
        <a:p>
          <a:r>
            <a:rPr kumimoji="1" lang="ja-JP" altLang="en-US" sz="1100">
              <a:solidFill>
                <a:sysClr val="windowText" lastClr="000000"/>
              </a:solidFill>
              <a:effectLst/>
              <a:latin typeface="ＭＳ Ｐゴシック"/>
              <a:ea typeface="ＭＳ Ｐゴシック"/>
              <a:cs typeface="+mn-cs"/>
            </a:rPr>
            <a:t>  観光振興基金　　　　　　　 令和２年度において町の観光拠点であるハタハタ館の経営安定のため、ハタハタの里観光事業株式会社に１５百万円貸付を実施している。</a:t>
          </a:r>
        </a:p>
        <a:p>
          <a:r>
            <a:rPr kumimoji="1" lang="ja-JP" altLang="en-US" sz="1100">
              <a:solidFill>
                <a:sysClr val="windowText" lastClr="000000"/>
              </a:solidFill>
              <a:effectLst/>
              <a:latin typeface="ＭＳ Ｐゴシック"/>
              <a:ea typeface="ＭＳ Ｐゴシック"/>
              <a:cs typeface="+mn-cs"/>
            </a:rPr>
            <a:t>　　　　　　　　　　　　　　　　　 令和８年度から５年間で返済されるが、その後の具体的な活用見込みは未定のため当面の間は取り崩しを行わない。</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424180</xdr:colOff>
      <xdr:row>54</xdr:row>
      <xdr:rowOff>256540</xdr:rowOff>
    </xdr:from>
    <xdr:to>
      <xdr:col>9</xdr:col>
      <xdr:colOff>951230</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4130" y="12562840"/>
          <a:ext cx="234315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339090</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39040" y="5278755"/>
          <a:ext cx="10639425" cy="3450590"/>
        </a:xfrm>
        <a:prstGeom prst="rect">
          <a:avLst/>
        </a:prstGeom>
        <a:noFill/>
        <a:ln w="19050">
          <a:solidFill>
            <a:srgbClr val="000000"/>
          </a:solidFill>
          <a:miter lim="800000"/>
          <a:headEnd/>
          <a:tailEnd/>
        </a:ln>
      </xdr:spPr>
    </xdr:sp>
    <xdr:clientData/>
  </xdr:twoCellAnchor>
  <xdr:twoCellAnchor>
    <xdr:from>
      <xdr:col>8</xdr:col>
      <xdr:colOff>339090</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39040" y="5753100"/>
          <a:ext cx="1063815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ysClr val="windowText" lastClr="000000"/>
              </a:solidFill>
              <a:effectLst/>
              <a:latin typeface="ＭＳ Ｐゴシック"/>
              <a:ea typeface="ＭＳ Ｐゴシック"/>
              <a:cs typeface="+mn-cs"/>
            </a:rPr>
            <a:t>　前年度決算剰余金８４百万円と条例で規定している土地建物貸付収入等の合わせて１４８百万円の積立があった。一方</a:t>
          </a:r>
          <a:r>
            <a:rPr kumimoji="1" lang="ja-JP" altLang="en-US" sz="1100">
              <a:solidFill>
                <a:sysClr val="windowText" lastClr="000000"/>
              </a:solidFill>
              <a:latin typeface="ＭＳ Ｐゴシック"/>
              <a:ea typeface="ＭＳ Ｐゴシック"/>
            </a:rPr>
            <a:t>、財源不足を補填するための基金取崩しは行わなかったたことにより基金残高は前年度比１４４百万円増</a:t>
          </a:r>
          <a:r>
            <a:rPr kumimoji="1" lang="ja-JP" altLang="en-US" sz="1100">
              <a:solidFill>
                <a:sysClr val="windowText" lastClr="000000"/>
              </a:solidFill>
              <a:effectLst/>
              <a:latin typeface="ＭＳ Ｐゴシック"/>
              <a:ea typeface="ＭＳ Ｐゴシック"/>
              <a:cs typeface="+mn-cs"/>
            </a:rPr>
            <a:t>となった。</a:t>
          </a:r>
          <a:endParaRPr kumimoji="1" lang="en-US" altLang="ja-JP" sz="11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100">
              <a:solidFill>
                <a:sysClr val="windowText" lastClr="000000"/>
              </a:solidFill>
              <a:effectLst/>
              <a:latin typeface="ＭＳ Ｐゴシック"/>
              <a:ea typeface="ＭＳ Ｐゴシック"/>
              <a:cs typeface="+mn-cs"/>
            </a:rPr>
            <a:t>　近年常態化した、財源不足に伴う基金取崩しを行わなかったものの、前年度現状の歳出ベースで推移すると、平時においても財源不足に伴う基金取崩しが続く見込みである。</a:t>
          </a:r>
        </a:p>
        <a:p>
          <a:r>
            <a:rPr kumimoji="1" lang="ja-JP" altLang="en-US" sz="1100">
              <a:solidFill>
                <a:sysClr val="windowText" lastClr="000000"/>
              </a:solidFill>
              <a:effectLst/>
              <a:latin typeface="ＭＳ Ｐゴシック"/>
              <a:ea typeface="ＭＳ Ｐゴシック"/>
              <a:cs typeface="+mn-cs"/>
            </a:rPr>
            <a:t>　今後も人口減少及び少子高齢化による税収の減や普通交付税の減収により主要一般財源は減少で推移していく一方、歳出面では社会保障関係費の増、物価高騰対応及び既存公共施設の老朽化に伴う施設の維持管理費の増など経常的な財政需要の増による財源不足が見込まれる。また、近年頻発する不測の災害等に対応するための蓄えも必要となる。</a:t>
          </a:r>
          <a:endParaRPr kumimoji="1" lang="en-US" altLang="ja-JP" sz="1300">
            <a:solidFill>
              <a:sysClr val="windowText" lastClr="000000"/>
            </a:solidFill>
            <a:effectLst/>
            <a:latin typeface="ＭＳ ゴシック"/>
            <a:ea typeface="ＭＳ ゴシック"/>
            <a:cs typeface="+mn-cs"/>
          </a:endParaRPr>
        </a:p>
        <a:p>
          <a:r>
            <a:rPr kumimoji="1" lang="ja-JP" altLang="en-US" sz="1100">
              <a:solidFill>
                <a:sysClr val="windowText" lastClr="000000"/>
              </a:solidFill>
              <a:effectLst/>
              <a:latin typeface="ＭＳ Ｐゴシック"/>
              <a:ea typeface="ＭＳ Ｐゴシック"/>
              <a:cs typeface="+mn-cs"/>
            </a:rPr>
            <a:t>　一定の基金残高を確保するために、事務事業の見直しによる行財政改革を推進することで財政の健全化に努め、持続可能な財政運営を図っていく。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424180</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4130" y="5372735"/>
          <a:ext cx="188214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339090</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39040" y="8876665"/>
          <a:ext cx="10639425" cy="3448050"/>
        </a:xfrm>
        <a:prstGeom prst="rect">
          <a:avLst/>
        </a:prstGeom>
        <a:noFill/>
        <a:ln w="19050">
          <a:solidFill>
            <a:srgbClr val="000000"/>
          </a:solidFill>
          <a:miter lim="800000"/>
          <a:headEnd/>
          <a:tailEnd/>
        </a:ln>
      </xdr:spPr>
    </xdr:sp>
    <xdr:clientData/>
  </xdr:twoCellAnchor>
  <xdr:twoCellAnchor>
    <xdr:from>
      <xdr:col>8</xdr:col>
      <xdr:colOff>339090</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39040" y="9349740"/>
          <a:ext cx="1063815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100">
              <a:solidFill>
                <a:schemeClr val="dk1"/>
              </a:solidFill>
              <a:effectLst/>
              <a:latin typeface="ＭＳ Ｐゴシック"/>
              <a:ea typeface="ＭＳ Ｐゴシック"/>
              <a:cs typeface="+mn-cs"/>
            </a:rPr>
            <a:t>　普通交付税で追加交付された翌年度以降に係る臨時財政対策債償還費分の積立金２１百万円が主要因となり、</a:t>
          </a:r>
          <a:r>
            <a:rPr kumimoji="1" lang="ja-JP" altLang="en-US" sz="1100">
              <a:solidFill>
                <a:sysClr val="windowText" lastClr="000000"/>
              </a:solidFill>
              <a:effectLst/>
              <a:latin typeface="ＭＳ Ｐゴシック"/>
              <a:ea typeface="ＭＳ Ｐゴシック"/>
              <a:cs typeface="+mn-cs"/>
            </a:rPr>
            <a:t>基金残高は前年度比２４百万円増となった。</a:t>
          </a:r>
          <a:endParaRPr kumimoji="1" lang="en-US" altLang="ja-JP" sz="11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100">
              <a:solidFill>
                <a:sysClr val="windowText" lastClr="000000"/>
              </a:solidFill>
              <a:effectLst/>
              <a:latin typeface="ＭＳ Ｐゴシック"/>
              <a:ea typeface="ＭＳ Ｐゴシック"/>
              <a:cs typeface="+mn-cs"/>
            </a:rPr>
            <a:t>　追加交付された臨時財政対策債償還分を各年度において基金取崩しを行うほか、基金の一部を債権運用しており運用益分が増加する見込みである。</a:t>
          </a:r>
          <a:endParaRPr kumimoji="1" lang="en-US" altLang="ja-JP" sz="1300">
            <a:solidFill>
              <a:sysClr val="windowText" lastClr="000000"/>
            </a:solidFill>
            <a:effectLst/>
            <a:latin typeface="ＭＳ ゴシック"/>
            <a:ea typeface="ＭＳ ゴシック"/>
            <a:cs typeface="+mn-cs"/>
          </a:endParaRPr>
        </a:p>
        <a:p>
          <a:r>
            <a:rPr kumimoji="1" lang="ja-JP" altLang="en-US" sz="1100">
              <a:solidFill>
                <a:sysClr val="windowText" lastClr="000000"/>
              </a:solidFill>
              <a:effectLst/>
              <a:latin typeface="ＭＳ Ｐゴシック"/>
              <a:ea typeface="ＭＳ Ｐゴシック"/>
              <a:cs typeface="+mn-cs"/>
            </a:rPr>
            <a:t>　今後、利率上昇に伴い公債費負担が大きくなれば、債権等の運用益等を考慮しながら任意の繰上償還を検討する。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424180</xdr:colOff>
      <xdr:row>42</xdr:row>
      <xdr:rowOff>168275</xdr:rowOff>
    </xdr:from>
    <xdr:to>
      <xdr:col>8</xdr:col>
      <xdr:colOff>1677670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4130" y="8969375"/>
          <a:ext cx="125349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73660</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0560" y="403860"/>
          <a:ext cx="116154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105410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486120" y="391795"/>
          <a:ext cx="359283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80010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511520" y="417195"/>
          <a:ext cx="354838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111125</xdr:rowOff>
    </xdr:from>
    <xdr:to>
      <xdr:col>114</xdr:col>
      <xdr:colOff>184150</xdr:colOff>
      <xdr:row>5</xdr:row>
      <xdr:rowOff>55880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536920" y="441325"/>
          <a:ext cx="350901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秋田県八峰町</a:t>
          </a:r>
        </a:p>
      </xdr:txBody>
    </xdr:sp>
    <xdr:clientData/>
  </xdr:twoCellAnchor>
  <xdr:twoCellAnchor>
    <xdr:from>
      <xdr:col>83</xdr:col>
      <xdr:colOff>6350</xdr:colOff>
      <xdr:row>2</xdr:row>
      <xdr:rowOff>61595</xdr:rowOff>
    </xdr:from>
    <xdr:to>
      <xdr:col>95</xdr:col>
      <xdr:colOff>152400</xdr:colOff>
      <xdr:row>5</xdr:row>
      <xdr:rowOff>105410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923260" y="391795"/>
          <a:ext cx="244729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80010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948660" y="417195"/>
          <a:ext cx="240284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111125</xdr:rowOff>
    </xdr:from>
    <xdr:to>
      <xdr:col>95</xdr:col>
      <xdr:colOff>101600</xdr:colOff>
      <xdr:row>5</xdr:row>
      <xdr:rowOff>55880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974060" y="441325"/>
          <a:ext cx="234569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3905" y="1161415"/>
          <a:ext cx="882459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36830</xdr:rowOff>
    </xdr:from>
    <xdr:to>
      <xdr:col>16</xdr:col>
      <xdr:colOff>188595</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06295" y="1192530"/>
          <a:ext cx="11506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6,086
6,028
234.14
8,106,406
7,093,375
527,123
4,143,546
6,282,392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16780" y="1211580"/>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70980" y="1211580"/>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97800" y="1211580"/>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16780" y="2018030"/>
          <a:ext cx="1854200" cy="6134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34480" y="2018030"/>
          <a:ext cx="3142615" cy="6134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812020" y="1161415"/>
          <a:ext cx="1310640" cy="11023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67945</xdr:rowOff>
    </xdr:from>
    <xdr:to>
      <xdr:col>58</xdr:col>
      <xdr:colOff>69850</xdr:colOff>
      <xdr:row>8</xdr:row>
      <xdr:rowOff>149225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029190" y="1223645"/>
          <a:ext cx="1163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161290</xdr:rowOff>
    </xdr:from>
    <xdr:to>
      <xdr:col>58</xdr:col>
      <xdr:colOff>69850</xdr:colOff>
      <xdr:row>10</xdr:row>
      <xdr:rowOff>73660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029190" y="1482090"/>
          <a:ext cx="11633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029190" y="1800225"/>
          <a:ext cx="1163320"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88220" y="131064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123825</xdr:rowOff>
    </xdr:from>
    <xdr:to>
      <xdr:col>51</xdr:col>
      <xdr:colOff>188595</xdr:colOff>
      <xdr:row>11</xdr:row>
      <xdr:rowOff>93345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68865" y="177482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123825</xdr:rowOff>
    </xdr:from>
    <xdr:to>
      <xdr:col>52</xdr:col>
      <xdr:colOff>69850</xdr:colOff>
      <xdr:row>10</xdr:row>
      <xdr:rowOff>123825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88220" y="177482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158115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68865" y="200279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161290</xdr:rowOff>
    </xdr:from>
    <xdr:to>
      <xdr:col>52</xdr:col>
      <xdr:colOff>69850</xdr:colOff>
      <xdr:row>12</xdr:row>
      <xdr:rowOff>161290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88220" y="214249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105410</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923145" y="1261110"/>
          <a:ext cx="8382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130175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923145" y="1516380"/>
          <a:ext cx="838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6180" cy="25209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8660" y="2900045"/>
          <a:ext cx="88061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3735" cy="25273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8660" y="3142615"/>
          <a:ext cx="57537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20455" cy="24765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8660" y="3388995"/>
          <a:ext cx="87204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6300" cy="25273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8660" y="3632200"/>
          <a:ext cx="59563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80010</xdr:rowOff>
    </xdr:from>
    <xdr:ext cx="8141335" cy="25273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8660" y="3877310"/>
          <a:ext cx="81413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161290</xdr:rowOff>
    </xdr:from>
    <xdr:ext cx="8754745" cy="41021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8660" y="4123690"/>
          <a:ext cx="8754745" cy="4102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73660</xdr:rowOff>
    </xdr:from>
    <xdr:ext cx="179705" cy="25146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8660" y="4366260"/>
          <a:ext cx="1797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8660" y="4831080"/>
          <a:ext cx="465328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7460" cy="29845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34490" y="5179695"/>
          <a:ext cx="1267460" cy="2984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5920" cy="34734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09570" y="5154930"/>
          <a:ext cx="1645920" cy="3473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123825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07660" y="5076825"/>
          <a:ext cx="13995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142240</xdr:rowOff>
    </xdr:from>
    <xdr:to>
      <xdr:col>35</xdr:col>
      <xdr:colOff>95250</xdr:colOff>
      <xdr:row>33</xdr:row>
      <xdr:rowOff>55245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07660" y="5260340"/>
          <a:ext cx="13995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123825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16420" y="5076825"/>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142240</xdr:rowOff>
    </xdr:from>
    <xdr:to>
      <xdr:col>42</xdr:col>
      <xdr:colOff>25400</xdr:colOff>
      <xdr:row>33</xdr:row>
      <xdr:rowOff>55245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16420" y="5260340"/>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123825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252460" y="5076825"/>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31</xdr:row>
      <xdr:rowOff>142240</xdr:rowOff>
    </xdr:from>
    <xdr:to>
      <xdr:col>49</xdr:col>
      <xdr:colOff>19050</xdr:colOff>
      <xdr:row>33</xdr:row>
      <xdr:rowOff>55245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252460" y="5260340"/>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128270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128270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188595</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34660" y="5564505"/>
          <a:ext cx="347535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92075</xdr:rowOff>
    </xdr:from>
    <xdr:to>
      <xdr:col>56</xdr:col>
      <xdr:colOff>188595</xdr:colOff>
      <xdr:row>47</xdr:row>
      <xdr:rowOff>67310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43880" y="5870575"/>
          <a:ext cx="5283835"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ysClr val="windowText" lastClr="000000"/>
              </a:solidFill>
              <a:latin typeface="ＭＳ Ｐゴシック"/>
              <a:ea typeface="ＭＳ Ｐゴシック"/>
            </a:rPr>
            <a:t>　財政力指数はほぼ横ばいで推移しており、類似団体平均を０．０９ポイント下回っている。</a:t>
          </a:r>
        </a:p>
        <a:p>
          <a:r>
            <a:rPr kumimoji="1" lang="ja-JP" altLang="en-US" sz="1050">
              <a:solidFill>
                <a:sysClr val="windowText" lastClr="000000"/>
              </a:solidFill>
              <a:latin typeface="ＭＳ Ｐゴシック"/>
              <a:ea typeface="ＭＳ Ｐゴシック"/>
            </a:rPr>
            <a:t>　人口減少の加速化や全国平均を上回る高齢化率（令和６年度５３．７％）に加え、町の主要事業である農業では米価が値上がりしたものの担い手不足や豪雨災害による収量不足、水産業においても漁獲量や魚価の低迷が続いているため、所得の向上を図ることが難しい状況にある。給与所得に関しては、賃金上昇傾向が見られたものの、人口減少に伴う給与所得者の減少により、町税収入を押し上げる力は乏しいため財政基盤が弱い。</a:t>
          </a:r>
        </a:p>
        <a:p>
          <a:r>
            <a:rPr kumimoji="1" lang="ja-JP" altLang="en-US" sz="1050">
              <a:solidFill>
                <a:sysClr val="windowText" lastClr="000000"/>
              </a:solidFill>
              <a:latin typeface="ＭＳ Ｐゴシック"/>
              <a:ea typeface="ＭＳ Ｐゴシック"/>
            </a:rPr>
            <a:t>　少子高齢化等で町税収入は今後も減少していくと見込まれるため、引き続き企業支援や農林水産業の振興を図り、行財政改革を推し進めるとともに、町税の適正課税と滞納分の徴収及び財政基盤の強化に努める。</a:t>
          </a:r>
          <a:endParaRPr kumimoji="1" lang="ja-JP" altLang="en-US" sz="1050">
            <a:latin typeface="ＭＳ Ｐゴシック"/>
            <a:ea typeface="ＭＳ Ｐゴシック"/>
          </a:endParaRP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127000</xdr:rowOff>
    </xdr:from>
    <xdr:to>
      <xdr:col>27</xdr:col>
      <xdr:colOff>184150</xdr:colOff>
      <xdr:row>45</xdr:row>
      <xdr:rowOff>127000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8660" y="7556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154940</xdr:rowOff>
    </xdr:from>
    <xdr:ext cx="762000" cy="24892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193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125095</xdr:rowOff>
    </xdr:from>
    <xdr:to>
      <xdr:col>27</xdr:col>
      <xdr:colOff>184150</xdr:colOff>
      <xdr:row>43</xdr:row>
      <xdr:rowOff>125095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8660" y="72243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153035</xdr:rowOff>
    </xdr:from>
    <xdr:ext cx="762000" cy="24892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723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123190</xdr:rowOff>
    </xdr:from>
    <xdr:to>
      <xdr:col>27</xdr:col>
      <xdr:colOff>184150</xdr:colOff>
      <xdr:row>41</xdr:row>
      <xdr:rowOff>123190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8660" y="68922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151130</xdr:rowOff>
    </xdr:from>
    <xdr:ext cx="762000" cy="24892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551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121920</xdr:rowOff>
    </xdr:from>
    <xdr:to>
      <xdr:col>27</xdr:col>
      <xdr:colOff>184150</xdr:colOff>
      <xdr:row>39</xdr:row>
      <xdr:rowOff>121920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8660" y="6560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149860</xdr:rowOff>
    </xdr:from>
    <xdr:ext cx="762000" cy="24892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36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120015</xdr:rowOff>
    </xdr:from>
    <xdr:to>
      <xdr:col>27</xdr:col>
      <xdr:colOff>184150</xdr:colOff>
      <xdr:row>37</xdr:row>
      <xdr:rowOff>120015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8660" y="6228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147955</xdr:rowOff>
    </xdr:from>
    <xdr:ext cx="762000" cy="24955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1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118110</xdr:rowOff>
    </xdr:from>
    <xdr:to>
      <xdr:col>27</xdr:col>
      <xdr:colOff>184150</xdr:colOff>
      <xdr:row>35</xdr:row>
      <xdr:rowOff>118110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8660" y="58966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146050</xdr:rowOff>
    </xdr:from>
    <xdr:ext cx="762000" cy="24511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594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511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2734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128270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41275</xdr:rowOff>
    </xdr:from>
    <xdr:to>
      <xdr:col>23</xdr:col>
      <xdr:colOff>133350</xdr:colOff>
      <xdr:row>44</xdr:row>
      <xdr:rowOff>147955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44060" y="5984875"/>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121285</xdr:rowOff>
    </xdr:from>
    <xdr:ext cx="762000" cy="24447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615180" y="73856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147955</xdr:rowOff>
    </xdr:from>
    <xdr:to>
      <xdr:col>24</xdr:col>
      <xdr:colOff>12700</xdr:colOff>
      <xdr:row>44</xdr:row>
      <xdr:rowOff>147955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55160" y="74123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125095</xdr:rowOff>
    </xdr:from>
    <xdr:ext cx="762000" cy="24447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615180" y="573849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41275</xdr:rowOff>
    </xdr:from>
    <xdr:to>
      <xdr:col>24</xdr:col>
      <xdr:colOff>12700</xdr:colOff>
      <xdr:row>36</xdr:row>
      <xdr:rowOff>41275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55160" y="59848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92710</xdr:rowOff>
    </xdr:from>
    <xdr:to>
      <xdr:col>23</xdr:col>
      <xdr:colOff>133350</xdr:colOff>
      <xdr:row>44</xdr:row>
      <xdr:rowOff>92710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76980" y="7357110"/>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125730</xdr:rowOff>
    </xdr:from>
    <xdr:ext cx="762000" cy="24447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615180" y="7059930"/>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109220</xdr:rowOff>
    </xdr:from>
    <xdr:to>
      <xdr:col>23</xdr:col>
      <xdr:colOff>184150</xdr:colOff>
      <xdr:row>44</xdr:row>
      <xdr:rowOff>41910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93260" y="720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92710</xdr:rowOff>
    </xdr:from>
    <xdr:to>
      <xdr:col>19</xdr:col>
      <xdr:colOff>133350</xdr:colOff>
      <xdr:row>44</xdr:row>
      <xdr:rowOff>92710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59100" y="735711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109220</xdr:rowOff>
    </xdr:from>
    <xdr:to>
      <xdr:col>19</xdr:col>
      <xdr:colOff>184150</xdr:colOff>
      <xdr:row>44</xdr:row>
      <xdr:rowOff>41910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26180" y="720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52070</xdr:rowOff>
    </xdr:from>
    <xdr:ext cx="736600" cy="24447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31540" y="698627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92710</xdr:rowOff>
    </xdr:from>
    <xdr:to>
      <xdr:col>15</xdr:col>
      <xdr:colOff>82550</xdr:colOff>
      <xdr:row>44</xdr:row>
      <xdr:rowOff>104140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141220" y="7357110"/>
          <a:ext cx="8178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109220</xdr:rowOff>
    </xdr:from>
    <xdr:to>
      <xdr:col>15</xdr:col>
      <xdr:colOff>133350</xdr:colOff>
      <xdr:row>44</xdr:row>
      <xdr:rowOff>41910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908300" y="720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52070</xdr:rowOff>
    </xdr:from>
    <xdr:ext cx="757555" cy="24447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613660" y="6986270"/>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44</xdr:row>
      <xdr:rowOff>104140</xdr:rowOff>
    </xdr:from>
    <xdr:to>
      <xdr:col>11</xdr:col>
      <xdr:colOff>31750</xdr:colOff>
      <xdr:row>44</xdr:row>
      <xdr:rowOff>104140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9215" y="7368540"/>
          <a:ext cx="8020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43</xdr:row>
      <xdr:rowOff>109220</xdr:rowOff>
    </xdr:from>
    <xdr:to>
      <xdr:col>11</xdr:col>
      <xdr:colOff>82550</xdr:colOff>
      <xdr:row>44</xdr:row>
      <xdr:rowOff>41910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106295" y="72085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52070</xdr:rowOff>
    </xdr:from>
    <xdr:ext cx="762000" cy="24447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95780" y="69862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97790</xdr:rowOff>
    </xdr:from>
    <xdr:to>
      <xdr:col>7</xdr:col>
      <xdr:colOff>31750</xdr:colOff>
      <xdr:row>44</xdr:row>
      <xdr:rowOff>30480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90320" y="719709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40640</xdr:rowOff>
    </xdr:from>
    <xdr:ext cx="757555" cy="24955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7900" y="6974840"/>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61365" cy="24447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45940" y="788606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61365" cy="24447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78860" y="788606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56920" cy="24447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60980" y="788606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61365" cy="24447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43100" y="788606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61365" cy="24447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43000" y="788606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44</xdr:row>
      <xdr:rowOff>43180</xdr:rowOff>
    </xdr:from>
    <xdr:to>
      <xdr:col>23</xdr:col>
      <xdr:colOff>184150</xdr:colOff>
      <xdr:row>44</xdr:row>
      <xdr:rowOff>140970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93260" y="7307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107950</xdr:rowOff>
    </xdr:from>
    <xdr:ext cx="762000" cy="245110"/>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615180" y="720725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43180</xdr:rowOff>
    </xdr:from>
    <xdr:to>
      <xdr:col>19</xdr:col>
      <xdr:colOff>184150</xdr:colOff>
      <xdr:row>44</xdr:row>
      <xdr:rowOff>140970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26180" y="7307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127000</xdr:rowOff>
    </xdr:from>
    <xdr:ext cx="736600" cy="24892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31540" y="739140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43180</xdr:rowOff>
    </xdr:from>
    <xdr:to>
      <xdr:col>15</xdr:col>
      <xdr:colOff>133350</xdr:colOff>
      <xdr:row>44</xdr:row>
      <xdr:rowOff>140970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908300" y="7307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127000</xdr:rowOff>
    </xdr:from>
    <xdr:ext cx="757555" cy="24892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613660" y="739140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44</xdr:row>
      <xdr:rowOff>55245</xdr:rowOff>
    </xdr:from>
    <xdr:to>
      <xdr:col>11</xdr:col>
      <xdr:colOff>82550</xdr:colOff>
      <xdr:row>44</xdr:row>
      <xdr:rowOff>153035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106295" y="73196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137795</xdr:rowOff>
    </xdr:from>
    <xdr:ext cx="762000" cy="24511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95780" y="740219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55245</xdr:rowOff>
    </xdr:from>
    <xdr:to>
      <xdr:col>7</xdr:col>
      <xdr:colOff>31750</xdr:colOff>
      <xdr:row>44</xdr:row>
      <xdr:rowOff>153035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90320" y="73196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137795</xdr:rowOff>
    </xdr:from>
    <xdr:ext cx="757555" cy="24511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7900" y="7402195"/>
          <a:ext cx="757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8275" cy="29718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51305" y="8848090"/>
          <a:ext cx="1438275"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46555" cy="34099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92755" y="8823325"/>
          <a:ext cx="1646555" cy="3409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188595</xdr:colOff>
      <xdr:row>57</xdr:row>
      <xdr:rowOff>67310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534660" y="9233535"/>
          <a:ext cx="347535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188595</xdr:colOff>
      <xdr:row>69</xdr:row>
      <xdr:rowOff>104140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43880" y="9538970"/>
          <a:ext cx="5283835"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50">
              <a:solidFill>
                <a:sysClr val="windowText" lastClr="000000"/>
              </a:solidFill>
              <a:latin typeface="ＭＳ Ｐゴシック"/>
              <a:ea typeface="ＭＳ Ｐゴシック"/>
            </a:rPr>
            <a:t>　経常収支比率は前年比０．７ポイント上昇し、類似団体平均を３．７ポイント上回っている。</a:t>
          </a:r>
        </a:p>
        <a:p>
          <a:r>
            <a:rPr kumimoji="1" lang="ja-JP" altLang="en-US" sz="950">
              <a:solidFill>
                <a:sysClr val="windowText" lastClr="000000"/>
              </a:solidFill>
              <a:latin typeface="ＭＳ Ｐゴシック"/>
              <a:ea typeface="ＭＳ Ｐゴシック"/>
            </a:rPr>
            <a:t>　比率の分母となる歳入は、普通交付税の７５百万円増が主要因となり、経常一般財源等全体で９１百万円増となった。比率の分子となる歳出は簡易水道事業会計等における一般会計補助金の減による補助費等２２百万円減や維持補修費が２９百万円減となったものの、給与改定に伴う人件費１５５百万円増が主要因となり、経常経費全体で１０６百万円増となり。分母の増加より分子の増加が大きくなった。</a:t>
          </a:r>
        </a:p>
        <a:p>
          <a:r>
            <a:rPr kumimoji="1" lang="ja-JP" altLang="en-US" sz="950">
              <a:solidFill>
                <a:sysClr val="windowText" lastClr="000000"/>
              </a:solidFill>
              <a:latin typeface="ＭＳ Ｐゴシック"/>
              <a:ea typeface="ＭＳ Ｐゴシック"/>
            </a:rPr>
            <a:t>　給与改定による人件費の増加や令和６年度から令和７年度に予定されている一般廃棄物処理施設整備事業の本工事による能代山本広域市町村圏組合への整備費負担金では、地方債を充当する予定であることから、公債費の増加等により厳しい財政運営が予想され、比率は上昇していく見込みとなっている。事業を厳選の上、平準化を図り公債費残高の縮減に努め、経常収支比率の上昇に歯止めをかけていく。</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134620</xdr:rowOff>
    </xdr:from>
    <xdr:ext cx="297815" cy="217170"/>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70560" y="9050020"/>
          <a:ext cx="2978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447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198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30480</xdr:rowOff>
    </xdr:from>
    <xdr:to>
      <xdr:col>27</xdr:col>
      <xdr:colOff>184150</xdr:colOff>
      <xdr:row>67</xdr:row>
      <xdr:rowOff>30480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8660" y="11092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59055</xdr:rowOff>
    </xdr:from>
    <xdr:ext cx="762000" cy="24892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95565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60960</xdr:rowOff>
    </xdr:from>
    <xdr:to>
      <xdr:col>27</xdr:col>
      <xdr:colOff>184150</xdr:colOff>
      <xdr:row>64</xdr:row>
      <xdr:rowOff>60960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8660" y="106273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89535</xdr:rowOff>
    </xdr:from>
    <xdr:ext cx="762000" cy="24447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908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92075</xdr:rowOff>
    </xdr:from>
    <xdr:to>
      <xdr:col>27</xdr:col>
      <xdr:colOff>184150</xdr:colOff>
      <xdr:row>61</xdr:row>
      <xdr:rowOff>92075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8660" y="10163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120015</xdr:rowOff>
    </xdr:from>
    <xdr:ext cx="762000" cy="24447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260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122555</xdr:rowOff>
    </xdr:from>
    <xdr:to>
      <xdr:col>27</xdr:col>
      <xdr:colOff>184150</xdr:colOff>
      <xdr:row>58</xdr:row>
      <xdr:rowOff>122555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8660" y="96983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150495</xdr:rowOff>
    </xdr:from>
    <xdr:ext cx="762000" cy="24892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56119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511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637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55245</xdr:rowOff>
    </xdr:from>
    <xdr:to>
      <xdr:col>23</xdr:col>
      <xdr:colOff>133350</xdr:colOff>
      <xdr:row>66</xdr:row>
      <xdr:rowOff>163195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44060" y="9796145"/>
          <a:ext cx="0" cy="1263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136525</xdr:rowOff>
    </xdr:from>
    <xdr:ext cx="762000" cy="24955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61518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163195</xdr:rowOff>
    </xdr:from>
    <xdr:to>
      <xdr:col>24</xdr:col>
      <xdr:colOff>12700</xdr:colOff>
      <xdr:row>66</xdr:row>
      <xdr:rowOff>163195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55160" y="110597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137795</xdr:rowOff>
    </xdr:from>
    <xdr:ext cx="762000" cy="245110"/>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615180" y="954849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55245</xdr:rowOff>
    </xdr:from>
    <xdr:to>
      <xdr:col>24</xdr:col>
      <xdr:colOff>12700</xdr:colOff>
      <xdr:row>59</xdr:row>
      <xdr:rowOff>55245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55160" y="97961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126365</xdr:rowOff>
    </xdr:from>
    <xdr:to>
      <xdr:col>23</xdr:col>
      <xdr:colOff>133350</xdr:colOff>
      <xdr:row>64</xdr:row>
      <xdr:rowOff>159385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76980" y="10692765"/>
          <a:ext cx="7670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118745</xdr:rowOff>
    </xdr:from>
    <xdr:ext cx="762000" cy="248920"/>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615180" y="10354945"/>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102870</xdr:rowOff>
    </xdr:from>
    <xdr:to>
      <xdr:col>23</xdr:col>
      <xdr:colOff>184150</xdr:colOff>
      <xdr:row>64</xdr:row>
      <xdr:rowOff>35560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93260" y="10504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126365</xdr:rowOff>
    </xdr:from>
    <xdr:to>
      <xdr:col>19</xdr:col>
      <xdr:colOff>133350</xdr:colOff>
      <xdr:row>65</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59100" y="10692765"/>
          <a:ext cx="81788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38100</xdr:rowOff>
    </xdr:from>
    <xdr:to>
      <xdr:col>19</xdr:col>
      <xdr:colOff>184150</xdr:colOff>
      <xdr:row>63</xdr:row>
      <xdr:rowOff>135890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26180" y="10439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145415</xdr:rowOff>
    </xdr:from>
    <xdr:ext cx="736600" cy="24511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31540" y="10216515"/>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17145</xdr:rowOff>
    </xdr:from>
    <xdr:to>
      <xdr:col>15</xdr:col>
      <xdr:colOff>82550</xdr:colOff>
      <xdr:row>65</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141220" y="10418445"/>
          <a:ext cx="817880" cy="427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24130</xdr:rowOff>
    </xdr:from>
    <xdr:to>
      <xdr:col>15</xdr:col>
      <xdr:colOff>133350</xdr:colOff>
      <xdr:row>63</xdr:row>
      <xdr:rowOff>121920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908300" y="10425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131445</xdr:rowOff>
    </xdr:from>
    <xdr:ext cx="757555" cy="24892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613660" y="1020254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63</xdr:row>
      <xdr:rowOff>17145</xdr:rowOff>
    </xdr:from>
    <xdr:to>
      <xdr:col>11</xdr:col>
      <xdr:colOff>31750</xdr:colOff>
      <xdr:row>65</xdr:row>
      <xdr:rowOff>67945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39215" y="10418445"/>
          <a:ext cx="802005"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62</xdr:row>
      <xdr:rowOff>40005</xdr:rowOff>
    </xdr:from>
    <xdr:to>
      <xdr:col>11</xdr:col>
      <xdr:colOff>82550</xdr:colOff>
      <xdr:row>62</xdr:row>
      <xdr:rowOff>137795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106295" y="102762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147955</xdr:rowOff>
    </xdr:from>
    <xdr:ext cx="762000" cy="24955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95780" y="100539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46990</xdr:rowOff>
    </xdr:from>
    <xdr:to>
      <xdr:col>7</xdr:col>
      <xdr:colOff>31750</xdr:colOff>
      <xdr:row>63</xdr:row>
      <xdr:rowOff>144780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90320" y="1044829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154940</xdr:rowOff>
    </xdr:from>
    <xdr:ext cx="757555" cy="24892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7900" y="1022604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61365" cy="24447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45940" y="1155446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61365" cy="24447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78860" y="1155446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56920" cy="24447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6098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61365" cy="24447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43100" y="1155446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61365" cy="24447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43000" y="1155446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109855</xdr:rowOff>
    </xdr:from>
    <xdr:to>
      <xdr:col>23</xdr:col>
      <xdr:colOff>184150</xdr:colOff>
      <xdr:row>65</xdr:row>
      <xdr:rowOff>42545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93260" y="10676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83185</xdr:rowOff>
    </xdr:from>
    <xdr:ext cx="762000" cy="24447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615180" y="106495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76835</xdr:rowOff>
    </xdr:from>
    <xdr:to>
      <xdr:col>19</xdr:col>
      <xdr:colOff>184150</xdr:colOff>
      <xdr:row>65</xdr:row>
      <xdr:rowOff>9525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26180" y="10643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160020</xdr:rowOff>
    </xdr:from>
    <xdr:ext cx="736600" cy="24447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31540" y="1072642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65405</xdr:rowOff>
    </xdr:from>
    <xdr:to>
      <xdr:col>15</xdr:col>
      <xdr:colOff>133350</xdr:colOff>
      <xdr:row>65</xdr:row>
      <xdr:rowOff>163195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908300" y="10796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149225</xdr:rowOff>
    </xdr:from>
    <xdr:ext cx="757555" cy="24892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613660" y="1088072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62</xdr:row>
      <xdr:rowOff>133350</xdr:rowOff>
    </xdr:from>
    <xdr:to>
      <xdr:col>11</xdr:col>
      <xdr:colOff>82550</xdr:colOff>
      <xdr:row>63</xdr:row>
      <xdr:rowOff>66040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106295" y="103695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51435</xdr:rowOff>
    </xdr:from>
    <xdr:ext cx="762000" cy="24447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95780" y="104527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19050</xdr:rowOff>
    </xdr:from>
    <xdr:to>
      <xdr:col>7</xdr:col>
      <xdr:colOff>31750</xdr:colOff>
      <xdr:row>65</xdr:row>
      <xdr:rowOff>116840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90320" y="1075055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102235</xdr:rowOff>
    </xdr:from>
    <xdr:ext cx="757555" cy="24511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7900" y="10833735"/>
          <a:ext cx="757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5920" cy="3460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811270" y="12492355"/>
          <a:ext cx="164592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[397,364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209,506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104140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534660" y="12902565"/>
          <a:ext cx="347535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140335</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43880" y="13208000"/>
          <a:ext cx="5283835"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ysClr val="windowText" lastClr="000000"/>
              </a:solidFill>
              <a:latin typeface="ＭＳ Ｐゴシック"/>
              <a:ea typeface="ＭＳ Ｐゴシック"/>
            </a:rPr>
            <a:t>　人件費は、会計年度任用職員に係る経費７４百万円増が主要因となり、１４１百万円増となった。物件費は、旧岩館小学校解体事業９５百万円増や道路・河川等維持管理業務委託料２５百万円増が主要因となり、４４百万円増となった。</a:t>
          </a:r>
        </a:p>
        <a:p>
          <a:r>
            <a:rPr kumimoji="1" lang="ja-JP" altLang="en-US" sz="1050">
              <a:solidFill>
                <a:sysClr val="windowText" lastClr="000000"/>
              </a:solidFill>
              <a:latin typeface="ＭＳ Ｐゴシック"/>
              <a:ea typeface="ＭＳ Ｐゴシック"/>
            </a:rPr>
            <a:t>　そのため、人口１人あたりの人件費・物件費等の額は４５，１２４円増加した。</a:t>
          </a:r>
        </a:p>
        <a:p>
          <a:r>
            <a:rPr kumimoji="1" lang="ja-JP" altLang="en-US" sz="1050">
              <a:solidFill>
                <a:sysClr val="windowText" lastClr="000000"/>
              </a:solidFill>
              <a:latin typeface="ＭＳ Ｐゴシック"/>
              <a:ea typeface="ＭＳ Ｐゴシック"/>
            </a:rPr>
            <a:t>　類似団体を上回っているのは、ゴミ処理業務と消防業務を一部事務組合で実施していることにより人件費や運営経費が町単独で実施するよりも抑えられているものの、会計年度任用職員の給与改定による人件費増が要因と考えられる。</a:t>
          </a:r>
        </a:p>
        <a:p>
          <a:r>
            <a:rPr kumimoji="1" lang="ja-JP" altLang="en-US" sz="1050">
              <a:solidFill>
                <a:sysClr val="windowText" lastClr="000000"/>
              </a:solidFill>
              <a:latin typeface="ＭＳ Ｐゴシック"/>
              <a:ea typeface="ＭＳ Ｐゴシック"/>
            </a:rPr>
            <a:t>　今後も職員数の適正化を図り、人件費を抑制するとともに、物件費等の更なる縮減に努め、行政コストの縮減を図っていく。</a:t>
          </a:r>
          <a:endParaRPr kumimoji="1" lang="ja-JP" altLang="en-US" sz="1050">
            <a:latin typeface="ＭＳ Ｐゴシック"/>
            <a:ea typeface="ＭＳ Ｐゴシック"/>
          </a:endParaRPr>
        </a:p>
      </xdr:txBody>
    </xdr:sp>
    <xdr:clientData/>
  </xdr:twoCellAnchor>
  <xdr:oneCellAnchor>
    <xdr:from>
      <xdr:col>3</xdr:col>
      <xdr:colOff>95250</xdr:colOff>
      <xdr:row>77</xdr:row>
      <xdr:rowOff>5715</xdr:rowOff>
    </xdr:from>
    <xdr:ext cx="349250" cy="21717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70560" y="1271841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447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888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67310</xdr:rowOff>
    </xdr:from>
    <xdr:to>
      <xdr:col>27</xdr:col>
      <xdr:colOff>184150</xdr:colOff>
      <xdr:row>89</xdr:row>
      <xdr:rowOff>67310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8660" y="147612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95250</xdr:rowOff>
    </xdr:from>
    <xdr:ext cx="762000" cy="24892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6240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97790</xdr:rowOff>
    </xdr:from>
    <xdr:to>
      <xdr:col>27</xdr:col>
      <xdr:colOff>184150</xdr:colOff>
      <xdr:row>86</xdr:row>
      <xdr:rowOff>97790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8660" y="142963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126365</xdr:rowOff>
    </xdr:from>
    <xdr:ext cx="762000" cy="24447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15986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128270</xdr:rowOff>
    </xdr:from>
    <xdr:to>
      <xdr:col>27</xdr:col>
      <xdr:colOff>184150</xdr:colOff>
      <xdr:row>83</xdr:row>
      <xdr:rowOff>128270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8660" y="138315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156845</xdr:rowOff>
    </xdr:from>
    <xdr:ext cx="762000" cy="24447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9504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159385</xdr:rowOff>
    </xdr:from>
    <xdr:to>
      <xdr:col>27</xdr:col>
      <xdr:colOff>184150</xdr:colOff>
      <xdr:row>80</xdr:row>
      <xdr:rowOff>159385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8660" y="1336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22225</xdr:rowOff>
    </xdr:from>
    <xdr:ext cx="762000" cy="24892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302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52705</xdr:rowOff>
    </xdr:from>
    <xdr:ext cx="762000" cy="24447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27654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36830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164465</xdr:rowOff>
    </xdr:from>
    <xdr:to>
      <xdr:col>23</xdr:col>
      <xdr:colOff>133350</xdr:colOff>
      <xdr:row>88</xdr:row>
      <xdr:rowOff>30480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544060" y="13372465"/>
          <a:ext cx="0" cy="1186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3810</xdr:rowOff>
    </xdr:from>
    <xdr:ext cx="762000" cy="24955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4615180" y="145326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713,035</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30480</xdr:rowOff>
    </xdr:from>
    <xdr:to>
      <xdr:col>24</xdr:col>
      <xdr:colOff>12700</xdr:colOff>
      <xdr:row>88</xdr:row>
      <xdr:rowOff>30480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455160" y="145592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83185</xdr:rowOff>
    </xdr:from>
    <xdr:ext cx="762000" cy="24447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4615180" y="131260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202,497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164465</xdr:rowOff>
    </xdr:from>
    <xdr:to>
      <xdr:col>24</xdr:col>
      <xdr:colOff>12700</xdr:colOff>
      <xdr:row>80</xdr:row>
      <xdr:rowOff>164465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455160" y="133724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17780</xdr:rowOff>
    </xdr:from>
    <xdr:to>
      <xdr:col>23</xdr:col>
      <xdr:colOff>133350</xdr:colOff>
      <xdr:row>83</xdr:row>
      <xdr:rowOff>122555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776980" y="13721080"/>
          <a:ext cx="76708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76835</xdr:rowOff>
    </xdr:from>
    <xdr:ext cx="762000" cy="24955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4615180" y="1361503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392,009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60960</xdr:rowOff>
    </xdr:from>
    <xdr:to>
      <xdr:col>23</xdr:col>
      <xdr:colOff>184150</xdr:colOff>
      <xdr:row>83</xdr:row>
      <xdr:rowOff>159385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493260" y="137642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127000</xdr:rowOff>
    </xdr:from>
    <xdr:to>
      <xdr:col>19</xdr:col>
      <xdr:colOff>133350</xdr:colOff>
      <xdr:row>83</xdr:row>
      <xdr:rowOff>17780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959100" y="13665200"/>
          <a:ext cx="8178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160020</xdr:rowOff>
    </xdr:from>
    <xdr:to>
      <xdr:col>19</xdr:col>
      <xdr:colOff>184150</xdr:colOff>
      <xdr:row>83</xdr:row>
      <xdr:rowOff>93345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726180" y="136982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78105</xdr:rowOff>
    </xdr:from>
    <xdr:ext cx="736600" cy="24955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431540" y="1378140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98425</xdr:rowOff>
    </xdr:from>
    <xdr:to>
      <xdr:col>15</xdr:col>
      <xdr:colOff>82550</xdr:colOff>
      <xdr:row>82</xdr:row>
      <xdr:rowOff>127000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141220" y="13636625"/>
          <a:ext cx="8178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132080</xdr:rowOff>
    </xdr:from>
    <xdr:to>
      <xdr:col>15</xdr:col>
      <xdr:colOff>133350</xdr:colOff>
      <xdr:row>83</xdr:row>
      <xdr:rowOff>64770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908300" y="13670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50165</xdr:rowOff>
    </xdr:from>
    <xdr:ext cx="757555" cy="24447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613660" y="1375346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82</xdr:row>
      <xdr:rowOff>43180</xdr:rowOff>
    </xdr:from>
    <xdr:to>
      <xdr:col>11</xdr:col>
      <xdr:colOff>31750</xdr:colOff>
      <xdr:row>82</xdr:row>
      <xdr:rowOff>98425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339215" y="13581380"/>
          <a:ext cx="80200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82</xdr:row>
      <xdr:rowOff>106680</xdr:rowOff>
    </xdr:from>
    <xdr:to>
      <xdr:col>11</xdr:col>
      <xdr:colOff>82550</xdr:colOff>
      <xdr:row>83</xdr:row>
      <xdr:rowOff>39370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106295" y="136448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25400</xdr:rowOff>
    </xdr:from>
    <xdr:ext cx="762000" cy="24892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795780" y="137287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61595</xdr:rowOff>
    </xdr:from>
    <xdr:to>
      <xdr:col>7</xdr:col>
      <xdr:colOff>31750</xdr:colOff>
      <xdr:row>82</xdr:row>
      <xdr:rowOff>160020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290320" y="13599795"/>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144780</xdr:rowOff>
    </xdr:from>
    <xdr:ext cx="757555" cy="24511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977900" y="13682980"/>
          <a:ext cx="757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1365" cy="24447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345940" y="1522349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1365" cy="24447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578860" y="1522349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56920" cy="24447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760980" y="1522349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1365" cy="24447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43100" y="1522349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1365" cy="24447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143000" y="1522349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73025</xdr:rowOff>
    </xdr:from>
    <xdr:to>
      <xdr:col>23</xdr:col>
      <xdr:colOff>184150</xdr:colOff>
      <xdr:row>84</xdr:row>
      <xdr:rowOff>5715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493260" y="13776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46355</xdr:rowOff>
    </xdr:from>
    <xdr:ext cx="762000" cy="245110"/>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4615180" y="1374965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397,364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133985</xdr:rowOff>
    </xdr:from>
    <xdr:to>
      <xdr:col>19</xdr:col>
      <xdr:colOff>184150</xdr:colOff>
      <xdr:row>83</xdr:row>
      <xdr:rowOff>66675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726180" y="13672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76200</xdr:rowOff>
    </xdr:from>
    <xdr:ext cx="736600" cy="24892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431540" y="1344930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352,240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78105</xdr:rowOff>
    </xdr:from>
    <xdr:to>
      <xdr:col>15</xdr:col>
      <xdr:colOff>133350</xdr:colOff>
      <xdr:row>83</xdr:row>
      <xdr:rowOff>10795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908300" y="13616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20955</xdr:rowOff>
    </xdr:from>
    <xdr:ext cx="757555" cy="24892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613660" y="1339405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328,478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82</xdr:row>
      <xdr:rowOff>50165</xdr:rowOff>
    </xdr:from>
    <xdr:to>
      <xdr:col>11</xdr:col>
      <xdr:colOff>82550</xdr:colOff>
      <xdr:row>82</xdr:row>
      <xdr:rowOff>147320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106295" y="1358836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157480</xdr:rowOff>
    </xdr:from>
    <xdr:ext cx="762000" cy="24447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795780" y="133654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316,131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160020</xdr:rowOff>
    </xdr:from>
    <xdr:to>
      <xdr:col>7</xdr:col>
      <xdr:colOff>31750</xdr:colOff>
      <xdr:row>82</xdr:row>
      <xdr:rowOff>92710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290320" y="135331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102235</xdr:rowOff>
    </xdr:from>
    <xdr:ext cx="757555" cy="245110"/>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977900" y="13310235"/>
          <a:ext cx="757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292,488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49095" cy="29781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2495530" y="12517120"/>
          <a:ext cx="164909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5920" cy="34607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4133830" y="12492355"/>
          <a:ext cx="164592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140335</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6680815" y="13208000"/>
          <a:ext cx="5295265"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平成２４年度以降、ラスパイレス指数は類似団体平均を下回っており令和６年度では９５．０となっている。</a:t>
          </a:r>
        </a:p>
        <a:p>
          <a:r>
            <a:rPr kumimoji="1" lang="ja-JP" altLang="en-US" sz="1100">
              <a:solidFill>
                <a:sysClr val="windowText" lastClr="000000"/>
              </a:solidFill>
              <a:latin typeface="ＭＳ Ｐゴシック"/>
              <a:ea typeface="ＭＳ Ｐゴシック"/>
            </a:rPr>
            <a:t>　令和５年度と比較して指数が微増している主な理由としては、秋田県人事委員会勧告に準拠して給与の引き上げ改定を行ったこと、昇任・昇格による影響が大きかったことが挙げられる。</a:t>
          </a:r>
        </a:p>
        <a:p>
          <a:r>
            <a:rPr kumimoji="1" lang="ja-JP" altLang="en-US" sz="1100">
              <a:solidFill>
                <a:sysClr val="windowText" lastClr="000000"/>
              </a:solidFill>
              <a:latin typeface="ＭＳ Ｐゴシック"/>
              <a:ea typeface="ＭＳ Ｐゴシック"/>
            </a:rPr>
            <a:t>　今後も、人事院及び県人事委員会勧告の内容に準拠し、適正な給与水準を目指すことにしている。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57555" cy="24447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1051540" y="15088870"/>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144780</xdr:rowOff>
    </xdr:from>
    <xdr:to>
      <xdr:col>85</xdr:col>
      <xdr:colOff>95250</xdr:colOff>
      <xdr:row>89</xdr:row>
      <xdr:rowOff>144780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742420" y="148386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57555" cy="24955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1051540" y="14701520"/>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87630</xdr:rowOff>
    </xdr:from>
    <xdr:to>
      <xdr:col>85</xdr:col>
      <xdr:colOff>95250</xdr:colOff>
      <xdr:row>87</xdr:row>
      <xdr:rowOff>87630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742420" y="14451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116205</xdr:rowOff>
    </xdr:from>
    <xdr:ext cx="757555" cy="24892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1051540" y="1431480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30480</xdr:rowOff>
    </xdr:from>
    <xdr:to>
      <xdr:col>85</xdr:col>
      <xdr:colOff>95250</xdr:colOff>
      <xdr:row>85</xdr:row>
      <xdr:rowOff>30480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74242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59055</xdr:rowOff>
    </xdr:from>
    <xdr:ext cx="757555" cy="24892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1051540" y="1392745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138430</xdr:rowOff>
    </xdr:from>
    <xdr:to>
      <xdr:col>85</xdr:col>
      <xdr:colOff>95250</xdr:colOff>
      <xdr:row>82</xdr:row>
      <xdr:rowOff>138430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742420" y="136766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57555" cy="24955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1051540" y="1354010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81280</xdr:rowOff>
    </xdr:from>
    <xdr:to>
      <xdr:col>85</xdr:col>
      <xdr:colOff>95250</xdr:colOff>
      <xdr:row>80</xdr:row>
      <xdr:rowOff>81280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742420" y="13289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109220</xdr:rowOff>
    </xdr:from>
    <xdr:ext cx="757555" cy="24892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1051540" y="1315212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57555" cy="24447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1051540" y="1276540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17145</xdr:rowOff>
    </xdr:from>
    <xdr:to>
      <xdr:col>81</xdr:col>
      <xdr:colOff>44450</xdr:colOff>
      <xdr:row>88</xdr:row>
      <xdr:rowOff>154940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5577820" y="13225145"/>
          <a:ext cx="0" cy="14585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127635</xdr:rowOff>
    </xdr:from>
    <xdr:ext cx="756920" cy="24828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5666720" y="1465643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154940</xdr:rowOff>
    </xdr:from>
    <xdr:to>
      <xdr:col>81</xdr:col>
      <xdr:colOff>133350</xdr:colOff>
      <xdr:row>88</xdr:row>
      <xdr:rowOff>154940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5506700" y="146837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100330</xdr:rowOff>
    </xdr:from>
    <xdr:ext cx="756920" cy="24955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5666720" y="1297813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17145</xdr:rowOff>
    </xdr:from>
    <xdr:to>
      <xdr:col>81</xdr:col>
      <xdr:colOff>133350</xdr:colOff>
      <xdr:row>80</xdr:row>
      <xdr:rowOff>17145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5506700" y="132251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40640</xdr:rowOff>
    </xdr:from>
    <xdr:to>
      <xdr:col>81</xdr:col>
      <xdr:colOff>44450</xdr:colOff>
      <xdr:row>84</xdr:row>
      <xdr:rowOff>66675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4810740" y="13909040"/>
          <a:ext cx="7670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106680</xdr:rowOff>
    </xdr:from>
    <xdr:ext cx="756920" cy="245110"/>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5666720" y="13975080"/>
          <a:ext cx="75692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84</xdr:row>
      <xdr:rowOff>133985</xdr:rowOff>
    </xdr:from>
    <xdr:to>
      <xdr:col>81</xdr:col>
      <xdr:colOff>95250</xdr:colOff>
      <xdr:row>85</xdr:row>
      <xdr:rowOff>66675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530195" y="140023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84</xdr:row>
      <xdr:rowOff>40640</xdr:rowOff>
    </xdr:from>
    <xdr:to>
      <xdr:col>77</xdr:col>
      <xdr:colOff>44450</xdr:colOff>
      <xdr:row>84</xdr:row>
      <xdr:rowOff>79375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3996035" y="13909040"/>
          <a:ext cx="81470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84</xdr:row>
      <xdr:rowOff>95250</xdr:rowOff>
    </xdr:from>
    <xdr:to>
      <xdr:col>77</xdr:col>
      <xdr:colOff>95250</xdr:colOff>
      <xdr:row>85</xdr:row>
      <xdr:rowOff>27940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4763115" y="1396365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13335</xdr:rowOff>
    </xdr:from>
    <xdr:ext cx="735965" cy="245110"/>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465300" y="14046835"/>
          <a:ext cx="7359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84</xdr:row>
      <xdr:rowOff>1905</xdr:rowOff>
    </xdr:from>
    <xdr:to>
      <xdr:col>72</xdr:col>
      <xdr:colOff>188595</xdr:colOff>
      <xdr:row>84</xdr:row>
      <xdr:rowOff>79375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192760" y="13870305"/>
          <a:ext cx="80327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95250</xdr:rowOff>
    </xdr:from>
    <xdr:to>
      <xdr:col>73</xdr:col>
      <xdr:colOff>44450</xdr:colOff>
      <xdr:row>85</xdr:row>
      <xdr:rowOff>27940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959840" y="1396365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13335</xdr:rowOff>
    </xdr:from>
    <xdr:ext cx="756920" cy="24511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647420" y="14046835"/>
          <a:ext cx="7569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1905</xdr:rowOff>
    </xdr:from>
    <xdr:to>
      <xdr:col>68</xdr:col>
      <xdr:colOff>152400</xdr:colOff>
      <xdr:row>84</xdr:row>
      <xdr:rowOff>40640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2374880" y="13870305"/>
          <a:ext cx="8178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121285</xdr:rowOff>
    </xdr:from>
    <xdr:to>
      <xdr:col>68</xdr:col>
      <xdr:colOff>188595</xdr:colOff>
      <xdr:row>85</xdr:row>
      <xdr:rowOff>53975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141960" y="13989685"/>
          <a:ext cx="869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85</xdr:row>
      <xdr:rowOff>38735</xdr:rowOff>
    </xdr:from>
    <xdr:ext cx="761365" cy="24955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2845415" y="1407223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146685</xdr:rowOff>
    </xdr:from>
    <xdr:to>
      <xdr:col>64</xdr:col>
      <xdr:colOff>152400</xdr:colOff>
      <xdr:row>85</xdr:row>
      <xdr:rowOff>79375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2324080" y="14015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64770</xdr:rowOff>
    </xdr:from>
    <xdr:ext cx="761365" cy="24447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2029440" y="1409827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1365" cy="24447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379700" y="1522349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1365" cy="24447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612620" y="1522349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34290</xdr:rowOff>
    </xdr:from>
    <xdr:ext cx="761365" cy="24447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804265" y="1522349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56920" cy="24447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994640" y="1522349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1365" cy="24447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176760" y="1522349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84</xdr:row>
      <xdr:rowOff>17780</xdr:rowOff>
    </xdr:from>
    <xdr:to>
      <xdr:col>81</xdr:col>
      <xdr:colOff>95250</xdr:colOff>
      <xdr:row>84</xdr:row>
      <xdr:rowOff>116205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5530195" y="1388618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33655</xdr:rowOff>
    </xdr:from>
    <xdr:ext cx="756920" cy="24447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5666720" y="1373695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83</xdr:row>
      <xdr:rowOff>157480</xdr:rowOff>
    </xdr:from>
    <xdr:to>
      <xdr:col>77</xdr:col>
      <xdr:colOff>95250</xdr:colOff>
      <xdr:row>84</xdr:row>
      <xdr:rowOff>90170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4763115" y="1386078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99695</xdr:rowOff>
    </xdr:from>
    <xdr:ext cx="735965" cy="24955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465300" y="13637895"/>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30480</xdr:rowOff>
    </xdr:from>
    <xdr:to>
      <xdr:col>73</xdr:col>
      <xdr:colOff>44450</xdr:colOff>
      <xdr:row>84</xdr:row>
      <xdr:rowOff>128270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3959840" y="138988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137795</xdr:rowOff>
    </xdr:from>
    <xdr:ext cx="756920" cy="24511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647420" y="13675995"/>
          <a:ext cx="7569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118110</xdr:rowOff>
    </xdr:from>
    <xdr:to>
      <xdr:col>68</xdr:col>
      <xdr:colOff>188595</xdr:colOff>
      <xdr:row>84</xdr:row>
      <xdr:rowOff>50800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141960" y="13821410"/>
          <a:ext cx="869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82</xdr:row>
      <xdr:rowOff>60960</xdr:rowOff>
    </xdr:from>
    <xdr:ext cx="761365" cy="24892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2845415" y="135991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157480</xdr:rowOff>
    </xdr:from>
    <xdr:to>
      <xdr:col>64</xdr:col>
      <xdr:colOff>152400</xdr:colOff>
      <xdr:row>84</xdr:row>
      <xdr:rowOff>90170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2324080" y="13860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99695</xdr:rowOff>
    </xdr:from>
    <xdr:ext cx="761365" cy="24955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2029440" y="1363789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58060" cy="29718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226290" y="8848090"/>
          <a:ext cx="2258060"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5920" cy="34099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403070" y="8823325"/>
          <a:ext cx="1645920" cy="3409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[15.77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128270</xdr:rowOff>
    </xdr:from>
    <xdr:to>
      <xdr:col>114</xdr:col>
      <xdr:colOff>114300</xdr:colOff>
      <xdr:row>69</xdr:row>
      <xdr:rowOff>104140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6680815" y="9538970"/>
          <a:ext cx="5295265"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令和６年度の定員管理に基づく職員数は前年度より５人増加しており、人口</a:t>
          </a:r>
          <a:r>
            <a:rPr kumimoji="1" lang="en-US" altLang="ja-JP" sz="1100">
              <a:solidFill>
                <a:sysClr val="windowText" lastClr="000000"/>
              </a:solidFill>
              <a:latin typeface="ＭＳ Ｐゴシック"/>
              <a:ea typeface="ＭＳ Ｐゴシック"/>
            </a:rPr>
            <a:t>1</a:t>
          </a:r>
          <a:r>
            <a:rPr kumimoji="1" lang="ja-JP" altLang="en-US" sz="1100">
              <a:solidFill>
                <a:sysClr val="windowText" lastClr="000000"/>
              </a:solidFill>
              <a:latin typeface="ＭＳ Ｐゴシック"/>
              <a:ea typeface="ＭＳ Ｐゴシック"/>
            </a:rPr>
            <a:t>，</a:t>
          </a:r>
          <a:r>
            <a:rPr kumimoji="1" lang="en-US" altLang="ja-JP" sz="1100">
              <a:solidFill>
                <a:sysClr val="windowText" lastClr="000000"/>
              </a:solidFill>
              <a:latin typeface="ＭＳ Ｐゴシック"/>
              <a:ea typeface="ＭＳ Ｐゴシック"/>
            </a:rPr>
            <a:t>000</a:t>
          </a:r>
          <a:r>
            <a:rPr kumimoji="1" lang="ja-JP" altLang="en-US" sz="1100">
              <a:solidFill>
                <a:sysClr val="windowText" lastClr="000000"/>
              </a:solidFill>
              <a:latin typeface="ＭＳ Ｐゴシック"/>
              <a:ea typeface="ＭＳ Ｐゴシック"/>
            </a:rPr>
            <a:t>人当たり職員数は、前年度から１．３３人増加したものの、類似団体より１．８２人下回っている。</a:t>
          </a:r>
        </a:p>
        <a:p>
          <a:r>
            <a:rPr kumimoji="1" lang="ja-JP" altLang="en-US" sz="1100">
              <a:solidFill>
                <a:sysClr val="windowText" lastClr="000000"/>
              </a:solidFill>
              <a:latin typeface="ＭＳ Ｐゴシック"/>
              <a:ea typeface="ＭＳ Ｐゴシック"/>
            </a:rPr>
            <a:t>　平成１８年度から集中改革プランや定員適正化計画といった行財政改革を実施し、職員数を抑制してきたが、その間に社会状況の変化による新たな事務の発生や新たな課題が生じている。</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こうした背景をふまえ、町では令和３年度に第２期八峰町定員適正化管理計画を策定し、毎年度見直しを行いながら適切な町民サービスの提供を行う体制が維持できるよう、定員の適正化に努めることにしてい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134620</xdr:rowOff>
    </xdr:from>
    <xdr:ext cx="345440" cy="217170"/>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1704320" y="9050020"/>
          <a:ext cx="34544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57555" cy="24447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1051540" y="11419840"/>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30480</xdr:rowOff>
    </xdr:from>
    <xdr:to>
      <xdr:col>85</xdr:col>
      <xdr:colOff>95250</xdr:colOff>
      <xdr:row>67</xdr:row>
      <xdr:rowOff>30480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1742420" y="11092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59055</xdr:rowOff>
    </xdr:from>
    <xdr:ext cx="757555" cy="248920"/>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051540" y="1095565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60960</xdr:rowOff>
    </xdr:from>
    <xdr:to>
      <xdr:col>85</xdr:col>
      <xdr:colOff>95250</xdr:colOff>
      <xdr:row>64</xdr:row>
      <xdr:rowOff>60960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742420" y="106273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89535</xdr:rowOff>
    </xdr:from>
    <xdr:ext cx="757555" cy="24447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051540" y="1049083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92075</xdr:rowOff>
    </xdr:from>
    <xdr:to>
      <xdr:col>85</xdr:col>
      <xdr:colOff>95250</xdr:colOff>
      <xdr:row>61</xdr:row>
      <xdr:rowOff>92075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742420" y="10163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120015</xdr:rowOff>
    </xdr:from>
    <xdr:ext cx="757555" cy="24447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1051540" y="1002601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122555</xdr:rowOff>
    </xdr:from>
    <xdr:to>
      <xdr:col>85</xdr:col>
      <xdr:colOff>95250</xdr:colOff>
      <xdr:row>58</xdr:row>
      <xdr:rowOff>122555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742420" y="96983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150495</xdr:rowOff>
    </xdr:from>
    <xdr:ext cx="757555" cy="24892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1051540" y="956119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57555" cy="24511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1051540" y="9096375"/>
          <a:ext cx="757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125730</xdr:rowOff>
    </xdr:from>
    <xdr:to>
      <xdr:col>81</xdr:col>
      <xdr:colOff>44450</xdr:colOff>
      <xdr:row>65</xdr:row>
      <xdr:rowOff>74930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5577820" y="9701530"/>
          <a:ext cx="0" cy="11049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48260</xdr:rowOff>
    </xdr:from>
    <xdr:ext cx="756920" cy="245110"/>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5666720" y="10779760"/>
          <a:ext cx="7569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33.85</a:t>
          </a:r>
          <a:endParaRPr kumimoji="1" lang="ja-JP" altLang="en-US" sz="1000" b="1">
            <a:latin typeface="ＭＳ Ｐゴシック"/>
            <a:ea typeface="ＭＳ Ｐゴシック"/>
          </a:endParaRPr>
        </a:p>
      </xdr:txBody>
    </xdr:sp>
    <xdr:clientData/>
  </xdr:oneCellAnchor>
  <xdr:twoCellAnchor>
    <xdr:from>
      <xdr:col>80</xdr:col>
      <xdr:colOff>165100</xdr:colOff>
      <xdr:row>65</xdr:row>
      <xdr:rowOff>74930</xdr:rowOff>
    </xdr:from>
    <xdr:to>
      <xdr:col>81</xdr:col>
      <xdr:colOff>133350</xdr:colOff>
      <xdr:row>65</xdr:row>
      <xdr:rowOff>74930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506700" y="108064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43180</xdr:rowOff>
    </xdr:from>
    <xdr:ext cx="756920" cy="248920"/>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5666720" y="9453880"/>
          <a:ext cx="756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125730</xdr:rowOff>
    </xdr:from>
    <xdr:to>
      <xdr:col>81</xdr:col>
      <xdr:colOff>133350</xdr:colOff>
      <xdr:row>58</xdr:row>
      <xdr:rowOff>125730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506700" y="97015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163195</xdr:rowOff>
    </xdr:from>
    <xdr:to>
      <xdr:col>81</xdr:col>
      <xdr:colOff>44450</xdr:colOff>
      <xdr:row>60</xdr:row>
      <xdr:rowOff>60960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810740" y="9904095"/>
          <a:ext cx="76708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69215</xdr:rowOff>
    </xdr:from>
    <xdr:ext cx="756920" cy="245110"/>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5666720" y="9975215"/>
          <a:ext cx="75692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60</xdr:row>
      <xdr:rowOff>95885</xdr:rowOff>
    </xdr:from>
    <xdr:to>
      <xdr:col>81</xdr:col>
      <xdr:colOff>95250</xdr:colOff>
      <xdr:row>61</xdr:row>
      <xdr:rowOff>28575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530195" y="100018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59</xdr:row>
      <xdr:rowOff>153035</xdr:rowOff>
    </xdr:from>
    <xdr:to>
      <xdr:col>77</xdr:col>
      <xdr:colOff>44450</xdr:colOff>
      <xdr:row>59</xdr:row>
      <xdr:rowOff>163195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996035" y="9893935"/>
          <a:ext cx="81470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71755</xdr:rowOff>
    </xdr:from>
    <xdr:to>
      <xdr:col>77</xdr:col>
      <xdr:colOff>95250</xdr:colOff>
      <xdr:row>61</xdr:row>
      <xdr:rowOff>4445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763115" y="997775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154940</xdr:rowOff>
    </xdr:from>
    <xdr:ext cx="735965" cy="248920"/>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465300" y="10060940"/>
          <a:ext cx="7359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144780</xdr:rowOff>
    </xdr:from>
    <xdr:to>
      <xdr:col>72</xdr:col>
      <xdr:colOff>188595</xdr:colOff>
      <xdr:row>59</xdr:row>
      <xdr:rowOff>153035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192760" y="9885680"/>
          <a:ext cx="8032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50165</xdr:rowOff>
    </xdr:from>
    <xdr:to>
      <xdr:col>73</xdr:col>
      <xdr:colOff>44450</xdr:colOff>
      <xdr:row>60</xdr:row>
      <xdr:rowOff>147955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959840" y="99561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133350</xdr:rowOff>
    </xdr:from>
    <xdr:ext cx="756920" cy="24955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647420" y="1003935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128270</xdr:rowOff>
    </xdr:from>
    <xdr:to>
      <xdr:col>68</xdr:col>
      <xdr:colOff>152400</xdr:colOff>
      <xdr:row>59</xdr:row>
      <xdr:rowOff>144780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2374880" y="9869170"/>
          <a:ext cx="8178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40005</xdr:rowOff>
    </xdr:from>
    <xdr:to>
      <xdr:col>68</xdr:col>
      <xdr:colOff>188595</xdr:colOff>
      <xdr:row>60</xdr:row>
      <xdr:rowOff>137795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141960" y="9946005"/>
          <a:ext cx="869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60</xdr:row>
      <xdr:rowOff>123825</xdr:rowOff>
    </xdr:from>
    <xdr:ext cx="761365" cy="24447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2845415" y="1002982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6985</xdr:rowOff>
    </xdr:from>
    <xdr:to>
      <xdr:col>64</xdr:col>
      <xdr:colOff>152400</xdr:colOff>
      <xdr:row>60</xdr:row>
      <xdr:rowOff>104775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2324080" y="9912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90805</xdr:rowOff>
    </xdr:from>
    <xdr:ext cx="761365" cy="24447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2029440" y="999680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61365" cy="24447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379700" y="1155446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61365" cy="24447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612620" y="1155446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162560</xdr:rowOff>
    </xdr:from>
    <xdr:ext cx="761365" cy="24447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804265" y="1155446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56920" cy="24447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99464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61365" cy="24447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176760" y="11554460"/>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60</xdr:row>
      <xdr:rowOff>11430</xdr:rowOff>
    </xdr:from>
    <xdr:to>
      <xdr:col>81</xdr:col>
      <xdr:colOff>95250</xdr:colOff>
      <xdr:row>60</xdr:row>
      <xdr:rowOff>109220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530195" y="991743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27940</xdr:rowOff>
    </xdr:from>
    <xdr:ext cx="756920" cy="24447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5666720" y="976884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59</xdr:row>
      <xdr:rowOff>114300</xdr:rowOff>
    </xdr:from>
    <xdr:to>
      <xdr:col>77</xdr:col>
      <xdr:colOff>95250</xdr:colOff>
      <xdr:row>60</xdr:row>
      <xdr:rowOff>46990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763115" y="985520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57150</xdr:rowOff>
    </xdr:from>
    <xdr:ext cx="735965" cy="24892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465300" y="9632950"/>
          <a:ext cx="7359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104140</xdr:rowOff>
    </xdr:from>
    <xdr:to>
      <xdr:col>73</xdr:col>
      <xdr:colOff>44450</xdr:colOff>
      <xdr:row>60</xdr:row>
      <xdr:rowOff>36830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959840" y="98450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46355</xdr:rowOff>
    </xdr:from>
    <xdr:ext cx="756920" cy="24511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47420" y="9622155"/>
          <a:ext cx="7569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95885</xdr:rowOff>
    </xdr:from>
    <xdr:to>
      <xdr:col>68</xdr:col>
      <xdr:colOff>188595</xdr:colOff>
      <xdr:row>60</xdr:row>
      <xdr:rowOff>28575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141960" y="9836785"/>
          <a:ext cx="869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58</xdr:row>
      <xdr:rowOff>38735</xdr:rowOff>
    </xdr:from>
    <xdr:ext cx="761365" cy="24955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845415" y="961453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79375</xdr:rowOff>
    </xdr:from>
    <xdr:to>
      <xdr:col>64</xdr:col>
      <xdr:colOff>152400</xdr:colOff>
      <xdr:row>60</xdr:row>
      <xdr:rowOff>12065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2324080" y="9820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22225</xdr:rowOff>
    </xdr:from>
    <xdr:ext cx="761365" cy="24892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2029440" y="959802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1742420" y="4831080"/>
          <a:ext cx="465328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0835" cy="29845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519660" y="5179695"/>
          <a:ext cx="1600835" cy="2984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5920" cy="3473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09700" y="5154930"/>
          <a:ext cx="1645920" cy="3473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123825</xdr:rowOff>
    </xdr:from>
    <xdr:to>
      <xdr:col>93</xdr:col>
      <xdr:colOff>6350</xdr:colOff>
      <xdr:row>32</xdr:row>
      <xdr:rowOff>36830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6459200" y="5076825"/>
          <a:ext cx="138176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142240</xdr:rowOff>
    </xdr:from>
    <xdr:to>
      <xdr:col>93</xdr:col>
      <xdr:colOff>6350</xdr:colOff>
      <xdr:row>33</xdr:row>
      <xdr:rowOff>55245</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459200" y="5260340"/>
          <a:ext cx="138176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123825</xdr:rowOff>
    </xdr:from>
    <xdr:to>
      <xdr:col>99</xdr:col>
      <xdr:colOff>146050</xdr:colOff>
      <xdr:row>32</xdr:row>
      <xdr:rowOff>36830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67960" y="5076825"/>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142240</xdr:rowOff>
    </xdr:from>
    <xdr:to>
      <xdr:col>99</xdr:col>
      <xdr:colOff>146050</xdr:colOff>
      <xdr:row>33</xdr:row>
      <xdr:rowOff>55245</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67960" y="5260340"/>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123825</xdr:rowOff>
    </xdr:from>
    <xdr:to>
      <xdr:col>106</xdr:col>
      <xdr:colOff>139700</xdr:colOff>
      <xdr:row>32</xdr:row>
      <xdr:rowOff>36830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304000" y="5076825"/>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31</xdr:row>
      <xdr:rowOff>142240</xdr:rowOff>
    </xdr:from>
    <xdr:to>
      <xdr:col>106</xdr:col>
      <xdr:colOff>139700</xdr:colOff>
      <xdr:row>33</xdr:row>
      <xdr:rowOff>55245</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304000" y="5260340"/>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128270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92075</xdr:rowOff>
    </xdr:from>
    <xdr:to>
      <xdr:col>114</xdr:col>
      <xdr:colOff>114300</xdr:colOff>
      <xdr:row>47</xdr:row>
      <xdr:rowOff>67310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6680815" y="5870575"/>
          <a:ext cx="5295265"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実質公債費比率は前年比０．７ポイント減少し、７．１となっており、</a:t>
          </a:r>
          <a:r>
            <a:rPr kumimoji="1" lang="ja-JP" altLang="ja-JP" sz="1100">
              <a:solidFill>
                <a:sysClr val="windowText" lastClr="000000"/>
              </a:solidFill>
              <a:effectLst/>
              <a:latin typeface="ＭＳ Ｐゴシック"/>
              <a:ea typeface="ＭＳ Ｐゴシック"/>
              <a:cs typeface="+mn-cs"/>
            </a:rPr>
            <a:t>類似団体平均を２．２</a:t>
          </a:r>
          <a:r>
            <a:rPr kumimoji="1" lang="ja-JP" altLang="en-US" sz="1100">
              <a:solidFill>
                <a:sysClr val="windowText" lastClr="000000"/>
              </a:solidFill>
              <a:effectLst/>
              <a:latin typeface="ＭＳ Ｐゴシック"/>
              <a:ea typeface="ＭＳ Ｐゴシック"/>
              <a:cs typeface="+mn-cs"/>
            </a:rPr>
            <a:t>ポイント下</a:t>
          </a:r>
          <a:r>
            <a:rPr kumimoji="1" lang="ja-JP" altLang="ja-JP" sz="1100">
              <a:solidFill>
                <a:sysClr val="windowText" lastClr="000000"/>
              </a:solidFill>
              <a:effectLst/>
              <a:latin typeface="ＭＳ Ｐゴシック"/>
              <a:ea typeface="ＭＳ Ｐゴシック"/>
              <a:cs typeface="+mn-cs"/>
            </a:rPr>
            <a:t>回っている。</a:t>
          </a:r>
          <a:r>
            <a:rPr kumimoji="1" lang="ja-JP" altLang="en-US" sz="1100">
              <a:solidFill>
                <a:sysClr val="windowText" lastClr="000000"/>
              </a:solidFill>
              <a:latin typeface="ＭＳ Ｐゴシック"/>
              <a:ea typeface="ＭＳ Ｐゴシック"/>
            </a:rPr>
            <a:t>これは、公営企業会計への繰出金見直しにより公営企業債償還相当財源が１３百万円減少するとともに、普通交付税の増や標準税収入の増等により標準財政規模が７９百万円増となったためである。</a:t>
          </a:r>
        </a:p>
        <a:p>
          <a:r>
            <a:rPr kumimoji="1" lang="ja-JP" altLang="en-US" sz="1100">
              <a:solidFill>
                <a:sysClr val="windowText" lastClr="000000"/>
              </a:solidFill>
              <a:latin typeface="ＭＳ Ｐゴシック"/>
              <a:ea typeface="ＭＳ Ｐゴシック"/>
            </a:rPr>
            <a:t>　今後は、交付税の減少に伴う標準財政規模の減や、令和６年度から令和７年度に予定されている一般廃棄物処理施設整備事業の本工事による能代山本広域市町村圏組合への整備費負担金では地方債を充当する予定であることから、比率は上昇すると考えられる。そのため、地方債発行額の上限を定め、公債費の抑制や平準化を図りながら、比率の上昇を抑制していく。</a:t>
          </a:r>
          <a:endParaRPr kumimoji="1" lang="ja-JP" altLang="en-US" sz="1300">
            <a:latin typeface="ＭＳ Ｐゴシック"/>
            <a:ea typeface="ＭＳ Ｐゴシック"/>
          </a:endParaRPr>
        </a:p>
      </xdr:txBody>
    </xdr:sp>
    <xdr:clientData/>
  </xdr:twoCellAnchor>
  <xdr:oneCellAnchor>
    <xdr:from>
      <xdr:col>61</xdr:col>
      <xdr:colOff>6350</xdr:colOff>
      <xdr:row>32</xdr:row>
      <xdr:rowOff>97790</xdr:rowOff>
    </xdr:from>
    <xdr:ext cx="294005" cy="21653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1704320" y="5380990"/>
          <a:ext cx="29400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57555" cy="24447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1051540" y="775144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742420" y="75977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31115</xdr:rowOff>
    </xdr:from>
    <xdr:ext cx="757555" cy="24447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1051540" y="746061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42545</xdr:rowOff>
    </xdr:from>
    <xdr:to>
      <xdr:col>85</xdr:col>
      <xdr:colOff>95250</xdr:colOff>
      <xdr:row>44</xdr:row>
      <xdr:rowOff>42545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742420" y="73069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71120</xdr:rowOff>
    </xdr:from>
    <xdr:ext cx="757555" cy="24511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051540" y="7170420"/>
          <a:ext cx="757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83185</xdr:rowOff>
    </xdr:from>
    <xdr:to>
      <xdr:col>85</xdr:col>
      <xdr:colOff>95250</xdr:colOff>
      <xdr:row>42</xdr:row>
      <xdr:rowOff>83185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742420" y="701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110490</xdr:rowOff>
    </xdr:from>
    <xdr:ext cx="757555" cy="24955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051540" y="6879590"/>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122555</xdr:rowOff>
    </xdr:from>
    <xdr:to>
      <xdr:col>85</xdr:col>
      <xdr:colOff>95250</xdr:colOff>
      <xdr:row>40</xdr:row>
      <xdr:rowOff>122555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150495</xdr:rowOff>
    </xdr:from>
    <xdr:ext cx="757555" cy="24892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1051540" y="6589395"/>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161925</xdr:rowOff>
    </xdr:from>
    <xdr:to>
      <xdr:col>85</xdr:col>
      <xdr:colOff>95250</xdr:colOff>
      <xdr:row>38</xdr:row>
      <xdr:rowOff>161925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742420" y="64357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25400</xdr:rowOff>
    </xdr:from>
    <xdr:ext cx="757555" cy="24892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1051540" y="6299200"/>
          <a:ext cx="757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36830</xdr:rowOff>
    </xdr:from>
    <xdr:to>
      <xdr:col>85</xdr:col>
      <xdr:colOff>95250</xdr:colOff>
      <xdr:row>37</xdr:row>
      <xdr:rowOff>36830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742420" y="61455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64770</xdr:rowOff>
    </xdr:from>
    <xdr:ext cx="757555" cy="24447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1051540" y="6008370"/>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76200</xdr:rowOff>
    </xdr:from>
    <xdr:to>
      <xdr:col>85</xdr:col>
      <xdr:colOff>95250</xdr:colOff>
      <xdr:row>35</xdr:row>
      <xdr:rowOff>76200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742420" y="5854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104775</xdr:rowOff>
    </xdr:from>
    <xdr:ext cx="757555" cy="24511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1051540" y="5718175"/>
          <a:ext cx="757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116205</xdr:rowOff>
    </xdr:from>
    <xdr:to>
      <xdr:col>85</xdr:col>
      <xdr:colOff>95250</xdr:colOff>
      <xdr:row>33</xdr:row>
      <xdr:rowOff>116205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37465</xdr:rowOff>
    </xdr:from>
    <xdr:to>
      <xdr:col>81</xdr:col>
      <xdr:colOff>44450</xdr:colOff>
      <xdr:row>44</xdr:row>
      <xdr:rowOff>159385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577820" y="5981065"/>
          <a:ext cx="0" cy="1442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132080</xdr:rowOff>
    </xdr:from>
    <xdr:ext cx="756920" cy="24955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666720" y="739648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159385</xdr:rowOff>
    </xdr:from>
    <xdr:to>
      <xdr:col>81</xdr:col>
      <xdr:colOff>133350</xdr:colOff>
      <xdr:row>44</xdr:row>
      <xdr:rowOff>159385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506700" y="74237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120650</xdr:rowOff>
    </xdr:from>
    <xdr:ext cx="756920" cy="24384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666720" y="5734050"/>
          <a:ext cx="756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37465</xdr:rowOff>
    </xdr:from>
    <xdr:to>
      <xdr:col>81</xdr:col>
      <xdr:colOff>133350</xdr:colOff>
      <xdr:row>36</xdr:row>
      <xdr:rowOff>37465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506700" y="59810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103505</xdr:rowOff>
    </xdr:from>
    <xdr:to>
      <xdr:col>81</xdr:col>
      <xdr:colOff>44450</xdr:colOff>
      <xdr:row>40</xdr:row>
      <xdr:rowOff>5715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810740" y="6542405"/>
          <a:ext cx="76708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75565</xdr:rowOff>
    </xdr:from>
    <xdr:ext cx="756920" cy="24955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666720" y="6679565"/>
          <a:ext cx="7569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102870</xdr:rowOff>
    </xdr:from>
    <xdr:to>
      <xdr:col>81</xdr:col>
      <xdr:colOff>95250</xdr:colOff>
      <xdr:row>41</xdr:row>
      <xdr:rowOff>35560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530195" y="670687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40</xdr:row>
      <xdr:rowOff>5715</xdr:rowOff>
    </xdr:from>
    <xdr:to>
      <xdr:col>77</xdr:col>
      <xdr:colOff>44450</xdr:colOff>
      <xdr:row>40</xdr:row>
      <xdr:rowOff>64135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996035" y="6609715"/>
          <a:ext cx="81470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102870</xdr:rowOff>
    </xdr:from>
    <xdr:to>
      <xdr:col>77</xdr:col>
      <xdr:colOff>95250</xdr:colOff>
      <xdr:row>41</xdr:row>
      <xdr:rowOff>35560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763115" y="670687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20955</xdr:rowOff>
    </xdr:from>
    <xdr:ext cx="735965" cy="24892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465300" y="6790055"/>
          <a:ext cx="7359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64135</xdr:rowOff>
    </xdr:from>
    <xdr:to>
      <xdr:col>72</xdr:col>
      <xdr:colOff>188595</xdr:colOff>
      <xdr:row>40</xdr:row>
      <xdr:rowOff>112395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192760" y="6668135"/>
          <a:ext cx="80327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83185</xdr:rowOff>
    </xdr:from>
    <xdr:to>
      <xdr:col>73</xdr:col>
      <xdr:colOff>44450</xdr:colOff>
      <xdr:row>41</xdr:row>
      <xdr:rowOff>15875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959840" y="668718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1270</xdr:rowOff>
    </xdr:from>
    <xdr:ext cx="756920" cy="24955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647420" y="677037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112395</xdr:rowOff>
    </xdr:from>
    <xdr:to>
      <xdr:col>68</xdr:col>
      <xdr:colOff>152400</xdr:colOff>
      <xdr:row>41</xdr:row>
      <xdr:rowOff>15240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374880" y="6716395"/>
          <a:ext cx="81788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63500</xdr:rowOff>
    </xdr:from>
    <xdr:to>
      <xdr:col>68</xdr:col>
      <xdr:colOff>188595</xdr:colOff>
      <xdr:row>40</xdr:row>
      <xdr:rowOff>161290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141960" y="6667500"/>
          <a:ext cx="869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39</xdr:row>
      <xdr:rowOff>5715</xdr:rowOff>
    </xdr:from>
    <xdr:ext cx="761365" cy="24955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845415" y="644461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63500</xdr:rowOff>
    </xdr:from>
    <xdr:to>
      <xdr:col>64</xdr:col>
      <xdr:colOff>152400</xdr:colOff>
      <xdr:row>40</xdr:row>
      <xdr:rowOff>161290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324080" y="6667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5715</xdr:rowOff>
    </xdr:from>
    <xdr:ext cx="761365" cy="24955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029440" y="644461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61365" cy="24447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379700" y="788606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61365" cy="24447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612620" y="788606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126365</xdr:rowOff>
    </xdr:from>
    <xdr:ext cx="761365" cy="24447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804265" y="788606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56920" cy="24447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94640" y="788606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61365" cy="24447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176760" y="788606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39</xdr:row>
      <xdr:rowOff>54610</xdr:rowOff>
    </xdr:from>
    <xdr:to>
      <xdr:col>81</xdr:col>
      <xdr:colOff>95250</xdr:colOff>
      <xdr:row>39</xdr:row>
      <xdr:rowOff>152400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530195" y="64935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70485</xdr:rowOff>
    </xdr:from>
    <xdr:ext cx="756920" cy="24511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666720" y="6344285"/>
          <a:ext cx="7569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39</xdr:row>
      <xdr:rowOff>122555</xdr:rowOff>
    </xdr:from>
    <xdr:to>
      <xdr:col>77</xdr:col>
      <xdr:colOff>95250</xdr:colOff>
      <xdr:row>40</xdr:row>
      <xdr:rowOff>55245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763115" y="656145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64770</xdr:rowOff>
    </xdr:from>
    <xdr:ext cx="735965" cy="24447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465300" y="6338570"/>
          <a:ext cx="7359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15240</xdr:rowOff>
    </xdr:from>
    <xdr:to>
      <xdr:col>73</xdr:col>
      <xdr:colOff>44450</xdr:colOff>
      <xdr:row>40</xdr:row>
      <xdr:rowOff>113030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959840" y="66192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123190</xdr:rowOff>
    </xdr:from>
    <xdr:ext cx="756920" cy="24447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647420" y="639699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63500</xdr:rowOff>
    </xdr:from>
    <xdr:to>
      <xdr:col>68</xdr:col>
      <xdr:colOff>188595</xdr:colOff>
      <xdr:row>40</xdr:row>
      <xdr:rowOff>161290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141960" y="6667500"/>
          <a:ext cx="869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40</xdr:row>
      <xdr:rowOff>146685</xdr:rowOff>
    </xdr:from>
    <xdr:ext cx="761365" cy="24955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845415" y="67506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131445</xdr:rowOff>
    </xdr:from>
    <xdr:to>
      <xdr:col>64</xdr:col>
      <xdr:colOff>152400</xdr:colOff>
      <xdr:row>41</xdr:row>
      <xdr:rowOff>64135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324080" y="6735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50165</xdr:rowOff>
    </xdr:from>
    <xdr:ext cx="761365" cy="24447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029440" y="6819265"/>
          <a:ext cx="7613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742420" y="1161415"/>
          <a:ext cx="465328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3830" cy="30226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602845" y="1510665"/>
          <a:ext cx="143383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5115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6515" y="1485900"/>
          <a:ext cx="164655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459200" y="1407795"/>
          <a:ext cx="138176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105410</xdr:rowOff>
    </xdr:from>
    <xdr:to>
      <xdr:col>93</xdr:col>
      <xdr:colOff>6350</xdr:colOff>
      <xdr:row>11</xdr:row>
      <xdr:rowOff>18415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459200" y="1591310"/>
          <a:ext cx="138176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67960" y="1407795"/>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105410</xdr:rowOff>
    </xdr:from>
    <xdr:to>
      <xdr:col>99</xdr:col>
      <xdr:colOff>146050</xdr:colOff>
      <xdr:row>11</xdr:row>
      <xdr:rowOff>18415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67960" y="1591310"/>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304000" y="1407795"/>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9</xdr:row>
      <xdr:rowOff>105410</xdr:rowOff>
    </xdr:from>
    <xdr:to>
      <xdr:col>106</xdr:col>
      <xdr:colOff>139700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304000" y="1591310"/>
          <a:ext cx="11633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80010</xdr:rowOff>
    </xdr:from>
    <xdr:to>
      <xdr:col>85</xdr:col>
      <xdr:colOff>95250</xdr:colOff>
      <xdr:row>25</xdr:row>
      <xdr:rowOff>93345</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742420" y="1896110"/>
          <a:ext cx="4653280" cy="23247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80010</xdr:rowOff>
    </xdr:from>
    <xdr:to>
      <xdr:col>115</xdr:col>
      <xdr:colOff>31750</xdr:colOff>
      <xdr:row>25</xdr:row>
      <xdr:rowOff>93345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568420" y="1896110"/>
          <a:ext cx="5516880" cy="23247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80010</xdr:rowOff>
    </xdr:from>
    <xdr:to>
      <xdr:col>104</xdr:col>
      <xdr:colOff>114300</xdr:colOff>
      <xdr:row>12</xdr:row>
      <xdr:rowOff>161290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568420" y="1896110"/>
          <a:ext cx="34899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30480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680815" y="2202180"/>
          <a:ext cx="52952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一般会計等に係る地方債現在高の増や退職手当負担見込額の増により将来負担額が増加したものの、財政調整基金１４７百万円積立てによる充当可能基金の増等により充当可能財源が１９９百万円増加した。</a:t>
          </a:r>
        </a:p>
        <a:p>
          <a:r>
            <a:rPr kumimoji="1" lang="ja-JP" altLang="en-US" sz="1100">
              <a:solidFill>
                <a:sysClr val="windowText" lastClr="000000"/>
              </a:solidFill>
              <a:latin typeface="ＭＳ Ｐゴシック"/>
              <a:ea typeface="ＭＳ Ｐゴシック"/>
            </a:rPr>
            <a:t>　将来負担額を充当可能財源が上回り、分子がマイナス値となったため、将来負担比率は値なしとなった。</a:t>
          </a:r>
        </a:p>
        <a:p>
          <a:r>
            <a:rPr kumimoji="1" lang="ja-JP" altLang="en-US" sz="1100">
              <a:solidFill>
                <a:sysClr val="windowText" lastClr="000000"/>
              </a:solidFill>
              <a:latin typeface="ＭＳ Ｐゴシック"/>
              <a:ea typeface="ＭＳ Ｐゴシック"/>
            </a:rPr>
            <a:t>　今後は、人口減少や少子高齢化の急速な進行により財政規模の縮小や、一般財源不足補填のため充当可能基金残高が減少することにより、比率の上昇が見込まれる。</a:t>
          </a:r>
          <a:endParaRPr kumimoji="1" lang="ja-JP" altLang="en-US"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事業実施の適正化や地方債発行額の抑制を図り、財政の健全化に努める。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61595</xdr:rowOff>
    </xdr:from>
    <xdr:ext cx="294005" cy="2203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704320" y="1712595"/>
          <a:ext cx="2940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742420" y="42208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121285</xdr:rowOff>
    </xdr:from>
    <xdr:ext cx="757555" cy="24765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051540" y="4083685"/>
          <a:ext cx="757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91440</xdr:rowOff>
    </xdr:from>
    <xdr:to>
      <xdr:col>85</xdr:col>
      <xdr:colOff>95250</xdr:colOff>
      <xdr:row>23</xdr:row>
      <xdr:rowOff>91440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742420" y="38887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119380</xdr:rowOff>
    </xdr:from>
    <xdr:ext cx="757555" cy="25209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051540" y="3751580"/>
          <a:ext cx="757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89535</xdr:rowOff>
    </xdr:from>
    <xdr:to>
      <xdr:col>85</xdr:col>
      <xdr:colOff>95250</xdr:colOff>
      <xdr:row>21</xdr:row>
      <xdr:rowOff>89535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742420" y="35566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117475</xdr:rowOff>
    </xdr:from>
    <xdr:ext cx="757555" cy="25209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051540" y="3419475"/>
          <a:ext cx="757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87630</xdr:rowOff>
    </xdr:from>
    <xdr:to>
      <xdr:col>85</xdr:col>
      <xdr:colOff>95250</xdr:colOff>
      <xdr:row>19</xdr:row>
      <xdr:rowOff>87630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742420" y="32245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116205</xdr:rowOff>
    </xdr:from>
    <xdr:ext cx="757555" cy="25209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051540" y="3088005"/>
          <a:ext cx="757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86360</xdr:rowOff>
    </xdr:from>
    <xdr:to>
      <xdr:col>85</xdr:col>
      <xdr:colOff>95250</xdr:colOff>
      <xdr:row>17</xdr:row>
      <xdr:rowOff>86360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742420" y="28930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114300</xdr:rowOff>
    </xdr:from>
    <xdr:ext cx="757555" cy="25273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051540" y="2755900"/>
          <a:ext cx="757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83820</xdr:rowOff>
    </xdr:from>
    <xdr:to>
      <xdr:col>85</xdr:col>
      <xdr:colOff>95250</xdr:colOff>
      <xdr:row>15</xdr:row>
      <xdr:rowOff>83820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742420" y="2560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112395</xdr:rowOff>
    </xdr:from>
    <xdr:ext cx="757555" cy="25273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051540" y="2423795"/>
          <a:ext cx="757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81915</xdr:rowOff>
    </xdr:from>
    <xdr:to>
      <xdr:col>85</xdr:col>
      <xdr:colOff>95250</xdr:colOff>
      <xdr:row>13</xdr:row>
      <xdr:rowOff>81915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742420" y="22282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110490</xdr:rowOff>
    </xdr:from>
    <xdr:ext cx="757555" cy="25209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1051540" y="2091690"/>
          <a:ext cx="757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80010</xdr:rowOff>
    </xdr:from>
    <xdr:to>
      <xdr:col>85</xdr:col>
      <xdr:colOff>95250</xdr:colOff>
      <xdr:row>11</xdr:row>
      <xdr:rowOff>80010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742420" y="1896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80010</xdr:rowOff>
    </xdr:from>
    <xdr:to>
      <xdr:col>85</xdr:col>
      <xdr:colOff>95250</xdr:colOff>
      <xdr:row>25</xdr:row>
      <xdr:rowOff>93345</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742420" y="1896110"/>
          <a:ext cx="4653280" cy="23247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81915</xdr:rowOff>
    </xdr:from>
    <xdr:to>
      <xdr:col>81</xdr:col>
      <xdr:colOff>44450</xdr:colOff>
      <xdr:row>22</xdr:row>
      <xdr:rowOff>79375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577820" y="2228215"/>
          <a:ext cx="0" cy="14833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52705</xdr:rowOff>
    </xdr:from>
    <xdr:ext cx="756920" cy="247650"/>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666720" y="368490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79375</xdr:rowOff>
    </xdr:from>
    <xdr:to>
      <xdr:col>81</xdr:col>
      <xdr:colOff>133350</xdr:colOff>
      <xdr:row>22</xdr:row>
      <xdr:rowOff>79375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506700" y="37115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117475</xdr:rowOff>
    </xdr:from>
    <xdr:ext cx="756920" cy="25209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666720" y="1933575"/>
          <a:ext cx="7569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81915</xdr:rowOff>
    </xdr:from>
    <xdr:to>
      <xdr:col>81</xdr:col>
      <xdr:colOff>133350</xdr:colOff>
      <xdr:row>13</xdr:row>
      <xdr:rowOff>81915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506700" y="22282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5715</xdr:rowOff>
    </xdr:from>
    <xdr:ext cx="756920" cy="252730"/>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5666720" y="2152015"/>
          <a:ext cx="75692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32385</xdr:rowOff>
    </xdr:from>
    <xdr:to>
      <xdr:col>81</xdr:col>
      <xdr:colOff>95250</xdr:colOff>
      <xdr:row>13</xdr:row>
      <xdr:rowOff>132080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530195" y="2178685"/>
          <a:ext cx="984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13</xdr:row>
      <xdr:rowOff>32385</xdr:rowOff>
    </xdr:from>
    <xdr:to>
      <xdr:col>77</xdr:col>
      <xdr:colOff>95250</xdr:colOff>
      <xdr:row>13</xdr:row>
      <xdr:rowOff>132080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763115" y="2178685"/>
          <a:ext cx="984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141605</xdr:rowOff>
    </xdr:from>
    <xdr:ext cx="735965" cy="24828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465300" y="1957705"/>
          <a:ext cx="7359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32385</xdr:rowOff>
    </xdr:from>
    <xdr:to>
      <xdr:col>73</xdr:col>
      <xdr:colOff>44450</xdr:colOff>
      <xdr:row>13</xdr:row>
      <xdr:rowOff>132080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959840" y="2178685"/>
          <a:ext cx="838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141605</xdr:rowOff>
    </xdr:from>
    <xdr:ext cx="756920" cy="24828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647420" y="19577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32385</xdr:rowOff>
    </xdr:from>
    <xdr:to>
      <xdr:col>68</xdr:col>
      <xdr:colOff>188595</xdr:colOff>
      <xdr:row>13</xdr:row>
      <xdr:rowOff>132080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141960" y="217868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11</xdr:row>
      <xdr:rowOff>141605</xdr:rowOff>
    </xdr:from>
    <xdr:ext cx="761365" cy="24828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845415" y="195770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32385</xdr:rowOff>
    </xdr:from>
    <xdr:to>
      <xdr:col>64</xdr:col>
      <xdr:colOff>152400</xdr:colOff>
      <xdr:row>13</xdr:row>
      <xdr:rowOff>132080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2324080" y="21786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141605</xdr:rowOff>
    </xdr:from>
    <xdr:ext cx="761365" cy="24828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029440" y="195770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1365" cy="24765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379700" y="4218305"/>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1365" cy="24765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612620" y="4218305"/>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1365" cy="24765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804265" y="4218305"/>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6920" cy="24765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994640" y="421830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1365" cy="24765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176760" y="4218305"/>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41300"/>
          <a:ext cx="34925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秋田県八峰町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6,086
6,028
234.14
8,106,406
7,093,375
527,123
4,143,546
6,282,392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49400"/>
          <a:ext cx="11658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905" cy="25400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92500"/>
          <a:ext cx="88919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025" cy="25400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746500"/>
          <a:ext cx="60420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06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34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699000"/>
          <a:ext cx="42240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4585" y="4762500"/>
          <a:ext cx="1403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4585" y="4953000"/>
          <a:ext cx="1403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270500"/>
          <a:ext cx="42240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270500"/>
          <a:ext cx="34766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50">
              <a:solidFill>
                <a:sysClr val="windowText" lastClr="000000"/>
              </a:solidFill>
              <a:latin typeface="ＭＳ Ｐゴシック"/>
              <a:ea typeface="ＭＳ Ｐゴシック"/>
            </a:rPr>
            <a:t>　</a:t>
          </a:r>
          <a:r>
            <a:rPr kumimoji="1" lang="ja-JP" altLang="en-US" sz="1000">
              <a:solidFill>
                <a:sysClr val="windowText" lastClr="000000"/>
              </a:solidFill>
              <a:latin typeface="ＭＳ Ｐゴシック"/>
              <a:ea typeface="ＭＳ Ｐゴシック"/>
            </a:rPr>
            <a:t>町村合併以降、八峰町定員適正化計画に基づき職員採用の５減１増を実施してきた結果、令和元年度までは類似団体平均を下回っていたが、令和２年度の会計年度任用職員制度導入に伴い、類似団体平均を１．９ポイント上回った。これは物件費に計上していた賃金が人件費に計上されたためである。</a:t>
          </a:r>
        </a:p>
        <a:p>
          <a:r>
            <a:rPr kumimoji="1" lang="ja-JP" altLang="en-US" sz="1000">
              <a:solidFill>
                <a:sysClr val="windowText" lastClr="000000"/>
              </a:solidFill>
              <a:latin typeface="ＭＳ Ｐゴシック"/>
              <a:ea typeface="ＭＳ Ｐゴシック"/>
            </a:rPr>
            <a:t>　令和６年度は、給与改定に伴う一般職員や会計年度任用職員に係る経費増が主要因となり、経常一般財源に係る人件費は前年度より１５５百万円増加したため、人件費の比率は２８．２％と前年度から３．２ポイント増加し、類似団体平均を３．８ポイント上回った。</a:t>
          </a:r>
        </a:p>
        <a:p>
          <a:r>
            <a:rPr kumimoji="1" lang="ja-JP" altLang="en-US" sz="1000">
              <a:solidFill>
                <a:sysClr val="windowText" lastClr="000000"/>
              </a:solidFill>
              <a:latin typeface="ＭＳ Ｐゴシック"/>
              <a:ea typeface="ＭＳ Ｐゴシック"/>
            </a:rPr>
            <a:t>　今後は既存業務の見直しと効率的な組織機構の構築により、体制に見合った事業対応職員を配置し改善を図っていく。</a:t>
          </a:r>
          <a:endParaRPr kumimoji="1" lang="ja-JP" altLang="en-US" sz="10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5565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3555" cy="25400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414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179705</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23011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355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7087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179705</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903085"/>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3555" cy="25400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76148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179705</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576695"/>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355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434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179705</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6250305"/>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355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6108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179705</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923915"/>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3555" cy="25400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781675"/>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179705</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0565" y="559689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355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6855" y="5454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10565" y="52705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3555" cy="254000"/>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36855" y="5128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10565" y="5270500"/>
          <a:ext cx="42240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37465</xdr:rowOff>
    </xdr:from>
    <xdr:to>
      <xdr:col>24</xdr:col>
      <xdr:colOff>25400</xdr:colOff>
      <xdr:row>40</xdr:row>
      <xdr:rowOff>130175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414520" y="569531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102235</xdr:rowOff>
    </xdr:from>
    <xdr:ext cx="761365" cy="2584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503420" y="69602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130175</xdr:rowOff>
    </xdr:from>
    <xdr:to>
      <xdr:col>24</xdr:col>
      <xdr:colOff>114300</xdr:colOff>
      <xdr:row>40</xdr:row>
      <xdr:rowOff>130175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42765" y="69881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123825</xdr:rowOff>
    </xdr:from>
    <xdr:ext cx="761365" cy="25400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503420" y="543877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37465</xdr:rowOff>
    </xdr:from>
    <xdr:to>
      <xdr:col>24</xdr:col>
      <xdr:colOff>114300</xdr:colOff>
      <xdr:row>33</xdr:row>
      <xdr:rowOff>37465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342765" y="56953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36</xdr:row>
      <xdr:rowOff>78105</xdr:rowOff>
    </xdr:from>
    <xdr:to>
      <xdr:col>24</xdr:col>
      <xdr:colOff>25400</xdr:colOff>
      <xdr:row>37</xdr:row>
      <xdr:rowOff>115570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654425" y="6250305"/>
          <a:ext cx="760095"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4445</xdr:rowOff>
    </xdr:from>
    <xdr:ext cx="761365" cy="25908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503420" y="600519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159385</xdr:rowOff>
    </xdr:from>
    <xdr:to>
      <xdr:col>24</xdr:col>
      <xdr:colOff>76200</xdr:colOff>
      <xdr:row>36</xdr:row>
      <xdr:rowOff>89535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380865" y="61601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38735</xdr:rowOff>
    </xdr:from>
    <xdr:to>
      <xdr:col>19</xdr:col>
      <xdr:colOff>179705</xdr:colOff>
      <xdr:row>36</xdr:row>
      <xdr:rowOff>78105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841625" y="6210935"/>
          <a:ext cx="8128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93980</xdr:rowOff>
    </xdr:from>
    <xdr:to>
      <xdr:col>20</xdr:col>
      <xdr:colOff>38100</xdr:colOff>
      <xdr:row>36</xdr:row>
      <xdr:rowOff>24130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611245" y="60947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34290</xdr:rowOff>
    </xdr:from>
    <xdr:ext cx="732155"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298190" y="586359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38735</xdr:rowOff>
    </xdr:from>
    <xdr:to>
      <xdr:col>15</xdr:col>
      <xdr:colOff>98425</xdr:colOff>
      <xdr:row>36</xdr:row>
      <xdr:rowOff>38735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021205" y="6210935"/>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93980</xdr:rowOff>
    </xdr:from>
    <xdr:to>
      <xdr:col>15</xdr:col>
      <xdr:colOff>149225</xdr:colOff>
      <xdr:row>36</xdr:row>
      <xdr:rowOff>24130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790825"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34290</xdr:rowOff>
    </xdr:from>
    <xdr:ext cx="761365"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494915" y="5863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38735</xdr:rowOff>
    </xdr:from>
    <xdr:to>
      <xdr:col>11</xdr:col>
      <xdr:colOff>9525</xdr:colOff>
      <xdr:row>37</xdr:row>
      <xdr:rowOff>4445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217930" y="6210935"/>
          <a:ext cx="803275"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987550" y="60883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27940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674495" y="585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1270</xdr:rowOff>
    </xdr:from>
    <xdr:to>
      <xdr:col>6</xdr:col>
      <xdr:colOff>171450</xdr:colOff>
      <xdr:row>36</xdr:row>
      <xdr:rowOff>102870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16713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113030</xdr:rowOff>
    </xdr:from>
    <xdr:ext cx="75692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871220" y="59423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692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215765"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692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46329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1365"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82562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692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019175"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380865" y="64084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36830</xdr:rowOff>
    </xdr:from>
    <xdr:ext cx="761365"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503420" y="6380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27305</xdr:rowOff>
    </xdr:from>
    <xdr:to>
      <xdr:col>20</xdr:col>
      <xdr:colOff>38100</xdr:colOff>
      <xdr:row>36</xdr:row>
      <xdr:rowOff>128905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611245" y="61995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113665</xdr:rowOff>
    </xdr:from>
    <xdr:ext cx="732155" cy="2584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298190" y="6285865"/>
          <a:ext cx="7321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159385</xdr:rowOff>
    </xdr:from>
    <xdr:to>
      <xdr:col>15</xdr:col>
      <xdr:colOff>149225</xdr:colOff>
      <xdr:row>36</xdr:row>
      <xdr:rowOff>89535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790825"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74930</xdr:rowOff>
    </xdr:from>
    <xdr:ext cx="761365" cy="25400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494915" y="624713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159385</xdr:rowOff>
    </xdr:from>
    <xdr:to>
      <xdr:col>11</xdr:col>
      <xdr:colOff>60325</xdr:colOff>
      <xdr:row>36</xdr:row>
      <xdr:rowOff>89535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987550" y="616013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74930</xdr:rowOff>
    </xdr:from>
    <xdr:ext cx="762000" cy="25400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674495" y="62471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125095</xdr:rowOff>
    </xdr:from>
    <xdr:to>
      <xdr:col>6</xdr:col>
      <xdr:colOff>171450</xdr:colOff>
      <xdr:row>37</xdr:row>
      <xdr:rowOff>55245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16713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40640</xdr:rowOff>
    </xdr:from>
    <xdr:ext cx="756920" cy="25400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871220" y="63842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650585" y="1333500"/>
          <a:ext cx="13881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650585" y="1524000"/>
          <a:ext cx="13881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5907385" y="1841500"/>
          <a:ext cx="488823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a:solidFill>
                <a:sysClr val="windowText" lastClr="000000"/>
              </a:solidFill>
              <a:latin typeface="ＭＳ Ｐゴシック"/>
              <a:ea typeface="ＭＳ Ｐゴシック"/>
            </a:rPr>
            <a:t>令和６年度は、需用費や役務費の減少により、経常一般財源に係る物件費は前年度と比較して微減であったが、普通交付税等の増加により分母が増加したため、物件費の比率は、１２．６％と前年度から０．２ポイント減少し、類似団体平均を２．０ポイント下回った。</a:t>
          </a:r>
        </a:p>
        <a:p>
          <a:r>
            <a:rPr kumimoji="1" lang="ja-JP" altLang="en-US" sz="1100">
              <a:solidFill>
                <a:sysClr val="windowText" lastClr="000000"/>
              </a:solidFill>
              <a:latin typeface="ＭＳ Ｐゴシック"/>
              <a:ea typeface="ＭＳ Ｐゴシック"/>
            </a:rPr>
            <a:t>　今後は物価や労務単価の上昇による業務委託料や施設維持に係る物件費等が増加していくことが見込まれることから、継続事業の見直し等により経費縮減に努める。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400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34491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3555" cy="25400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985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38417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3555" cy="25400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369951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3556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3555" cy="25400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34137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32702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3555" cy="25400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312801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3555" cy="25400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2842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383010" y="26987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3555" cy="25400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926445" y="255651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383010" y="2413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3555" cy="25400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0926445" y="22707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1383010" y="212725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3555" cy="254000"/>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0926445" y="198501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3555" cy="254000"/>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0926445" y="1699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5104110" y="228917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80010</xdr:rowOff>
    </xdr:from>
    <xdr:ext cx="761365" cy="259080"/>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5175865" y="3680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107950</xdr:rowOff>
    </xdr:from>
    <xdr:to>
      <xdr:col>82</xdr:col>
      <xdr:colOff>179705</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5015210" y="37084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146685</xdr:rowOff>
    </xdr:from>
    <xdr:ext cx="761365" cy="254000"/>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5175865" y="203263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60325</xdr:rowOff>
    </xdr:from>
    <xdr:to>
      <xdr:col>82</xdr:col>
      <xdr:colOff>179705</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5015210" y="22891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4334490" y="2755900"/>
          <a:ext cx="7696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124460</xdr:rowOff>
    </xdr:from>
    <xdr:ext cx="761365" cy="259080"/>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5175865" y="28676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05331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16</xdr:row>
      <xdr:rowOff>31750</xdr:rowOff>
    </xdr:from>
    <xdr:to>
      <xdr:col>78</xdr:col>
      <xdr:colOff>69850</xdr:colOff>
      <xdr:row>16</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529945" y="2774950"/>
          <a:ext cx="804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428369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10160</xdr:rowOff>
    </xdr:from>
    <xdr:ext cx="73152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987780" y="29248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146050</xdr:rowOff>
    </xdr:from>
    <xdr:to>
      <xdr:col>73</xdr:col>
      <xdr:colOff>179705</xdr:colOff>
      <xdr:row>16</xdr:row>
      <xdr:rowOff>31750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2710795" y="2546350"/>
          <a:ext cx="81915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3480415" y="28003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143510</xdr:rowOff>
    </xdr:from>
    <xdr:ext cx="762000" cy="25400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167360" y="28867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146050</xdr:rowOff>
    </xdr:from>
    <xdr:to>
      <xdr:col>69</xdr:col>
      <xdr:colOff>92075</xdr:colOff>
      <xdr:row>15</xdr:row>
      <xdr:rowOff>50800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1890375" y="2546350"/>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143510</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659995"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57785</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364085" y="280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1856720" y="27241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67310</xdr:rowOff>
    </xdr:from>
    <xdr:ext cx="761365"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1543665" y="2810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692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905355"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7555"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135735"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1365" cy="25908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51204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1365"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1701145"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05331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14</xdr:row>
      <xdr:rowOff>149860</xdr:rowOff>
    </xdr:from>
    <xdr:ext cx="761365" cy="259080"/>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5175865" y="2550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152400</xdr:rowOff>
    </xdr:from>
    <xdr:to>
      <xdr:col>78</xdr:col>
      <xdr:colOff>120650</xdr:colOff>
      <xdr:row>16</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28369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92710</xdr:rowOff>
    </xdr:from>
    <xdr:ext cx="73152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987780" y="24930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152400</xdr:rowOff>
    </xdr:from>
    <xdr:to>
      <xdr:col>74</xdr:col>
      <xdr:colOff>31750</xdr:colOff>
      <xdr:row>16</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480415" y="27241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92710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167360" y="249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95250</xdr:rowOff>
    </xdr:from>
    <xdr:to>
      <xdr:col>69</xdr:col>
      <xdr:colOff>142875</xdr:colOff>
      <xdr:row>15</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659995"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35560</xdr:rowOff>
    </xdr:from>
    <xdr:ext cx="762000" cy="259080"/>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364085"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0</xdr:rowOff>
    </xdr:from>
    <xdr:to>
      <xdr:col>65</xdr:col>
      <xdr:colOff>53975</xdr:colOff>
      <xdr:row>15</xdr:row>
      <xdr:rowOff>101600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1856720" y="25717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111760</xdr:rowOff>
    </xdr:from>
    <xdr:ext cx="761365" cy="254000"/>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1543665" y="234061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10565" y="8128000"/>
          <a:ext cx="42240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4934585" y="8191500"/>
          <a:ext cx="1403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4934585" y="8382000"/>
          <a:ext cx="1403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10565" y="8699500"/>
          <a:ext cx="42240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298440" y="8699500"/>
          <a:ext cx="34766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令和６年度は、自立支援給付費７百万円増が主要因となり、経常一般財源に係る扶助費は前年度より４百万円増加したが、普通交付税等の増加により分母も増加したため、扶助費の比率は、３．３％と前年度と変わらず、類似団体平均を１．２ポイント下回った。</a:t>
          </a:r>
        </a:p>
        <a:p>
          <a:r>
            <a:rPr kumimoji="1" lang="ja-JP" altLang="en-US" sz="1100">
              <a:solidFill>
                <a:sysClr val="windowText" lastClr="000000"/>
              </a:solidFill>
              <a:latin typeface="ＭＳ Ｐゴシック"/>
              <a:ea typeface="ＭＳ Ｐゴシック"/>
            </a:rPr>
            <a:t>　高齢化により、高齢者・障害者サービス利用増に伴う扶助費の増が想定されるとともに、国等の福祉政策による影響が大きいため、今後は政策の展開によって大幅な増となることも予想されるが、健康増進事業等の実施による医療費の抑制等により、経費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109855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3555" cy="25400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10843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106045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355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102235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355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0565" y="98425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3555" cy="25400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855" y="9700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0565" y="94615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355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6855"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10565" y="90805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3555" cy="25908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36855"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10565" y="86995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3555" cy="254000"/>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36855" y="8557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10565" y="8699500"/>
          <a:ext cx="42240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414520" y="90424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156210</xdr:rowOff>
    </xdr:from>
    <xdr:ext cx="761365" cy="254000"/>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503420" y="1044321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342765" y="104711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1365" cy="254000"/>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503420" y="87858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342765" y="90424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54</xdr:row>
      <xdr:rowOff>69850</xdr:rowOff>
    </xdr:from>
    <xdr:to>
      <xdr:col>24</xdr:col>
      <xdr:colOff>25400</xdr:colOff>
      <xdr:row>54</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654425" y="9328150"/>
          <a:ext cx="7600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48260</xdr:rowOff>
    </xdr:from>
    <xdr:ext cx="761365" cy="259080"/>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503420" y="94780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380865" y="95059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179705</xdr:colOff>
      <xdr:row>54</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2841625" y="93281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611245" y="94488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105410</xdr:rowOff>
    </xdr:from>
    <xdr:ext cx="73215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298190" y="95351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50800</xdr:rowOff>
    </xdr:from>
    <xdr:to>
      <xdr:col>15</xdr:col>
      <xdr:colOff>98425</xdr:colOff>
      <xdr:row>54</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021205" y="9309100"/>
          <a:ext cx="8204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2790825"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67310</xdr:rowOff>
    </xdr:from>
    <xdr:ext cx="76136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494915" y="949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50800</xdr:rowOff>
    </xdr:from>
    <xdr:to>
      <xdr:col>11</xdr:col>
      <xdr:colOff>9525</xdr:colOff>
      <xdr:row>54</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217930" y="9309100"/>
          <a:ext cx="80327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987550" y="93916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674495" y="947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16713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86360</xdr:rowOff>
    </xdr:from>
    <xdr:ext cx="756920" cy="25400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871220" y="951611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692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215765"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692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46329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1365"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562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692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019175"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380865" y="92773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35560</xdr:rowOff>
    </xdr:from>
    <xdr:ext cx="761365" cy="259080"/>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503420" y="9122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611245" y="92773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130810</xdr:rowOff>
    </xdr:from>
    <xdr:ext cx="732155"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298190" y="904621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790825"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130810</xdr:rowOff>
    </xdr:from>
    <xdr:ext cx="761365"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494915" y="9046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987550" y="92583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111760</xdr:rowOff>
    </xdr:from>
    <xdr:ext cx="762000" cy="25400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674495" y="90271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16713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16510</xdr:rowOff>
    </xdr:from>
    <xdr:ext cx="756920" cy="259080"/>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871220" y="9103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650585" y="8191500"/>
          <a:ext cx="13881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650585" y="8382000"/>
          <a:ext cx="13881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5907385" y="8699500"/>
          <a:ext cx="488823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rgbClr val="FF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その他の比率は、１２．８％と前年度から１．１ポイント減少したものの、類似団体平均を２．９ポイント上回った。</a:t>
          </a:r>
        </a:p>
        <a:p>
          <a:r>
            <a:rPr kumimoji="1" lang="ja-JP" altLang="en-US" sz="1100">
              <a:solidFill>
                <a:sysClr val="windowText" lastClr="000000"/>
              </a:solidFill>
              <a:latin typeface="ＭＳ Ｐゴシック"/>
              <a:ea typeface="ＭＳ Ｐゴシック"/>
            </a:rPr>
            <a:t>　これは、令和６年度は道路維持費の維持補修費が減少したためである。</a:t>
          </a:r>
        </a:p>
        <a:p>
          <a:r>
            <a:rPr kumimoji="1" lang="ja-JP" altLang="en-US" sz="1100">
              <a:solidFill>
                <a:sysClr val="windowText" lastClr="000000"/>
              </a:solidFill>
              <a:latin typeface="ＭＳ Ｐゴシック"/>
              <a:ea typeface="ＭＳ Ｐゴシック"/>
            </a:rPr>
            <a:t>　今後、施設の老朽化に伴う維持補修費の増や、高齢化に伴う保険給付費の増による介護保険事業勘定特別会計や後期高齢者医療特別会計への繰出金の増が見込まれることから、施設維持管理については「八峰町公共施設等総合管理計画」に基づき適切に実施し、繰出金については健康寿命の推進により抑制を図る。</a:t>
          </a:r>
          <a:endParaRPr kumimoji="1" lang="ja-JP" altLang="en-US" sz="1100">
            <a:latin typeface="ＭＳ Ｐゴシック"/>
            <a:ea typeface="ＭＳ Ｐゴシック"/>
          </a:endParaRPr>
        </a:p>
      </xdr:txBody>
    </xdr:sp>
    <xdr:clientData/>
  </xdr:twoCellAnchor>
  <xdr:oneCellAnchor>
    <xdr:from>
      <xdr:col>62</xdr:col>
      <xdr:colOff>6350</xdr:colOff>
      <xdr:row>49</xdr:row>
      <xdr:rowOff>107950</xdr:rowOff>
    </xdr:from>
    <xdr:ext cx="294005" cy="22542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34491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3555" cy="25400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10843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355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355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3555" cy="25400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926445" y="9700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3555"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926445"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3555" cy="25908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0926445"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104110" y="91490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49530</xdr:rowOff>
    </xdr:from>
    <xdr:ext cx="761365" cy="259080"/>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5175865" y="10507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77470</xdr:rowOff>
    </xdr:from>
    <xdr:to>
      <xdr:col>82</xdr:col>
      <xdr:colOff>179705</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015210" y="105359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148590</xdr:rowOff>
    </xdr:from>
    <xdr:ext cx="761365" cy="259080"/>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5175865" y="8892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62230</xdr:rowOff>
    </xdr:from>
    <xdr:to>
      <xdr:col>82</xdr:col>
      <xdr:colOff>179705</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015210" y="91490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111760</xdr:rowOff>
    </xdr:from>
    <xdr:to>
      <xdr:col>82</xdr:col>
      <xdr:colOff>107950</xdr:colOff>
      <xdr:row>59</xdr:row>
      <xdr:rowOff>24130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334490" y="10055860"/>
          <a:ext cx="76962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27940</xdr:rowOff>
    </xdr:from>
    <xdr:ext cx="761365" cy="259080"/>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5175865" y="96291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05331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59</xdr:row>
      <xdr:rowOff>24130</xdr:rowOff>
    </xdr:from>
    <xdr:to>
      <xdr:col>78</xdr:col>
      <xdr:colOff>69850</xdr:colOff>
      <xdr:row>59</xdr:row>
      <xdr:rowOff>138430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529945" y="10139680"/>
          <a:ext cx="80454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28369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73660</xdr:rowOff>
    </xdr:from>
    <xdr:ext cx="73152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987780" y="96748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130810</xdr:rowOff>
    </xdr:from>
    <xdr:to>
      <xdr:col>73</xdr:col>
      <xdr:colOff>179705</xdr:colOff>
      <xdr:row>59</xdr:row>
      <xdr:rowOff>138430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2710795" y="10246360"/>
          <a:ext cx="8191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480415" y="99212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88900</xdr:rowOff>
    </xdr:from>
    <xdr:ext cx="762000" cy="25400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167360" y="96901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92710</xdr:rowOff>
    </xdr:from>
    <xdr:to>
      <xdr:col>69</xdr:col>
      <xdr:colOff>92075</xdr:colOff>
      <xdr:row>59</xdr:row>
      <xdr:rowOff>130810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1890375" y="10208260"/>
          <a:ext cx="8204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659995"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81280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364085" y="9682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1856720" y="99593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127000</xdr:rowOff>
    </xdr:from>
    <xdr:ext cx="76136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543665" y="9728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692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905355"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755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135735"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136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5120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1365"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170114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60960</xdr:rowOff>
    </xdr:from>
    <xdr:to>
      <xdr:col>82</xdr:col>
      <xdr:colOff>158750</xdr:colOff>
      <xdr:row>58</xdr:row>
      <xdr:rowOff>162560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05331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58</xdr:row>
      <xdr:rowOff>33020</xdr:rowOff>
    </xdr:from>
    <xdr:ext cx="761365" cy="259080"/>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5175865" y="9977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144780</xdr:rowOff>
    </xdr:from>
    <xdr:to>
      <xdr:col>78</xdr:col>
      <xdr:colOff>120650</xdr:colOff>
      <xdr:row>59</xdr:row>
      <xdr:rowOff>74930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28369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59690</xdr:rowOff>
    </xdr:from>
    <xdr:ext cx="731520" cy="259080"/>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987780" y="1017524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480415" y="102031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2540</xdr:rowOff>
    </xdr:from>
    <xdr:ext cx="762000" cy="259080"/>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167360" y="1028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659995"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166370</xdr:rowOff>
    </xdr:from>
    <xdr:ext cx="762000" cy="254000"/>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364085" y="102819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1856720" y="101574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128270</xdr:rowOff>
    </xdr:from>
    <xdr:ext cx="761365" cy="259080"/>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543665" y="10243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650585" y="4762500"/>
          <a:ext cx="13881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650585" y="4953000"/>
          <a:ext cx="13881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5907385" y="5270500"/>
          <a:ext cx="488823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令和６年度は、簡易水道事業会計等における一般会計補助金の減が主要因となり、経常一般財源に係る補助費等は２２百万円減少したため、補助費等の比率は、１６．２％と前年度から０．８ポイント減少し、類似団体平均を０．８ポイント下回った。</a:t>
          </a:r>
        </a:p>
        <a:p>
          <a:r>
            <a:rPr kumimoji="1" lang="ja-JP" altLang="en-US" sz="1100">
              <a:solidFill>
                <a:sysClr val="windowText" lastClr="000000"/>
              </a:solidFill>
              <a:latin typeface="ＭＳ Ｐゴシック"/>
              <a:ea typeface="ＭＳ Ｐゴシック"/>
            </a:rPr>
            <a:t>　比率は単独補助金や公営企業会計への補助金の増減に大きく左右されることから、単独補助金については概ね３年毎に効果検証を行い、必要性を精査する。また、公営企業会計においては、使用料等の見直しを検討するなど自主財源の確保に努め、補助金等の抑制を図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4005" cy="22542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34491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3555" cy="254000"/>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0926445" y="7414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1383010" y="6985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3555" cy="254000"/>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0926445" y="68427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1383010" y="641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3555" cy="254000"/>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0926445" y="6271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1383010" y="5842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3555" cy="254000"/>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0926445" y="56997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3555" cy="254000"/>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0926445" y="5128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104110" y="56876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40</xdr:row>
      <xdr:rowOff>104775</xdr:rowOff>
    </xdr:from>
    <xdr:ext cx="761365"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5175865" y="69627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132715</xdr:rowOff>
    </xdr:from>
    <xdr:to>
      <xdr:col>82</xdr:col>
      <xdr:colOff>179705</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015210" y="69907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31</xdr:row>
      <xdr:rowOff>116205</xdr:rowOff>
    </xdr:from>
    <xdr:ext cx="761365"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5175865" y="54311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29845</xdr:rowOff>
    </xdr:from>
    <xdr:to>
      <xdr:col>82</xdr:col>
      <xdr:colOff>179705</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015210" y="56876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24130</xdr:rowOff>
    </xdr:from>
    <xdr:to>
      <xdr:col>82</xdr:col>
      <xdr:colOff>107950</xdr:colOff>
      <xdr:row>36</xdr:row>
      <xdr:rowOff>69850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334490" y="6196330"/>
          <a:ext cx="7696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35</xdr:row>
      <xdr:rowOff>162560</xdr:rowOff>
    </xdr:from>
    <xdr:ext cx="761365"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5175865" y="61633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05331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36</xdr:row>
      <xdr:rowOff>69850</xdr:rowOff>
    </xdr:from>
    <xdr:to>
      <xdr:col>78</xdr:col>
      <xdr:colOff>69850</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529945" y="6242050"/>
          <a:ext cx="804545"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28369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45085</xdr:rowOff>
    </xdr:from>
    <xdr:ext cx="731520" cy="2584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987780" y="5874385"/>
          <a:ext cx="7315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29845</xdr:rowOff>
    </xdr:from>
    <xdr:to>
      <xdr:col>73</xdr:col>
      <xdr:colOff>179705</xdr:colOff>
      <xdr:row>36</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2710795" y="6030595"/>
          <a:ext cx="819150" cy="291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480415" y="60598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170815</xdr:rowOff>
    </xdr:from>
    <xdr:ext cx="762000" cy="2584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167360" y="5828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29845</xdr:rowOff>
    </xdr:from>
    <xdr:to>
      <xdr:col>69</xdr:col>
      <xdr:colOff>92075</xdr:colOff>
      <xdr:row>36</xdr:row>
      <xdr:rowOff>98425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1890375" y="6030595"/>
          <a:ext cx="82042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659995"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99695</xdr:rowOff>
    </xdr:from>
    <xdr:ext cx="762000" cy="25400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364085" y="61004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1856720" y="60655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5080</xdr:rowOff>
    </xdr:from>
    <xdr:ext cx="76136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1543665" y="5834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692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905355"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755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135735"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136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5120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136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170114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144780</xdr:rowOff>
    </xdr:from>
    <xdr:to>
      <xdr:col>82</xdr:col>
      <xdr:colOff>158750</xdr:colOff>
      <xdr:row>36</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05331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34</xdr:row>
      <xdr:rowOff>161290</xdr:rowOff>
    </xdr:from>
    <xdr:ext cx="761365"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5175865" y="5990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19050</xdr:rowOff>
    </xdr:from>
    <xdr:to>
      <xdr:col>78</xdr:col>
      <xdr:colOff>120650</xdr:colOff>
      <xdr:row>36</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28369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105410</xdr:rowOff>
    </xdr:from>
    <xdr:ext cx="73152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987780" y="62776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480415" y="62712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13970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16736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150495</xdr:rowOff>
    </xdr:from>
    <xdr:to>
      <xdr:col>69</xdr:col>
      <xdr:colOff>142875</xdr:colOff>
      <xdr:row>35</xdr:row>
      <xdr:rowOff>80645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659995"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90805</xdr:rowOff>
    </xdr:from>
    <xdr:ext cx="762000" cy="2584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364085" y="5748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47625</xdr:rowOff>
    </xdr:from>
    <xdr:to>
      <xdr:col>65</xdr:col>
      <xdr:colOff>53975</xdr:colOff>
      <xdr:row>36</xdr:row>
      <xdr:rowOff>149225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1856720" y="621982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133985</xdr:rowOff>
    </xdr:from>
    <xdr:ext cx="761365" cy="25400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1543665" y="6306185"/>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10565" y="11557000"/>
          <a:ext cx="42240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4934585" y="11620500"/>
          <a:ext cx="1403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4934585" y="11811000"/>
          <a:ext cx="1403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10565" y="12128500"/>
          <a:ext cx="42240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298440" y="12128500"/>
          <a:ext cx="347662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令和６年度は、平成２０年度に発行した合併特例債（行政防災拠点エリア整備事業）や平成２３年度に発行した過疎対策事業債（ポンポコ山公園整備事業）の償還が終了したことが主要因となり、公債費の比率は１９．０％と前年度から０．４ポイント減少したものの、類似団体平均を１．０ポイント上回った。</a:t>
          </a:r>
        </a:p>
        <a:p>
          <a:r>
            <a:rPr kumimoji="1" lang="ja-JP" altLang="en-US" sz="1100">
              <a:solidFill>
                <a:sysClr val="windowText" lastClr="000000"/>
              </a:solidFill>
              <a:latin typeface="ＭＳ Ｐゴシック"/>
              <a:ea typeface="ＭＳ Ｐゴシック"/>
            </a:rPr>
            <a:t>　令和６年度から令和７年度に予定されている一般廃棄物処理施設整備事業の本工事による能代山本広域市町村圏組合への整備費負担金では地方債を充当する予定であることから、今後は事業内容の精査等により後年度の地方債発行の平準化や抑制を図っていく必要があ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0565" y="144145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3555" cy="25400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6855" y="14272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0565" y="140335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3555"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6855"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0565" y="136525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3555"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6855"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0565" y="132715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3555" cy="25400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6855" y="13129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0565" y="128905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3555"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6855"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10565" y="125095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3555" cy="25908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36855"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10565" y="12128500"/>
          <a:ext cx="4224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10565" y="12128500"/>
          <a:ext cx="42240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414520" y="125095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11430</xdr:rowOff>
    </xdr:from>
    <xdr:ext cx="761365" cy="259080"/>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503420" y="13898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342765" y="139268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1365" cy="259080"/>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503420" y="1225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342765" y="12509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77</xdr:row>
      <xdr:rowOff>31750</xdr:rowOff>
    </xdr:from>
    <xdr:to>
      <xdr:col>24</xdr:col>
      <xdr:colOff>25400</xdr:colOff>
      <xdr:row>77</xdr:row>
      <xdr:rowOff>46990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654425" y="13233400"/>
          <a:ext cx="76009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130810</xdr:rowOff>
    </xdr:from>
    <xdr:ext cx="761365" cy="259080"/>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503420" y="129895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380865" y="13144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46990</xdr:rowOff>
    </xdr:from>
    <xdr:to>
      <xdr:col>19</xdr:col>
      <xdr:colOff>179705</xdr:colOff>
      <xdr:row>77</xdr:row>
      <xdr:rowOff>85090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841625" y="13248640"/>
          <a:ext cx="8128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129540</xdr:rowOff>
    </xdr:from>
    <xdr:to>
      <xdr:col>20</xdr:col>
      <xdr:colOff>38100</xdr:colOff>
      <xdr:row>77</xdr:row>
      <xdr:rowOff>59690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611245" y="131597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69850</xdr:rowOff>
    </xdr:from>
    <xdr:ext cx="73215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298190" y="1292860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27940</xdr:rowOff>
    </xdr:from>
    <xdr:to>
      <xdr:col>15</xdr:col>
      <xdr:colOff>98425</xdr:colOff>
      <xdr:row>77</xdr:row>
      <xdr:rowOff>85090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021205" y="13229590"/>
          <a:ext cx="8204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790825"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104140</xdr:rowOff>
    </xdr:from>
    <xdr:ext cx="76136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494915" y="12962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27940</xdr:rowOff>
    </xdr:from>
    <xdr:to>
      <xdr:col>11</xdr:col>
      <xdr:colOff>9525</xdr:colOff>
      <xdr:row>77</xdr:row>
      <xdr:rowOff>73660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217930" y="13229590"/>
          <a:ext cx="8032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118110</xdr:rowOff>
    </xdr:from>
    <xdr:to>
      <xdr:col>11</xdr:col>
      <xdr:colOff>60325</xdr:colOff>
      <xdr:row>77</xdr:row>
      <xdr:rowOff>48260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987550" y="131483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58420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674495" y="1291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16713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81280</xdr:rowOff>
    </xdr:from>
    <xdr:ext cx="75692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871220" y="129400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692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215765"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692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46329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1365"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562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692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019175"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380865" y="13182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124460</xdr:rowOff>
    </xdr:from>
    <xdr:ext cx="761365" cy="259080"/>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503420" y="13154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167640</xdr:rowOff>
    </xdr:from>
    <xdr:to>
      <xdr:col>20</xdr:col>
      <xdr:colOff>38100</xdr:colOff>
      <xdr:row>77</xdr:row>
      <xdr:rowOff>97790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611245" y="131978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82550</xdr:rowOff>
    </xdr:from>
    <xdr:ext cx="732155"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298190" y="1328420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34290</xdr:rowOff>
    </xdr:from>
    <xdr:to>
      <xdr:col>15</xdr:col>
      <xdr:colOff>149225</xdr:colOff>
      <xdr:row>77</xdr:row>
      <xdr:rowOff>135890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790825"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120650</xdr:rowOff>
    </xdr:from>
    <xdr:ext cx="761365" cy="25400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494915" y="1332230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148590</xdr:rowOff>
    </xdr:from>
    <xdr:to>
      <xdr:col>11</xdr:col>
      <xdr:colOff>60325</xdr:colOff>
      <xdr:row>77</xdr:row>
      <xdr:rowOff>78740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987550" y="131787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63500</xdr:rowOff>
    </xdr:from>
    <xdr:ext cx="762000" cy="25400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674495" y="132651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22860</xdr:rowOff>
    </xdr:from>
    <xdr:to>
      <xdr:col>6</xdr:col>
      <xdr:colOff>171450</xdr:colOff>
      <xdr:row>77</xdr:row>
      <xdr:rowOff>124460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16713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109220</xdr:rowOff>
    </xdr:from>
    <xdr:ext cx="756920" cy="25400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871220" y="1331087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650585" y="11620500"/>
          <a:ext cx="13881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650585" y="11811000"/>
          <a:ext cx="13881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5907385" y="12128500"/>
          <a:ext cx="488823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100">
              <a:solidFill>
                <a:sysClr val="windowText" lastClr="000000"/>
              </a:solidFill>
              <a:latin typeface="ＭＳ Ｐゴシック"/>
              <a:ea typeface="ＭＳ Ｐゴシック"/>
            </a:rPr>
            <a:t>公債費以外の比率は、７３．１％と前年度と比べて１．１ポイント増加し、類似団体平均を２．７ポイント上回っている。</a:t>
          </a:r>
        </a:p>
        <a:p>
          <a:r>
            <a:rPr kumimoji="1" lang="ja-JP" altLang="en-US" sz="1100">
              <a:solidFill>
                <a:sysClr val="windowText" lastClr="000000"/>
              </a:solidFill>
              <a:latin typeface="ＭＳ Ｐゴシック"/>
              <a:ea typeface="ＭＳ Ｐゴシック"/>
            </a:rPr>
            <a:t>　これは、比率の分母の要素である普通交付税等の経常一般財源等が前年度より７４百万円増加したものの、比率の分子要素である給与改定に伴う経費増が主要因となり、経常一般財源に係る人件費は前年度より１５５百万円増加したことが大きな要因である。</a:t>
          </a:r>
        </a:p>
        <a:p>
          <a:r>
            <a:rPr kumimoji="1" lang="ja-JP" altLang="en-US" sz="1100">
              <a:solidFill>
                <a:sysClr val="windowText" lastClr="000000"/>
              </a:solidFill>
              <a:latin typeface="ＭＳ Ｐゴシック"/>
              <a:ea typeface="ＭＳ Ｐゴシック"/>
            </a:rPr>
            <a:t>　今後は、人口減少に伴う普通交付税の減少により比率は上昇すると見込まれるため、引き続き行財政改革の推進等により経常経費を縮減するとともに、自主財源の確保に努め、比率の上昇を抑制していく。</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4005" cy="2254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34491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3555" cy="25400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926445" y="14272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383010" y="1403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3555"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926445"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383010" y="1365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3555"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926445"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383010" y="1327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3555" cy="25400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926445" y="13129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383010" y="1289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3555"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0926445"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1383010" y="1250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3555" cy="25908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0926445"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3555" cy="25400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0926445" y="11986260"/>
          <a:ext cx="503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104110" y="1270000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91440</xdr:rowOff>
    </xdr:from>
    <xdr:ext cx="761365" cy="259080"/>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5175865" y="13807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119380</xdr:rowOff>
    </xdr:from>
    <xdr:to>
      <xdr:col>82</xdr:col>
      <xdr:colOff>179705</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015210" y="138353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72</xdr:row>
      <xdr:rowOff>99060</xdr:rowOff>
    </xdr:from>
    <xdr:ext cx="761365" cy="254000"/>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5175865" y="1244346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xdr:rowOff>
    </xdr:from>
    <xdr:to>
      <xdr:col>82</xdr:col>
      <xdr:colOff>179705</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015210" y="127000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16510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334490" y="13347700"/>
          <a:ext cx="7696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50800</xdr:rowOff>
    </xdr:from>
    <xdr:ext cx="761365" cy="259080"/>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5175865" y="130810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34290</xdr:rowOff>
    </xdr:from>
    <xdr:to>
      <xdr:col>82</xdr:col>
      <xdr:colOff>158750</xdr:colOff>
      <xdr:row>77</xdr:row>
      <xdr:rowOff>135890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05331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77</xdr:row>
      <xdr:rowOff>146050</xdr:rowOff>
    </xdr:from>
    <xdr:to>
      <xdr:col>78</xdr:col>
      <xdr:colOff>69850</xdr:colOff>
      <xdr:row>78</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529945" y="13347700"/>
          <a:ext cx="804545"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137160</xdr:rowOff>
    </xdr:from>
    <xdr:to>
      <xdr:col>78</xdr:col>
      <xdr:colOff>120650</xdr:colOff>
      <xdr:row>77</xdr:row>
      <xdr:rowOff>67310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28369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77470</xdr:rowOff>
    </xdr:from>
    <xdr:ext cx="731520" cy="25400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987780" y="1293622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111760</xdr:rowOff>
    </xdr:from>
    <xdr:to>
      <xdr:col>73</xdr:col>
      <xdr:colOff>179705</xdr:colOff>
      <xdr:row>78</xdr:row>
      <xdr:rowOff>62230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2710795" y="13141960"/>
          <a:ext cx="81915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91440</xdr:rowOff>
    </xdr:from>
    <xdr:to>
      <xdr:col>74</xdr:col>
      <xdr:colOff>31750</xdr:colOff>
      <xdr:row>77</xdr:row>
      <xdr:rowOff>21590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480415" y="131216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31750</xdr:rowOff>
    </xdr:from>
    <xdr:ext cx="762000" cy="25400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167360" y="128905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111760</xdr:rowOff>
    </xdr:from>
    <xdr:to>
      <xdr:col>69</xdr:col>
      <xdr:colOff>92075</xdr:colOff>
      <xdr:row>78</xdr:row>
      <xdr:rowOff>35560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1890375" y="13141960"/>
          <a:ext cx="82042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xdr:rowOff>
    </xdr:from>
    <xdr:to>
      <xdr:col>69</xdr:col>
      <xdr:colOff>142875</xdr:colOff>
      <xdr:row>76</xdr:row>
      <xdr:rowOff>116840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659995"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127000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364085" y="1281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1856720" y="131635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73660</xdr:rowOff>
    </xdr:from>
    <xdr:ext cx="76136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1543665" y="12932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692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905355"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755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135735"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1365"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5120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1365"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170114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137160</xdr:rowOff>
    </xdr:from>
    <xdr:to>
      <xdr:col>82</xdr:col>
      <xdr:colOff>158750</xdr:colOff>
      <xdr:row>78</xdr:row>
      <xdr:rowOff>67310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05331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77</xdr:row>
      <xdr:rowOff>109220</xdr:rowOff>
    </xdr:from>
    <xdr:ext cx="761365" cy="254000"/>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5175865" y="1331087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28369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10160</xdr:rowOff>
    </xdr:from>
    <xdr:ext cx="73152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987780" y="133832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11430</xdr:rowOff>
    </xdr:from>
    <xdr:to>
      <xdr:col>74</xdr:col>
      <xdr:colOff>31750</xdr:colOff>
      <xdr:row>78</xdr:row>
      <xdr:rowOff>113030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480415" y="133845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97790</xdr:rowOff>
    </xdr:from>
    <xdr:ext cx="762000" cy="25400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167360" y="134708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60960</xdr:rowOff>
    </xdr:from>
    <xdr:to>
      <xdr:col>69</xdr:col>
      <xdr:colOff>142875</xdr:colOff>
      <xdr:row>76</xdr:row>
      <xdr:rowOff>162560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659995"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147320</xdr:rowOff>
    </xdr:from>
    <xdr:ext cx="762000"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364085" y="13177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156210</xdr:rowOff>
    </xdr:from>
    <xdr:to>
      <xdr:col>65</xdr:col>
      <xdr:colOff>53975</xdr:colOff>
      <xdr:row>78</xdr:row>
      <xdr:rowOff>86360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1856720" y="133578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71120</xdr:rowOff>
    </xdr:from>
    <xdr:ext cx="761365" cy="259080"/>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1543665" y="134442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40</xdr:col>
      <xdr:colOff>280035</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1090930</xdr:colOff>
      <xdr:row>2</xdr:row>
      <xdr:rowOff>36830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922250" y="0"/>
          <a:ext cx="276733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719455</xdr:colOff>
      <xdr:row>0</xdr:row>
      <xdr:rowOff>30480</xdr:rowOff>
    </xdr:from>
    <xdr:to>
      <xdr:col>43</xdr:col>
      <xdr:colOff>1056005</xdr:colOff>
      <xdr:row>2</xdr:row>
      <xdr:rowOff>12065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943205" y="30480"/>
          <a:ext cx="271145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秋田県八峰町</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1090930</xdr:colOff>
      <xdr:row>0</xdr:row>
      <xdr:rowOff>12065</xdr:rowOff>
    </xdr:from>
    <xdr:to>
      <xdr:col>41</xdr:col>
      <xdr:colOff>481965</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939780" y="12065"/>
          <a:ext cx="176593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451485</xdr:colOff>
      <xdr:row>2</xdr:row>
      <xdr:rowOff>12065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966450" y="30480"/>
          <a:ext cx="170878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106680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149860</xdr:rowOff>
    </xdr:from>
    <xdr:to>
      <xdr:col>14</xdr:col>
      <xdr:colOff>38100</xdr:colOff>
      <xdr:row>63</xdr:row>
      <xdr:rowOff>149860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80975" y="121539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80975" y="166052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80975" y="204152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58420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149860</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7035" cy="26352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49400" y="1228090"/>
          <a:ext cx="4070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140970</xdr:rowOff>
    </xdr:from>
    <xdr:ext cx="757555" cy="24511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73175" y="3696970"/>
          <a:ext cx="757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84375" y="33940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31115</xdr:rowOff>
    </xdr:from>
    <xdr:ext cx="757555" cy="24447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73175" y="325691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58420</xdr:rowOff>
    </xdr:from>
    <xdr:to>
      <xdr:col>33</xdr:col>
      <xdr:colOff>114300</xdr:colOff>
      <xdr:row>17</xdr:row>
      <xdr:rowOff>58420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84375" y="29540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86360</xdr:rowOff>
    </xdr:from>
    <xdr:ext cx="757555" cy="24447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73175" y="2816860"/>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84375" y="25114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57555" cy="25209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73175" y="2369185"/>
          <a:ext cx="757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84375" y="20542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57555" cy="25400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73175" y="1911985"/>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57555" cy="25082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73175" y="1457960"/>
          <a:ext cx="757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8890</xdr:rowOff>
    </xdr:from>
    <xdr:to>
      <xdr:col>29</xdr:col>
      <xdr:colOff>127000</xdr:colOff>
      <xdr:row>19</xdr:row>
      <xdr:rowOff>117475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191125" y="2059940"/>
          <a:ext cx="0" cy="1283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90805</xdr:rowOff>
    </xdr:from>
    <xdr:ext cx="762000" cy="2457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264150" y="33166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111,551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117475</xdr:rowOff>
    </xdr:from>
    <xdr:to>
      <xdr:col>30</xdr:col>
      <xdr:colOff>25400</xdr:colOff>
      <xdr:row>19</xdr:row>
      <xdr:rowOff>117475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102225" y="334327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95250</xdr:rowOff>
    </xdr:from>
    <xdr:ext cx="762000" cy="259080"/>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264150" y="180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398,773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8890</xdr:rowOff>
    </xdr:from>
    <xdr:to>
      <xdr:col>30</xdr:col>
      <xdr:colOff>25400</xdr:colOff>
      <xdr:row>12</xdr:row>
      <xdr:rowOff>8890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102225" y="205994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1905</xdr:rowOff>
    </xdr:from>
    <xdr:to>
      <xdr:col>29</xdr:col>
      <xdr:colOff>127000</xdr:colOff>
      <xdr:row>16</xdr:row>
      <xdr:rowOff>141605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4591050" y="2732405"/>
          <a:ext cx="600075" cy="139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48895</xdr:rowOff>
    </xdr:from>
    <xdr:ext cx="762000" cy="246380"/>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264150" y="2779395"/>
          <a:ext cx="7620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222,412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75565</xdr:rowOff>
    </xdr:from>
    <xdr:to>
      <xdr:col>29</xdr:col>
      <xdr:colOff>171450</xdr:colOff>
      <xdr:row>17</xdr:row>
      <xdr:rowOff>8255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140325" y="2806065"/>
          <a:ext cx="9525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141605</xdr:rowOff>
    </xdr:from>
    <xdr:to>
      <xdr:col>26</xdr:col>
      <xdr:colOff>50800</xdr:colOff>
      <xdr:row>17</xdr:row>
      <xdr:rowOff>3810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flipV="1">
          <a:off x="3956050" y="2872105"/>
          <a:ext cx="6350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153670</xdr:rowOff>
    </xdr:from>
    <xdr:to>
      <xdr:col>26</xdr:col>
      <xdr:colOff>101600</xdr:colOff>
      <xdr:row>17</xdr:row>
      <xdr:rowOff>86360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540250" y="28841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71755</xdr:rowOff>
    </xdr:from>
    <xdr:ext cx="732155" cy="245110"/>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241800" y="2967355"/>
          <a:ext cx="7321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17</xdr:row>
      <xdr:rowOff>3810</xdr:rowOff>
    </xdr:from>
    <xdr:to>
      <xdr:col>22</xdr:col>
      <xdr:colOff>114300</xdr:colOff>
      <xdr:row>17</xdr:row>
      <xdr:rowOff>22860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314700" y="2899410"/>
          <a:ext cx="64135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29210</xdr:rowOff>
    </xdr:from>
    <xdr:to>
      <xdr:col>22</xdr:col>
      <xdr:colOff>165100</xdr:colOff>
      <xdr:row>17</xdr:row>
      <xdr:rowOff>127000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3905250" y="292481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113030</xdr:rowOff>
    </xdr:from>
    <xdr:ext cx="762000" cy="24955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606800" y="3008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22860</xdr:rowOff>
    </xdr:from>
    <xdr:to>
      <xdr:col>18</xdr:col>
      <xdr:colOff>171450</xdr:colOff>
      <xdr:row>17</xdr:row>
      <xdr:rowOff>51435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2670175" y="2918460"/>
          <a:ext cx="644525"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53340</xdr:rowOff>
    </xdr:from>
    <xdr:to>
      <xdr:col>19</xdr:col>
      <xdr:colOff>38100</xdr:colOff>
      <xdr:row>17</xdr:row>
      <xdr:rowOff>151130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270250" y="294894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17</xdr:row>
      <xdr:rowOff>136525</xdr:rowOff>
    </xdr:from>
    <xdr:ext cx="761365" cy="24955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965450" y="303212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78105</xdr:rowOff>
    </xdr:from>
    <xdr:to>
      <xdr:col>15</xdr:col>
      <xdr:colOff>101600</xdr:colOff>
      <xdr:row>18</xdr:row>
      <xdr:rowOff>10795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619375" y="297370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161290</xdr:rowOff>
    </xdr:from>
    <xdr:ext cx="757555" cy="24447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320925" y="3056890"/>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61365" cy="24955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029200" y="385635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2000" cy="24955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955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955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2000" cy="24955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118110</xdr:rowOff>
    </xdr:from>
    <xdr:to>
      <xdr:col>29</xdr:col>
      <xdr:colOff>171450</xdr:colOff>
      <xdr:row>16</xdr:row>
      <xdr:rowOff>50800</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140325" y="2683510"/>
          <a:ext cx="9525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139065</xdr:rowOff>
    </xdr:from>
    <xdr:ext cx="762000" cy="25082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264150" y="25330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250,304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93345</xdr:rowOff>
    </xdr:from>
    <xdr:to>
      <xdr:col>26</xdr:col>
      <xdr:colOff>101600</xdr:colOff>
      <xdr:row>17</xdr:row>
      <xdr:rowOff>26035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540250" y="282384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35560</xdr:rowOff>
    </xdr:from>
    <xdr:ext cx="732155" cy="2463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241800" y="2600960"/>
          <a:ext cx="7321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218,503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120015</xdr:rowOff>
    </xdr:from>
    <xdr:to>
      <xdr:col>22</xdr:col>
      <xdr:colOff>165100</xdr:colOff>
      <xdr:row>17</xdr:row>
      <xdr:rowOff>52705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3905250" y="28505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62230</xdr:rowOff>
    </xdr:from>
    <xdr:ext cx="762000" cy="24765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606800" y="262763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212,326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138430</xdr:rowOff>
    </xdr:from>
    <xdr:to>
      <xdr:col>19</xdr:col>
      <xdr:colOff>38100</xdr:colOff>
      <xdr:row>17</xdr:row>
      <xdr:rowOff>71755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270250" y="2868930"/>
          <a:ext cx="85725"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15</xdr:row>
      <xdr:rowOff>81280</xdr:rowOff>
    </xdr:from>
    <xdr:ext cx="761365" cy="24955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965450" y="264668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208,015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2540</xdr:rowOff>
    </xdr:from>
    <xdr:to>
      <xdr:col>15</xdr:col>
      <xdr:colOff>101600</xdr:colOff>
      <xdr:row>17</xdr:row>
      <xdr:rowOff>100330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619375" y="289814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109855</xdr:rowOff>
    </xdr:from>
    <xdr:ext cx="757555" cy="24955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320925" y="267525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201,553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92075</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80975" y="511111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80975" y="55632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80975" y="59442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07035" cy="27051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549400" y="5123180"/>
          <a:ext cx="407035"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57555" cy="25146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273175" y="7636510"/>
          <a:ext cx="757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85725</xdr:rowOff>
    </xdr:from>
    <xdr:to>
      <xdr:col>33</xdr:col>
      <xdr:colOff>114300</xdr:colOff>
      <xdr:row>38</xdr:row>
      <xdr:rowOff>85725</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84375" y="74009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57555" cy="25273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73175" y="7261225"/>
          <a:ext cx="757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84375" y="7023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7555"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73175" y="6880860"/>
          <a:ext cx="757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84375" y="6642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7555"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73175" y="6499860"/>
          <a:ext cx="757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84375" y="626173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7555"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73175" y="6118860"/>
          <a:ext cx="757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84375" y="5879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7555"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73175" y="5737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7555" cy="25400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73175" y="5357495"/>
          <a:ext cx="757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295910</xdr:rowOff>
    </xdr:from>
    <xdr:to>
      <xdr:col>29</xdr:col>
      <xdr:colOff>127000</xdr:colOff>
      <xdr:row>38</xdr:row>
      <xdr:rowOff>162560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191125" y="6068060"/>
          <a:ext cx="0" cy="140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135890</xdr:rowOff>
    </xdr:from>
    <xdr:ext cx="762000" cy="25781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264150" y="74510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162560</xdr:rowOff>
    </xdr:from>
    <xdr:to>
      <xdr:col>30</xdr:col>
      <xdr:colOff>25400</xdr:colOff>
      <xdr:row>38</xdr:row>
      <xdr:rowOff>162560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102225" y="747776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38735</xdr:rowOff>
    </xdr:from>
    <xdr:ext cx="762000" cy="2584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264150" y="5810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90,157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295910</xdr:rowOff>
    </xdr:from>
    <xdr:to>
      <xdr:col>30</xdr:col>
      <xdr:colOff>25400</xdr:colOff>
      <xdr:row>33</xdr:row>
      <xdr:rowOff>295910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102225" y="606806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162560</xdr:rowOff>
    </xdr:from>
    <xdr:to>
      <xdr:col>29</xdr:col>
      <xdr:colOff>127000</xdr:colOff>
      <xdr:row>37</xdr:row>
      <xdr:rowOff>184150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4591050" y="7134860"/>
          <a:ext cx="600075"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173355</xdr:rowOff>
    </xdr:from>
    <xdr:ext cx="762000" cy="259080"/>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264150" y="66313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49,775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328295</xdr:rowOff>
    </xdr:from>
    <xdr:to>
      <xdr:col>29</xdr:col>
      <xdr:colOff>171450</xdr:colOff>
      <xdr:row>36</xdr:row>
      <xdr:rowOff>86995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140325" y="678624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90805</xdr:rowOff>
    </xdr:from>
    <xdr:to>
      <xdr:col>26</xdr:col>
      <xdr:colOff>50800</xdr:colOff>
      <xdr:row>37</xdr:row>
      <xdr:rowOff>184150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3956050" y="6891655"/>
          <a:ext cx="635000" cy="264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332105</xdr:rowOff>
    </xdr:from>
    <xdr:to>
      <xdr:col>26</xdr:col>
      <xdr:colOff>101600</xdr:colOff>
      <xdr:row>36</xdr:row>
      <xdr:rowOff>90805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540250" y="6790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100965</xdr:rowOff>
    </xdr:from>
    <xdr:ext cx="732155" cy="25400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241800" y="6558915"/>
          <a:ext cx="7321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36</xdr:row>
      <xdr:rowOff>90805</xdr:rowOff>
    </xdr:from>
    <xdr:to>
      <xdr:col>22</xdr:col>
      <xdr:colOff>114300</xdr:colOff>
      <xdr:row>37</xdr:row>
      <xdr:rowOff>20320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314700" y="6891655"/>
          <a:ext cx="641350" cy="1009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3175</xdr:rowOff>
    </xdr:from>
    <xdr:to>
      <xdr:col>22</xdr:col>
      <xdr:colOff>165100</xdr:colOff>
      <xdr:row>36</xdr:row>
      <xdr:rowOff>104775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3905250" y="6804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114300</xdr:rowOff>
    </xdr:from>
    <xdr:ext cx="762000" cy="25908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606800" y="657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20320</xdr:rowOff>
    </xdr:from>
    <xdr:to>
      <xdr:col>18</xdr:col>
      <xdr:colOff>171450</xdr:colOff>
      <xdr:row>37</xdr:row>
      <xdr:rowOff>90170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670175" y="6992620"/>
          <a:ext cx="644525" cy="69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74930</xdr:rowOff>
    </xdr:from>
    <xdr:to>
      <xdr:col>19</xdr:col>
      <xdr:colOff>38100</xdr:colOff>
      <xdr:row>37</xdr:row>
      <xdr:rowOff>5080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270250" y="687578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186690</xdr:rowOff>
    </xdr:from>
    <xdr:ext cx="761365"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965450" y="6644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2540</xdr:rowOff>
    </xdr:from>
    <xdr:to>
      <xdr:col>15</xdr:col>
      <xdr:colOff>101600</xdr:colOff>
      <xdr:row>37</xdr:row>
      <xdr:rowOff>104775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619375" y="69748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286385</xdr:rowOff>
    </xdr:from>
    <xdr:ext cx="757555"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320925" y="674433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019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029200" y="780161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019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019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019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019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111760</xdr:rowOff>
    </xdr:from>
    <xdr:to>
      <xdr:col>29</xdr:col>
      <xdr:colOff>171450</xdr:colOff>
      <xdr:row>37</xdr:row>
      <xdr:rowOff>213995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140325" y="7084060"/>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83185</xdr:rowOff>
    </xdr:from>
    <xdr:ext cx="762000" cy="25971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264150" y="70554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34,127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134620</xdr:rowOff>
    </xdr:from>
    <xdr:to>
      <xdr:col>26</xdr:col>
      <xdr:colOff>101600</xdr:colOff>
      <xdr:row>37</xdr:row>
      <xdr:rowOff>235585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540250" y="71069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220345</xdr:rowOff>
    </xdr:from>
    <xdr:ext cx="732155" cy="25400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241800" y="7192645"/>
          <a:ext cx="7321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32,983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40640</xdr:rowOff>
    </xdr:from>
    <xdr:to>
      <xdr:col>22</xdr:col>
      <xdr:colOff>165100</xdr:colOff>
      <xdr:row>36</xdr:row>
      <xdr:rowOff>141605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905250" y="68414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127000</xdr:rowOff>
    </xdr:from>
    <xdr:ext cx="7620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606800" y="69278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46,884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140970</xdr:rowOff>
    </xdr:from>
    <xdr:to>
      <xdr:col>19</xdr:col>
      <xdr:colOff>38100</xdr:colOff>
      <xdr:row>37</xdr:row>
      <xdr:rowOff>71120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270250" y="6941820"/>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37</xdr:row>
      <xdr:rowOff>56515</xdr:rowOff>
    </xdr:from>
    <xdr:ext cx="761365" cy="2584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965450" y="70288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41,586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38735</xdr:rowOff>
    </xdr:from>
    <xdr:to>
      <xdr:col>15</xdr:col>
      <xdr:colOff>101600</xdr:colOff>
      <xdr:row>37</xdr:row>
      <xdr:rowOff>139700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619375" y="70110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125095</xdr:rowOff>
    </xdr:from>
    <xdr:ext cx="757555" cy="25336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320925" y="7097395"/>
          <a:ext cx="757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37,958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秋田県八峰町</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6,086
6,028
234.14
8,106,406
7,093,375
527,123
4,143,546
6,282,392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447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50875" y="306387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765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0875" y="3369310"/>
          <a:ext cx="82315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5440" cy="21590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6275" y="4469765"/>
          <a:ext cx="34544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107315</xdr:rowOff>
    </xdr:from>
    <xdr:ext cx="244475" cy="24511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481330" y="6717665"/>
          <a:ext cx="24447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134620</xdr:rowOff>
    </xdr:from>
    <xdr:to>
      <xdr:col>28</xdr:col>
      <xdr:colOff>114300</xdr:colOff>
      <xdr:row>38</xdr:row>
      <xdr:rowOff>134620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985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162560</xdr:rowOff>
    </xdr:from>
    <xdr:ext cx="595630" cy="24447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370" y="62776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985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52705</xdr:rowOff>
    </xdr:from>
    <xdr:ext cx="595630" cy="24447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58375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33</xdr:row>
      <xdr:rowOff>79375</xdr:rowOff>
    </xdr:from>
    <xdr:to>
      <xdr:col>28</xdr:col>
      <xdr:colOff>114300</xdr:colOff>
      <xdr:row>33</xdr:row>
      <xdr:rowOff>79375</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985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107315</xdr:rowOff>
    </xdr:from>
    <xdr:ext cx="595630" cy="24511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39686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134620</xdr:rowOff>
    </xdr:from>
    <xdr:to>
      <xdr:col>28</xdr:col>
      <xdr:colOff>114300</xdr:colOff>
      <xdr:row>30</xdr:row>
      <xdr:rowOff>134620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985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162560</xdr:rowOff>
    </xdr:from>
    <xdr:ext cx="595630" cy="24447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49568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5630" cy="24447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516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88265</xdr:rowOff>
    </xdr:from>
    <xdr:to>
      <xdr:col>24</xdr:col>
      <xdr:colOff>62865</xdr:colOff>
      <xdr:row>38</xdr:row>
      <xdr:rowOff>158750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252595" y="5377815"/>
          <a:ext cx="1270" cy="1061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161925</xdr:rowOff>
    </xdr:from>
    <xdr:ext cx="534670" cy="24447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305300" y="644207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94,539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158750</xdr:rowOff>
    </xdr:from>
    <xdr:to>
      <xdr:col>24</xdr:col>
      <xdr:colOff>152400</xdr:colOff>
      <xdr:row>38</xdr:row>
      <xdr:rowOff>158750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181475" y="6438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36830</xdr:rowOff>
    </xdr:from>
    <xdr:ext cx="598805" cy="24955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305300" y="51612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335,603</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88265</xdr:rowOff>
    </xdr:from>
    <xdr:to>
      <xdr:col>24</xdr:col>
      <xdr:colOff>152400</xdr:colOff>
      <xdr:row>32</xdr:row>
      <xdr:rowOff>88265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81475" y="53778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35</xdr:row>
      <xdr:rowOff>145415</xdr:rowOff>
    </xdr:from>
    <xdr:to>
      <xdr:col>24</xdr:col>
      <xdr:colOff>63500</xdr:colOff>
      <xdr:row>36</xdr:row>
      <xdr:rowOff>109855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489325" y="5930265"/>
          <a:ext cx="765175"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15240</xdr:rowOff>
    </xdr:from>
    <xdr:ext cx="598805" cy="246380"/>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305300" y="5965190"/>
          <a:ext cx="59880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186,275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36195</xdr:rowOff>
    </xdr:from>
    <xdr:to>
      <xdr:col>24</xdr:col>
      <xdr:colOff>114300</xdr:colOff>
      <xdr:row>36</xdr:row>
      <xdr:rowOff>133985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203700" y="5986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109855</xdr:rowOff>
    </xdr:from>
    <xdr:to>
      <xdr:col>19</xdr:col>
      <xdr:colOff>171450</xdr:colOff>
      <xdr:row>36</xdr:row>
      <xdr:rowOff>143510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670175" y="6059805"/>
          <a:ext cx="8191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103505</xdr:rowOff>
    </xdr:from>
    <xdr:to>
      <xdr:col>20</xdr:col>
      <xdr:colOff>38100</xdr:colOff>
      <xdr:row>37</xdr:row>
      <xdr:rowOff>36195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444875" y="60534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27940</xdr:rowOff>
    </xdr:from>
    <xdr:ext cx="594360" cy="24447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211830" y="6142990"/>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143510</xdr:rowOff>
    </xdr:from>
    <xdr:to>
      <xdr:col>15</xdr:col>
      <xdr:colOff>50800</xdr:colOff>
      <xdr:row>36</xdr:row>
      <xdr:rowOff>145415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1860550" y="6093460"/>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121285</xdr:rowOff>
    </xdr:from>
    <xdr:to>
      <xdr:col>15</xdr:col>
      <xdr:colOff>101600</xdr:colOff>
      <xdr:row>37</xdr:row>
      <xdr:rowOff>53975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619375" y="6071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45085</xdr:rowOff>
    </xdr:from>
    <xdr:ext cx="594360" cy="24955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402205" y="6160135"/>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36</xdr:row>
      <xdr:rowOff>145415</xdr:rowOff>
    </xdr:from>
    <xdr:to>
      <xdr:col>10</xdr:col>
      <xdr:colOff>114300</xdr:colOff>
      <xdr:row>36</xdr:row>
      <xdr:rowOff>158115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044575" y="6095365"/>
          <a:ext cx="81597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135255</xdr:rowOff>
    </xdr:from>
    <xdr:to>
      <xdr:col>10</xdr:col>
      <xdr:colOff>165100</xdr:colOff>
      <xdr:row>37</xdr:row>
      <xdr:rowOff>67945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809750" y="6085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59690</xdr:rowOff>
    </xdr:from>
    <xdr:ext cx="594360" cy="248920"/>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576705" y="6174740"/>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3810</xdr:rowOff>
    </xdr:from>
    <xdr:to>
      <xdr:col>6</xdr:col>
      <xdr:colOff>38100</xdr:colOff>
      <xdr:row>37</xdr:row>
      <xdr:rowOff>101600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00125" y="61188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93345</xdr:rowOff>
    </xdr:from>
    <xdr:ext cx="594360" cy="24892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767080" y="6208395"/>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76835</xdr:rowOff>
    </xdr:from>
    <xdr:ext cx="761365" cy="24955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31470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57555" cy="24955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495550" y="6852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76835</xdr:rowOff>
    </xdr:from>
    <xdr:ext cx="761365" cy="24955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6995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96520</xdr:rowOff>
    </xdr:from>
    <xdr:to>
      <xdr:col>24</xdr:col>
      <xdr:colOff>114300</xdr:colOff>
      <xdr:row>36</xdr:row>
      <xdr:rowOff>29210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203700" y="5881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118745</xdr:rowOff>
    </xdr:from>
    <xdr:ext cx="598805" cy="247650"/>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305300" y="573849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210,034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60960</xdr:rowOff>
    </xdr:from>
    <xdr:to>
      <xdr:col>20</xdr:col>
      <xdr:colOff>38100</xdr:colOff>
      <xdr:row>36</xdr:row>
      <xdr:rowOff>159385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444875" y="601091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9525</xdr:rowOff>
    </xdr:from>
    <xdr:ext cx="594360" cy="2463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211830" y="5794375"/>
          <a:ext cx="594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180,558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94615</xdr:rowOff>
    </xdr:from>
    <xdr:to>
      <xdr:col>15</xdr:col>
      <xdr:colOff>101600</xdr:colOff>
      <xdr:row>37</xdr:row>
      <xdr:rowOff>27940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619375" y="60445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43180</xdr:rowOff>
    </xdr:from>
    <xdr:ext cx="594360" cy="24892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402205" y="5828030"/>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96520</xdr:rowOff>
    </xdr:from>
    <xdr:to>
      <xdr:col>10</xdr:col>
      <xdr:colOff>165100</xdr:colOff>
      <xdr:row>37</xdr:row>
      <xdr:rowOff>29210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809750" y="6046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45085</xdr:rowOff>
    </xdr:from>
    <xdr:ext cx="594360" cy="24955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576705" y="5829935"/>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172,459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108585</xdr:rowOff>
    </xdr:from>
    <xdr:to>
      <xdr:col>6</xdr:col>
      <xdr:colOff>38100</xdr:colOff>
      <xdr:row>37</xdr:row>
      <xdr:rowOff>41275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00125" y="6058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57785</xdr:rowOff>
    </xdr:from>
    <xdr:ext cx="594360" cy="24892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767080" y="5842635"/>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5440" cy="215900"/>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676275" y="7771765"/>
          <a:ext cx="34544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107315</xdr:rowOff>
    </xdr:from>
    <xdr:ext cx="244475" cy="24511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481330" y="10019665"/>
          <a:ext cx="24447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42545</xdr:rowOff>
    </xdr:from>
    <xdr:to>
      <xdr:col>28</xdr:col>
      <xdr:colOff>114300</xdr:colOff>
      <xdr:row>59</xdr:row>
      <xdr:rowOff>42545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58</xdr:row>
      <xdr:rowOff>71120</xdr:rowOff>
    </xdr:from>
    <xdr:ext cx="595630" cy="2463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370" y="965327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34290</xdr:rowOff>
    </xdr:from>
    <xdr:ext cx="595630" cy="2457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2862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134620</xdr:rowOff>
    </xdr:from>
    <xdr:to>
      <xdr:col>28</xdr:col>
      <xdr:colOff>114300</xdr:colOff>
      <xdr:row>54</xdr:row>
      <xdr:rowOff>134620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162560</xdr:rowOff>
    </xdr:from>
    <xdr:ext cx="595630" cy="24447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89192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97790</xdr:rowOff>
    </xdr:from>
    <xdr:to>
      <xdr:col>28</xdr:col>
      <xdr:colOff>114300</xdr:colOff>
      <xdr:row>52</xdr:row>
      <xdr:rowOff>97790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126365</xdr:rowOff>
    </xdr:from>
    <xdr:ext cx="595630" cy="2457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55281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60960</xdr:rowOff>
    </xdr:from>
    <xdr:to>
      <xdr:col>28</xdr:col>
      <xdr:colOff>114300</xdr:colOff>
      <xdr:row>50</xdr:row>
      <xdr:rowOff>60960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89535</xdr:rowOff>
    </xdr:from>
    <xdr:ext cx="595630" cy="2457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185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447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7818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160020</xdr:rowOff>
    </xdr:from>
    <xdr:to>
      <xdr:col>24</xdr:col>
      <xdr:colOff>62865</xdr:colOff>
      <xdr:row>59</xdr:row>
      <xdr:rowOff>47625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252595" y="8256270"/>
          <a:ext cx="127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51435</xdr:rowOff>
    </xdr:from>
    <xdr:ext cx="534670" cy="24447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305300" y="979868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98,718</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47625</xdr:rowOff>
    </xdr:from>
    <xdr:to>
      <xdr:col>24</xdr:col>
      <xdr:colOff>152400</xdr:colOff>
      <xdr:row>59</xdr:row>
      <xdr:rowOff>47625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181475" y="9794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108585</xdr:rowOff>
    </xdr:from>
    <xdr:ext cx="598805" cy="24955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305300" y="80397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518,031</a:t>
          </a:r>
          <a:endParaRPr kumimoji="1" lang="ja-JP" altLang="en-US" sz="1000" b="1">
            <a:latin typeface="ＭＳ Ｐゴシック"/>
            <a:ea typeface="ＭＳ Ｐゴシック"/>
          </a:endParaRPr>
        </a:p>
      </xdr:txBody>
    </xdr:sp>
    <xdr:clientData/>
  </xdr:oneCellAnchor>
  <xdr:twoCellAnchor>
    <xdr:from>
      <xdr:col>23</xdr:col>
      <xdr:colOff>165100</xdr:colOff>
      <xdr:row>49</xdr:row>
      <xdr:rowOff>160020</xdr:rowOff>
    </xdr:from>
    <xdr:to>
      <xdr:col>24</xdr:col>
      <xdr:colOff>152400</xdr:colOff>
      <xdr:row>49</xdr:row>
      <xdr:rowOff>160020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81475" y="82562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143510</xdr:rowOff>
    </xdr:from>
    <xdr:to>
      <xdr:col>24</xdr:col>
      <xdr:colOff>63500</xdr:colOff>
      <xdr:row>58</xdr:row>
      <xdr:rowOff>24765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489325" y="9560560"/>
          <a:ext cx="76517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28575</xdr:rowOff>
    </xdr:from>
    <xdr:ext cx="598805" cy="24447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305300" y="9280525"/>
          <a:ext cx="59880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6350</xdr:rowOff>
    </xdr:from>
    <xdr:to>
      <xdr:col>24</xdr:col>
      <xdr:colOff>114300</xdr:colOff>
      <xdr:row>57</xdr:row>
      <xdr:rowOff>104775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203700" y="94234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24765</xdr:rowOff>
    </xdr:from>
    <xdr:to>
      <xdr:col>19</xdr:col>
      <xdr:colOff>171450</xdr:colOff>
      <xdr:row>58</xdr:row>
      <xdr:rowOff>100330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670175" y="9606915"/>
          <a:ext cx="8191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45720</xdr:rowOff>
    </xdr:from>
    <xdr:to>
      <xdr:col>20</xdr:col>
      <xdr:colOff>38100</xdr:colOff>
      <xdr:row>57</xdr:row>
      <xdr:rowOff>143510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444875" y="9462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160020</xdr:rowOff>
    </xdr:from>
    <xdr:ext cx="594360" cy="24447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211830" y="9246870"/>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100330</xdr:rowOff>
    </xdr:from>
    <xdr:to>
      <xdr:col>15</xdr:col>
      <xdr:colOff>50800</xdr:colOff>
      <xdr:row>58</xdr:row>
      <xdr:rowOff>140335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860550" y="9682480"/>
          <a:ext cx="8096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58420</xdr:rowOff>
    </xdr:from>
    <xdr:to>
      <xdr:col>15</xdr:col>
      <xdr:colOff>101600</xdr:colOff>
      <xdr:row>57</xdr:row>
      <xdr:rowOff>156210</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619375" y="9475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6985</xdr:rowOff>
    </xdr:from>
    <xdr:ext cx="594360" cy="24828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402205" y="9258935"/>
          <a:ext cx="5943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140335</xdr:rowOff>
    </xdr:from>
    <xdr:to>
      <xdr:col>10</xdr:col>
      <xdr:colOff>114300</xdr:colOff>
      <xdr:row>58</xdr:row>
      <xdr:rowOff>149225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044575" y="9722485"/>
          <a:ext cx="8159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80645</xdr:rowOff>
    </xdr:from>
    <xdr:to>
      <xdr:col>10</xdr:col>
      <xdr:colOff>165100</xdr:colOff>
      <xdr:row>58</xdr:row>
      <xdr:rowOff>13335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809750" y="9497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29210</xdr:rowOff>
    </xdr:from>
    <xdr:ext cx="594360" cy="24447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576705" y="9281160"/>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129540</xdr:rowOff>
    </xdr:from>
    <xdr:to>
      <xdr:col>6</xdr:col>
      <xdr:colOff>38100</xdr:colOff>
      <xdr:row>58</xdr:row>
      <xdr:rowOff>62230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00125" y="95465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78105</xdr:rowOff>
    </xdr:from>
    <xdr:ext cx="594360" cy="24955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767080" y="9330055"/>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76835</xdr:rowOff>
    </xdr:from>
    <xdr:ext cx="761365" cy="24955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31470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57555" cy="24955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495550" y="10154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76835</xdr:rowOff>
    </xdr:from>
    <xdr:ext cx="761365" cy="24955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995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94615</xdr:rowOff>
    </xdr:from>
    <xdr:to>
      <xdr:col>24</xdr:col>
      <xdr:colOff>114300</xdr:colOff>
      <xdr:row>58</xdr:row>
      <xdr:rowOff>27940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203700" y="95116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73660</xdr:rowOff>
    </xdr:from>
    <xdr:ext cx="598805" cy="24828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305300" y="94907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162,563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140335</xdr:rowOff>
    </xdr:from>
    <xdr:to>
      <xdr:col>20</xdr:col>
      <xdr:colOff>38100</xdr:colOff>
      <xdr:row>58</xdr:row>
      <xdr:rowOff>73025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444875" y="95573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64770</xdr:rowOff>
    </xdr:from>
    <xdr:ext cx="594360" cy="2457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211830" y="9646920"/>
          <a:ext cx="5943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51435</xdr:rowOff>
    </xdr:from>
    <xdr:to>
      <xdr:col>15</xdr:col>
      <xdr:colOff>101600</xdr:colOff>
      <xdr:row>58</xdr:row>
      <xdr:rowOff>149225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619375" y="9633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140335</xdr:rowOff>
    </xdr:from>
    <xdr:ext cx="594360" cy="24511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402205" y="9722485"/>
          <a:ext cx="5943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92075</xdr:rowOff>
    </xdr:from>
    <xdr:to>
      <xdr:col>10</xdr:col>
      <xdr:colOff>165100</xdr:colOff>
      <xdr:row>59</xdr:row>
      <xdr:rowOff>24765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809750" y="9674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59</xdr:row>
      <xdr:rowOff>17145</xdr:rowOff>
    </xdr:from>
    <xdr:ext cx="594360" cy="24447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576705" y="9764395"/>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118,253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99695</xdr:rowOff>
    </xdr:from>
    <xdr:to>
      <xdr:col>6</xdr:col>
      <xdr:colOff>38100</xdr:colOff>
      <xdr:row>59</xdr:row>
      <xdr:rowOff>32385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00125" y="96818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59</xdr:row>
      <xdr:rowOff>24130</xdr:rowOff>
    </xdr:from>
    <xdr:ext cx="594360" cy="24892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767080" y="9771380"/>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5440" cy="21590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676275" y="11073765"/>
          <a:ext cx="34544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95250</xdr:rowOff>
    </xdr:from>
    <xdr:to>
      <xdr:col>28</xdr:col>
      <xdr:colOff>114300</xdr:colOff>
      <xdr:row>79</xdr:row>
      <xdr:rowOff>95250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985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123825</xdr:rowOff>
    </xdr:from>
    <xdr:ext cx="244475" cy="2457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481330" y="13007975"/>
          <a:ext cx="2444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110490</xdr:rowOff>
    </xdr:from>
    <xdr:to>
      <xdr:col>28</xdr:col>
      <xdr:colOff>114300</xdr:colOff>
      <xdr:row>77</xdr:row>
      <xdr:rowOff>110490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985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138430</xdr:rowOff>
    </xdr:from>
    <xdr:ext cx="530860" cy="24511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14630" y="12692380"/>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127000</xdr:rowOff>
    </xdr:from>
    <xdr:to>
      <xdr:col>28</xdr:col>
      <xdr:colOff>114300</xdr:colOff>
      <xdr:row>75</xdr:row>
      <xdr:rowOff>127000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985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154940</xdr:rowOff>
    </xdr:from>
    <xdr:ext cx="530860" cy="24892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4630" y="1237869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142240</xdr:rowOff>
    </xdr:from>
    <xdr:to>
      <xdr:col>28</xdr:col>
      <xdr:colOff>114300</xdr:colOff>
      <xdr:row>73</xdr:row>
      <xdr:rowOff>142240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985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5715</xdr:rowOff>
    </xdr:from>
    <xdr:ext cx="530860" cy="24828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4630" y="12064365"/>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158750</xdr:rowOff>
    </xdr:from>
    <xdr:to>
      <xdr:col>28</xdr:col>
      <xdr:colOff>114300</xdr:colOff>
      <xdr:row>71</xdr:row>
      <xdr:rowOff>158750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985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21590</xdr:rowOff>
    </xdr:from>
    <xdr:ext cx="530860" cy="24828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4630" y="1175004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985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36830</xdr:rowOff>
    </xdr:from>
    <xdr:ext cx="595630" cy="24955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37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447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370" y="11120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123190</xdr:rowOff>
    </xdr:from>
    <xdr:to>
      <xdr:col>24</xdr:col>
      <xdr:colOff>62865</xdr:colOff>
      <xdr:row>79</xdr:row>
      <xdr:rowOff>93980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252595" y="1168654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97790</xdr:rowOff>
    </xdr:from>
    <xdr:ext cx="313690" cy="24955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305300" y="1314704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93980</xdr:rowOff>
    </xdr:from>
    <xdr:to>
      <xdr:col>24</xdr:col>
      <xdr:colOff>152400</xdr:colOff>
      <xdr:row>79</xdr:row>
      <xdr:rowOff>93980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81475" y="131432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71755</xdr:rowOff>
    </xdr:from>
    <xdr:ext cx="534670" cy="24511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305300" y="1147000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92,726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123190</xdr:rowOff>
    </xdr:from>
    <xdr:to>
      <xdr:col>24</xdr:col>
      <xdr:colOff>152400</xdr:colOff>
      <xdr:row>70</xdr:row>
      <xdr:rowOff>123190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81475" y="116865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127000</xdr:rowOff>
    </xdr:from>
    <xdr:to>
      <xdr:col>24</xdr:col>
      <xdr:colOff>63500</xdr:colOff>
      <xdr:row>77</xdr:row>
      <xdr:rowOff>26035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489325" y="12680950"/>
          <a:ext cx="76517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131445</xdr:rowOff>
    </xdr:from>
    <xdr:ext cx="534670" cy="24892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305300" y="1268539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152400</xdr:rowOff>
    </xdr:from>
    <xdr:to>
      <xdr:col>24</xdr:col>
      <xdr:colOff>114300</xdr:colOff>
      <xdr:row>77</xdr:row>
      <xdr:rowOff>85090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203700" y="12706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96520</xdr:rowOff>
    </xdr:from>
    <xdr:to>
      <xdr:col>19</xdr:col>
      <xdr:colOff>171450</xdr:colOff>
      <xdr:row>77</xdr:row>
      <xdr:rowOff>26035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670175" y="12650470"/>
          <a:ext cx="81915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24765</xdr:rowOff>
    </xdr:from>
    <xdr:to>
      <xdr:col>20</xdr:col>
      <xdr:colOff>38100</xdr:colOff>
      <xdr:row>77</xdr:row>
      <xdr:rowOff>122555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444875" y="127438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113665</xdr:rowOff>
    </xdr:from>
    <xdr:ext cx="529590" cy="24955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244215" y="1283271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78105</xdr:rowOff>
    </xdr:from>
    <xdr:to>
      <xdr:col>15</xdr:col>
      <xdr:colOff>50800</xdr:colOff>
      <xdr:row>76</xdr:row>
      <xdr:rowOff>96520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860550" y="12632055"/>
          <a:ext cx="8096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36830</xdr:rowOff>
    </xdr:from>
    <xdr:to>
      <xdr:col>15</xdr:col>
      <xdr:colOff>101600</xdr:colOff>
      <xdr:row>77</xdr:row>
      <xdr:rowOff>134620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619375" y="12755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77</xdr:row>
      <xdr:rowOff>126365</xdr:rowOff>
    </xdr:from>
    <xdr:ext cx="529590" cy="2457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34590" y="12845415"/>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76</xdr:row>
      <xdr:rowOff>78105</xdr:rowOff>
    </xdr:from>
    <xdr:to>
      <xdr:col>10</xdr:col>
      <xdr:colOff>114300</xdr:colOff>
      <xdr:row>78</xdr:row>
      <xdr:rowOff>24130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044575" y="12632055"/>
          <a:ext cx="815975"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55880</xdr:rowOff>
    </xdr:from>
    <xdr:to>
      <xdr:col>10</xdr:col>
      <xdr:colOff>165100</xdr:colOff>
      <xdr:row>77</xdr:row>
      <xdr:rowOff>153670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809750" y="12774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77</xdr:row>
      <xdr:rowOff>144780</xdr:rowOff>
    </xdr:from>
    <xdr:ext cx="534035" cy="2463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09090" y="12863830"/>
          <a:ext cx="5340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92710</xdr:rowOff>
    </xdr:from>
    <xdr:to>
      <xdr:col>6</xdr:col>
      <xdr:colOff>38100</xdr:colOff>
      <xdr:row>78</xdr:row>
      <xdr:rowOff>25400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00125" y="128117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40640</xdr:rowOff>
    </xdr:from>
    <xdr:ext cx="529590" cy="24828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799465" y="1259459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76835</xdr:rowOff>
    </xdr:from>
    <xdr:ext cx="761365" cy="24955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31470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57555" cy="24955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95550" y="13456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76835</xdr:rowOff>
    </xdr:from>
    <xdr:ext cx="761365" cy="24955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995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78105</xdr:rowOff>
    </xdr:from>
    <xdr:to>
      <xdr:col>24</xdr:col>
      <xdr:colOff>114300</xdr:colOff>
      <xdr:row>77</xdr:row>
      <xdr:rowOff>10795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203700" y="12632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100330</xdr:rowOff>
    </xdr:from>
    <xdr:ext cx="534670" cy="24955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305300" y="1248918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141605</xdr:rowOff>
    </xdr:from>
    <xdr:to>
      <xdr:col>20</xdr:col>
      <xdr:colOff>38100</xdr:colOff>
      <xdr:row>77</xdr:row>
      <xdr:rowOff>74295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444875" y="126955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90805</xdr:rowOff>
    </xdr:from>
    <xdr:ext cx="529590" cy="2457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244215" y="12479655"/>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47625</xdr:rowOff>
    </xdr:from>
    <xdr:to>
      <xdr:col>15</xdr:col>
      <xdr:colOff>101600</xdr:colOff>
      <xdr:row>76</xdr:row>
      <xdr:rowOff>145415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619375" y="12601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74</xdr:row>
      <xdr:rowOff>161290</xdr:rowOff>
    </xdr:from>
    <xdr:ext cx="529590" cy="24447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434590" y="1238504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29210</xdr:rowOff>
    </xdr:from>
    <xdr:to>
      <xdr:col>10</xdr:col>
      <xdr:colOff>165100</xdr:colOff>
      <xdr:row>76</xdr:row>
      <xdr:rowOff>127000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809750" y="12583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74</xdr:row>
      <xdr:rowOff>142875</xdr:rowOff>
    </xdr:from>
    <xdr:ext cx="534035" cy="2463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609090" y="12366625"/>
          <a:ext cx="5340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139700</xdr:rowOff>
    </xdr:from>
    <xdr:to>
      <xdr:col>6</xdr:col>
      <xdr:colOff>38100</xdr:colOff>
      <xdr:row>78</xdr:row>
      <xdr:rowOff>72390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00125" y="128587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64135</xdr:rowOff>
    </xdr:from>
    <xdr:ext cx="529590" cy="24765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99465" y="1294828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5440" cy="21590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76275" y="14375765"/>
          <a:ext cx="34544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4475" cy="25400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481330" y="1668526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98500" y="163703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0860" cy="25400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4630" y="16228060"/>
          <a:ext cx="530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98500" y="159131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5630" cy="25400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7708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98500" y="154559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5630" cy="25400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3136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134620</xdr:rowOff>
    </xdr:from>
    <xdr:to>
      <xdr:col>28</xdr:col>
      <xdr:colOff>114300</xdr:colOff>
      <xdr:row>90</xdr:row>
      <xdr:rowOff>134620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98500" y="14999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162560</xdr:rowOff>
    </xdr:from>
    <xdr:ext cx="595630" cy="24765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86281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447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422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67945</xdr:rowOff>
    </xdr:from>
    <xdr:to>
      <xdr:col>24</xdr:col>
      <xdr:colOff>62865</xdr:colOff>
      <xdr:row>98</xdr:row>
      <xdr:rowOff>88900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252595" y="14933295"/>
          <a:ext cx="127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92710</xdr:rowOff>
    </xdr:from>
    <xdr:ext cx="534670" cy="259080"/>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305300" y="16323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88900</xdr:rowOff>
    </xdr:from>
    <xdr:to>
      <xdr:col>24</xdr:col>
      <xdr:colOff>152400</xdr:colOff>
      <xdr:row>98</xdr:row>
      <xdr:rowOff>88900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181475" y="16319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17145</xdr:rowOff>
    </xdr:from>
    <xdr:ext cx="598805" cy="24447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305300" y="1471739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207,536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67945</xdr:rowOff>
    </xdr:from>
    <xdr:to>
      <xdr:col>24</xdr:col>
      <xdr:colOff>152400</xdr:colOff>
      <xdr:row>90</xdr:row>
      <xdr:rowOff>67945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181475" y="14933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97</xdr:row>
      <xdr:rowOff>12700</xdr:rowOff>
    </xdr:from>
    <xdr:to>
      <xdr:col>24</xdr:col>
      <xdr:colOff>63500</xdr:colOff>
      <xdr:row>97</xdr:row>
      <xdr:rowOff>50165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489325" y="16071850"/>
          <a:ext cx="76517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86360</xdr:rowOff>
    </xdr:from>
    <xdr:ext cx="598805" cy="254000"/>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305300" y="1563116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63500</xdr:rowOff>
    </xdr:from>
    <xdr:to>
      <xdr:col>24</xdr:col>
      <xdr:colOff>114300</xdr:colOff>
      <xdr:row>95</xdr:row>
      <xdr:rowOff>165100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203700" y="1577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1270</xdr:rowOff>
    </xdr:from>
    <xdr:to>
      <xdr:col>19</xdr:col>
      <xdr:colOff>171450</xdr:colOff>
      <xdr:row>97</xdr:row>
      <xdr:rowOff>12700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670175" y="16060420"/>
          <a:ext cx="8191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99695</xdr:rowOff>
    </xdr:from>
    <xdr:to>
      <xdr:col>20</xdr:col>
      <xdr:colOff>38100</xdr:colOff>
      <xdr:row>96</xdr:row>
      <xdr:rowOff>29845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444875" y="158159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46355</xdr:rowOff>
    </xdr:from>
    <xdr:ext cx="594360" cy="259080"/>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211830" y="155911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1270</xdr:rowOff>
    </xdr:from>
    <xdr:to>
      <xdr:col>15</xdr:col>
      <xdr:colOff>50800</xdr:colOff>
      <xdr:row>97</xdr:row>
      <xdr:rowOff>143510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860550" y="16060420"/>
          <a:ext cx="809625"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20320</xdr:rowOff>
    </xdr:from>
    <xdr:to>
      <xdr:col>15</xdr:col>
      <xdr:colOff>101600</xdr:colOff>
      <xdr:row>96</xdr:row>
      <xdr:rowOff>121920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619375" y="1590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138430</xdr:rowOff>
    </xdr:from>
    <xdr:ext cx="529590"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434590" y="156832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143510</xdr:rowOff>
    </xdr:from>
    <xdr:to>
      <xdr:col>10</xdr:col>
      <xdr:colOff>114300</xdr:colOff>
      <xdr:row>98</xdr:row>
      <xdr:rowOff>42545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044575" y="16202660"/>
          <a:ext cx="815975"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86360</xdr:rowOff>
    </xdr:from>
    <xdr:to>
      <xdr:col>10</xdr:col>
      <xdr:colOff>165100</xdr:colOff>
      <xdr:row>96</xdr:row>
      <xdr:rowOff>16510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809750" y="1580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33020</xdr:rowOff>
    </xdr:from>
    <xdr:ext cx="59436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576705" y="155778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18415</xdr:rowOff>
    </xdr:from>
    <xdr:to>
      <xdr:col>6</xdr:col>
      <xdr:colOff>38100</xdr:colOff>
      <xdr:row>97</xdr:row>
      <xdr:rowOff>120650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00125" y="1607756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136525</xdr:rowOff>
    </xdr:from>
    <xdr:ext cx="529590" cy="2584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799465" y="158527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1365"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3147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755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495550" y="168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1365"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99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170815</xdr:rowOff>
    </xdr:from>
    <xdr:to>
      <xdr:col>24</xdr:col>
      <xdr:colOff>114300</xdr:colOff>
      <xdr:row>97</xdr:row>
      <xdr:rowOff>100965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203700" y="160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149225</xdr:rowOff>
    </xdr:from>
    <xdr:ext cx="534670" cy="259080"/>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305300" y="16036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133350</xdr:rowOff>
    </xdr:from>
    <xdr:to>
      <xdr:col>20</xdr:col>
      <xdr:colOff>38100</xdr:colOff>
      <xdr:row>97</xdr:row>
      <xdr:rowOff>63500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444875" y="160210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54610</xdr:rowOff>
    </xdr:from>
    <xdr:ext cx="529590" cy="25400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244215" y="161137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121920</xdr:rowOff>
    </xdr:from>
    <xdr:to>
      <xdr:col>15</xdr:col>
      <xdr:colOff>101600</xdr:colOff>
      <xdr:row>97</xdr:row>
      <xdr:rowOff>52070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619375" y="160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43180</xdr:rowOff>
    </xdr:from>
    <xdr:ext cx="529590" cy="25400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434590" y="161023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92075</xdr:rowOff>
    </xdr:from>
    <xdr:to>
      <xdr:col>10</xdr:col>
      <xdr:colOff>165100</xdr:colOff>
      <xdr:row>98</xdr:row>
      <xdr:rowOff>22225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809750" y="1615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13335</xdr:rowOff>
    </xdr:from>
    <xdr:ext cx="53403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609090" y="16243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163195</xdr:rowOff>
    </xdr:from>
    <xdr:to>
      <xdr:col>6</xdr:col>
      <xdr:colOff>38100</xdr:colOff>
      <xdr:row>98</xdr:row>
      <xdr:rowOff>93345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00125" y="162223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84455</xdr:rowOff>
    </xdr:from>
    <xdr:ext cx="52959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799465" y="163150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5440" cy="21590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26150" y="4469765"/>
          <a:ext cx="34544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42545</xdr:rowOff>
    </xdr:from>
    <xdr:to>
      <xdr:col>59</xdr:col>
      <xdr:colOff>50800</xdr:colOff>
      <xdr:row>39</xdr:row>
      <xdr:rowOff>42545</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064250" y="6487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71120</xdr:rowOff>
    </xdr:from>
    <xdr:ext cx="244475" cy="2463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831205" y="6351270"/>
          <a:ext cx="2444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34290</xdr:rowOff>
    </xdr:from>
    <xdr:ext cx="595630" cy="2457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516245" y="59842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134620</xdr:rowOff>
    </xdr:from>
    <xdr:to>
      <xdr:col>59</xdr:col>
      <xdr:colOff>50800</xdr:colOff>
      <xdr:row>34</xdr:row>
      <xdr:rowOff>134620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064250" y="5754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162560</xdr:rowOff>
    </xdr:from>
    <xdr:ext cx="595630" cy="24447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516245" y="56172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97790</xdr:rowOff>
    </xdr:from>
    <xdr:to>
      <xdr:col>59</xdr:col>
      <xdr:colOff>50800</xdr:colOff>
      <xdr:row>32</xdr:row>
      <xdr:rowOff>97790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064250" y="5387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126365</xdr:rowOff>
    </xdr:from>
    <xdr:ext cx="595630" cy="2457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516245" y="525081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60960</xdr:rowOff>
    </xdr:from>
    <xdr:to>
      <xdr:col>59</xdr:col>
      <xdr:colOff>50800</xdr:colOff>
      <xdr:row>30</xdr:row>
      <xdr:rowOff>60960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064250" y="5020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89535</xdr:rowOff>
    </xdr:from>
    <xdr:ext cx="595630" cy="2457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516245" y="4883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52705</xdr:rowOff>
    </xdr:from>
    <xdr:ext cx="685165" cy="24447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26075" y="4516755"/>
          <a:ext cx="6851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154940</xdr:rowOff>
    </xdr:from>
    <xdr:to>
      <xdr:col>54</xdr:col>
      <xdr:colOff>171450</xdr:colOff>
      <xdr:row>38</xdr:row>
      <xdr:rowOff>23495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01200" y="5114290"/>
          <a:ext cx="0" cy="1189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27305</xdr:rowOff>
    </xdr:from>
    <xdr:ext cx="594360" cy="248920"/>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9655175" y="6307455"/>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100,688</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23495</xdr:rowOff>
    </xdr:from>
    <xdr:to>
      <xdr:col>55</xdr:col>
      <xdr:colOff>88900</xdr:colOff>
      <xdr:row>38</xdr:row>
      <xdr:rowOff>23495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531350" y="63036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103505</xdr:rowOff>
    </xdr:from>
    <xdr:ext cx="594360" cy="246380"/>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9655175" y="4897755"/>
          <a:ext cx="594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748,916</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154940</xdr:rowOff>
    </xdr:from>
    <xdr:to>
      <xdr:col>55</xdr:col>
      <xdr:colOff>88900</xdr:colOff>
      <xdr:row>30</xdr:row>
      <xdr:rowOff>154940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531350" y="51142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153670</xdr:rowOff>
    </xdr:from>
    <xdr:to>
      <xdr:col>55</xdr:col>
      <xdr:colOff>0</xdr:colOff>
      <xdr:row>37</xdr:row>
      <xdr:rowOff>50165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845550" y="6103620"/>
          <a:ext cx="75882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96520</xdr:rowOff>
    </xdr:from>
    <xdr:ext cx="594360" cy="247650"/>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9655175" y="5881370"/>
          <a:ext cx="59436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226,147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74295</xdr:rowOff>
    </xdr:from>
    <xdr:to>
      <xdr:col>55</xdr:col>
      <xdr:colOff>50800</xdr:colOff>
      <xdr:row>37</xdr:row>
      <xdr:rowOff>6985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69450" y="60242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36</xdr:row>
      <xdr:rowOff>163195</xdr:rowOff>
    </xdr:from>
    <xdr:to>
      <xdr:col>50</xdr:col>
      <xdr:colOff>114300</xdr:colOff>
      <xdr:row>37</xdr:row>
      <xdr:rowOff>50165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029575" y="6113145"/>
          <a:ext cx="81597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116840</xdr:rowOff>
    </xdr:from>
    <xdr:to>
      <xdr:col>50</xdr:col>
      <xdr:colOff>165100</xdr:colOff>
      <xdr:row>37</xdr:row>
      <xdr:rowOff>50165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794750" y="60667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65405</xdr:rowOff>
    </xdr:from>
    <xdr:ext cx="594360" cy="245110"/>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561705" y="5850255"/>
          <a:ext cx="5943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163195</xdr:rowOff>
    </xdr:from>
    <xdr:to>
      <xdr:col>45</xdr:col>
      <xdr:colOff>171450</xdr:colOff>
      <xdr:row>37</xdr:row>
      <xdr:rowOff>40005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210425" y="6113145"/>
          <a:ext cx="8191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136525</xdr:rowOff>
    </xdr:from>
    <xdr:to>
      <xdr:col>46</xdr:col>
      <xdr:colOff>38100</xdr:colOff>
      <xdr:row>37</xdr:row>
      <xdr:rowOff>69215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985125" y="6086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60960</xdr:rowOff>
    </xdr:from>
    <xdr:ext cx="594360" cy="24765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752080" y="6176010"/>
          <a:ext cx="594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11430</xdr:rowOff>
    </xdr:from>
    <xdr:to>
      <xdr:col>41</xdr:col>
      <xdr:colOff>50800</xdr:colOff>
      <xdr:row>37</xdr:row>
      <xdr:rowOff>40005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400800" y="5961380"/>
          <a:ext cx="809625"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2540</xdr:rowOff>
    </xdr:from>
    <xdr:to>
      <xdr:col>41</xdr:col>
      <xdr:colOff>101600</xdr:colOff>
      <xdr:row>37</xdr:row>
      <xdr:rowOff>100330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159625" y="611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92075</xdr:rowOff>
    </xdr:from>
    <xdr:ext cx="594360" cy="24892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942455" y="6207125"/>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142875</xdr:rowOff>
    </xdr:from>
    <xdr:to>
      <xdr:col>36</xdr:col>
      <xdr:colOff>165100</xdr:colOff>
      <xdr:row>36</xdr:row>
      <xdr:rowOff>75565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350000" y="5927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67310</xdr:rowOff>
    </xdr:from>
    <xdr:ext cx="594360" cy="2457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116955" y="6017260"/>
          <a:ext cx="5943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76835</xdr:rowOff>
    </xdr:from>
    <xdr:ext cx="761365" cy="24955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85495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57555" cy="24955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035800" y="6852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104775</xdr:rowOff>
    </xdr:from>
    <xdr:to>
      <xdr:col>55</xdr:col>
      <xdr:colOff>50800</xdr:colOff>
      <xdr:row>37</xdr:row>
      <xdr:rowOff>37465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69450" y="60547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83820</xdr:rowOff>
    </xdr:from>
    <xdr:ext cx="594360" cy="24447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9655175" y="6033770"/>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209,556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1270</xdr:rowOff>
    </xdr:from>
    <xdr:to>
      <xdr:col>50</xdr:col>
      <xdr:colOff>165100</xdr:colOff>
      <xdr:row>37</xdr:row>
      <xdr:rowOff>99060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794750" y="6116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90805</xdr:rowOff>
    </xdr:from>
    <xdr:ext cx="594360" cy="2457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61705" y="6205855"/>
          <a:ext cx="5943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176,077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114300</xdr:rowOff>
    </xdr:from>
    <xdr:to>
      <xdr:col>46</xdr:col>
      <xdr:colOff>38100</xdr:colOff>
      <xdr:row>37</xdr:row>
      <xdr:rowOff>46990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985125" y="60642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62865</xdr:rowOff>
    </xdr:from>
    <xdr:ext cx="594360" cy="24765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752080" y="5847715"/>
          <a:ext cx="594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204,455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156845</xdr:rowOff>
    </xdr:from>
    <xdr:to>
      <xdr:col>41</xdr:col>
      <xdr:colOff>101600</xdr:colOff>
      <xdr:row>37</xdr:row>
      <xdr:rowOff>89535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159625" y="6106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104775</xdr:rowOff>
    </xdr:from>
    <xdr:ext cx="594360" cy="24511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942455" y="5889625"/>
          <a:ext cx="5943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181,262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127635</xdr:rowOff>
    </xdr:from>
    <xdr:to>
      <xdr:col>36</xdr:col>
      <xdr:colOff>165100</xdr:colOff>
      <xdr:row>36</xdr:row>
      <xdr:rowOff>60960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350000" y="59124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76200</xdr:rowOff>
    </xdr:from>
    <xdr:ext cx="594360" cy="24892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116955" y="5695950"/>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287,033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5440" cy="21590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26150" y="7771765"/>
          <a:ext cx="34544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95250</xdr:rowOff>
    </xdr:from>
    <xdr:to>
      <xdr:col>59</xdr:col>
      <xdr:colOff>50800</xdr:colOff>
      <xdr:row>59</xdr:row>
      <xdr:rowOff>95250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064250" y="984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123825</xdr:rowOff>
    </xdr:from>
    <xdr:ext cx="244475" cy="2457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831205" y="9705975"/>
          <a:ext cx="2444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110490</xdr:rowOff>
    </xdr:from>
    <xdr:to>
      <xdr:col>59</xdr:col>
      <xdr:colOff>50800</xdr:colOff>
      <xdr:row>57</xdr:row>
      <xdr:rowOff>110490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064250" y="9527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138430</xdr:rowOff>
    </xdr:from>
    <xdr:ext cx="595630" cy="24511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516245" y="939038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127000</xdr:rowOff>
    </xdr:from>
    <xdr:to>
      <xdr:col>59</xdr:col>
      <xdr:colOff>50800</xdr:colOff>
      <xdr:row>55</xdr:row>
      <xdr:rowOff>127000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064250" y="9213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154940</xdr:rowOff>
    </xdr:from>
    <xdr:ext cx="595630" cy="24892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516245" y="907669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142240</xdr:rowOff>
    </xdr:from>
    <xdr:to>
      <xdr:col>59</xdr:col>
      <xdr:colOff>50800</xdr:colOff>
      <xdr:row>53</xdr:row>
      <xdr:rowOff>142240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064250" y="8898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5715</xdr:rowOff>
    </xdr:from>
    <xdr:ext cx="595630" cy="24828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516245" y="876236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158750</xdr:rowOff>
    </xdr:from>
    <xdr:to>
      <xdr:col>59</xdr:col>
      <xdr:colOff>50800</xdr:colOff>
      <xdr:row>51</xdr:row>
      <xdr:rowOff>158750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064250" y="8585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21590</xdr:rowOff>
    </xdr:from>
    <xdr:ext cx="595630" cy="24828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516245" y="844804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064250" y="8269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36830</xdr:rowOff>
    </xdr:from>
    <xdr:ext cx="685165" cy="24955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426075" y="8133080"/>
          <a:ext cx="6851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52705</xdr:rowOff>
    </xdr:from>
    <xdr:ext cx="685165" cy="24447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426075" y="7818755"/>
          <a:ext cx="6851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49</xdr:row>
      <xdr:rowOff>135255</xdr:rowOff>
    </xdr:from>
    <xdr:to>
      <xdr:col>54</xdr:col>
      <xdr:colOff>171450</xdr:colOff>
      <xdr:row>59</xdr:row>
      <xdr:rowOff>37465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01200" y="8231505"/>
          <a:ext cx="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40640</xdr:rowOff>
    </xdr:from>
    <xdr:ext cx="530225" cy="24828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9655175" y="978789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36,996</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37465</xdr:rowOff>
    </xdr:from>
    <xdr:to>
      <xdr:col>55</xdr:col>
      <xdr:colOff>88900</xdr:colOff>
      <xdr:row>59</xdr:row>
      <xdr:rowOff>37465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531350" y="97847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83820</xdr:rowOff>
    </xdr:from>
    <xdr:ext cx="685800" cy="24447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9655175" y="8014970"/>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1,024,543</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135255</xdr:rowOff>
    </xdr:from>
    <xdr:to>
      <xdr:col>55</xdr:col>
      <xdr:colOff>88900</xdr:colOff>
      <xdr:row>49</xdr:row>
      <xdr:rowOff>135255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531350" y="82315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130175</xdr:rowOff>
    </xdr:from>
    <xdr:to>
      <xdr:col>55</xdr:col>
      <xdr:colOff>0</xdr:colOff>
      <xdr:row>58</xdr:row>
      <xdr:rowOff>132080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845550" y="9712325"/>
          <a:ext cx="7588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45720</xdr:rowOff>
    </xdr:from>
    <xdr:ext cx="594360" cy="246380"/>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9655175" y="9297670"/>
          <a:ext cx="59436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224,172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24130</xdr:rowOff>
    </xdr:from>
    <xdr:to>
      <xdr:col>55</xdr:col>
      <xdr:colOff>50800</xdr:colOff>
      <xdr:row>57</xdr:row>
      <xdr:rowOff>121920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69450" y="94411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92710</xdr:rowOff>
    </xdr:from>
    <xdr:to>
      <xdr:col>50</xdr:col>
      <xdr:colOff>114300</xdr:colOff>
      <xdr:row>58</xdr:row>
      <xdr:rowOff>132080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029575" y="9674860"/>
          <a:ext cx="81597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69850</xdr:rowOff>
    </xdr:from>
    <xdr:to>
      <xdr:col>50</xdr:col>
      <xdr:colOff>165100</xdr:colOff>
      <xdr:row>58</xdr:row>
      <xdr:rowOff>2540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794750" y="9486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18415</xdr:rowOff>
    </xdr:from>
    <xdr:ext cx="594360" cy="24765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61705" y="9270365"/>
          <a:ext cx="594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92710</xdr:rowOff>
    </xdr:from>
    <xdr:to>
      <xdr:col>45</xdr:col>
      <xdr:colOff>171450</xdr:colOff>
      <xdr:row>59</xdr:row>
      <xdr:rowOff>5080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210425" y="9674860"/>
          <a:ext cx="8191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54610</xdr:rowOff>
    </xdr:from>
    <xdr:to>
      <xdr:col>46</xdr:col>
      <xdr:colOff>38100</xdr:colOff>
      <xdr:row>57</xdr:row>
      <xdr:rowOff>152400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985125" y="94716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3175</xdr:rowOff>
    </xdr:from>
    <xdr:ext cx="594360" cy="24955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752080" y="9255125"/>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45720</xdr:rowOff>
    </xdr:from>
    <xdr:to>
      <xdr:col>41</xdr:col>
      <xdr:colOff>50800</xdr:colOff>
      <xdr:row>59</xdr:row>
      <xdr:rowOff>5080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400800" y="9627870"/>
          <a:ext cx="809625"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66675</xdr:rowOff>
    </xdr:from>
    <xdr:to>
      <xdr:col>41</xdr:col>
      <xdr:colOff>101600</xdr:colOff>
      <xdr:row>57</xdr:row>
      <xdr:rowOff>164465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159625" y="9483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15240</xdr:rowOff>
    </xdr:from>
    <xdr:ext cx="594360" cy="2463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942455" y="9267190"/>
          <a:ext cx="594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61595</xdr:rowOff>
    </xdr:from>
    <xdr:to>
      <xdr:col>36</xdr:col>
      <xdr:colOff>165100</xdr:colOff>
      <xdr:row>57</xdr:row>
      <xdr:rowOff>160020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350000" y="94786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10160</xdr:rowOff>
    </xdr:from>
    <xdr:ext cx="594360" cy="2457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116955" y="9262110"/>
          <a:ext cx="5943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76835</xdr:rowOff>
    </xdr:from>
    <xdr:ext cx="761365" cy="24955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85495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57555" cy="24955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035800" y="10154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81280</xdr:rowOff>
    </xdr:from>
    <xdr:to>
      <xdr:col>55</xdr:col>
      <xdr:colOff>50800</xdr:colOff>
      <xdr:row>59</xdr:row>
      <xdr:rowOff>13970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69450" y="96634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164465</xdr:rowOff>
    </xdr:from>
    <xdr:ext cx="530225" cy="248920"/>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9655175" y="9581515"/>
          <a:ext cx="5302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82,751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83185</xdr:rowOff>
    </xdr:from>
    <xdr:to>
      <xdr:col>50</xdr:col>
      <xdr:colOff>165100</xdr:colOff>
      <xdr:row>59</xdr:row>
      <xdr:rowOff>15875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794750" y="9665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6985</xdr:rowOff>
    </xdr:from>
    <xdr:ext cx="534035" cy="24828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94090" y="9754235"/>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43180</xdr:rowOff>
    </xdr:from>
    <xdr:to>
      <xdr:col>46</xdr:col>
      <xdr:colOff>38100</xdr:colOff>
      <xdr:row>58</xdr:row>
      <xdr:rowOff>140970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985125" y="96253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132715</xdr:rowOff>
    </xdr:from>
    <xdr:ext cx="594360" cy="24955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752080" y="9714865"/>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121285</xdr:rowOff>
    </xdr:from>
    <xdr:to>
      <xdr:col>41</xdr:col>
      <xdr:colOff>101600</xdr:colOff>
      <xdr:row>59</xdr:row>
      <xdr:rowOff>53975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159625" y="9703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45085</xdr:rowOff>
    </xdr:from>
    <xdr:ext cx="529590" cy="24955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974840" y="979233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161925</xdr:rowOff>
    </xdr:from>
    <xdr:to>
      <xdr:col>36</xdr:col>
      <xdr:colOff>165100</xdr:colOff>
      <xdr:row>58</xdr:row>
      <xdr:rowOff>94615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350000" y="9578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86360</xdr:rowOff>
    </xdr:from>
    <xdr:ext cx="594360" cy="24447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116955" y="9668510"/>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5440" cy="21590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26150" y="11073765"/>
          <a:ext cx="34544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134620</xdr:rowOff>
    </xdr:from>
    <xdr:to>
      <xdr:col>59</xdr:col>
      <xdr:colOff>50800</xdr:colOff>
      <xdr:row>78</xdr:row>
      <xdr:rowOff>134620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064250" y="13018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162560</xdr:rowOff>
    </xdr:from>
    <xdr:ext cx="244475" cy="24447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831205" y="12881610"/>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064250" y="12578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52705</xdr:rowOff>
    </xdr:from>
    <xdr:ext cx="595630" cy="24447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516245" y="124415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79375</xdr:rowOff>
    </xdr:from>
    <xdr:to>
      <xdr:col>59</xdr:col>
      <xdr:colOff>50800</xdr:colOff>
      <xdr:row>73</xdr:row>
      <xdr:rowOff>79375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064250" y="12138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107315</xdr:rowOff>
    </xdr:from>
    <xdr:ext cx="595630" cy="24511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516245" y="1200086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134620</xdr:rowOff>
    </xdr:from>
    <xdr:to>
      <xdr:col>59</xdr:col>
      <xdr:colOff>50800</xdr:colOff>
      <xdr:row>70</xdr:row>
      <xdr:rowOff>134620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064250" y="11697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162560</xdr:rowOff>
    </xdr:from>
    <xdr:ext cx="595630" cy="24447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516245" y="115608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447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516245" y="11120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34290</xdr:rowOff>
    </xdr:from>
    <xdr:to>
      <xdr:col>54</xdr:col>
      <xdr:colOff>171450</xdr:colOff>
      <xdr:row>78</xdr:row>
      <xdr:rowOff>134620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01200" y="1159764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137795</xdr:rowOff>
    </xdr:from>
    <xdr:ext cx="245110" cy="245110"/>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9655175" y="13021945"/>
          <a:ext cx="245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134620</xdr:rowOff>
    </xdr:from>
    <xdr:to>
      <xdr:col>55</xdr:col>
      <xdr:colOff>88900</xdr:colOff>
      <xdr:row>78</xdr:row>
      <xdr:rowOff>134620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531350" y="13018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147955</xdr:rowOff>
    </xdr:from>
    <xdr:ext cx="594360" cy="24955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9655175" y="11381105"/>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322,841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34290</xdr:rowOff>
    </xdr:from>
    <xdr:to>
      <xdr:col>55</xdr:col>
      <xdr:colOff>88900</xdr:colOff>
      <xdr:row>70</xdr:row>
      <xdr:rowOff>34290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531350" y="11597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151130</xdr:rowOff>
    </xdr:from>
    <xdr:to>
      <xdr:col>55</xdr:col>
      <xdr:colOff>0</xdr:colOff>
      <xdr:row>78</xdr:row>
      <xdr:rowOff>69850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845550" y="12870180"/>
          <a:ext cx="75882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23495</xdr:rowOff>
    </xdr:from>
    <xdr:ext cx="530225" cy="248920"/>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9655175" y="12577445"/>
          <a:ext cx="53022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1270</xdr:rowOff>
    </xdr:from>
    <xdr:to>
      <xdr:col>55</xdr:col>
      <xdr:colOff>50800</xdr:colOff>
      <xdr:row>77</xdr:row>
      <xdr:rowOff>99060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69450" y="127203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77</xdr:row>
      <xdr:rowOff>151130</xdr:rowOff>
    </xdr:from>
    <xdr:to>
      <xdr:col>50</xdr:col>
      <xdr:colOff>114300</xdr:colOff>
      <xdr:row>78</xdr:row>
      <xdr:rowOff>48260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029575" y="12870180"/>
          <a:ext cx="815975"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27305</xdr:rowOff>
    </xdr:from>
    <xdr:to>
      <xdr:col>50</xdr:col>
      <xdr:colOff>165100</xdr:colOff>
      <xdr:row>77</xdr:row>
      <xdr:rowOff>125095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794750" y="12746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140335</xdr:rowOff>
    </xdr:from>
    <xdr:ext cx="534035" cy="245110"/>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94090" y="12529185"/>
          <a:ext cx="53403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48260</xdr:rowOff>
    </xdr:from>
    <xdr:to>
      <xdr:col>45</xdr:col>
      <xdr:colOff>171450</xdr:colOff>
      <xdr:row>78</xdr:row>
      <xdr:rowOff>62230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210425" y="12932410"/>
          <a:ext cx="8191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161290</xdr:rowOff>
    </xdr:from>
    <xdr:to>
      <xdr:col>46</xdr:col>
      <xdr:colOff>38100</xdr:colOff>
      <xdr:row>77</xdr:row>
      <xdr:rowOff>93980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985125" y="127152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109855</xdr:rowOff>
    </xdr:from>
    <xdr:ext cx="529590" cy="24955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784465" y="1249870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164465</xdr:rowOff>
    </xdr:from>
    <xdr:to>
      <xdr:col>41</xdr:col>
      <xdr:colOff>50800</xdr:colOff>
      <xdr:row>78</xdr:row>
      <xdr:rowOff>62230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400800" y="12718415"/>
          <a:ext cx="809625"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45720</xdr:rowOff>
    </xdr:from>
    <xdr:to>
      <xdr:col>41</xdr:col>
      <xdr:colOff>101600</xdr:colOff>
      <xdr:row>77</xdr:row>
      <xdr:rowOff>143510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159625" y="1276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160020</xdr:rowOff>
    </xdr:from>
    <xdr:ext cx="529590" cy="24447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974840" y="1254887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46355</xdr:rowOff>
    </xdr:from>
    <xdr:to>
      <xdr:col>36</xdr:col>
      <xdr:colOff>165100</xdr:colOff>
      <xdr:row>77</xdr:row>
      <xdr:rowOff>144145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350000" y="12765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135890</xdr:rowOff>
    </xdr:from>
    <xdr:ext cx="534035" cy="24955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149340" y="1285494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76835</xdr:rowOff>
    </xdr:from>
    <xdr:ext cx="761365" cy="24955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85495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57555" cy="24955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035800" y="13456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20955</xdr:rowOff>
    </xdr:from>
    <xdr:to>
      <xdr:col>55</xdr:col>
      <xdr:colOff>50800</xdr:colOff>
      <xdr:row>78</xdr:row>
      <xdr:rowOff>118745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69450" y="129051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104140</xdr:rowOff>
    </xdr:from>
    <xdr:ext cx="530225" cy="246380"/>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9655175" y="12823190"/>
          <a:ext cx="5302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102235</xdr:rowOff>
    </xdr:from>
    <xdr:to>
      <xdr:col>50</xdr:col>
      <xdr:colOff>165100</xdr:colOff>
      <xdr:row>78</xdr:row>
      <xdr:rowOff>34925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794750" y="12821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26670</xdr:rowOff>
    </xdr:from>
    <xdr:ext cx="534035" cy="24892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94090" y="1291082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33,709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164465</xdr:rowOff>
    </xdr:from>
    <xdr:to>
      <xdr:col>46</xdr:col>
      <xdr:colOff>38100</xdr:colOff>
      <xdr:row>78</xdr:row>
      <xdr:rowOff>97155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985125" y="128835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88900</xdr:rowOff>
    </xdr:from>
    <xdr:ext cx="529590" cy="2457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784465" y="12973050"/>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13335</xdr:rowOff>
    </xdr:from>
    <xdr:to>
      <xdr:col>41</xdr:col>
      <xdr:colOff>101600</xdr:colOff>
      <xdr:row>78</xdr:row>
      <xdr:rowOff>111125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159625" y="12897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102870</xdr:rowOff>
    </xdr:from>
    <xdr:ext cx="529590" cy="2463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974840" y="12987020"/>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116205</xdr:rowOff>
    </xdr:from>
    <xdr:to>
      <xdr:col>36</xdr:col>
      <xdr:colOff>165100</xdr:colOff>
      <xdr:row>77</xdr:row>
      <xdr:rowOff>48260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350000" y="126701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64135</xdr:rowOff>
    </xdr:from>
    <xdr:ext cx="534035" cy="24765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149340" y="12452985"/>
          <a:ext cx="5340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5440" cy="21590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26150" y="14375765"/>
          <a:ext cx="34544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4475" cy="2590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831205" y="163042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5630"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516245"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400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516245" y="155422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516245"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60960</xdr:rowOff>
    </xdr:from>
    <xdr:to>
      <xdr:col>59</xdr:col>
      <xdr:colOff>50800</xdr:colOff>
      <xdr:row>90</xdr:row>
      <xdr:rowOff>60960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89535</xdr:rowOff>
    </xdr:from>
    <xdr:ext cx="595630" cy="24701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516245"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52705</xdr:rowOff>
    </xdr:from>
    <xdr:ext cx="685165" cy="24447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426075" y="14422755"/>
          <a:ext cx="6851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91</xdr:row>
      <xdr:rowOff>13970</xdr:rowOff>
    </xdr:from>
    <xdr:to>
      <xdr:col>54</xdr:col>
      <xdr:colOff>171450</xdr:colOff>
      <xdr:row>99</xdr:row>
      <xdr:rowOff>21590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01200" y="1504442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25400</xdr:rowOff>
    </xdr:from>
    <xdr:ext cx="530225" cy="259080"/>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9655175" y="164274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21590</xdr:rowOff>
    </xdr:from>
    <xdr:to>
      <xdr:col>55</xdr:col>
      <xdr:colOff>88900</xdr:colOff>
      <xdr:row>99</xdr:row>
      <xdr:rowOff>21590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531350" y="16423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127000</xdr:rowOff>
    </xdr:from>
    <xdr:ext cx="594360" cy="246380"/>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9655175" y="14827250"/>
          <a:ext cx="594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735,882</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13970</xdr:rowOff>
    </xdr:from>
    <xdr:to>
      <xdr:col>55</xdr:col>
      <xdr:colOff>88900</xdr:colOff>
      <xdr:row>91</xdr:row>
      <xdr:rowOff>13970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531350" y="15044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128905</xdr:rowOff>
    </xdr:from>
    <xdr:to>
      <xdr:col>55</xdr:col>
      <xdr:colOff>0</xdr:colOff>
      <xdr:row>98</xdr:row>
      <xdr:rowOff>156845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845550" y="16359505"/>
          <a:ext cx="7588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114935</xdr:rowOff>
    </xdr:from>
    <xdr:ext cx="594360" cy="259080"/>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9655175" y="16002635"/>
          <a:ext cx="594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128,399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92075</xdr:rowOff>
    </xdr:from>
    <xdr:to>
      <xdr:col>55</xdr:col>
      <xdr:colOff>50800</xdr:colOff>
      <xdr:row>98</xdr:row>
      <xdr:rowOff>22225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69450" y="161512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98</xdr:row>
      <xdr:rowOff>86995</xdr:rowOff>
    </xdr:from>
    <xdr:to>
      <xdr:col>50</xdr:col>
      <xdr:colOff>114300</xdr:colOff>
      <xdr:row>98</xdr:row>
      <xdr:rowOff>156845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029575" y="16317595"/>
          <a:ext cx="815975"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127635</xdr:rowOff>
    </xdr:from>
    <xdr:to>
      <xdr:col>50</xdr:col>
      <xdr:colOff>165100</xdr:colOff>
      <xdr:row>98</xdr:row>
      <xdr:rowOff>57785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794750" y="1618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74930</xdr:rowOff>
    </xdr:from>
    <xdr:ext cx="594360" cy="25400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61705" y="1596263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86995</xdr:rowOff>
    </xdr:from>
    <xdr:to>
      <xdr:col>45</xdr:col>
      <xdr:colOff>171450</xdr:colOff>
      <xdr:row>99</xdr:row>
      <xdr:rowOff>11430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210425" y="16317595"/>
          <a:ext cx="8191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123190</xdr:rowOff>
    </xdr:from>
    <xdr:to>
      <xdr:col>46</xdr:col>
      <xdr:colOff>38100</xdr:colOff>
      <xdr:row>98</xdr:row>
      <xdr:rowOff>53340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985125" y="161823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69850</xdr:rowOff>
    </xdr:from>
    <xdr:ext cx="59436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752080" y="159575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148590</xdr:rowOff>
    </xdr:from>
    <xdr:to>
      <xdr:col>41</xdr:col>
      <xdr:colOff>50800</xdr:colOff>
      <xdr:row>99</xdr:row>
      <xdr:rowOff>11430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400800" y="16379190"/>
          <a:ext cx="8096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133350</xdr:rowOff>
    </xdr:from>
    <xdr:to>
      <xdr:col>41</xdr:col>
      <xdr:colOff>101600</xdr:colOff>
      <xdr:row>98</xdr:row>
      <xdr:rowOff>63500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159625" y="1619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80010</xdr:rowOff>
    </xdr:from>
    <xdr:ext cx="59436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942455" y="159677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100965</xdr:rowOff>
    </xdr:from>
    <xdr:to>
      <xdr:col>36</xdr:col>
      <xdr:colOff>165100</xdr:colOff>
      <xdr:row>98</xdr:row>
      <xdr:rowOff>31115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350000" y="161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47625</xdr:rowOff>
    </xdr:from>
    <xdr:ext cx="59436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116955" y="159353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136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8549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7555"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035800" y="168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78105</xdr:rowOff>
    </xdr:from>
    <xdr:to>
      <xdr:col>55</xdr:col>
      <xdr:colOff>50800</xdr:colOff>
      <xdr:row>99</xdr:row>
      <xdr:rowOff>8255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69450" y="163087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164465</xdr:rowOff>
    </xdr:from>
    <xdr:ext cx="530225" cy="259080"/>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9655175" y="162236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106045</xdr:rowOff>
    </xdr:from>
    <xdr:to>
      <xdr:col>50</xdr:col>
      <xdr:colOff>165100</xdr:colOff>
      <xdr:row>99</xdr:row>
      <xdr:rowOff>36195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794750" y="163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99</xdr:row>
      <xdr:rowOff>27305</xdr:rowOff>
    </xdr:from>
    <xdr:ext cx="534035"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94090" y="16429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30,897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36195</xdr:rowOff>
    </xdr:from>
    <xdr:to>
      <xdr:col>46</xdr:col>
      <xdr:colOff>38100</xdr:colOff>
      <xdr:row>98</xdr:row>
      <xdr:rowOff>137795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985125" y="162667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128905</xdr:rowOff>
    </xdr:from>
    <xdr:ext cx="52959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784465" y="163595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132080</xdr:rowOff>
    </xdr:from>
    <xdr:to>
      <xdr:col>41</xdr:col>
      <xdr:colOff>101600</xdr:colOff>
      <xdr:row>99</xdr:row>
      <xdr:rowOff>62230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159625" y="163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53340</xdr:rowOff>
    </xdr:from>
    <xdr:ext cx="529590" cy="25400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974840" y="164553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97790</xdr:rowOff>
    </xdr:from>
    <xdr:to>
      <xdr:col>36</xdr:col>
      <xdr:colOff>165100</xdr:colOff>
      <xdr:row>99</xdr:row>
      <xdr:rowOff>27940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350000" y="163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19050</xdr:rowOff>
    </xdr:from>
    <xdr:ext cx="534035" cy="25400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149340" y="16421100"/>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171450</xdr:colOff>
      <xdr:row>25</xdr:row>
      <xdr:rowOff>30480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414125" y="3858895"/>
          <a:ext cx="429895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79375</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414125" y="4653915"/>
          <a:ext cx="429895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590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376025" y="4469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171450</xdr:colOff>
      <xdr:row>41</xdr:row>
      <xdr:rowOff>79375</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414125" y="685482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95250</xdr:rowOff>
    </xdr:from>
    <xdr:to>
      <xdr:col>89</xdr:col>
      <xdr:colOff>171450</xdr:colOff>
      <xdr:row>39</xdr:row>
      <xdr:rowOff>95250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1414125" y="654050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123825</xdr:rowOff>
    </xdr:from>
    <xdr:ext cx="244475" cy="2457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181080" y="6403975"/>
          <a:ext cx="2444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110490</xdr:rowOff>
    </xdr:from>
    <xdr:to>
      <xdr:col>89</xdr:col>
      <xdr:colOff>171450</xdr:colOff>
      <xdr:row>37</xdr:row>
      <xdr:rowOff>110490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414125" y="622554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138430</xdr:rowOff>
    </xdr:from>
    <xdr:ext cx="530860" cy="24511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0930255" y="6088380"/>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127000</xdr:rowOff>
    </xdr:from>
    <xdr:to>
      <xdr:col>89</xdr:col>
      <xdr:colOff>171450</xdr:colOff>
      <xdr:row>35</xdr:row>
      <xdr:rowOff>127000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414125" y="591185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154940</xdr:rowOff>
    </xdr:from>
    <xdr:ext cx="530860" cy="24892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930255" y="577469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142240</xdr:rowOff>
    </xdr:from>
    <xdr:to>
      <xdr:col>89</xdr:col>
      <xdr:colOff>171450</xdr:colOff>
      <xdr:row>33</xdr:row>
      <xdr:rowOff>142240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1414125" y="559689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30860" cy="24828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930255" y="5460365"/>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158750</xdr:rowOff>
    </xdr:from>
    <xdr:to>
      <xdr:col>89</xdr:col>
      <xdr:colOff>171450</xdr:colOff>
      <xdr:row>31</xdr:row>
      <xdr:rowOff>158750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414125" y="528320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21590</xdr:rowOff>
    </xdr:from>
    <xdr:ext cx="595630" cy="24828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866120" y="514604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171450</xdr:colOff>
      <xdr:row>30</xdr:row>
      <xdr:rowOff>8255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414125" y="496760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36830</xdr:rowOff>
    </xdr:from>
    <xdr:ext cx="595630" cy="24955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86612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1414125" y="465391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52705</xdr:rowOff>
    </xdr:from>
    <xdr:ext cx="595630" cy="24447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866120" y="4516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79375</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1414125" y="4653915"/>
          <a:ext cx="429895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46990</xdr:rowOff>
    </xdr:from>
    <xdr:to>
      <xdr:col>85</xdr:col>
      <xdr:colOff>126365</xdr:colOff>
      <xdr:row>39</xdr:row>
      <xdr:rowOff>95250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968220" y="517144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99060</xdr:rowOff>
    </xdr:from>
    <xdr:ext cx="248920" cy="24955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5014575" y="654431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95250</xdr:rowOff>
    </xdr:from>
    <xdr:to>
      <xdr:col>86</xdr:col>
      <xdr:colOff>25400</xdr:colOff>
      <xdr:row>39</xdr:row>
      <xdr:rowOff>95250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88122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160655</xdr:rowOff>
    </xdr:from>
    <xdr:ext cx="598170" cy="24447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5014575" y="4954905"/>
          <a:ext cx="5981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130,566</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46990</xdr:rowOff>
    </xdr:from>
    <xdr:to>
      <xdr:col>86</xdr:col>
      <xdr:colOff>25400</xdr:colOff>
      <xdr:row>31</xdr:row>
      <xdr:rowOff>46990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881225" y="5171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151765</xdr:rowOff>
    </xdr:from>
    <xdr:to>
      <xdr:col>85</xdr:col>
      <xdr:colOff>127000</xdr:colOff>
      <xdr:row>34</xdr:row>
      <xdr:rowOff>75565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195425" y="5606415"/>
          <a:ext cx="7747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62230</xdr:rowOff>
    </xdr:from>
    <xdr:ext cx="534035" cy="247650"/>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5014575" y="6342380"/>
          <a:ext cx="53403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83185</xdr:rowOff>
    </xdr:from>
    <xdr:to>
      <xdr:col>85</xdr:col>
      <xdr:colOff>171450</xdr:colOff>
      <xdr:row>39</xdr:row>
      <xdr:rowOff>15875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919325" y="636333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151765</xdr:rowOff>
    </xdr:from>
    <xdr:to>
      <xdr:col>81</xdr:col>
      <xdr:colOff>50800</xdr:colOff>
      <xdr:row>39</xdr:row>
      <xdr:rowOff>22225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385800" y="5606415"/>
          <a:ext cx="809625" cy="861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40005</xdr:rowOff>
    </xdr:from>
    <xdr:to>
      <xdr:col>81</xdr:col>
      <xdr:colOff>101600</xdr:colOff>
      <xdr:row>38</xdr:row>
      <xdr:rowOff>137795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144625" y="6320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129540</xdr:rowOff>
    </xdr:from>
    <xdr:ext cx="529590" cy="24765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959840" y="6409690"/>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39</xdr:row>
      <xdr:rowOff>10795</xdr:rowOff>
    </xdr:from>
    <xdr:to>
      <xdr:col>76</xdr:col>
      <xdr:colOff>114300</xdr:colOff>
      <xdr:row>39</xdr:row>
      <xdr:rowOff>22225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569825" y="6456045"/>
          <a:ext cx="8159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58420</xdr:rowOff>
    </xdr:from>
    <xdr:to>
      <xdr:col>76</xdr:col>
      <xdr:colOff>165100</xdr:colOff>
      <xdr:row>38</xdr:row>
      <xdr:rowOff>156210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335000" y="633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6350</xdr:rowOff>
    </xdr:from>
    <xdr:ext cx="534035" cy="24828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134340" y="6121400"/>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10795</xdr:rowOff>
    </xdr:from>
    <xdr:to>
      <xdr:col>71</xdr:col>
      <xdr:colOff>171450</xdr:colOff>
      <xdr:row>39</xdr:row>
      <xdr:rowOff>95250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1750675" y="6456045"/>
          <a:ext cx="81915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68580</xdr:rowOff>
    </xdr:from>
    <xdr:to>
      <xdr:col>72</xdr:col>
      <xdr:colOff>38100</xdr:colOff>
      <xdr:row>39</xdr:row>
      <xdr:rowOff>1270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525375" y="63487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17145</xdr:rowOff>
    </xdr:from>
    <xdr:ext cx="529590" cy="24447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324715" y="613219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18415</xdr:rowOff>
    </xdr:from>
    <xdr:to>
      <xdr:col>67</xdr:col>
      <xdr:colOff>101600</xdr:colOff>
      <xdr:row>38</xdr:row>
      <xdr:rowOff>116205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1699875" y="6298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132080</xdr:rowOff>
    </xdr:from>
    <xdr:ext cx="529590" cy="24955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1515090" y="608203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57555" cy="24955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020800" y="6852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76835</xdr:rowOff>
    </xdr:from>
    <xdr:ext cx="761365" cy="24955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39520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57555" cy="24955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1576050" y="6852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34</xdr:row>
      <xdr:rowOff>27305</xdr:rowOff>
    </xdr:from>
    <xdr:to>
      <xdr:col>85</xdr:col>
      <xdr:colOff>171450</xdr:colOff>
      <xdr:row>34</xdr:row>
      <xdr:rowOff>125095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919325" y="564705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33</xdr:row>
      <xdr:rowOff>48895</xdr:rowOff>
    </xdr:from>
    <xdr:ext cx="534035" cy="246380"/>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5014575" y="5503545"/>
          <a:ext cx="5340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80,607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102870</xdr:rowOff>
    </xdr:from>
    <xdr:to>
      <xdr:col>81</xdr:col>
      <xdr:colOff>101600</xdr:colOff>
      <xdr:row>34</xdr:row>
      <xdr:rowOff>35560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144625" y="5557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51435</xdr:rowOff>
    </xdr:from>
    <xdr:ext cx="529590" cy="24447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959840" y="534098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137795</xdr:rowOff>
    </xdr:from>
    <xdr:to>
      <xdr:col>76</xdr:col>
      <xdr:colOff>165100</xdr:colOff>
      <xdr:row>39</xdr:row>
      <xdr:rowOff>71120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335000" y="64179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62230</xdr:rowOff>
    </xdr:from>
    <xdr:ext cx="469265" cy="24765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166725" y="6507480"/>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127000</xdr:rowOff>
    </xdr:from>
    <xdr:to>
      <xdr:col>72</xdr:col>
      <xdr:colOff>38100</xdr:colOff>
      <xdr:row>39</xdr:row>
      <xdr:rowOff>60325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525375" y="640715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51435</xdr:rowOff>
    </xdr:from>
    <xdr:ext cx="469265" cy="24447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357100" y="6496685"/>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46355</xdr:rowOff>
    </xdr:from>
    <xdr:to>
      <xdr:col>67</xdr:col>
      <xdr:colOff>101600</xdr:colOff>
      <xdr:row>39</xdr:row>
      <xdr:rowOff>144145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1699875"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135890</xdr:rowOff>
    </xdr:from>
    <xdr:ext cx="244475" cy="24955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1642090" y="65811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171450</xdr:colOff>
      <xdr:row>45</xdr:row>
      <xdr:rowOff>30480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414125" y="7160895"/>
          <a:ext cx="429895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79375</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414125" y="7955915"/>
          <a:ext cx="429895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590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376025" y="7771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171450</xdr:colOff>
      <xdr:row>61</xdr:row>
      <xdr:rowOff>79375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414125" y="1015682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134620</xdr:rowOff>
    </xdr:from>
    <xdr:to>
      <xdr:col>89</xdr:col>
      <xdr:colOff>171450</xdr:colOff>
      <xdr:row>58</xdr:row>
      <xdr:rowOff>134620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1414125" y="971677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162560</xdr:rowOff>
    </xdr:from>
    <xdr:ext cx="244475" cy="24447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181080" y="9579610"/>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24765</xdr:rowOff>
    </xdr:from>
    <xdr:to>
      <xdr:col>89</xdr:col>
      <xdr:colOff>171450</xdr:colOff>
      <xdr:row>56</xdr:row>
      <xdr:rowOff>24765</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1414125" y="927671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55</xdr:row>
      <xdr:rowOff>52705</xdr:rowOff>
    </xdr:from>
    <xdr:ext cx="244475" cy="24447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181080" y="9139555"/>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53</xdr:row>
      <xdr:rowOff>79375</xdr:rowOff>
    </xdr:from>
    <xdr:to>
      <xdr:col>89</xdr:col>
      <xdr:colOff>171450</xdr:colOff>
      <xdr:row>53</xdr:row>
      <xdr:rowOff>79375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1414125" y="883602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52</xdr:row>
      <xdr:rowOff>107315</xdr:rowOff>
    </xdr:from>
    <xdr:ext cx="244475" cy="24511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1181080" y="8698865"/>
          <a:ext cx="24447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134620</xdr:rowOff>
    </xdr:from>
    <xdr:to>
      <xdr:col>89</xdr:col>
      <xdr:colOff>171450</xdr:colOff>
      <xdr:row>50</xdr:row>
      <xdr:rowOff>134620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1414125" y="839597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162560</xdr:rowOff>
    </xdr:from>
    <xdr:ext cx="244475" cy="24447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1181080" y="8258810"/>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1414125" y="795591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4475" cy="24447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1181080" y="7818755"/>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79375</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1414125" y="7955915"/>
          <a:ext cx="429895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134620</xdr:rowOff>
    </xdr:from>
    <xdr:to>
      <xdr:col>85</xdr:col>
      <xdr:colOff>126365</xdr:colOff>
      <xdr:row>58</xdr:row>
      <xdr:rowOff>134620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968220" y="97167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59</xdr:row>
      <xdr:rowOff>9525</xdr:rowOff>
    </xdr:from>
    <xdr:ext cx="248920" cy="246380"/>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5014575" y="975677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134620</xdr:rowOff>
    </xdr:from>
    <xdr:to>
      <xdr:col>86</xdr:col>
      <xdr:colOff>25400</xdr:colOff>
      <xdr:row>58</xdr:row>
      <xdr:rowOff>134620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881225" y="9716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9525</xdr:rowOff>
    </xdr:from>
    <xdr:ext cx="248920" cy="246380"/>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5014575" y="942657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134620</xdr:rowOff>
    </xdr:from>
    <xdr:to>
      <xdr:col>86</xdr:col>
      <xdr:colOff>25400</xdr:colOff>
      <xdr:row>58</xdr:row>
      <xdr:rowOff>134620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881225" y="9716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134620</xdr:rowOff>
    </xdr:from>
    <xdr:to>
      <xdr:col>85</xdr:col>
      <xdr:colOff>127000</xdr:colOff>
      <xdr:row>58</xdr:row>
      <xdr:rowOff>134620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195425" y="97167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64770</xdr:rowOff>
    </xdr:from>
    <xdr:ext cx="248920" cy="2457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5014575" y="9646920"/>
          <a:ext cx="24892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85725</xdr:rowOff>
    </xdr:from>
    <xdr:to>
      <xdr:col>85</xdr:col>
      <xdr:colOff>171450</xdr:colOff>
      <xdr:row>59</xdr:row>
      <xdr:rowOff>18415</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919325" y="966787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134620</xdr:rowOff>
    </xdr:from>
    <xdr:to>
      <xdr:col>81</xdr:col>
      <xdr:colOff>50800</xdr:colOff>
      <xdr:row>58</xdr:row>
      <xdr:rowOff>134620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385800" y="97167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85725</xdr:rowOff>
    </xdr:from>
    <xdr:to>
      <xdr:col>81</xdr:col>
      <xdr:colOff>101600</xdr:colOff>
      <xdr:row>59</xdr:row>
      <xdr:rowOff>18415</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144625" y="9667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9525</xdr:rowOff>
    </xdr:from>
    <xdr:ext cx="244475" cy="2463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086840" y="9756775"/>
          <a:ext cx="2444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58</xdr:row>
      <xdr:rowOff>134620</xdr:rowOff>
    </xdr:from>
    <xdr:to>
      <xdr:col>76</xdr:col>
      <xdr:colOff>114300</xdr:colOff>
      <xdr:row>58</xdr:row>
      <xdr:rowOff>134620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569825" y="9716770"/>
          <a:ext cx="8159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85725</xdr:rowOff>
    </xdr:from>
    <xdr:to>
      <xdr:col>76</xdr:col>
      <xdr:colOff>165100</xdr:colOff>
      <xdr:row>59</xdr:row>
      <xdr:rowOff>18415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335000" y="9667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59</xdr:row>
      <xdr:rowOff>9525</xdr:rowOff>
    </xdr:from>
    <xdr:ext cx="248920" cy="2463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268325" y="975677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134620</xdr:rowOff>
    </xdr:from>
    <xdr:to>
      <xdr:col>71</xdr:col>
      <xdr:colOff>171450</xdr:colOff>
      <xdr:row>58</xdr:row>
      <xdr:rowOff>134620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1750675" y="971677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85725</xdr:rowOff>
    </xdr:from>
    <xdr:to>
      <xdr:col>72</xdr:col>
      <xdr:colOff>38100</xdr:colOff>
      <xdr:row>59</xdr:row>
      <xdr:rowOff>18415</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525375" y="96678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9525</xdr:rowOff>
    </xdr:from>
    <xdr:ext cx="244475" cy="2463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451715" y="9756775"/>
          <a:ext cx="2444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140335</xdr:rowOff>
    </xdr:from>
    <xdr:to>
      <xdr:col>67</xdr:col>
      <xdr:colOff>101600</xdr:colOff>
      <xdr:row>52</xdr:row>
      <xdr:rowOff>73025</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1699875" y="8566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89535</xdr:rowOff>
    </xdr:from>
    <xdr:ext cx="244475" cy="2457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642090" y="8350885"/>
          <a:ext cx="2444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57555" cy="24955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020800" y="10154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76835</xdr:rowOff>
    </xdr:from>
    <xdr:ext cx="761365" cy="24955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39520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57555" cy="24955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576050" y="10154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85725</xdr:rowOff>
    </xdr:from>
    <xdr:to>
      <xdr:col>85</xdr:col>
      <xdr:colOff>171450</xdr:colOff>
      <xdr:row>59</xdr:row>
      <xdr:rowOff>18415</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919325" y="966787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57</xdr:row>
      <xdr:rowOff>120015</xdr:rowOff>
    </xdr:from>
    <xdr:ext cx="248920" cy="2457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5014575" y="953706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85725</xdr:rowOff>
    </xdr:from>
    <xdr:to>
      <xdr:col>81</xdr:col>
      <xdr:colOff>101600</xdr:colOff>
      <xdr:row>59</xdr:row>
      <xdr:rowOff>18415</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144625" y="9667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34290</xdr:rowOff>
    </xdr:from>
    <xdr:ext cx="244475" cy="2457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086840" y="9451340"/>
          <a:ext cx="2444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85725</xdr:rowOff>
    </xdr:from>
    <xdr:to>
      <xdr:col>76</xdr:col>
      <xdr:colOff>165100</xdr:colOff>
      <xdr:row>59</xdr:row>
      <xdr:rowOff>18415</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335000" y="9667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57</xdr:row>
      <xdr:rowOff>34290</xdr:rowOff>
    </xdr:from>
    <xdr:ext cx="248920" cy="2457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268325" y="9451340"/>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85725</xdr:rowOff>
    </xdr:from>
    <xdr:to>
      <xdr:col>72</xdr:col>
      <xdr:colOff>38100</xdr:colOff>
      <xdr:row>59</xdr:row>
      <xdr:rowOff>18415</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525375" y="9667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34290</xdr:rowOff>
    </xdr:from>
    <xdr:ext cx="244475" cy="2457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51715" y="9451340"/>
          <a:ext cx="2444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85725</xdr:rowOff>
    </xdr:from>
    <xdr:to>
      <xdr:col>67</xdr:col>
      <xdr:colOff>101600</xdr:colOff>
      <xdr:row>59</xdr:row>
      <xdr:rowOff>18415</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1699875" y="9667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9525</xdr:rowOff>
    </xdr:from>
    <xdr:ext cx="244475" cy="2463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642090" y="9756775"/>
          <a:ext cx="2444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171450</xdr:colOff>
      <xdr:row>65</xdr:row>
      <xdr:rowOff>30480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414125" y="10462895"/>
          <a:ext cx="429895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79375</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1414125" y="11257915"/>
          <a:ext cx="429895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590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376025" y="11073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171450</xdr:colOff>
      <xdr:row>81</xdr:row>
      <xdr:rowOff>79375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414125" y="1345882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134620</xdr:rowOff>
    </xdr:from>
    <xdr:to>
      <xdr:col>89</xdr:col>
      <xdr:colOff>171450</xdr:colOff>
      <xdr:row>78</xdr:row>
      <xdr:rowOff>134620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414125" y="1301877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162560</xdr:rowOff>
    </xdr:from>
    <xdr:ext cx="244475" cy="24447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181080" y="12881610"/>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414125" y="1257871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52705</xdr:rowOff>
    </xdr:from>
    <xdr:ext cx="595630" cy="24447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866120" y="124415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79375</xdr:rowOff>
    </xdr:from>
    <xdr:to>
      <xdr:col>89</xdr:col>
      <xdr:colOff>171450</xdr:colOff>
      <xdr:row>73</xdr:row>
      <xdr:rowOff>79375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414125" y="1213802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107315</xdr:rowOff>
    </xdr:from>
    <xdr:ext cx="595630" cy="24511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866120" y="1200086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134620</xdr:rowOff>
    </xdr:from>
    <xdr:to>
      <xdr:col>89</xdr:col>
      <xdr:colOff>171450</xdr:colOff>
      <xdr:row>70</xdr:row>
      <xdr:rowOff>134620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414125" y="1169797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162560</xdr:rowOff>
    </xdr:from>
    <xdr:ext cx="595630" cy="24447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866120" y="115608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1414125" y="1125791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447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0866120" y="11120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79375</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1414125" y="11257915"/>
          <a:ext cx="429895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31750</xdr:rowOff>
    </xdr:from>
    <xdr:to>
      <xdr:col>85</xdr:col>
      <xdr:colOff>126365</xdr:colOff>
      <xdr:row>78</xdr:row>
      <xdr:rowOff>133985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968220" y="11925300"/>
          <a:ext cx="1270" cy="1092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137795</xdr:rowOff>
    </xdr:from>
    <xdr:ext cx="377825" cy="245110"/>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5014575" y="13021945"/>
          <a:ext cx="377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133985</xdr:rowOff>
    </xdr:from>
    <xdr:to>
      <xdr:col>86</xdr:col>
      <xdr:colOff>25400</xdr:colOff>
      <xdr:row>78</xdr:row>
      <xdr:rowOff>133985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881225" y="130181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70</xdr:row>
      <xdr:rowOff>145415</xdr:rowOff>
    </xdr:from>
    <xdr:ext cx="598170" cy="246380"/>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5014575" y="11708765"/>
          <a:ext cx="5981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248,299</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31750</xdr:rowOff>
    </xdr:from>
    <xdr:to>
      <xdr:col>86</xdr:col>
      <xdr:colOff>25400</xdr:colOff>
      <xdr:row>72</xdr:row>
      <xdr:rowOff>31750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881225" y="11925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52705</xdr:rowOff>
    </xdr:from>
    <xdr:to>
      <xdr:col>85</xdr:col>
      <xdr:colOff>127000</xdr:colOff>
      <xdr:row>75</xdr:row>
      <xdr:rowOff>71755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195425" y="12441555"/>
          <a:ext cx="7747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75</xdr:row>
      <xdr:rowOff>3810</xdr:rowOff>
    </xdr:from>
    <xdr:ext cx="598170" cy="24955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5014575" y="12392660"/>
          <a:ext cx="5981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24765</xdr:rowOff>
    </xdr:from>
    <xdr:to>
      <xdr:col>85</xdr:col>
      <xdr:colOff>171450</xdr:colOff>
      <xdr:row>75</xdr:row>
      <xdr:rowOff>122555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919325" y="124136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50165</xdr:rowOff>
    </xdr:from>
    <xdr:to>
      <xdr:col>81</xdr:col>
      <xdr:colOff>50800</xdr:colOff>
      <xdr:row>75</xdr:row>
      <xdr:rowOff>71755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385800" y="12439015"/>
          <a:ext cx="8096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38735</xdr:rowOff>
    </xdr:from>
    <xdr:to>
      <xdr:col>81</xdr:col>
      <xdr:colOff>101600</xdr:colOff>
      <xdr:row>75</xdr:row>
      <xdr:rowOff>137160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144625" y="124275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128270</xdr:rowOff>
    </xdr:from>
    <xdr:ext cx="594360" cy="24765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927455" y="12517120"/>
          <a:ext cx="594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75</xdr:row>
      <xdr:rowOff>50165</xdr:rowOff>
    </xdr:from>
    <xdr:to>
      <xdr:col>76</xdr:col>
      <xdr:colOff>114300</xdr:colOff>
      <xdr:row>75</xdr:row>
      <xdr:rowOff>96520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569825" y="12439015"/>
          <a:ext cx="81597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8255</xdr:rowOff>
    </xdr:from>
    <xdr:to>
      <xdr:col>76</xdr:col>
      <xdr:colOff>165100</xdr:colOff>
      <xdr:row>75</xdr:row>
      <xdr:rowOff>106045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335000" y="12397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97790</xdr:rowOff>
    </xdr:from>
    <xdr:ext cx="594360" cy="24955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101955" y="12486640"/>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96520</xdr:rowOff>
    </xdr:from>
    <xdr:to>
      <xdr:col>71</xdr:col>
      <xdr:colOff>171450</xdr:colOff>
      <xdr:row>75</xdr:row>
      <xdr:rowOff>102235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1750675" y="12485370"/>
          <a:ext cx="8191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57150</xdr:rowOff>
    </xdr:from>
    <xdr:to>
      <xdr:col>72</xdr:col>
      <xdr:colOff>38100</xdr:colOff>
      <xdr:row>75</xdr:row>
      <xdr:rowOff>154940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525375" y="124460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146050</xdr:rowOff>
    </xdr:from>
    <xdr:ext cx="594360" cy="2463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292330" y="12534900"/>
          <a:ext cx="594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92075</xdr:rowOff>
    </xdr:from>
    <xdr:to>
      <xdr:col>67</xdr:col>
      <xdr:colOff>101600</xdr:colOff>
      <xdr:row>76</xdr:row>
      <xdr:rowOff>24765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1699875" y="12480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15875</xdr:rowOff>
    </xdr:from>
    <xdr:ext cx="594360" cy="2463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482705" y="12569825"/>
          <a:ext cx="594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57555" cy="24955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020800" y="13456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76835</xdr:rowOff>
    </xdr:from>
    <xdr:ext cx="761365" cy="24955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39520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57555" cy="24955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576050" y="13456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75</xdr:row>
      <xdr:rowOff>3810</xdr:rowOff>
    </xdr:from>
    <xdr:to>
      <xdr:col>85</xdr:col>
      <xdr:colOff>171450</xdr:colOff>
      <xdr:row>75</xdr:row>
      <xdr:rowOff>101600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919325" y="1239266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74</xdr:row>
      <xdr:rowOff>26670</xdr:rowOff>
    </xdr:from>
    <xdr:ext cx="598170" cy="248920"/>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5014575" y="12250420"/>
          <a:ext cx="5981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131,043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23495</xdr:rowOff>
    </xdr:from>
    <xdr:to>
      <xdr:col>81</xdr:col>
      <xdr:colOff>101600</xdr:colOff>
      <xdr:row>75</xdr:row>
      <xdr:rowOff>121285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144625" y="1241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73</xdr:row>
      <xdr:rowOff>137160</xdr:rowOff>
    </xdr:from>
    <xdr:ext cx="594360" cy="24955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927455" y="12195810"/>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1270</xdr:rowOff>
    </xdr:from>
    <xdr:to>
      <xdr:col>76</xdr:col>
      <xdr:colOff>165100</xdr:colOff>
      <xdr:row>75</xdr:row>
      <xdr:rowOff>99060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335000" y="12390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114935</xdr:rowOff>
    </xdr:from>
    <xdr:ext cx="594360" cy="24955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101955" y="12173585"/>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47625</xdr:rowOff>
    </xdr:from>
    <xdr:to>
      <xdr:col>72</xdr:col>
      <xdr:colOff>38100</xdr:colOff>
      <xdr:row>75</xdr:row>
      <xdr:rowOff>145415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525375" y="12436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73</xdr:row>
      <xdr:rowOff>161290</xdr:rowOff>
    </xdr:from>
    <xdr:ext cx="594360" cy="24447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292330" y="12219940"/>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53340</xdr:rowOff>
    </xdr:from>
    <xdr:to>
      <xdr:col>67</xdr:col>
      <xdr:colOff>101600</xdr:colOff>
      <xdr:row>75</xdr:row>
      <xdr:rowOff>151130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1699875" y="12442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74</xdr:row>
      <xdr:rowOff>1905</xdr:rowOff>
    </xdr:from>
    <xdr:ext cx="594360" cy="24955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482705" y="12225655"/>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171450</xdr:colOff>
      <xdr:row>85</xdr:row>
      <xdr:rowOff>30480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414125" y="13764895"/>
          <a:ext cx="429895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29,085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414125" y="14559915"/>
          <a:ext cx="429895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590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376025" y="14375765"/>
          <a:ext cx="349885"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414125" y="1682750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414125" y="1644650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4475"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181080" y="163042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414125" y="1606550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5630" cy="2590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86612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414125" y="1568450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400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866120" y="155422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414125" y="1530350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86612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171450</xdr:colOff>
      <xdr:row>90</xdr:row>
      <xdr:rowOff>60960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414125" y="1492631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89535</xdr:rowOff>
    </xdr:from>
    <xdr:ext cx="595630" cy="24701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86612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1414125" y="1455991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447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0866120" y="14422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1414125" y="14559915"/>
          <a:ext cx="429895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63500</xdr:rowOff>
    </xdr:from>
    <xdr:to>
      <xdr:col>85</xdr:col>
      <xdr:colOff>126365</xdr:colOff>
      <xdr:row>99</xdr:row>
      <xdr:rowOff>9525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968220" y="1509395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13335</xdr:rowOff>
    </xdr:from>
    <xdr:ext cx="469265" cy="259080"/>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5014575" y="16415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9525</xdr:rowOff>
    </xdr:from>
    <xdr:to>
      <xdr:col>86</xdr:col>
      <xdr:colOff>25400</xdr:colOff>
      <xdr:row>99</xdr:row>
      <xdr:rowOff>9525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881225" y="164115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90</xdr:row>
      <xdr:rowOff>8890</xdr:rowOff>
    </xdr:from>
    <xdr:ext cx="598170" cy="251460"/>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5014575" y="14874240"/>
          <a:ext cx="5981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355,132</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63500</xdr:rowOff>
    </xdr:from>
    <xdr:to>
      <xdr:col>86</xdr:col>
      <xdr:colOff>25400</xdr:colOff>
      <xdr:row>91</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881225" y="150939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31115</xdr:rowOff>
    </xdr:from>
    <xdr:to>
      <xdr:col>85</xdr:col>
      <xdr:colOff>127000</xdr:colOff>
      <xdr:row>98</xdr:row>
      <xdr:rowOff>63500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195425" y="16261715"/>
          <a:ext cx="7747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76835</xdr:rowOff>
    </xdr:from>
    <xdr:ext cx="534035" cy="254000"/>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5014575" y="15964535"/>
          <a:ext cx="53403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53975</xdr:rowOff>
    </xdr:from>
    <xdr:to>
      <xdr:col>85</xdr:col>
      <xdr:colOff>171450</xdr:colOff>
      <xdr:row>97</xdr:row>
      <xdr:rowOff>155575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919325" y="161131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63500</xdr:rowOff>
    </xdr:from>
    <xdr:to>
      <xdr:col>81</xdr:col>
      <xdr:colOff>50800</xdr:colOff>
      <xdr:row>98</xdr:row>
      <xdr:rowOff>116205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385800" y="16294100"/>
          <a:ext cx="8096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45085</xdr:rowOff>
    </xdr:from>
    <xdr:to>
      <xdr:col>81</xdr:col>
      <xdr:colOff>101600</xdr:colOff>
      <xdr:row>97</xdr:row>
      <xdr:rowOff>146685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144625" y="1610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163195</xdr:rowOff>
    </xdr:from>
    <xdr:ext cx="52959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959840" y="158794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151765</xdr:rowOff>
    </xdr:from>
    <xdr:to>
      <xdr:col>76</xdr:col>
      <xdr:colOff>114300</xdr:colOff>
      <xdr:row>98</xdr:row>
      <xdr:rowOff>116205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569825" y="16210915"/>
          <a:ext cx="815975"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39370</xdr:rowOff>
    </xdr:from>
    <xdr:to>
      <xdr:col>76</xdr:col>
      <xdr:colOff>165100</xdr:colOff>
      <xdr:row>97</xdr:row>
      <xdr:rowOff>140970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335000" y="160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157480</xdr:rowOff>
    </xdr:from>
    <xdr:ext cx="534035" cy="25400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134340" y="15873730"/>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151765</xdr:rowOff>
    </xdr:from>
    <xdr:to>
      <xdr:col>71</xdr:col>
      <xdr:colOff>171450</xdr:colOff>
      <xdr:row>98</xdr:row>
      <xdr:rowOff>113030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1750675" y="16210915"/>
          <a:ext cx="81915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69850</xdr:rowOff>
    </xdr:from>
    <xdr:to>
      <xdr:col>72</xdr:col>
      <xdr:colOff>38100</xdr:colOff>
      <xdr:row>97</xdr:row>
      <xdr:rowOff>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525375" y="159575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16510</xdr:rowOff>
    </xdr:from>
    <xdr:ext cx="59436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29233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45720</xdr:rowOff>
    </xdr:from>
    <xdr:to>
      <xdr:col>67</xdr:col>
      <xdr:colOff>101600</xdr:colOff>
      <xdr:row>97</xdr:row>
      <xdr:rowOff>147320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1699875" y="1610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163830</xdr:rowOff>
    </xdr:from>
    <xdr:ext cx="52959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515090" y="158800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7555"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020800" y="168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136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3952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7555"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1576050" y="168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151765</xdr:rowOff>
    </xdr:from>
    <xdr:to>
      <xdr:col>85</xdr:col>
      <xdr:colOff>171450</xdr:colOff>
      <xdr:row>98</xdr:row>
      <xdr:rowOff>81915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919325" y="162109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130175</xdr:rowOff>
    </xdr:from>
    <xdr:ext cx="534035" cy="259080"/>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5014575" y="16189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12065</xdr:rowOff>
    </xdr:from>
    <xdr:to>
      <xdr:col>81</xdr:col>
      <xdr:colOff>101600</xdr:colOff>
      <xdr:row>98</xdr:row>
      <xdr:rowOff>113665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144625" y="162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104775</xdr:rowOff>
    </xdr:from>
    <xdr:ext cx="52959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959840" y="163353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65405</xdr:rowOff>
    </xdr:from>
    <xdr:to>
      <xdr:col>76</xdr:col>
      <xdr:colOff>165100</xdr:colOff>
      <xdr:row>98</xdr:row>
      <xdr:rowOff>167005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335000" y="1629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158115</xdr:rowOff>
    </xdr:from>
    <xdr:ext cx="534035" cy="25400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134340" y="16388715"/>
          <a:ext cx="5340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100965</xdr:rowOff>
    </xdr:from>
    <xdr:to>
      <xdr:col>72</xdr:col>
      <xdr:colOff>38100</xdr:colOff>
      <xdr:row>98</xdr:row>
      <xdr:rowOff>31115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525375" y="161601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22225</xdr:rowOff>
    </xdr:from>
    <xdr:ext cx="529590" cy="2584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324715" y="162528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62230</xdr:rowOff>
    </xdr:from>
    <xdr:to>
      <xdr:col>67</xdr:col>
      <xdr:colOff>101600</xdr:colOff>
      <xdr:row>98</xdr:row>
      <xdr:rowOff>163830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1699875" y="162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154940</xdr:rowOff>
    </xdr:from>
    <xdr:ext cx="529590" cy="25400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1515090" y="163855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5440" cy="21590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6741775" y="4469765"/>
          <a:ext cx="34544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95250</xdr:rowOff>
    </xdr:from>
    <xdr:to>
      <xdr:col>120</xdr:col>
      <xdr:colOff>114300</xdr:colOff>
      <xdr:row>39</xdr:row>
      <xdr:rowOff>95250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123825</xdr:rowOff>
    </xdr:from>
    <xdr:ext cx="244475" cy="2457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546830" y="6403975"/>
          <a:ext cx="2444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110490</xdr:rowOff>
    </xdr:from>
    <xdr:to>
      <xdr:col>120</xdr:col>
      <xdr:colOff>114300</xdr:colOff>
      <xdr:row>37</xdr:row>
      <xdr:rowOff>110490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7640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138430</xdr:rowOff>
    </xdr:from>
    <xdr:ext cx="530860" cy="24511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6280130" y="6088380"/>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127000</xdr:rowOff>
    </xdr:from>
    <xdr:to>
      <xdr:col>120</xdr:col>
      <xdr:colOff>114300</xdr:colOff>
      <xdr:row>35</xdr:row>
      <xdr:rowOff>127000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7640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154940</xdr:rowOff>
    </xdr:from>
    <xdr:ext cx="530860" cy="24892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6280130" y="577469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142240</xdr:rowOff>
    </xdr:from>
    <xdr:to>
      <xdr:col>120</xdr:col>
      <xdr:colOff>114300</xdr:colOff>
      <xdr:row>33</xdr:row>
      <xdr:rowOff>142240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7640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5715</xdr:rowOff>
    </xdr:from>
    <xdr:ext cx="530860" cy="24828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6280130" y="5460365"/>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158750</xdr:rowOff>
    </xdr:from>
    <xdr:to>
      <xdr:col>120</xdr:col>
      <xdr:colOff>114300</xdr:colOff>
      <xdr:row>31</xdr:row>
      <xdr:rowOff>158750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21590</xdr:rowOff>
    </xdr:from>
    <xdr:ext cx="530860" cy="24828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6280130" y="514604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36830</xdr:rowOff>
    </xdr:from>
    <xdr:ext cx="530860" cy="24955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6280130" y="48310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30860" cy="24447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6280130" y="451675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20320</xdr:rowOff>
    </xdr:from>
    <xdr:to>
      <xdr:col>116</xdr:col>
      <xdr:colOff>62865</xdr:colOff>
      <xdr:row>39</xdr:row>
      <xdr:rowOff>95250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318095" y="53098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99060</xdr:rowOff>
    </xdr:from>
    <xdr:ext cx="249555" cy="24955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0370800"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95250</xdr:rowOff>
    </xdr:from>
    <xdr:to>
      <xdr:col>116</xdr:col>
      <xdr:colOff>152400</xdr:colOff>
      <xdr:row>39</xdr:row>
      <xdr:rowOff>95250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133985</xdr:rowOff>
    </xdr:from>
    <xdr:ext cx="534670" cy="24955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0370800" y="50933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39,130</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20320</xdr:rowOff>
    </xdr:from>
    <xdr:to>
      <xdr:col>116</xdr:col>
      <xdr:colOff>152400</xdr:colOff>
      <xdr:row>32</xdr:row>
      <xdr:rowOff>20320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246975" y="53098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34</xdr:row>
      <xdr:rowOff>120015</xdr:rowOff>
    </xdr:from>
    <xdr:to>
      <xdr:col>116</xdr:col>
      <xdr:colOff>63500</xdr:colOff>
      <xdr:row>34</xdr:row>
      <xdr:rowOff>153035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54825" y="5739765"/>
          <a:ext cx="76517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133985</xdr:rowOff>
    </xdr:from>
    <xdr:ext cx="469900" cy="24955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0370800" y="624903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154940</xdr:rowOff>
    </xdr:from>
    <xdr:to>
      <xdr:col>116</xdr:col>
      <xdr:colOff>114300</xdr:colOff>
      <xdr:row>38</xdr:row>
      <xdr:rowOff>87630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269200" y="6269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47625</xdr:rowOff>
    </xdr:from>
    <xdr:to>
      <xdr:col>111</xdr:col>
      <xdr:colOff>171450</xdr:colOff>
      <xdr:row>34</xdr:row>
      <xdr:rowOff>153035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735675" y="5502275"/>
          <a:ext cx="81915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67310</xdr:rowOff>
    </xdr:from>
    <xdr:to>
      <xdr:col>112</xdr:col>
      <xdr:colOff>38100</xdr:colOff>
      <xdr:row>39</xdr:row>
      <xdr:rowOff>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510375" y="63474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156845</xdr:rowOff>
    </xdr:from>
    <xdr:ext cx="469265" cy="2457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42100" y="6436995"/>
          <a:ext cx="4692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31</xdr:row>
      <xdr:rowOff>14605</xdr:rowOff>
    </xdr:from>
    <xdr:to>
      <xdr:col>107</xdr:col>
      <xdr:colOff>50800</xdr:colOff>
      <xdr:row>33</xdr:row>
      <xdr:rowOff>47625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7926050" y="5139055"/>
          <a:ext cx="809625" cy="363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93980</xdr:rowOff>
    </xdr:from>
    <xdr:to>
      <xdr:col>107</xdr:col>
      <xdr:colOff>101600</xdr:colOff>
      <xdr:row>39</xdr:row>
      <xdr:rowOff>26670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84875" y="6374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39</xdr:row>
      <xdr:rowOff>17780</xdr:rowOff>
    </xdr:from>
    <xdr:ext cx="469265" cy="24447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16600" y="6463030"/>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31</xdr:row>
      <xdr:rowOff>14605</xdr:rowOff>
    </xdr:from>
    <xdr:to>
      <xdr:col>102</xdr:col>
      <xdr:colOff>114300</xdr:colOff>
      <xdr:row>31</xdr:row>
      <xdr:rowOff>41910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7110075" y="5139055"/>
          <a:ext cx="81597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55880</xdr:rowOff>
    </xdr:from>
    <xdr:to>
      <xdr:col>102</xdr:col>
      <xdr:colOff>165100</xdr:colOff>
      <xdr:row>38</xdr:row>
      <xdr:rowOff>153670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7875250" y="6336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144780</xdr:rowOff>
    </xdr:from>
    <xdr:ext cx="469265" cy="2463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06975" y="6424930"/>
          <a:ext cx="4692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92075</xdr:rowOff>
    </xdr:from>
    <xdr:to>
      <xdr:col>98</xdr:col>
      <xdr:colOff>38100</xdr:colOff>
      <xdr:row>39</xdr:row>
      <xdr:rowOff>24765</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7065625" y="63722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15875</xdr:rowOff>
    </xdr:from>
    <xdr:ext cx="469265" cy="2463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6897350" y="6461125"/>
          <a:ext cx="4692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76835</xdr:rowOff>
    </xdr:from>
    <xdr:ext cx="761365" cy="24955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8020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57555" cy="24955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61050" y="6852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76835</xdr:rowOff>
    </xdr:from>
    <xdr:ext cx="761365" cy="24955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693545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71120</xdr:rowOff>
    </xdr:from>
    <xdr:to>
      <xdr:col>116</xdr:col>
      <xdr:colOff>114300</xdr:colOff>
      <xdr:row>35</xdr:row>
      <xdr:rowOff>3810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269200" y="5690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93345</xdr:rowOff>
    </xdr:from>
    <xdr:ext cx="534670" cy="248920"/>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0370800" y="554799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25,474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34</xdr:row>
      <xdr:rowOff>104140</xdr:rowOff>
    </xdr:from>
    <xdr:to>
      <xdr:col>112</xdr:col>
      <xdr:colOff>38100</xdr:colOff>
      <xdr:row>35</xdr:row>
      <xdr:rowOff>36830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510375" y="57238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33</xdr:row>
      <xdr:rowOff>52705</xdr:rowOff>
    </xdr:from>
    <xdr:ext cx="529590" cy="24447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09715" y="550735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24,416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32</xdr:row>
      <xdr:rowOff>163830</xdr:rowOff>
    </xdr:from>
    <xdr:to>
      <xdr:col>107</xdr:col>
      <xdr:colOff>101600</xdr:colOff>
      <xdr:row>33</xdr:row>
      <xdr:rowOff>96520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84875" y="5453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31</xdr:row>
      <xdr:rowOff>112395</xdr:rowOff>
    </xdr:from>
    <xdr:ext cx="529590" cy="24955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00090" y="523684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33,020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30</xdr:row>
      <xdr:rowOff>130810</xdr:rowOff>
    </xdr:from>
    <xdr:to>
      <xdr:col>102</xdr:col>
      <xdr:colOff>165100</xdr:colOff>
      <xdr:row>31</xdr:row>
      <xdr:rowOff>63500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7875250" y="5090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29</xdr:row>
      <xdr:rowOff>79375</xdr:rowOff>
    </xdr:from>
    <xdr:ext cx="534035" cy="24955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674590" y="487362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44,559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30</xdr:row>
      <xdr:rowOff>158750</xdr:rowOff>
    </xdr:from>
    <xdr:to>
      <xdr:col>98</xdr:col>
      <xdr:colOff>38100</xdr:colOff>
      <xdr:row>31</xdr:row>
      <xdr:rowOff>91440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7065625" y="51181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29</xdr:row>
      <xdr:rowOff>106680</xdr:rowOff>
    </xdr:from>
    <xdr:ext cx="529590" cy="24511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6864965" y="4900930"/>
          <a:ext cx="5295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5440" cy="21590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6741775" y="7771765"/>
          <a:ext cx="34544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95250</xdr:rowOff>
    </xdr:from>
    <xdr:to>
      <xdr:col>120</xdr:col>
      <xdr:colOff>114300</xdr:colOff>
      <xdr:row>59</xdr:row>
      <xdr:rowOff>95250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764000" y="984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123825</xdr:rowOff>
    </xdr:from>
    <xdr:ext cx="244475" cy="2457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6546830" y="9705975"/>
          <a:ext cx="2444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110490</xdr:rowOff>
    </xdr:from>
    <xdr:to>
      <xdr:col>120</xdr:col>
      <xdr:colOff>114300</xdr:colOff>
      <xdr:row>57</xdr:row>
      <xdr:rowOff>110490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764000" y="9527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138430</xdr:rowOff>
    </xdr:from>
    <xdr:ext cx="530860" cy="24511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6280130" y="9390380"/>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127000</xdr:rowOff>
    </xdr:from>
    <xdr:to>
      <xdr:col>120</xdr:col>
      <xdr:colOff>114300</xdr:colOff>
      <xdr:row>55</xdr:row>
      <xdr:rowOff>127000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764000" y="921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154940</xdr:rowOff>
    </xdr:from>
    <xdr:ext cx="530860" cy="24892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6280130" y="907669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142240</xdr:rowOff>
    </xdr:from>
    <xdr:to>
      <xdr:col>120</xdr:col>
      <xdr:colOff>114300</xdr:colOff>
      <xdr:row>53</xdr:row>
      <xdr:rowOff>142240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764000" y="889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5715</xdr:rowOff>
    </xdr:from>
    <xdr:ext cx="530860" cy="24828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6280130" y="8762365"/>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158750</xdr:rowOff>
    </xdr:from>
    <xdr:to>
      <xdr:col>120</xdr:col>
      <xdr:colOff>114300</xdr:colOff>
      <xdr:row>51</xdr:row>
      <xdr:rowOff>158750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6764000" y="8585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21590</xdr:rowOff>
    </xdr:from>
    <xdr:ext cx="530860" cy="24828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6280130" y="844804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8255</xdr:rowOff>
    </xdr:from>
    <xdr:to>
      <xdr:col>120</xdr:col>
      <xdr:colOff>114300</xdr:colOff>
      <xdr:row>50</xdr:row>
      <xdr:rowOff>8255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6764000" y="8269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36830</xdr:rowOff>
    </xdr:from>
    <xdr:ext cx="530860" cy="24955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6280130" y="81330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52705</xdr:rowOff>
    </xdr:from>
    <xdr:ext cx="530860" cy="24447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6280130" y="781875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76835</xdr:rowOff>
    </xdr:from>
    <xdr:to>
      <xdr:col>116</xdr:col>
      <xdr:colOff>62865</xdr:colOff>
      <xdr:row>59</xdr:row>
      <xdr:rowOff>95250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318095" y="833818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99060</xdr:rowOff>
    </xdr:from>
    <xdr:ext cx="249555" cy="24955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0370800" y="9846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95250</xdr:rowOff>
    </xdr:from>
    <xdr:to>
      <xdr:col>116</xdr:col>
      <xdr:colOff>152400</xdr:colOff>
      <xdr:row>59</xdr:row>
      <xdr:rowOff>95250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246975" y="9842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26035</xdr:rowOff>
    </xdr:from>
    <xdr:ext cx="534670" cy="248920"/>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0370800" y="812228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47,823</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76835</xdr:rowOff>
    </xdr:from>
    <xdr:to>
      <xdr:col>116</xdr:col>
      <xdr:colOff>152400</xdr:colOff>
      <xdr:row>50</xdr:row>
      <xdr:rowOff>76835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246975" y="8338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53</xdr:row>
      <xdr:rowOff>26670</xdr:rowOff>
    </xdr:from>
    <xdr:to>
      <xdr:col>116</xdr:col>
      <xdr:colOff>63500</xdr:colOff>
      <xdr:row>53</xdr:row>
      <xdr:rowOff>62230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54825" y="8783320"/>
          <a:ext cx="76517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154940</xdr:rowOff>
    </xdr:from>
    <xdr:ext cx="469900" cy="248920"/>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0370800" y="957199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10160</xdr:rowOff>
    </xdr:from>
    <xdr:to>
      <xdr:col>116</xdr:col>
      <xdr:colOff>114300</xdr:colOff>
      <xdr:row>58</xdr:row>
      <xdr:rowOff>107950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269200" y="9592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62230</xdr:rowOff>
    </xdr:from>
    <xdr:to>
      <xdr:col>111</xdr:col>
      <xdr:colOff>171450</xdr:colOff>
      <xdr:row>53</xdr:row>
      <xdr:rowOff>90170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735675" y="8818880"/>
          <a:ext cx="8191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162560</xdr:rowOff>
    </xdr:from>
    <xdr:to>
      <xdr:col>112</xdr:col>
      <xdr:colOff>38100</xdr:colOff>
      <xdr:row>58</xdr:row>
      <xdr:rowOff>95250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510375" y="95796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86995</xdr:rowOff>
    </xdr:from>
    <xdr:ext cx="469265" cy="2457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42100" y="9669145"/>
          <a:ext cx="4692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53</xdr:row>
      <xdr:rowOff>90170</xdr:rowOff>
    </xdr:from>
    <xdr:to>
      <xdr:col>107</xdr:col>
      <xdr:colOff>50800</xdr:colOff>
      <xdr:row>53</xdr:row>
      <xdr:rowOff>123190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7926050" y="8846820"/>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133350</xdr:rowOff>
    </xdr:from>
    <xdr:to>
      <xdr:col>107</xdr:col>
      <xdr:colOff>101600</xdr:colOff>
      <xdr:row>58</xdr:row>
      <xdr:rowOff>66040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84875" y="9550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57785</xdr:rowOff>
    </xdr:from>
    <xdr:ext cx="469265" cy="24892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16600" y="9639935"/>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53</xdr:row>
      <xdr:rowOff>78105</xdr:rowOff>
    </xdr:from>
    <xdr:to>
      <xdr:col>102</xdr:col>
      <xdr:colOff>114300</xdr:colOff>
      <xdr:row>53</xdr:row>
      <xdr:rowOff>123190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7110075" y="8834755"/>
          <a:ext cx="81597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37465</xdr:rowOff>
    </xdr:from>
    <xdr:to>
      <xdr:col>102</xdr:col>
      <xdr:colOff>165100</xdr:colOff>
      <xdr:row>58</xdr:row>
      <xdr:rowOff>135255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7875250" y="9619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127000</xdr:rowOff>
    </xdr:from>
    <xdr:ext cx="469265" cy="24447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706975" y="9709150"/>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32385</xdr:rowOff>
    </xdr:from>
    <xdr:to>
      <xdr:col>98</xdr:col>
      <xdr:colOff>38100</xdr:colOff>
      <xdr:row>58</xdr:row>
      <xdr:rowOff>130175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7065625" y="96145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121920</xdr:rowOff>
    </xdr:from>
    <xdr:ext cx="469265" cy="2457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6897350" y="9704070"/>
          <a:ext cx="4692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76835</xdr:rowOff>
    </xdr:from>
    <xdr:ext cx="761365" cy="24955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8020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57555" cy="24955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61050" y="10154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76835</xdr:rowOff>
    </xdr:from>
    <xdr:ext cx="761365" cy="24955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693545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52</xdr:row>
      <xdr:rowOff>142240</xdr:rowOff>
    </xdr:from>
    <xdr:to>
      <xdr:col>116</xdr:col>
      <xdr:colOff>114300</xdr:colOff>
      <xdr:row>53</xdr:row>
      <xdr:rowOff>74930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269200" y="873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164465</xdr:rowOff>
    </xdr:from>
    <xdr:ext cx="534670" cy="248920"/>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0370800" y="859091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53</xdr:row>
      <xdr:rowOff>13335</xdr:rowOff>
    </xdr:from>
    <xdr:to>
      <xdr:col>112</xdr:col>
      <xdr:colOff>38100</xdr:colOff>
      <xdr:row>53</xdr:row>
      <xdr:rowOff>111125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510375" y="87699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51</xdr:row>
      <xdr:rowOff>127635</xdr:rowOff>
    </xdr:from>
    <xdr:ext cx="529590" cy="24447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09715" y="855408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32,535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53</xdr:row>
      <xdr:rowOff>40640</xdr:rowOff>
    </xdr:from>
    <xdr:to>
      <xdr:col>107</xdr:col>
      <xdr:colOff>101600</xdr:colOff>
      <xdr:row>53</xdr:row>
      <xdr:rowOff>138430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84875" y="8797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51</xdr:row>
      <xdr:rowOff>154940</xdr:rowOff>
    </xdr:from>
    <xdr:ext cx="529590" cy="24892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500090" y="858139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31,670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53</xdr:row>
      <xdr:rowOff>73660</xdr:rowOff>
    </xdr:from>
    <xdr:to>
      <xdr:col>102</xdr:col>
      <xdr:colOff>165100</xdr:colOff>
      <xdr:row>54</xdr:row>
      <xdr:rowOff>6350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7875250" y="8830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52</xdr:row>
      <xdr:rowOff>22860</xdr:rowOff>
    </xdr:from>
    <xdr:ext cx="534035" cy="24892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74590" y="861441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30,629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53</xdr:row>
      <xdr:rowOff>29210</xdr:rowOff>
    </xdr:from>
    <xdr:to>
      <xdr:col>98</xdr:col>
      <xdr:colOff>38100</xdr:colOff>
      <xdr:row>53</xdr:row>
      <xdr:rowOff>127000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7065625" y="87858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51</xdr:row>
      <xdr:rowOff>142875</xdr:rowOff>
    </xdr:from>
    <xdr:ext cx="529590" cy="2463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6864965" y="856932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55245</xdr:rowOff>
    </xdr:from>
    <xdr:to>
      <xdr:col>120</xdr:col>
      <xdr:colOff>114300</xdr:colOff>
      <xdr:row>65</xdr:row>
      <xdr:rowOff>30480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55245</xdr:rowOff>
    </xdr:from>
    <xdr:to>
      <xdr:col>104</xdr:col>
      <xdr:colOff>127000</xdr:colOff>
      <xdr:row>66</xdr:row>
      <xdr:rowOff>134620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85725</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55245</xdr:rowOff>
    </xdr:from>
    <xdr:to>
      <xdr:col>110</xdr:col>
      <xdr:colOff>0</xdr:colOff>
      <xdr:row>66</xdr:row>
      <xdr:rowOff>134620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85725</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55245</xdr:rowOff>
    </xdr:from>
    <xdr:to>
      <xdr:col>116</xdr:col>
      <xdr:colOff>0</xdr:colOff>
      <xdr:row>66</xdr:row>
      <xdr:rowOff>134620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66</xdr:row>
      <xdr:rowOff>85725</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79375</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5440" cy="21590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6741775" y="11073765"/>
          <a:ext cx="34544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42545</xdr:rowOff>
    </xdr:from>
    <xdr:to>
      <xdr:col>120</xdr:col>
      <xdr:colOff>114300</xdr:colOff>
      <xdr:row>79</xdr:row>
      <xdr:rowOff>42545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7640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71120</xdr:rowOff>
    </xdr:from>
    <xdr:ext cx="244475" cy="2463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6546830" y="12955270"/>
          <a:ext cx="2444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7640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34290</xdr:rowOff>
    </xdr:from>
    <xdr:ext cx="530860" cy="2457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6280130" y="12588240"/>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134620</xdr:rowOff>
    </xdr:from>
    <xdr:to>
      <xdr:col>120</xdr:col>
      <xdr:colOff>114300</xdr:colOff>
      <xdr:row>74</xdr:row>
      <xdr:rowOff>134620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7640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162560</xdr:rowOff>
    </xdr:from>
    <xdr:ext cx="530860" cy="24447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6280130" y="12221210"/>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97790</xdr:rowOff>
    </xdr:from>
    <xdr:to>
      <xdr:col>120</xdr:col>
      <xdr:colOff>114300</xdr:colOff>
      <xdr:row>72</xdr:row>
      <xdr:rowOff>97790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7640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126365</xdr:rowOff>
    </xdr:from>
    <xdr:ext cx="530860" cy="2457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6280130" y="11854815"/>
          <a:ext cx="5308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60960</xdr:rowOff>
    </xdr:from>
    <xdr:to>
      <xdr:col>120</xdr:col>
      <xdr:colOff>114300</xdr:colOff>
      <xdr:row>70</xdr:row>
      <xdr:rowOff>60960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67640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89535</xdr:rowOff>
    </xdr:from>
    <xdr:ext cx="595630" cy="2457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6231870" y="1148778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52705</xdr:rowOff>
    </xdr:from>
    <xdr:ext cx="595630" cy="24447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6231870" y="11120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79375</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7620</xdr:rowOff>
    </xdr:from>
    <xdr:to>
      <xdr:col>116</xdr:col>
      <xdr:colOff>62865</xdr:colOff>
      <xdr:row>78</xdr:row>
      <xdr:rowOff>143510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318095" y="11736070"/>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147320</xdr:rowOff>
    </xdr:from>
    <xdr:ext cx="469900" cy="24955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0370800" y="1303147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143510</xdr:rowOff>
    </xdr:from>
    <xdr:to>
      <xdr:col>116</xdr:col>
      <xdr:colOff>152400</xdr:colOff>
      <xdr:row>78</xdr:row>
      <xdr:rowOff>143510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246975" y="130276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121920</xdr:rowOff>
    </xdr:from>
    <xdr:ext cx="598805" cy="2457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0370800" y="1152017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110,853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7620</xdr:rowOff>
    </xdr:from>
    <xdr:to>
      <xdr:col>116</xdr:col>
      <xdr:colOff>152400</xdr:colOff>
      <xdr:row>71</xdr:row>
      <xdr:rowOff>7620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246975" y="117360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72</xdr:row>
      <xdr:rowOff>131445</xdr:rowOff>
    </xdr:from>
    <xdr:to>
      <xdr:col>116</xdr:col>
      <xdr:colOff>63500</xdr:colOff>
      <xdr:row>73</xdr:row>
      <xdr:rowOff>137160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54825" y="12024995"/>
          <a:ext cx="765175"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128905</xdr:rowOff>
    </xdr:from>
    <xdr:ext cx="534670" cy="247650"/>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0370800" y="12187555"/>
          <a:ext cx="5346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149860</xdr:rowOff>
    </xdr:from>
    <xdr:to>
      <xdr:col>116</xdr:col>
      <xdr:colOff>114300</xdr:colOff>
      <xdr:row>74</xdr:row>
      <xdr:rowOff>83185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269200" y="122085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131445</xdr:rowOff>
    </xdr:from>
    <xdr:to>
      <xdr:col>111</xdr:col>
      <xdr:colOff>171450</xdr:colOff>
      <xdr:row>73</xdr:row>
      <xdr:rowOff>164465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735675" y="12024995"/>
          <a:ext cx="81915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135890</xdr:rowOff>
    </xdr:from>
    <xdr:to>
      <xdr:col>112</xdr:col>
      <xdr:colOff>38100</xdr:colOff>
      <xdr:row>73</xdr:row>
      <xdr:rowOff>68580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510375" y="120294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60325</xdr:rowOff>
    </xdr:from>
    <xdr:ext cx="529590" cy="24892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09715" y="12118975"/>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164465</xdr:rowOff>
    </xdr:from>
    <xdr:to>
      <xdr:col>107</xdr:col>
      <xdr:colOff>50800</xdr:colOff>
      <xdr:row>74</xdr:row>
      <xdr:rowOff>47625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7926050" y="12223115"/>
          <a:ext cx="80962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132715</xdr:rowOff>
    </xdr:from>
    <xdr:to>
      <xdr:col>107</xdr:col>
      <xdr:colOff>101600</xdr:colOff>
      <xdr:row>73</xdr:row>
      <xdr:rowOff>65405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84875" y="12026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81915</xdr:rowOff>
    </xdr:from>
    <xdr:ext cx="529590" cy="24955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500090" y="1181036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74</xdr:row>
      <xdr:rowOff>47625</xdr:rowOff>
    </xdr:from>
    <xdr:to>
      <xdr:col>102</xdr:col>
      <xdr:colOff>114300</xdr:colOff>
      <xdr:row>74</xdr:row>
      <xdr:rowOff>90170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7110075" y="12271375"/>
          <a:ext cx="81597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161925</xdr:rowOff>
    </xdr:from>
    <xdr:to>
      <xdr:col>102</xdr:col>
      <xdr:colOff>165100</xdr:colOff>
      <xdr:row>73</xdr:row>
      <xdr:rowOff>94615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7875250" y="12055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71</xdr:row>
      <xdr:rowOff>110490</xdr:rowOff>
    </xdr:from>
    <xdr:ext cx="534035" cy="24955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7674590" y="1183894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34925</xdr:rowOff>
    </xdr:from>
    <xdr:to>
      <xdr:col>98</xdr:col>
      <xdr:colOff>38100</xdr:colOff>
      <xdr:row>73</xdr:row>
      <xdr:rowOff>132715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7065625" y="120935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71</xdr:row>
      <xdr:rowOff>149225</xdr:rowOff>
    </xdr:from>
    <xdr:ext cx="529590" cy="24765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6864965" y="1187767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76835</xdr:rowOff>
    </xdr:from>
    <xdr:ext cx="761365" cy="24955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8020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57555" cy="24955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561050" y="13456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76835</xdr:rowOff>
    </xdr:from>
    <xdr:ext cx="761365" cy="24955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693545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88265</xdr:rowOff>
    </xdr:from>
    <xdr:to>
      <xdr:col>116</xdr:col>
      <xdr:colOff>114300</xdr:colOff>
      <xdr:row>74</xdr:row>
      <xdr:rowOff>20955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269200" y="12146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109855</xdr:rowOff>
    </xdr:from>
    <xdr:ext cx="534670" cy="24955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0370800" y="120034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73,302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83185</xdr:rowOff>
    </xdr:from>
    <xdr:to>
      <xdr:col>112</xdr:col>
      <xdr:colOff>38100</xdr:colOff>
      <xdr:row>73</xdr:row>
      <xdr:rowOff>15240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510375" y="1197673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31115</xdr:rowOff>
    </xdr:from>
    <xdr:ext cx="529590" cy="24447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09715" y="1175956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87,251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116205</xdr:rowOff>
    </xdr:from>
    <xdr:to>
      <xdr:col>107</xdr:col>
      <xdr:colOff>101600</xdr:colOff>
      <xdr:row>74</xdr:row>
      <xdr:rowOff>48260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84875" y="121748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39370</xdr:rowOff>
    </xdr:from>
    <xdr:ext cx="529590" cy="24828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500090" y="1226312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71,055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163830</xdr:rowOff>
    </xdr:from>
    <xdr:to>
      <xdr:col>102</xdr:col>
      <xdr:colOff>165100</xdr:colOff>
      <xdr:row>74</xdr:row>
      <xdr:rowOff>96520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7875250" y="12222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88265</xdr:rowOff>
    </xdr:from>
    <xdr:ext cx="534035" cy="2457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674590" y="12312015"/>
          <a:ext cx="5340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67,119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40640</xdr:rowOff>
    </xdr:from>
    <xdr:to>
      <xdr:col>98</xdr:col>
      <xdr:colOff>38100</xdr:colOff>
      <xdr:row>74</xdr:row>
      <xdr:rowOff>138430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7065625" y="122643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130175</xdr:rowOff>
    </xdr:from>
    <xdr:ext cx="529590" cy="24765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6864965" y="1235392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63,650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30480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134620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85725</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134620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85725</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134620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86</xdr:row>
      <xdr:rowOff>85725</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5440" cy="21590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6741775" y="14375765"/>
          <a:ext cx="34544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4475" cy="25400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6546830" y="1554226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4475" cy="24447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546830" y="14422755"/>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54825" y="15684500"/>
          <a:ext cx="765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735675" y="15684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36715" y="15726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627090" y="15726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7110075" y="15684500"/>
          <a:ext cx="8159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892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808575"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991965" y="15726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1365"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802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755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61050" y="168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1365"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6935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36715" y="15408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627090" y="15408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892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7808575"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6991965" y="15408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50">
              <a:solidFill>
                <a:sysClr val="windowText" lastClr="000000"/>
              </a:solidFill>
              <a:latin typeface="ＭＳ Ｐゴシック"/>
              <a:ea typeface="ＭＳ Ｐゴシック"/>
            </a:rPr>
            <a:t>歳出決算総額は住民一人当たり　１，１６５，５２３円で、前年度より６８，９９４円増加している。</a:t>
          </a:r>
        </a:p>
        <a:p>
          <a:r>
            <a:rPr kumimoji="1" lang="ja-JP" altLang="en-US" sz="950">
              <a:solidFill>
                <a:sysClr val="windowText" lastClr="000000"/>
              </a:solidFill>
              <a:latin typeface="ＭＳ Ｐゴシック"/>
              <a:ea typeface="ＭＳ Ｐゴシック"/>
            </a:rPr>
            <a:t>　人件費は住民一人当たり２１０，０３４円となっており、一般職員や会計年度任用職員の給与の引き上げに係る経費増が主要因となり前年度より２９，４７６円増加している。今後は既存業務の見直しと効率的な組織機構の構築により、体制に見合った事業対応職員を配置し改善を図っていく。</a:t>
          </a:r>
        </a:p>
        <a:p>
          <a:r>
            <a:rPr kumimoji="1" lang="ja-JP" altLang="en-US" sz="950">
              <a:solidFill>
                <a:sysClr val="windowText" lastClr="000000"/>
              </a:solidFill>
              <a:latin typeface="ＭＳ Ｐゴシック"/>
              <a:ea typeface="ＭＳ Ｐゴシック"/>
            </a:rPr>
            <a:t>　物件費は住民一人当たり１６２，５６３円となっており、旧岩館小学校解体事業９４百万円増や道路・河川等維持管理業務委託料２５百万円増が主要因となり、前年度より１２，５５５円増加している。今後は物価や労務単価の上昇による業務委託料や施設維持に係る物件費等の増加が見込まれることから、継続事業の見直し等により経費縮減に努める。</a:t>
          </a:r>
        </a:p>
        <a:p>
          <a:r>
            <a:rPr kumimoji="1" lang="ja-JP" altLang="en-US" sz="950">
              <a:solidFill>
                <a:sysClr val="windowText" lastClr="000000"/>
              </a:solidFill>
              <a:latin typeface="ＭＳ Ｐゴシック"/>
              <a:ea typeface="ＭＳ Ｐゴシック"/>
            </a:rPr>
            <a:t>　普通建設事業費（うち新規整備）は住民一人当たり１４，７７５円で類似団体平均と比較して４１，８７３円下回っており、前年度から１８，９３４円減少した。これは岩館地区防災コミュニティセンター建築事業の事業費減が主要因である。</a:t>
          </a:r>
        </a:p>
        <a:p>
          <a:r>
            <a:rPr kumimoji="1" lang="ja-JP" altLang="en-US" sz="950">
              <a:solidFill>
                <a:sysClr val="windowText" lastClr="000000"/>
              </a:solidFill>
              <a:latin typeface="ＭＳ Ｐゴシック"/>
              <a:ea typeface="ＭＳ Ｐゴシック"/>
            </a:rPr>
            <a:t>　普通建設事業費（うち更新整備）は住民一人当たり４５，７４３円で類似団体平均と比較して８２，６５６円下回っており、前年度から１４，８４６円増加した。これはハタハタ館設備等改修事業、町道目名潟大沢線改良事業及び除雪トラック更新事業等の事業増が主要因である。</a:t>
          </a:r>
        </a:p>
        <a:p>
          <a:r>
            <a:rPr kumimoji="1" lang="ja-JP" altLang="en-US" sz="950">
              <a:solidFill>
                <a:sysClr val="windowText" lastClr="000000"/>
              </a:solidFill>
              <a:latin typeface="ＭＳ Ｐゴシック"/>
              <a:ea typeface="ＭＳ Ｐゴシック"/>
            </a:rPr>
            <a:t>　災害復旧事業費は住民一人当たり８０，６０７円となっており、令和５年７月豪雨災害による林業施設、農地農業用施設及び公共土木施設における災害復旧費によるものである。</a:t>
          </a:r>
        </a:p>
        <a:p>
          <a:r>
            <a:rPr kumimoji="1" lang="ja-JP" altLang="en-US" sz="950">
              <a:solidFill>
                <a:sysClr val="windowText" lastClr="000000"/>
              </a:solidFill>
              <a:latin typeface="ＭＳ Ｐゴシック"/>
              <a:ea typeface="ＭＳ Ｐゴシック"/>
            </a:rPr>
            <a:t>　積立金は住民一人当た４８，５２６円となっており、財政調整基金積立金の増が主要因となり前年度より８，４２３円増加している。</a:t>
          </a:r>
        </a:p>
        <a:p>
          <a:r>
            <a:rPr kumimoji="1" lang="ja-JP" altLang="en-US" sz="950">
              <a:solidFill>
                <a:sysClr val="windowText" lastClr="000000"/>
              </a:solidFill>
              <a:latin typeface="ＭＳ Ｐゴシック"/>
              <a:ea typeface="ＭＳ Ｐゴシック"/>
            </a:rPr>
            <a:t>　投資及び出資金は住民一人当たり２５，４７４円で類似団体平均と比較して１８，４３０円上回っており、前年度から１，０５８円増加した。これは簡易水道事業出資金増や下水道事業出資金増が主要因である。</a:t>
          </a:r>
        </a:p>
        <a:p>
          <a:r>
            <a:rPr kumimoji="1" lang="ja-JP" altLang="en-US" sz="950">
              <a:solidFill>
                <a:sysClr val="windowText" lastClr="000000"/>
              </a:solidFill>
              <a:latin typeface="ＭＳ Ｐゴシック"/>
              <a:ea typeface="ＭＳ Ｐゴシック"/>
            </a:rPr>
            <a:t>　繰出金は住民一人当たり７３，３０２円となっており、前年度より１３，９４９円減少し、類似団体平均と比較して５，０５１円上回っている。これは、令和５年７月豪雨災害に伴い、収入が減少した農業法人に対する貸付のための定額運用基金への繰出金減によるもの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秋田県八峰町</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6,086
6,028
234.14
8,106,406
7,093,375
527,123
4,143,546
6,282,392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447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50875" y="306387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828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0875" y="3369310"/>
          <a:ext cx="82315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5440" cy="21653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6275" y="4469765"/>
          <a:ext cx="34544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107315</xdr:rowOff>
    </xdr:from>
    <xdr:ext cx="462280" cy="24511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8765" y="6717665"/>
          <a:ext cx="4622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95250</xdr:rowOff>
    </xdr:from>
    <xdr:to>
      <xdr:col>28</xdr:col>
      <xdr:colOff>114300</xdr:colOff>
      <xdr:row>39</xdr:row>
      <xdr:rowOff>95250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985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123825</xdr:rowOff>
    </xdr:from>
    <xdr:ext cx="462280" cy="24511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8765" y="6403975"/>
          <a:ext cx="4622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110490</xdr:rowOff>
    </xdr:from>
    <xdr:to>
      <xdr:col>28</xdr:col>
      <xdr:colOff>114300</xdr:colOff>
      <xdr:row>37</xdr:row>
      <xdr:rowOff>110490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985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138430</xdr:rowOff>
    </xdr:from>
    <xdr:ext cx="462280" cy="24511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8765" y="6088380"/>
          <a:ext cx="4622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35</xdr:row>
      <xdr:rowOff>127000</xdr:rowOff>
    </xdr:from>
    <xdr:to>
      <xdr:col>28</xdr:col>
      <xdr:colOff>114300</xdr:colOff>
      <xdr:row>35</xdr:row>
      <xdr:rowOff>127000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985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154940</xdr:rowOff>
    </xdr:from>
    <xdr:ext cx="530860" cy="24892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14630" y="577469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33</xdr:row>
      <xdr:rowOff>142240</xdr:rowOff>
    </xdr:from>
    <xdr:to>
      <xdr:col>28</xdr:col>
      <xdr:colOff>114300</xdr:colOff>
      <xdr:row>33</xdr:row>
      <xdr:rowOff>142240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985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5715</xdr:rowOff>
    </xdr:from>
    <xdr:ext cx="530860" cy="24892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4630" y="546036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31</xdr:row>
      <xdr:rowOff>158750</xdr:rowOff>
    </xdr:from>
    <xdr:to>
      <xdr:col>28</xdr:col>
      <xdr:colOff>114300</xdr:colOff>
      <xdr:row>31</xdr:row>
      <xdr:rowOff>158750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985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21590</xdr:rowOff>
    </xdr:from>
    <xdr:ext cx="530860" cy="24828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4630" y="514604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985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36830</xdr:rowOff>
    </xdr:from>
    <xdr:ext cx="530860" cy="24955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4630" y="48310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52705</xdr:rowOff>
    </xdr:from>
    <xdr:ext cx="530860" cy="24447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14630" y="451675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0</xdr:rowOff>
    </xdr:from>
    <xdr:to>
      <xdr:col>24</xdr:col>
      <xdr:colOff>62865</xdr:colOff>
      <xdr:row>38</xdr:row>
      <xdr:rowOff>151130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252595" y="5124450"/>
          <a:ext cx="127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154940</xdr:rowOff>
    </xdr:from>
    <xdr:ext cx="469900" cy="248920"/>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305300" y="643509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151130</xdr:rowOff>
    </xdr:from>
    <xdr:to>
      <xdr:col>24</xdr:col>
      <xdr:colOff>152400</xdr:colOff>
      <xdr:row>38</xdr:row>
      <xdr:rowOff>151130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81475" y="64312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113665</xdr:rowOff>
    </xdr:from>
    <xdr:ext cx="534670" cy="24955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305300" y="49079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19,506</a:t>
          </a:r>
          <a:endParaRPr kumimoji="1" lang="ja-JP" altLang="en-US" sz="1000" b="1">
            <a:latin typeface="ＭＳ Ｐゴシック"/>
          </a:endParaRPr>
        </a:p>
      </xdr:txBody>
    </xdr:sp>
    <xdr:clientData/>
  </xdr:oneCellAnchor>
  <xdr:twoCellAnchor>
    <xdr:from>
      <xdr:col>23</xdr:col>
      <xdr:colOff>165100</xdr:colOff>
      <xdr:row>31</xdr:row>
      <xdr:rowOff>0</xdr:rowOff>
    </xdr:from>
    <xdr:to>
      <xdr:col>24</xdr:col>
      <xdr:colOff>152400</xdr:colOff>
      <xdr:row>31</xdr:row>
      <xdr:rowOff>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181475" y="5124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34</xdr:row>
      <xdr:rowOff>156845</xdr:rowOff>
    </xdr:from>
    <xdr:to>
      <xdr:col>24</xdr:col>
      <xdr:colOff>63500</xdr:colOff>
      <xdr:row>35</xdr:row>
      <xdr:rowOff>34925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489325" y="5776595"/>
          <a:ext cx="76517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157480</xdr:rowOff>
    </xdr:from>
    <xdr:ext cx="534670" cy="245110"/>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305300" y="5942330"/>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12700</xdr:rowOff>
    </xdr:from>
    <xdr:to>
      <xdr:col>24</xdr:col>
      <xdr:colOff>114300</xdr:colOff>
      <xdr:row>36</xdr:row>
      <xdr:rowOff>110490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203700" y="5962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34925</xdr:rowOff>
    </xdr:from>
    <xdr:to>
      <xdr:col>19</xdr:col>
      <xdr:colOff>171450</xdr:colOff>
      <xdr:row>35</xdr:row>
      <xdr:rowOff>90170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670175" y="5819775"/>
          <a:ext cx="8191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46990</xdr:rowOff>
    </xdr:from>
    <xdr:to>
      <xdr:col>20</xdr:col>
      <xdr:colOff>38100</xdr:colOff>
      <xdr:row>36</xdr:row>
      <xdr:rowOff>144780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444875" y="59969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136525</xdr:rowOff>
    </xdr:from>
    <xdr:ext cx="529590" cy="24955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244215" y="608647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90170</xdr:rowOff>
    </xdr:from>
    <xdr:to>
      <xdr:col>15</xdr:col>
      <xdr:colOff>50800</xdr:colOff>
      <xdr:row>36</xdr:row>
      <xdr:rowOff>7620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860550" y="5875020"/>
          <a:ext cx="80962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78740</xdr:rowOff>
    </xdr:from>
    <xdr:to>
      <xdr:col>15</xdr:col>
      <xdr:colOff>101600</xdr:colOff>
      <xdr:row>37</xdr:row>
      <xdr:rowOff>11430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619375" y="6028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3175</xdr:rowOff>
    </xdr:from>
    <xdr:ext cx="529590" cy="24955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434590" y="611822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34</xdr:row>
      <xdr:rowOff>113030</xdr:rowOff>
    </xdr:from>
    <xdr:to>
      <xdr:col>10</xdr:col>
      <xdr:colOff>114300</xdr:colOff>
      <xdr:row>36</xdr:row>
      <xdr:rowOff>7620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044575" y="5732780"/>
          <a:ext cx="815975"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104140</xdr:rowOff>
    </xdr:from>
    <xdr:to>
      <xdr:col>10</xdr:col>
      <xdr:colOff>165100</xdr:colOff>
      <xdr:row>37</xdr:row>
      <xdr:rowOff>36830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809750" y="6054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27940</xdr:rowOff>
    </xdr:from>
    <xdr:ext cx="534035" cy="24447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609090" y="6142990"/>
          <a:ext cx="5340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111760</xdr:rowOff>
    </xdr:from>
    <xdr:to>
      <xdr:col>6</xdr:col>
      <xdr:colOff>38100</xdr:colOff>
      <xdr:row>37</xdr:row>
      <xdr:rowOff>44450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00125" y="60617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36195</xdr:rowOff>
    </xdr:from>
    <xdr:ext cx="529590" cy="2457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799465" y="6151245"/>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76835</xdr:rowOff>
    </xdr:from>
    <xdr:ext cx="761365" cy="24955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31470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57555" cy="24955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495550" y="6852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76835</xdr:rowOff>
    </xdr:from>
    <xdr:ext cx="761365" cy="24955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86995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107315</xdr:rowOff>
    </xdr:from>
    <xdr:to>
      <xdr:col>24</xdr:col>
      <xdr:colOff>114300</xdr:colOff>
      <xdr:row>35</xdr:row>
      <xdr:rowOff>40005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203700" y="5727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129540</xdr:rowOff>
    </xdr:from>
    <xdr:ext cx="534670" cy="24828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305300" y="558419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151130</xdr:rowOff>
    </xdr:from>
    <xdr:to>
      <xdr:col>20</xdr:col>
      <xdr:colOff>38100</xdr:colOff>
      <xdr:row>35</xdr:row>
      <xdr:rowOff>83820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444875" y="57708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99695</xdr:rowOff>
    </xdr:from>
    <xdr:ext cx="529590" cy="24955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244215" y="555434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40640</xdr:rowOff>
    </xdr:from>
    <xdr:to>
      <xdr:col>15</xdr:col>
      <xdr:colOff>101600</xdr:colOff>
      <xdr:row>35</xdr:row>
      <xdr:rowOff>138430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619375" y="5825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154940</xdr:rowOff>
    </xdr:from>
    <xdr:ext cx="529590" cy="24892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434590" y="560959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124460</xdr:rowOff>
    </xdr:from>
    <xdr:to>
      <xdr:col>10</xdr:col>
      <xdr:colOff>165100</xdr:colOff>
      <xdr:row>36</xdr:row>
      <xdr:rowOff>57150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809750" y="5909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72390</xdr:rowOff>
    </xdr:from>
    <xdr:ext cx="534035" cy="24892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609090" y="569214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64135</xdr:rowOff>
    </xdr:from>
    <xdr:to>
      <xdr:col>6</xdr:col>
      <xdr:colOff>38100</xdr:colOff>
      <xdr:row>34</xdr:row>
      <xdr:rowOff>161925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00125" y="5683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12700</xdr:rowOff>
    </xdr:from>
    <xdr:ext cx="529590" cy="2457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799465" y="5467350"/>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5440" cy="21653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676275" y="7771765"/>
          <a:ext cx="34544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42545</xdr:rowOff>
    </xdr:from>
    <xdr:to>
      <xdr:col>28</xdr:col>
      <xdr:colOff>114300</xdr:colOff>
      <xdr:row>59</xdr:row>
      <xdr:rowOff>42545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71120</xdr:rowOff>
    </xdr:from>
    <xdr:ext cx="244475" cy="2457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481330" y="9653270"/>
          <a:ext cx="2444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34290</xdr:rowOff>
    </xdr:from>
    <xdr:ext cx="595630" cy="24511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862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134620</xdr:rowOff>
    </xdr:from>
    <xdr:to>
      <xdr:col>28</xdr:col>
      <xdr:colOff>114300</xdr:colOff>
      <xdr:row>54</xdr:row>
      <xdr:rowOff>134620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162560</xdr:rowOff>
    </xdr:from>
    <xdr:ext cx="595630" cy="24447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9192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97790</xdr:rowOff>
    </xdr:from>
    <xdr:to>
      <xdr:col>28</xdr:col>
      <xdr:colOff>114300</xdr:colOff>
      <xdr:row>52</xdr:row>
      <xdr:rowOff>97790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126365</xdr:rowOff>
    </xdr:from>
    <xdr:ext cx="595630" cy="24511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55281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60960</xdr:rowOff>
    </xdr:from>
    <xdr:to>
      <xdr:col>28</xdr:col>
      <xdr:colOff>114300</xdr:colOff>
      <xdr:row>50</xdr:row>
      <xdr:rowOff>60960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89535</xdr:rowOff>
    </xdr:from>
    <xdr:ext cx="595630" cy="24511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8578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52705</xdr:rowOff>
    </xdr:from>
    <xdr:ext cx="685165" cy="24447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200" y="7818755"/>
          <a:ext cx="6851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67310</xdr:rowOff>
    </xdr:from>
    <xdr:to>
      <xdr:col>24</xdr:col>
      <xdr:colOff>62865</xdr:colOff>
      <xdr:row>58</xdr:row>
      <xdr:rowOff>32385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252595" y="8328660"/>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36195</xdr:rowOff>
    </xdr:from>
    <xdr:ext cx="534670" cy="2457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305300" y="961834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95,777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32385</xdr:rowOff>
    </xdr:from>
    <xdr:to>
      <xdr:col>24</xdr:col>
      <xdr:colOff>152400</xdr:colOff>
      <xdr:row>58</xdr:row>
      <xdr:rowOff>32385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81475" y="9614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15875</xdr:rowOff>
    </xdr:from>
    <xdr:ext cx="598805" cy="2457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305300" y="811212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796,739</a:t>
          </a:r>
          <a:endParaRPr kumimoji="1" lang="ja-JP" altLang="en-US" sz="1000" b="1">
            <a:latin typeface="ＭＳ Ｐゴシック"/>
          </a:endParaRPr>
        </a:p>
      </xdr:txBody>
    </xdr:sp>
    <xdr:clientData/>
  </xdr:oneCellAnchor>
  <xdr:twoCellAnchor>
    <xdr:from>
      <xdr:col>23</xdr:col>
      <xdr:colOff>165100</xdr:colOff>
      <xdr:row>50</xdr:row>
      <xdr:rowOff>67310</xdr:rowOff>
    </xdr:from>
    <xdr:to>
      <xdr:col>24</xdr:col>
      <xdr:colOff>152400</xdr:colOff>
      <xdr:row>50</xdr:row>
      <xdr:rowOff>67310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81475" y="83286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43180</xdr:rowOff>
    </xdr:from>
    <xdr:to>
      <xdr:col>24</xdr:col>
      <xdr:colOff>63500</xdr:colOff>
      <xdr:row>57</xdr:row>
      <xdr:rowOff>46355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489325" y="9460230"/>
          <a:ext cx="7651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48895</xdr:rowOff>
    </xdr:from>
    <xdr:ext cx="598805" cy="2457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305300" y="9135745"/>
          <a:ext cx="59880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27305</xdr:rowOff>
    </xdr:from>
    <xdr:to>
      <xdr:col>24</xdr:col>
      <xdr:colOff>114300</xdr:colOff>
      <xdr:row>56</xdr:row>
      <xdr:rowOff>125095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203700" y="9279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46355</xdr:rowOff>
    </xdr:from>
    <xdr:to>
      <xdr:col>19</xdr:col>
      <xdr:colOff>171450</xdr:colOff>
      <xdr:row>57</xdr:row>
      <xdr:rowOff>121285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670175" y="9463405"/>
          <a:ext cx="8191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50800</xdr:rowOff>
    </xdr:from>
    <xdr:to>
      <xdr:col>20</xdr:col>
      <xdr:colOff>38100</xdr:colOff>
      <xdr:row>56</xdr:row>
      <xdr:rowOff>149225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444875" y="930275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164465</xdr:rowOff>
    </xdr:from>
    <xdr:ext cx="594360" cy="24892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211830" y="9086215"/>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104775</xdr:rowOff>
    </xdr:from>
    <xdr:to>
      <xdr:col>15</xdr:col>
      <xdr:colOff>50800</xdr:colOff>
      <xdr:row>57</xdr:row>
      <xdr:rowOff>121285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860550" y="9521825"/>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38735</xdr:rowOff>
    </xdr:from>
    <xdr:to>
      <xdr:col>15</xdr:col>
      <xdr:colOff>101600</xdr:colOff>
      <xdr:row>56</xdr:row>
      <xdr:rowOff>136525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619375" y="9290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152400</xdr:rowOff>
    </xdr:from>
    <xdr:ext cx="594360" cy="24828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402205" y="9074150"/>
          <a:ext cx="5943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56</xdr:row>
      <xdr:rowOff>149860</xdr:rowOff>
    </xdr:from>
    <xdr:to>
      <xdr:col>10</xdr:col>
      <xdr:colOff>114300</xdr:colOff>
      <xdr:row>57</xdr:row>
      <xdr:rowOff>104775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044575" y="9401810"/>
          <a:ext cx="815975"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156845</xdr:rowOff>
    </xdr:from>
    <xdr:to>
      <xdr:col>10</xdr:col>
      <xdr:colOff>165100</xdr:colOff>
      <xdr:row>56</xdr:row>
      <xdr:rowOff>89535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809750" y="9243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104775</xdr:rowOff>
    </xdr:from>
    <xdr:ext cx="594360" cy="24511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76705" y="9026525"/>
          <a:ext cx="5943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33655</xdr:rowOff>
    </xdr:from>
    <xdr:to>
      <xdr:col>6</xdr:col>
      <xdr:colOff>38100</xdr:colOff>
      <xdr:row>55</xdr:row>
      <xdr:rowOff>131445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00125" y="91205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147320</xdr:rowOff>
    </xdr:from>
    <xdr:ext cx="594360" cy="24955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67080" y="8903970"/>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76835</xdr:rowOff>
    </xdr:from>
    <xdr:ext cx="761365" cy="24955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31470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57555" cy="24955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495550" y="10154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76835</xdr:rowOff>
    </xdr:from>
    <xdr:ext cx="761365" cy="24955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6995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160020</xdr:rowOff>
    </xdr:from>
    <xdr:to>
      <xdr:col>24</xdr:col>
      <xdr:colOff>114300</xdr:colOff>
      <xdr:row>57</xdr:row>
      <xdr:rowOff>92710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203700" y="941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138430</xdr:rowOff>
    </xdr:from>
    <xdr:ext cx="598805" cy="245110"/>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305300" y="939038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179,643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162560</xdr:rowOff>
    </xdr:from>
    <xdr:to>
      <xdr:col>20</xdr:col>
      <xdr:colOff>38100</xdr:colOff>
      <xdr:row>57</xdr:row>
      <xdr:rowOff>95250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444875" y="94145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86995</xdr:rowOff>
    </xdr:from>
    <xdr:ext cx="594360" cy="24511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211830" y="9504045"/>
          <a:ext cx="5943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71755</xdr:rowOff>
    </xdr:from>
    <xdr:to>
      <xdr:col>15</xdr:col>
      <xdr:colOff>101600</xdr:colOff>
      <xdr:row>58</xdr:row>
      <xdr:rowOff>5080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619375" y="94888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161290</xdr:rowOff>
    </xdr:from>
    <xdr:ext cx="594360" cy="24447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402205" y="9578340"/>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56515</xdr:rowOff>
    </xdr:from>
    <xdr:to>
      <xdr:col>10</xdr:col>
      <xdr:colOff>165100</xdr:colOff>
      <xdr:row>57</xdr:row>
      <xdr:rowOff>154305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809750" y="9473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145415</xdr:rowOff>
    </xdr:from>
    <xdr:ext cx="594360" cy="2457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76705" y="9562465"/>
          <a:ext cx="5943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100965</xdr:rowOff>
    </xdr:from>
    <xdr:to>
      <xdr:col>6</xdr:col>
      <xdr:colOff>38100</xdr:colOff>
      <xdr:row>57</xdr:row>
      <xdr:rowOff>33655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00125" y="93529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25400</xdr:rowOff>
    </xdr:from>
    <xdr:ext cx="594360" cy="24892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67080" y="9442450"/>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211,753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212,738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5440" cy="21653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76275" y="11073765"/>
          <a:ext cx="34544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107315</xdr:rowOff>
    </xdr:from>
    <xdr:ext cx="595630" cy="24511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32166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42545</xdr:rowOff>
    </xdr:from>
    <xdr:to>
      <xdr:col>28</xdr:col>
      <xdr:colOff>114300</xdr:colOff>
      <xdr:row>79</xdr:row>
      <xdr:rowOff>42545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71120</xdr:rowOff>
    </xdr:from>
    <xdr:ext cx="595630" cy="2457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95527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34290</xdr:rowOff>
    </xdr:from>
    <xdr:ext cx="595630" cy="24511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5882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162560</xdr:rowOff>
    </xdr:from>
    <xdr:ext cx="595630" cy="24447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2212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97790</xdr:rowOff>
    </xdr:from>
    <xdr:to>
      <xdr:col>28</xdr:col>
      <xdr:colOff>114300</xdr:colOff>
      <xdr:row>72</xdr:row>
      <xdr:rowOff>97790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126365</xdr:rowOff>
    </xdr:from>
    <xdr:ext cx="595630" cy="24511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85481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60960</xdr:rowOff>
    </xdr:from>
    <xdr:to>
      <xdr:col>28</xdr:col>
      <xdr:colOff>114300</xdr:colOff>
      <xdr:row>70</xdr:row>
      <xdr:rowOff>60960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89535</xdr:rowOff>
    </xdr:from>
    <xdr:ext cx="595630" cy="24511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48778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447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120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41275</xdr:rowOff>
    </xdr:from>
    <xdr:to>
      <xdr:col>24</xdr:col>
      <xdr:colOff>62865</xdr:colOff>
      <xdr:row>79</xdr:row>
      <xdr:rowOff>5715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252595" y="11769725"/>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9525</xdr:rowOff>
    </xdr:from>
    <xdr:ext cx="598805" cy="2457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305300" y="1305877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155,012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5715</xdr:rowOff>
    </xdr:from>
    <xdr:to>
      <xdr:col>24</xdr:col>
      <xdr:colOff>152400</xdr:colOff>
      <xdr:row>79</xdr:row>
      <xdr:rowOff>5715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81475" y="13054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155575</xdr:rowOff>
    </xdr:from>
    <xdr:ext cx="598805" cy="24892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305300" y="1155382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330,188</a:t>
          </a:r>
          <a:endParaRPr kumimoji="1" lang="ja-JP" altLang="en-US" sz="1000" b="1">
            <a:latin typeface="ＭＳ Ｐゴシック"/>
          </a:endParaRPr>
        </a:p>
      </xdr:txBody>
    </xdr:sp>
    <xdr:clientData/>
  </xdr:oneCellAnchor>
  <xdr:twoCellAnchor>
    <xdr:from>
      <xdr:col>23</xdr:col>
      <xdr:colOff>165100</xdr:colOff>
      <xdr:row>71</xdr:row>
      <xdr:rowOff>41275</xdr:rowOff>
    </xdr:from>
    <xdr:to>
      <xdr:col>24</xdr:col>
      <xdr:colOff>152400</xdr:colOff>
      <xdr:row>71</xdr:row>
      <xdr:rowOff>41275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81475" y="117697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2540</xdr:rowOff>
    </xdr:from>
    <xdr:to>
      <xdr:col>24</xdr:col>
      <xdr:colOff>63500</xdr:colOff>
      <xdr:row>76</xdr:row>
      <xdr:rowOff>26670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489325" y="12556490"/>
          <a:ext cx="76517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128905</xdr:rowOff>
    </xdr:from>
    <xdr:ext cx="598805" cy="24828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305300" y="1218755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247,098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106680</xdr:rowOff>
    </xdr:from>
    <xdr:to>
      <xdr:col>24</xdr:col>
      <xdr:colOff>114300</xdr:colOff>
      <xdr:row>75</xdr:row>
      <xdr:rowOff>39370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203700" y="12330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26670</xdr:rowOff>
    </xdr:from>
    <xdr:to>
      <xdr:col>19</xdr:col>
      <xdr:colOff>171450</xdr:colOff>
      <xdr:row>76</xdr:row>
      <xdr:rowOff>67310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670175" y="12580620"/>
          <a:ext cx="8191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150495</xdr:rowOff>
    </xdr:from>
    <xdr:to>
      <xdr:col>20</xdr:col>
      <xdr:colOff>38100</xdr:colOff>
      <xdr:row>75</xdr:row>
      <xdr:rowOff>83185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444875" y="123742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99060</xdr:rowOff>
    </xdr:from>
    <xdr:ext cx="594360" cy="24955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211830" y="12157710"/>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67310</xdr:rowOff>
    </xdr:from>
    <xdr:to>
      <xdr:col>15</xdr:col>
      <xdr:colOff>50800</xdr:colOff>
      <xdr:row>78</xdr:row>
      <xdr:rowOff>17145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860550" y="12621260"/>
          <a:ext cx="809625"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94615</xdr:rowOff>
    </xdr:from>
    <xdr:to>
      <xdr:col>15</xdr:col>
      <xdr:colOff>101600</xdr:colOff>
      <xdr:row>76</xdr:row>
      <xdr:rowOff>27940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619375" y="124834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43180</xdr:rowOff>
    </xdr:from>
    <xdr:ext cx="594360" cy="24892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402205" y="12266930"/>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76</xdr:row>
      <xdr:rowOff>73025</xdr:rowOff>
    </xdr:from>
    <xdr:to>
      <xdr:col>10</xdr:col>
      <xdr:colOff>114300</xdr:colOff>
      <xdr:row>78</xdr:row>
      <xdr:rowOff>17145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044575" y="12626975"/>
          <a:ext cx="815975"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8890</xdr:rowOff>
    </xdr:from>
    <xdr:to>
      <xdr:col>10</xdr:col>
      <xdr:colOff>165100</xdr:colOff>
      <xdr:row>75</xdr:row>
      <xdr:rowOff>106680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809750" y="12397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123190</xdr:rowOff>
    </xdr:from>
    <xdr:ext cx="594360" cy="24511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76705" y="12181840"/>
          <a:ext cx="5943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92710</xdr:rowOff>
    </xdr:from>
    <xdr:to>
      <xdr:col>6</xdr:col>
      <xdr:colOff>38100</xdr:colOff>
      <xdr:row>77</xdr:row>
      <xdr:rowOff>25400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00125" y="126466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17145</xdr:rowOff>
    </xdr:from>
    <xdr:ext cx="594360" cy="24447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67080" y="12736195"/>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76835</xdr:rowOff>
    </xdr:from>
    <xdr:ext cx="761365" cy="24955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31470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57555" cy="24955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95550" y="13456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76835</xdr:rowOff>
    </xdr:from>
    <xdr:ext cx="761365" cy="24955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6995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118745</xdr:rowOff>
    </xdr:from>
    <xdr:to>
      <xdr:col>24</xdr:col>
      <xdr:colOff>114300</xdr:colOff>
      <xdr:row>76</xdr:row>
      <xdr:rowOff>51435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203700" y="1250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97790</xdr:rowOff>
    </xdr:from>
    <xdr:ext cx="598805" cy="24955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305300" y="124866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222,977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142240</xdr:rowOff>
    </xdr:from>
    <xdr:to>
      <xdr:col>20</xdr:col>
      <xdr:colOff>38100</xdr:colOff>
      <xdr:row>76</xdr:row>
      <xdr:rowOff>74930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444875" y="125310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66675</xdr:rowOff>
    </xdr:from>
    <xdr:ext cx="594360" cy="24511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211830" y="12620625"/>
          <a:ext cx="5943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219,755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18415</xdr:rowOff>
    </xdr:from>
    <xdr:to>
      <xdr:col>15</xdr:col>
      <xdr:colOff>101600</xdr:colOff>
      <xdr:row>76</xdr:row>
      <xdr:rowOff>116205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619375" y="12572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107315</xdr:rowOff>
    </xdr:from>
    <xdr:ext cx="594360" cy="24511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402205" y="12661265"/>
          <a:ext cx="5943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214,199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132715</xdr:rowOff>
    </xdr:from>
    <xdr:to>
      <xdr:col>10</xdr:col>
      <xdr:colOff>165100</xdr:colOff>
      <xdr:row>78</xdr:row>
      <xdr:rowOff>65405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809750" y="12851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57150</xdr:rowOff>
    </xdr:from>
    <xdr:ext cx="594360" cy="24892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76705" y="12941300"/>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176,097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24765</xdr:rowOff>
    </xdr:from>
    <xdr:to>
      <xdr:col>6</xdr:col>
      <xdr:colOff>38100</xdr:colOff>
      <xdr:row>76</xdr:row>
      <xdr:rowOff>122555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00125" y="125787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137795</xdr:rowOff>
    </xdr:from>
    <xdr:ext cx="594360" cy="24511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67080" y="12361545"/>
          <a:ext cx="5943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213,351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5440" cy="21653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76275" y="14375765"/>
          <a:ext cx="34544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4475"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481330" y="163042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400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5422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701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4789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447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4422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78740</xdr:rowOff>
    </xdr:from>
    <xdr:to>
      <xdr:col>24</xdr:col>
      <xdr:colOff>62865</xdr:colOff>
      <xdr:row>98</xdr:row>
      <xdr:rowOff>86360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252595" y="1494409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89535</xdr:rowOff>
    </xdr:from>
    <xdr:ext cx="534670" cy="254000"/>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305300" y="163201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34,103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86360</xdr:rowOff>
    </xdr:from>
    <xdr:to>
      <xdr:col>24</xdr:col>
      <xdr:colOff>152400</xdr:colOff>
      <xdr:row>98</xdr:row>
      <xdr:rowOff>86360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181475" y="163169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27940</xdr:rowOff>
    </xdr:from>
    <xdr:ext cx="598805" cy="24447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305300" y="1472819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395,105</a:t>
          </a:r>
          <a:endParaRPr kumimoji="1" lang="ja-JP" altLang="en-US" sz="1000" b="1">
            <a:latin typeface="ＭＳ Ｐゴシック"/>
          </a:endParaRPr>
        </a:p>
      </xdr:txBody>
    </xdr:sp>
    <xdr:clientData/>
  </xdr:oneCellAnchor>
  <xdr:twoCellAnchor>
    <xdr:from>
      <xdr:col>23</xdr:col>
      <xdr:colOff>165100</xdr:colOff>
      <xdr:row>90</xdr:row>
      <xdr:rowOff>78740</xdr:rowOff>
    </xdr:from>
    <xdr:to>
      <xdr:col>24</xdr:col>
      <xdr:colOff>152400</xdr:colOff>
      <xdr:row>90</xdr:row>
      <xdr:rowOff>78740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81475" y="149440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96</xdr:row>
      <xdr:rowOff>111125</xdr:rowOff>
    </xdr:from>
    <xdr:to>
      <xdr:col>24</xdr:col>
      <xdr:colOff>63500</xdr:colOff>
      <xdr:row>97</xdr:row>
      <xdr:rowOff>101600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489325" y="15998825"/>
          <a:ext cx="765175"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40640</xdr:rowOff>
    </xdr:from>
    <xdr:ext cx="598805" cy="254000"/>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305300" y="1575689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17780</xdr:rowOff>
    </xdr:from>
    <xdr:to>
      <xdr:col>24</xdr:col>
      <xdr:colOff>114300</xdr:colOff>
      <xdr:row>96</xdr:row>
      <xdr:rowOff>118745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203700" y="159054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59055</xdr:rowOff>
    </xdr:from>
    <xdr:to>
      <xdr:col>19</xdr:col>
      <xdr:colOff>171450</xdr:colOff>
      <xdr:row>97</xdr:row>
      <xdr:rowOff>101600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670175" y="16118205"/>
          <a:ext cx="8191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59690</xdr:rowOff>
    </xdr:from>
    <xdr:to>
      <xdr:col>20</xdr:col>
      <xdr:colOff>38100</xdr:colOff>
      <xdr:row>96</xdr:row>
      <xdr:rowOff>161290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444875" y="159473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6350</xdr:rowOff>
    </xdr:from>
    <xdr:ext cx="594360" cy="25400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211830" y="1572260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52070</xdr:rowOff>
    </xdr:from>
    <xdr:to>
      <xdr:col>15</xdr:col>
      <xdr:colOff>50800</xdr:colOff>
      <xdr:row>97</xdr:row>
      <xdr:rowOff>59055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860550" y="16111220"/>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99060</xdr:rowOff>
    </xdr:from>
    <xdr:to>
      <xdr:col>15</xdr:col>
      <xdr:colOff>101600</xdr:colOff>
      <xdr:row>97</xdr:row>
      <xdr:rowOff>29210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619375" y="1598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45720</xdr:rowOff>
    </xdr:from>
    <xdr:ext cx="59436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402205" y="157619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52070</xdr:rowOff>
    </xdr:from>
    <xdr:to>
      <xdr:col>10</xdr:col>
      <xdr:colOff>114300</xdr:colOff>
      <xdr:row>97</xdr:row>
      <xdr:rowOff>111125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044575" y="16111220"/>
          <a:ext cx="81597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104140</xdr:rowOff>
    </xdr:from>
    <xdr:to>
      <xdr:col>10</xdr:col>
      <xdr:colOff>165100</xdr:colOff>
      <xdr:row>97</xdr:row>
      <xdr:rowOff>34290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809750" y="1599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50800</xdr:rowOff>
    </xdr:from>
    <xdr:ext cx="59436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576705" y="157670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157480</xdr:rowOff>
    </xdr:from>
    <xdr:to>
      <xdr:col>6</xdr:col>
      <xdr:colOff>38100</xdr:colOff>
      <xdr:row>97</xdr:row>
      <xdr:rowOff>87630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00125" y="160451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104140</xdr:rowOff>
    </xdr:from>
    <xdr:ext cx="52959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799465" y="158203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1365"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3147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7555"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495550" y="168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1365"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99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60325</xdr:rowOff>
    </xdr:from>
    <xdr:to>
      <xdr:col>24</xdr:col>
      <xdr:colOff>114300</xdr:colOff>
      <xdr:row>96</xdr:row>
      <xdr:rowOff>161925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203700" y="159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38735</xdr:rowOff>
    </xdr:from>
    <xdr:ext cx="598805" cy="259080"/>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305300" y="159264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117,529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50800</xdr:rowOff>
    </xdr:from>
    <xdr:to>
      <xdr:col>20</xdr:col>
      <xdr:colOff>38100</xdr:colOff>
      <xdr:row>97</xdr:row>
      <xdr:rowOff>152400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444875" y="161099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143510</xdr:rowOff>
    </xdr:from>
    <xdr:ext cx="529590" cy="25400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244215" y="162026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8255</xdr:rowOff>
    </xdr:from>
    <xdr:to>
      <xdr:col>15</xdr:col>
      <xdr:colOff>101600</xdr:colOff>
      <xdr:row>97</xdr:row>
      <xdr:rowOff>109855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619375" y="160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100965</xdr:rowOff>
    </xdr:from>
    <xdr:ext cx="529590" cy="25400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434590" y="161601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635</xdr:rowOff>
    </xdr:from>
    <xdr:to>
      <xdr:col>10</xdr:col>
      <xdr:colOff>165100</xdr:colOff>
      <xdr:row>97</xdr:row>
      <xdr:rowOff>102235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809750" y="160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93345</xdr:rowOff>
    </xdr:from>
    <xdr:ext cx="534035"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609090" y="16152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60325</xdr:rowOff>
    </xdr:from>
    <xdr:to>
      <xdr:col>6</xdr:col>
      <xdr:colOff>38100</xdr:colOff>
      <xdr:row>97</xdr:row>
      <xdr:rowOff>161925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00125" y="161194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153035</xdr:rowOff>
    </xdr:from>
    <xdr:ext cx="529590"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799465" y="162121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5440" cy="21653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26150" y="4469765"/>
          <a:ext cx="34544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134620</xdr:rowOff>
    </xdr:from>
    <xdr:to>
      <xdr:col>59</xdr:col>
      <xdr:colOff>50800</xdr:colOff>
      <xdr:row>38</xdr:row>
      <xdr:rowOff>134620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064250" y="6414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162560</xdr:rowOff>
    </xdr:from>
    <xdr:ext cx="244475" cy="24447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831205" y="6277610"/>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064250" y="5974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52705</xdr:rowOff>
    </xdr:from>
    <xdr:ext cx="462280" cy="24447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628640" y="583755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79375</xdr:rowOff>
    </xdr:from>
    <xdr:to>
      <xdr:col>59</xdr:col>
      <xdr:colOff>50800</xdr:colOff>
      <xdr:row>33</xdr:row>
      <xdr:rowOff>79375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064250" y="5534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107315</xdr:rowOff>
    </xdr:from>
    <xdr:ext cx="462280" cy="24511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628640" y="5396865"/>
          <a:ext cx="4622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134620</xdr:rowOff>
    </xdr:from>
    <xdr:to>
      <xdr:col>59</xdr:col>
      <xdr:colOff>50800</xdr:colOff>
      <xdr:row>30</xdr:row>
      <xdr:rowOff>134620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064250" y="5093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162560</xdr:rowOff>
    </xdr:from>
    <xdr:ext cx="462280" cy="24447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628640" y="495681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52705</xdr:rowOff>
    </xdr:from>
    <xdr:ext cx="462280" cy="24447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628640" y="451675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32</xdr:row>
      <xdr:rowOff>1905</xdr:rowOff>
    </xdr:from>
    <xdr:to>
      <xdr:col>54</xdr:col>
      <xdr:colOff>171450</xdr:colOff>
      <xdr:row>38</xdr:row>
      <xdr:rowOff>134620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01200" y="5291455"/>
          <a:ext cx="0" cy="1123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137795</xdr:rowOff>
    </xdr:from>
    <xdr:ext cx="245110" cy="245110"/>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9655175" y="6417945"/>
          <a:ext cx="24511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134620</xdr:rowOff>
    </xdr:from>
    <xdr:to>
      <xdr:col>55</xdr:col>
      <xdr:colOff>88900</xdr:colOff>
      <xdr:row>38</xdr:row>
      <xdr:rowOff>134620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531350"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116205</xdr:rowOff>
    </xdr:from>
    <xdr:ext cx="465455" cy="24828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9655175" y="5075555"/>
          <a:ext cx="465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5,102</a:t>
          </a:r>
          <a:endParaRPr kumimoji="1" lang="ja-JP" altLang="en-US" sz="1000" b="1">
            <a:latin typeface="ＭＳ Ｐゴシック"/>
          </a:endParaRPr>
        </a:p>
      </xdr:txBody>
    </xdr:sp>
    <xdr:clientData/>
  </xdr:oneCellAnchor>
  <xdr:twoCellAnchor>
    <xdr:from>
      <xdr:col>54</xdr:col>
      <xdr:colOff>101600</xdr:colOff>
      <xdr:row>32</xdr:row>
      <xdr:rowOff>1905</xdr:rowOff>
    </xdr:from>
    <xdr:to>
      <xdr:col>55</xdr:col>
      <xdr:colOff>88900</xdr:colOff>
      <xdr:row>32</xdr:row>
      <xdr:rowOff>1905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531350" y="5291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17145</xdr:rowOff>
    </xdr:from>
    <xdr:to>
      <xdr:col>55</xdr:col>
      <xdr:colOff>0</xdr:colOff>
      <xdr:row>37</xdr:row>
      <xdr:rowOff>17145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845550" y="6132195"/>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133350</xdr:rowOff>
    </xdr:from>
    <xdr:ext cx="374015" cy="24955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9655175" y="6248400"/>
          <a:ext cx="37401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154305</xdr:rowOff>
    </xdr:from>
    <xdr:to>
      <xdr:col>55</xdr:col>
      <xdr:colOff>50800</xdr:colOff>
      <xdr:row>38</xdr:row>
      <xdr:rowOff>86995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69450" y="62693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17145</xdr:rowOff>
    </xdr:from>
    <xdr:to>
      <xdr:col>50</xdr:col>
      <xdr:colOff>114300</xdr:colOff>
      <xdr:row>37</xdr:row>
      <xdr:rowOff>19685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029575" y="6132195"/>
          <a:ext cx="8159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142875</xdr:rowOff>
    </xdr:from>
    <xdr:to>
      <xdr:col>50</xdr:col>
      <xdr:colOff>165100</xdr:colOff>
      <xdr:row>38</xdr:row>
      <xdr:rowOff>75565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794750" y="6257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67310</xdr:rowOff>
    </xdr:from>
    <xdr:ext cx="377825" cy="24511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672195" y="6347460"/>
          <a:ext cx="377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19685</xdr:rowOff>
    </xdr:from>
    <xdr:to>
      <xdr:col>45</xdr:col>
      <xdr:colOff>171450</xdr:colOff>
      <xdr:row>37</xdr:row>
      <xdr:rowOff>29210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210425" y="6134735"/>
          <a:ext cx="8191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145415</xdr:rowOff>
    </xdr:from>
    <xdr:to>
      <xdr:col>46</xdr:col>
      <xdr:colOff>38100</xdr:colOff>
      <xdr:row>38</xdr:row>
      <xdr:rowOff>78105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985125" y="62604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38</xdr:row>
      <xdr:rowOff>69850</xdr:rowOff>
    </xdr:from>
    <xdr:ext cx="377825" cy="2457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854950" y="6350000"/>
          <a:ext cx="377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29210</xdr:rowOff>
    </xdr:from>
    <xdr:to>
      <xdr:col>41</xdr:col>
      <xdr:colOff>50800</xdr:colOff>
      <xdr:row>37</xdr:row>
      <xdr:rowOff>40640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400800" y="6144260"/>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160020</xdr:rowOff>
    </xdr:from>
    <xdr:to>
      <xdr:col>41</xdr:col>
      <xdr:colOff>101600</xdr:colOff>
      <xdr:row>38</xdr:row>
      <xdr:rowOff>93345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159625" y="62750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84455</xdr:rowOff>
    </xdr:from>
    <xdr:ext cx="377825" cy="24447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037070" y="6364605"/>
          <a:ext cx="377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160655</xdr:rowOff>
    </xdr:from>
    <xdr:to>
      <xdr:col>36</xdr:col>
      <xdr:colOff>165100</xdr:colOff>
      <xdr:row>38</xdr:row>
      <xdr:rowOff>93980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350000" y="62757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85090</xdr:rowOff>
    </xdr:from>
    <xdr:ext cx="377825" cy="24447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227445" y="6365240"/>
          <a:ext cx="3778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76835</xdr:rowOff>
    </xdr:from>
    <xdr:ext cx="761365" cy="24955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85495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57555" cy="24955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035800" y="6852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133350</xdr:rowOff>
    </xdr:from>
    <xdr:to>
      <xdr:col>55</xdr:col>
      <xdr:colOff>50800</xdr:colOff>
      <xdr:row>37</xdr:row>
      <xdr:rowOff>66040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69450" y="60833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155575</xdr:rowOff>
    </xdr:from>
    <xdr:ext cx="465455" cy="248920"/>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9655175" y="5940425"/>
          <a:ext cx="4654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133350</xdr:rowOff>
    </xdr:from>
    <xdr:to>
      <xdr:col>50</xdr:col>
      <xdr:colOff>165100</xdr:colOff>
      <xdr:row>37</xdr:row>
      <xdr:rowOff>66040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794750" y="6083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81915</xdr:rowOff>
    </xdr:from>
    <xdr:ext cx="469265" cy="24955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6475" y="586676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135890</xdr:rowOff>
    </xdr:from>
    <xdr:to>
      <xdr:col>46</xdr:col>
      <xdr:colOff>38100</xdr:colOff>
      <xdr:row>37</xdr:row>
      <xdr:rowOff>68580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985125" y="60858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84455</xdr:rowOff>
    </xdr:from>
    <xdr:ext cx="469265" cy="24447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816850" y="5869305"/>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145415</xdr:rowOff>
    </xdr:from>
    <xdr:to>
      <xdr:col>41</xdr:col>
      <xdr:colOff>101600</xdr:colOff>
      <xdr:row>37</xdr:row>
      <xdr:rowOff>78105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159625" y="6095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93980</xdr:rowOff>
    </xdr:from>
    <xdr:ext cx="469265" cy="24828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991350" y="5878830"/>
          <a:ext cx="469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157480</xdr:rowOff>
    </xdr:from>
    <xdr:to>
      <xdr:col>36</xdr:col>
      <xdr:colOff>165100</xdr:colOff>
      <xdr:row>37</xdr:row>
      <xdr:rowOff>90170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350000" y="6107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105410</xdr:rowOff>
    </xdr:from>
    <xdr:ext cx="469265" cy="24511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181725" y="5890260"/>
          <a:ext cx="46926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5440" cy="21653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26150" y="7771765"/>
          <a:ext cx="34544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71120</xdr:rowOff>
    </xdr:from>
    <xdr:ext cx="244475" cy="2457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831205" y="9653270"/>
          <a:ext cx="2444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34290</xdr:rowOff>
    </xdr:from>
    <xdr:ext cx="595630" cy="24511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516245" y="9286240"/>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134620</xdr:rowOff>
    </xdr:from>
    <xdr:to>
      <xdr:col>59</xdr:col>
      <xdr:colOff>50800</xdr:colOff>
      <xdr:row>54</xdr:row>
      <xdr:rowOff>134620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162560</xdr:rowOff>
    </xdr:from>
    <xdr:ext cx="595630" cy="24447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516245" y="89192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97790</xdr:rowOff>
    </xdr:from>
    <xdr:to>
      <xdr:col>59</xdr:col>
      <xdr:colOff>50800</xdr:colOff>
      <xdr:row>52</xdr:row>
      <xdr:rowOff>97790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126365</xdr:rowOff>
    </xdr:from>
    <xdr:ext cx="595630" cy="24511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516245" y="855281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60960</xdr:rowOff>
    </xdr:from>
    <xdr:to>
      <xdr:col>59</xdr:col>
      <xdr:colOff>50800</xdr:colOff>
      <xdr:row>50</xdr:row>
      <xdr:rowOff>60960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89535</xdr:rowOff>
    </xdr:from>
    <xdr:ext cx="595630" cy="24511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516245" y="818578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447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516245" y="7818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97155</xdr:rowOff>
    </xdr:from>
    <xdr:to>
      <xdr:col>54</xdr:col>
      <xdr:colOff>171450</xdr:colOff>
      <xdr:row>58</xdr:row>
      <xdr:rowOff>133985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01200" y="8358505"/>
          <a:ext cx="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137795</xdr:rowOff>
    </xdr:from>
    <xdr:ext cx="530225" cy="245110"/>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9655175" y="9719945"/>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133985</xdr:rowOff>
    </xdr:from>
    <xdr:to>
      <xdr:col>55</xdr:col>
      <xdr:colOff>88900</xdr:colOff>
      <xdr:row>58</xdr:row>
      <xdr:rowOff>133985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531350" y="97161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45720</xdr:rowOff>
    </xdr:from>
    <xdr:ext cx="594360" cy="2457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9655175" y="8141970"/>
          <a:ext cx="5943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390,091</a:t>
          </a:r>
          <a:endParaRPr kumimoji="1" lang="ja-JP" altLang="en-US" sz="1000" b="1">
            <a:latin typeface="ＭＳ Ｐゴシック"/>
          </a:endParaRPr>
        </a:p>
      </xdr:txBody>
    </xdr:sp>
    <xdr:clientData/>
  </xdr:oneCellAnchor>
  <xdr:twoCellAnchor>
    <xdr:from>
      <xdr:col>54</xdr:col>
      <xdr:colOff>101600</xdr:colOff>
      <xdr:row>50</xdr:row>
      <xdr:rowOff>97155</xdr:rowOff>
    </xdr:from>
    <xdr:to>
      <xdr:col>55</xdr:col>
      <xdr:colOff>88900</xdr:colOff>
      <xdr:row>50</xdr:row>
      <xdr:rowOff>97155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531350" y="83585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141605</xdr:rowOff>
    </xdr:from>
    <xdr:to>
      <xdr:col>55</xdr:col>
      <xdr:colOff>0</xdr:colOff>
      <xdr:row>57</xdr:row>
      <xdr:rowOff>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845550" y="9393555"/>
          <a:ext cx="7588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91440</xdr:rowOff>
    </xdr:from>
    <xdr:ext cx="594360" cy="245110"/>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9655175" y="9178290"/>
          <a:ext cx="59436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69215</xdr:rowOff>
    </xdr:from>
    <xdr:to>
      <xdr:col>55</xdr:col>
      <xdr:colOff>50800</xdr:colOff>
      <xdr:row>57</xdr:row>
      <xdr:rowOff>1905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69450" y="93211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141605</xdr:rowOff>
    </xdr:from>
    <xdr:to>
      <xdr:col>50</xdr:col>
      <xdr:colOff>114300</xdr:colOff>
      <xdr:row>57</xdr:row>
      <xdr:rowOff>34925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029575" y="9393555"/>
          <a:ext cx="81597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81915</xdr:rowOff>
    </xdr:from>
    <xdr:to>
      <xdr:col>50</xdr:col>
      <xdr:colOff>165100</xdr:colOff>
      <xdr:row>57</xdr:row>
      <xdr:rowOff>14605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794750" y="9333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30480</xdr:rowOff>
    </xdr:from>
    <xdr:ext cx="594360" cy="24447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705" y="9117330"/>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34925</xdr:rowOff>
    </xdr:from>
    <xdr:to>
      <xdr:col>45</xdr:col>
      <xdr:colOff>171450</xdr:colOff>
      <xdr:row>57</xdr:row>
      <xdr:rowOff>45085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210425" y="9451975"/>
          <a:ext cx="8191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60960</xdr:rowOff>
    </xdr:from>
    <xdr:to>
      <xdr:col>46</xdr:col>
      <xdr:colOff>38100</xdr:colOff>
      <xdr:row>56</xdr:row>
      <xdr:rowOff>159385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985125" y="931291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9525</xdr:rowOff>
    </xdr:from>
    <xdr:ext cx="594360" cy="2457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752080" y="9096375"/>
          <a:ext cx="5943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97790</xdr:rowOff>
    </xdr:from>
    <xdr:to>
      <xdr:col>41</xdr:col>
      <xdr:colOff>50800</xdr:colOff>
      <xdr:row>57</xdr:row>
      <xdr:rowOff>45085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400800" y="9349740"/>
          <a:ext cx="809625"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95885</xdr:rowOff>
    </xdr:from>
    <xdr:to>
      <xdr:col>41</xdr:col>
      <xdr:colOff>101600</xdr:colOff>
      <xdr:row>57</xdr:row>
      <xdr:rowOff>28575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159625" y="9347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44450</xdr:rowOff>
    </xdr:from>
    <xdr:ext cx="594360" cy="24955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942455" y="9131300"/>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120650</xdr:rowOff>
    </xdr:from>
    <xdr:to>
      <xdr:col>36</xdr:col>
      <xdr:colOff>165100</xdr:colOff>
      <xdr:row>57</xdr:row>
      <xdr:rowOff>53340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350000" y="9372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44450</xdr:rowOff>
    </xdr:from>
    <xdr:ext cx="594360" cy="24955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116955" y="9461500"/>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76835</xdr:rowOff>
    </xdr:from>
    <xdr:ext cx="761365" cy="24955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85495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57555" cy="24955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035800" y="10154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116205</xdr:rowOff>
    </xdr:from>
    <xdr:to>
      <xdr:col>55</xdr:col>
      <xdr:colOff>50800</xdr:colOff>
      <xdr:row>57</xdr:row>
      <xdr:rowOff>48895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69450" y="93681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95250</xdr:rowOff>
    </xdr:from>
    <xdr:ext cx="594360" cy="24828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9655175" y="9347200"/>
          <a:ext cx="5943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101,613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93345</xdr:rowOff>
    </xdr:from>
    <xdr:to>
      <xdr:col>50</xdr:col>
      <xdr:colOff>165100</xdr:colOff>
      <xdr:row>57</xdr:row>
      <xdr:rowOff>26035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794750" y="9345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17145</xdr:rowOff>
    </xdr:from>
    <xdr:ext cx="594360" cy="24447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705" y="9434195"/>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151130</xdr:rowOff>
    </xdr:from>
    <xdr:to>
      <xdr:col>46</xdr:col>
      <xdr:colOff>38100</xdr:colOff>
      <xdr:row>57</xdr:row>
      <xdr:rowOff>83820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985125" y="94030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74930</xdr:rowOff>
    </xdr:from>
    <xdr:ext cx="529590" cy="24892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784465" y="949198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161290</xdr:rowOff>
    </xdr:from>
    <xdr:to>
      <xdr:col>41</xdr:col>
      <xdr:colOff>101600</xdr:colOff>
      <xdr:row>57</xdr:row>
      <xdr:rowOff>93980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159625" y="9413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85725</xdr:rowOff>
    </xdr:from>
    <xdr:ext cx="529590" cy="24447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974840" y="950277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48895</xdr:rowOff>
    </xdr:from>
    <xdr:to>
      <xdr:col>36</xdr:col>
      <xdr:colOff>165100</xdr:colOff>
      <xdr:row>56</xdr:row>
      <xdr:rowOff>146685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350000" y="9300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162560</xdr:rowOff>
    </xdr:from>
    <xdr:ext cx="594360" cy="24447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116955" y="9084310"/>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5440" cy="21653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26150" y="11073765"/>
          <a:ext cx="34544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134620</xdr:rowOff>
    </xdr:from>
    <xdr:to>
      <xdr:col>59</xdr:col>
      <xdr:colOff>50800</xdr:colOff>
      <xdr:row>78</xdr:row>
      <xdr:rowOff>134620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064250" y="13018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162560</xdr:rowOff>
    </xdr:from>
    <xdr:ext cx="244475" cy="24447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831205" y="12881610"/>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064250" y="12578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52705</xdr:rowOff>
    </xdr:from>
    <xdr:ext cx="595630" cy="24447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516245" y="124415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79375</xdr:rowOff>
    </xdr:from>
    <xdr:to>
      <xdr:col>59</xdr:col>
      <xdr:colOff>50800</xdr:colOff>
      <xdr:row>73</xdr:row>
      <xdr:rowOff>79375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064250" y="12138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107315</xdr:rowOff>
    </xdr:from>
    <xdr:ext cx="595630" cy="24511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516245" y="1200086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134620</xdr:rowOff>
    </xdr:from>
    <xdr:to>
      <xdr:col>59</xdr:col>
      <xdr:colOff>50800</xdr:colOff>
      <xdr:row>70</xdr:row>
      <xdr:rowOff>134620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064250" y="11697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162560</xdr:rowOff>
    </xdr:from>
    <xdr:ext cx="595630" cy="24447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516245" y="115608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447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516245" y="11120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117475</xdr:rowOff>
    </xdr:from>
    <xdr:to>
      <xdr:col>54</xdr:col>
      <xdr:colOff>171450</xdr:colOff>
      <xdr:row>78</xdr:row>
      <xdr:rowOff>110490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01200" y="11680825"/>
          <a:ext cx="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114300</xdr:rowOff>
    </xdr:from>
    <xdr:ext cx="465455" cy="24955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9655175" y="12998450"/>
          <a:ext cx="4654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5,483</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110490</xdr:rowOff>
    </xdr:from>
    <xdr:to>
      <xdr:col>55</xdr:col>
      <xdr:colOff>88900</xdr:colOff>
      <xdr:row>78</xdr:row>
      <xdr:rowOff>110490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531350" y="12994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66040</xdr:rowOff>
    </xdr:from>
    <xdr:ext cx="594360" cy="24511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9655175" y="11464290"/>
          <a:ext cx="5943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303,900</a:t>
          </a:r>
          <a:endParaRPr kumimoji="1" lang="ja-JP" altLang="en-US" sz="1000" b="1">
            <a:latin typeface="ＭＳ Ｐゴシック"/>
          </a:endParaRPr>
        </a:p>
      </xdr:txBody>
    </xdr:sp>
    <xdr:clientData/>
  </xdr:oneCellAnchor>
  <xdr:twoCellAnchor>
    <xdr:from>
      <xdr:col>54</xdr:col>
      <xdr:colOff>101600</xdr:colOff>
      <xdr:row>70</xdr:row>
      <xdr:rowOff>117475</xdr:rowOff>
    </xdr:from>
    <xdr:to>
      <xdr:col>55</xdr:col>
      <xdr:colOff>88900</xdr:colOff>
      <xdr:row>70</xdr:row>
      <xdr:rowOff>117475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531350" y="116808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7620</xdr:rowOff>
    </xdr:from>
    <xdr:to>
      <xdr:col>55</xdr:col>
      <xdr:colOff>0</xdr:colOff>
      <xdr:row>77</xdr:row>
      <xdr:rowOff>14605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845550" y="12726670"/>
          <a:ext cx="7588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15875</xdr:rowOff>
    </xdr:from>
    <xdr:ext cx="530225" cy="2457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9655175" y="12734925"/>
          <a:ext cx="53022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36830</xdr:rowOff>
    </xdr:from>
    <xdr:to>
      <xdr:col>55</xdr:col>
      <xdr:colOff>50800</xdr:colOff>
      <xdr:row>77</xdr:row>
      <xdr:rowOff>134620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69450" y="127558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76</xdr:row>
      <xdr:rowOff>123190</xdr:rowOff>
    </xdr:from>
    <xdr:to>
      <xdr:col>50</xdr:col>
      <xdr:colOff>114300</xdr:colOff>
      <xdr:row>77</xdr:row>
      <xdr:rowOff>14605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029575" y="12677140"/>
          <a:ext cx="81597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58420</xdr:rowOff>
    </xdr:from>
    <xdr:to>
      <xdr:col>50</xdr:col>
      <xdr:colOff>165100</xdr:colOff>
      <xdr:row>77</xdr:row>
      <xdr:rowOff>156210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794750" y="1277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147320</xdr:rowOff>
    </xdr:from>
    <xdr:ext cx="534035" cy="24955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94090" y="1286637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123190</xdr:rowOff>
    </xdr:from>
    <xdr:to>
      <xdr:col>45</xdr:col>
      <xdr:colOff>171450</xdr:colOff>
      <xdr:row>77</xdr:row>
      <xdr:rowOff>38735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210425" y="12677140"/>
          <a:ext cx="8191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40005</xdr:rowOff>
    </xdr:from>
    <xdr:to>
      <xdr:col>46</xdr:col>
      <xdr:colOff>38100</xdr:colOff>
      <xdr:row>77</xdr:row>
      <xdr:rowOff>137795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985125" y="127590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129540</xdr:rowOff>
    </xdr:from>
    <xdr:ext cx="529590" cy="24828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784465" y="1284859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27305</xdr:rowOff>
    </xdr:from>
    <xdr:to>
      <xdr:col>41</xdr:col>
      <xdr:colOff>50800</xdr:colOff>
      <xdr:row>77</xdr:row>
      <xdr:rowOff>38735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400800" y="12746355"/>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62865</xdr:rowOff>
    </xdr:from>
    <xdr:to>
      <xdr:col>41</xdr:col>
      <xdr:colOff>101600</xdr:colOff>
      <xdr:row>77</xdr:row>
      <xdr:rowOff>160655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159625" y="12781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152400</xdr:rowOff>
    </xdr:from>
    <xdr:ext cx="529590" cy="24828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974840" y="1287145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43815</xdr:rowOff>
    </xdr:from>
    <xdr:to>
      <xdr:col>36</xdr:col>
      <xdr:colOff>165100</xdr:colOff>
      <xdr:row>77</xdr:row>
      <xdr:rowOff>141605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350000" y="12762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133350</xdr:rowOff>
    </xdr:from>
    <xdr:ext cx="534035" cy="24955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149340" y="1285240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76835</xdr:rowOff>
    </xdr:from>
    <xdr:ext cx="761365" cy="24955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85495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57555" cy="24955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035800" y="13456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124460</xdr:rowOff>
    </xdr:from>
    <xdr:to>
      <xdr:col>55</xdr:col>
      <xdr:colOff>50800</xdr:colOff>
      <xdr:row>77</xdr:row>
      <xdr:rowOff>57150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69450" y="126784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146050</xdr:rowOff>
    </xdr:from>
    <xdr:ext cx="530225" cy="2457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9655175" y="12534900"/>
          <a:ext cx="5302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130810</xdr:rowOff>
    </xdr:from>
    <xdr:to>
      <xdr:col>50</xdr:col>
      <xdr:colOff>165100</xdr:colOff>
      <xdr:row>77</xdr:row>
      <xdr:rowOff>63500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794750" y="1268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79375</xdr:rowOff>
    </xdr:from>
    <xdr:ext cx="534035" cy="24955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94090" y="1246822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73660</xdr:rowOff>
    </xdr:from>
    <xdr:to>
      <xdr:col>46</xdr:col>
      <xdr:colOff>38100</xdr:colOff>
      <xdr:row>77</xdr:row>
      <xdr:rowOff>6350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985125" y="126276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22860</xdr:rowOff>
    </xdr:from>
    <xdr:ext cx="529590" cy="24892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784465" y="1241171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155575</xdr:rowOff>
    </xdr:from>
    <xdr:to>
      <xdr:col>41</xdr:col>
      <xdr:colOff>101600</xdr:colOff>
      <xdr:row>77</xdr:row>
      <xdr:rowOff>88265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159625" y="12709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104140</xdr:rowOff>
    </xdr:from>
    <xdr:ext cx="529590" cy="2457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974840" y="12492990"/>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142875</xdr:rowOff>
    </xdr:from>
    <xdr:to>
      <xdr:col>36</xdr:col>
      <xdr:colOff>165100</xdr:colOff>
      <xdr:row>77</xdr:row>
      <xdr:rowOff>75565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350000" y="12696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92075</xdr:rowOff>
    </xdr:from>
    <xdr:ext cx="534035" cy="24892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149340" y="1248092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5440" cy="21653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26150" y="14375765"/>
          <a:ext cx="34544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064250" y="163703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4475" cy="25400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831205" y="1622806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064250" y="15913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5630" cy="25400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516245" y="157708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064250" y="15455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5630" cy="25400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516245" y="153136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134620</xdr:rowOff>
    </xdr:from>
    <xdr:to>
      <xdr:col>59</xdr:col>
      <xdr:colOff>50800</xdr:colOff>
      <xdr:row>90</xdr:row>
      <xdr:rowOff>134620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064250" y="14999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162560</xdr:rowOff>
    </xdr:from>
    <xdr:ext cx="595630" cy="24765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516245" y="1486281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447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516245" y="14422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20320</xdr:rowOff>
    </xdr:from>
    <xdr:to>
      <xdr:col>54</xdr:col>
      <xdr:colOff>171450</xdr:colOff>
      <xdr:row>97</xdr:row>
      <xdr:rowOff>130810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01200" y="14885670"/>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134620</xdr:rowOff>
    </xdr:from>
    <xdr:ext cx="530225" cy="254000"/>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9655175" y="16193770"/>
          <a:ext cx="530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130810</xdr:rowOff>
    </xdr:from>
    <xdr:to>
      <xdr:col>55</xdr:col>
      <xdr:colOff>88900</xdr:colOff>
      <xdr:row>97</xdr:row>
      <xdr:rowOff>130810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531350" y="161899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133985</xdr:rowOff>
    </xdr:from>
    <xdr:ext cx="594360" cy="24955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9655175" y="14669135"/>
          <a:ext cx="5943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325,921</a:t>
          </a:r>
          <a:endParaRPr kumimoji="1" lang="ja-JP" altLang="en-US" sz="1000" b="1">
            <a:latin typeface="ＭＳ Ｐゴシック"/>
          </a:endParaRPr>
        </a:p>
      </xdr:txBody>
    </xdr:sp>
    <xdr:clientData/>
  </xdr:oneCellAnchor>
  <xdr:twoCellAnchor>
    <xdr:from>
      <xdr:col>54</xdr:col>
      <xdr:colOff>101600</xdr:colOff>
      <xdr:row>90</xdr:row>
      <xdr:rowOff>20320</xdr:rowOff>
    </xdr:from>
    <xdr:to>
      <xdr:col>55</xdr:col>
      <xdr:colOff>88900</xdr:colOff>
      <xdr:row>90</xdr:row>
      <xdr:rowOff>20320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531350" y="148856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5080</xdr:rowOff>
    </xdr:from>
    <xdr:to>
      <xdr:col>55</xdr:col>
      <xdr:colOff>0</xdr:colOff>
      <xdr:row>96</xdr:row>
      <xdr:rowOff>94615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845550" y="15892780"/>
          <a:ext cx="758825"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45720</xdr:rowOff>
    </xdr:from>
    <xdr:ext cx="594360" cy="259080"/>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9655175" y="15590520"/>
          <a:ext cx="594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22860</xdr:rowOff>
    </xdr:from>
    <xdr:to>
      <xdr:col>55</xdr:col>
      <xdr:colOff>50800</xdr:colOff>
      <xdr:row>95</xdr:row>
      <xdr:rowOff>124460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69450" y="157391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95</xdr:row>
      <xdr:rowOff>20320</xdr:rowOff>
    </xdr:from>
    <xdr:to>
      <xdr:col>50</xdr:col>
      <xdr:colOff>114300</xdr:colOff>
      <xdr:row>96</xdr:row>
      <xdr:rowOff>94615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029575" y="15736570"/>
          <a:ext cx="815975"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86995</xdr:rowOff>
    </xdr:from>
    <xdr:to>
      <xdr:col>50</xdr:col>
      <xdr:colOff>165100</xdr:colOff>
      <xdr:row>96</xdr:row>
      <xdr:rowOff>17780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794750" y="15803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33655</xdr:rowOff>
    </xdr:from>
    <xdr:ext cx="594360" cy="2584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561705" y="1557845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20320</xdr:rowOff>
    </xdr:from>
    <xdr:to>
      <xdr:col>45</xdr:col>
      <xdr:colOff>171450</xdr:colOff>
      <xdr:row>95</xdr:row>
      <xdr:rowOff>106680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210425" y="15736570"/>
          <a:ext cx="8191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107315</xdr:rowOff>
    </xdr:from>
    <xdr:to>
      <xdr:col>46</xdr:col>
      <xdr:colOff>38100</xdr:colOff>
      <xdr:row>96</xdr:row>
      <xdr:rowOff>37465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985125" y="158235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29210</xdr:rowOff>
    </xdr:from>
    <xdr:ext cx="594360" cy="25400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752080" y="1591691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106680</xdr:rowOff>
    </xdr:from>
    <xdr:to>
      <xdr:col>41</xdr:col>
      <xdr:colOff>50800</xdr:colOff>
      <xdr:row>95</xdr:row>
      <xdr:rowOff>161925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400800" y="15822930"/>
          <a:ext cx="8096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123190</xdr:rowOff>
    </xdr:from>
    <xdr:to>
      <xdr:col>41</xdr:col>
      <xdr:colOff>101600</xdr:colOff>
      <xdr:row>96</xdr:row>
      <xdr:rowOff>53340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159625" y="158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44450</xdr:rowOff>
    </xdr:from>
    <xdr:ext cx="59436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942455" y="15932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146685</xdr:rowOff>
    </xdr:from>
    <xdr:to>
      <xdr:col>36</xdr:col>
      <xdr:colOff>165100</xdr:colOff>
      <xdr:row>96</xdr:row>
      <xdr:rowOff>76835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350000" y="1586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67945</xdr:rowOff>
    </xdr:from>
    <xdr:ext cx="534035" cy="2584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149340" y="15955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136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8549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7555"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035800" y="168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125730</xdr:rowOff>
    </xdr:from>
    <xdr:to>
      <xdr:col>55</xdr:col>
      <xdr:colOff>50800</xdr:colOff>
      <xdr:row>96</xdr:row>
      <xdr:rowOff>55880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69450" y="158419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104140</xdr:rowOff>
    </xdr:from>
    <xdr:ext cx="594360" cy="259080"/>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9655175" y="158203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104,379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43815</xdr:rowOff>
    </xdr:from>
    <xdr:to>
      <xdr:col>50</xdr:col>
      <xdr:colOff>165100</xdr:colOff>
      <xdr:row>96</xdr:row>
      <xdr:rowOff>145415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794750" y="1593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136525</xdr:rowOff>
    </xdr:from>
    <xdr:ext cx="534035" cy="2584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94090" y="16024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140970</xdr:rowOff>
    </xdr:from>
    <xdr:to>
      <xdr:col>46</xdr:col>
      <xdr:colOff>38100</xdr:colOff>
      <xdr:row>95</xdr:row>
      <xdr:rowOff>71120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985125" y="156857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93</xdr:row>
      <xdr:rowOff>87630</xdr:rowOff>
    </xdr:from>
    <xdr:ext cx="594360" cy="25400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752080" y="1546098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138,615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55880</xdr:rowOff>
    </xdr:from>
    <xdr:to>
      <xdr:col>41</xdr:col>
      <xdr:colOff>101600</xdr:colOff>
      <xdr:row>95</xdr:row>
      <xdr:rowOff>157480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159625" y="1577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2540</xdr:rowOff>
    </xdr:from>
    <xdr:ext cx="59436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942455" y="155473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111125</xdr:rowOff>
    </xdr:from>
    <xdr:to>
      <xdr:col>36</xdr:col>
      <xdr:colOff>165100</xdr:colOff>
      <xdr:row>96</xdr:row>
      <xdr:rowOff>41275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350000" y="158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94</xdr:row>
      <xdr:rowOff>57785</xdr:rowOff>
    </xdr:from>
    <xdr:ext cx="59436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116955" y="156025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107,692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171450</xdr:colOff>
      <xdr:row>25</xdr:row>
      <xdr:rowOff>30480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414125" y="3858895"/>
          <a:ext cx="429895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79375</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414125" y="4653915"/>
          <a:ext cx="429895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653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37602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171450</xdr:colOff>
      <xdr:row>41</xdr:row>
      <xdr:rowOff>79375</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1414125" y="685482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42545</xdr:rowOff>
    </xdr:from>
    <xdr:to>
      <xdr:col>89</xdr:col>
      <xdr:colOff>171450</xdr:colOff>
      <xdr:row>39</xdr:row>
      <xdr:rowOff>42545</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414125" y="648779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71120</xdr:rowOff>
    </xdr:from>
    <xdr:ext cx="244475" cy="2457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181080" y="6351270"/>
          <a:ext cx="2444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414125" y="612076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34290</xdr:rowOff>
    </xdr:from>
    <xdr:ext cx="530860" cy="24511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930255" y="5984240"/>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134620</xdr:rowOff>
    </xdr:from>
    <xdr:to>
      <xdr:col>89</xdr:col>
      <xdr:colOff>171450</xdr:colOff>
      <xdr:row>34</xdr:row>
      <xdr:rowOff>134620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414125" y="575437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162560</xdr:rowOff>
    </xdr:from>
    <xdr:ext cx="595630" cy="24447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866120" y="56172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97790</xdr:rowOff>
    </xdr:from>
    <xdr:to>
      <xdr:col>89</xdr:col>
      <xdr:colOff>171450</xdr:colOff>
      <xdr:row>32</xdr:row>
      <xdr:rowOff>97790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414125" y="538734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126365</xdr:rowOff>
    </xdr:from>
    <xdr:ext cx="595630" cy="24511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866120" y="525081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60960</xdr:rowOff>
    </xdr:from>
    <xdr:to>
      <xdr:col>89</xdr:col>
      <xdr:colOff>171450</xdr:colOff>
      <xdr:row>30</xdr:row>
      <xdr:rowOff>60960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414125" y="502031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89535</xdr:rowOff>
    </xdr:from>
    <xdr:ext cx="595630" cy="24511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866120" y="488378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414125" y="465391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52705</xdr:rowOff>
    </xdr:from>
    <xdr:ext cx="595630" cy="24447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866120" y="4516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79375</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1414125" y="4653915"/>
          <a:ext cx="429895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8255</xdr:rowOff>
    </xdr:from>
    <xdr:to>
      <xdr:col>85</xdr:col>
      <xdr:colOff>126365</xdr:colOff>
      <xdr:row>38</xdr:row>
      <xdr:rowOff>30480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4968220" y="513270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34290</xdr:rowOff>
    </xdr:from>
    <xdr:ext cx="534035" cy="245110"/>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5014575" y="6314440"/>
          <a:ext cx="53403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30480</xdr:rowOff>
    </xdr:from>
    <xdr:to>
      <xdr:col>86</xdr:col>
      <xdr:colOff>25400</xdr:colOff>
      <xdr:row>38</xdr:row>
      <xdr:rowOff>30480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881225" y="63106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122555</xdr:rowOff>
    </xdr:from>
    <xdr:ext cx="598170" cy="245110"/>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5014575" y="4916805"/>
          <a:ext cx="5981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184,662</a:t>
          </a:r>
          <a:endParaRPr kumimoji="1" lang="ja-JP" altLang="en-US" sz="1000" b="1">
            <a:latin typeface="ＭＳ Ｐゴシック"/>
          </a:endParaRPr>
        </a:p>
      </xdr:txBody>
    </xdr:sp>
    <xdr:clientData/>
  </xdr:oneCellAnchor>
  <xdr:twoCellAnchor>
    <xdr:from>
      <xdr:col>85</xdr:col>
      <xdr:colOff>38100</xdr:colOff>
      <xdr:row>31</xdr:row>
      <xdr:rowOff>8255</xdr:rowOff>
    </xdr:from>
    <xdr:to>
      <xdr:col>86</xdr:col>
      <xdr:colOff>25400</xdr:colOff>
      <xdr:row>31</xdr:row>
      <xdr:rowOff>8255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881225" y="51327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135255</xdr:rowOff>
    </xdr:from>
    <xdr:to>
      <xdr:col>85</xdr:col>
      <xdr:colOff>127000</xdr:colOff>
      <xdr:row>36</xdr:row>
      <xdr:rowOff>153035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195425" y="6085205"/>
          <a:ext cx="7747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83185</xdr:rowOff>
    </xdr:from>
    <xdr:ext cx="534035" cy="24447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5014575" y="6033135"/>
          <a:ext cx="53403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104140</xdr:rowOff>
    </xdr:from>
    <xdr:to>
      <xdr:col>85</xdr:col>
      <xdr:colOff>171450</xdr:colOff>
      <xdr:row>37</xdr:row>
      <xdr:rowOff>36830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919325" y="60540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138430</xdr:rowOff>
    </xdr:from>
    <xdr:to>
      <xdr:col>81</xdr:col>
      <xdr:colOff>50800</xdr:colOff>
      <xdr:row>36</xdr:row>
      <xdr:rowOff>153035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385800" y="6088380"/>
          <a:ext cx="8096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141605</xdr:rowOff>
    </xdr:from>
    <xdr:to>
      <xdr:col>81</xdr:col>
      <xdr:colOff>101600</xdr:colOff>
      <xdr:row>37</xdr:row>
      <xdr:rowOff>74295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144625" y="6091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66040</xdr:rowOff>
    </xdr:from>
    <xdr:ext cx="529590" cy="24511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959840" y="6181090"/>
          <a:ext cx="5295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36</xdr:row>
      <xdr:rowOff>138430</xdr:rowOff>
    </xdr:from>
    <xdr:to>
      <xdr:col>76</xdr:col>
      <xdr:colOff>114300</xdr:colOff>
      <xdr:row>37</xdr:row>
      <xdr:rowOff>48260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569825" y="6088380"/>
          <a:ext cx="815975"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153035</xdr:rowOff>
    </xdr:from>
    <xdr:to>
      <xdr:col>76</xdr:col>
      <xdr:colOff>165100</xdr:colOff>
      <xdr:row>37</xdr:row>
      <xdr:rowOff>85725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335000" y="6102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77470</xdr:rowOff>
    </xdr:from>
    <xdr:ext cx="534035" cy="24955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134340" y="619252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90805</xdr:rowOff>
    </xdr:from>
    <xdr:to>
      <xdr:col>71</xdr:col>
      <xdr:colOff>171450</xdr:colOff>
      <xdr:row>37</xdr:row>
      <xdr:rowOff>48260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1750675" y="6040755"/>
          <a:ext cx="81915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134620</xdr:rowOff>
    </xdr:from>
    <xdr:to>
      <xdr:col>72</xdr:col>
      <xdr:colOff>38100</xdr:colOff>
      <xdr:row>37</xdr:row>
      <xdr:rowOff>67310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525375" y="60845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83185</xdr:rowOff>
    </xdr:from>
    <xdr:ext cx="529590" cy="24447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324715" y="586803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105410</xdr:rowOff>
    </xdr:from>
    <xdr:to>
      <xdr:col>67</xdr:col>
      <xdr:colOff>101600</xdr:colOff>
      <xdr:row>37</xdr:row>
      <xdr:rowOff>38735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1699875" y="60553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29845</xdr:rowOff>
    </xdr:from>
    <xdr:ext cx="529590" cy="24447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1515090" y="614489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57555" cy="24955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020800" y="6852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76835</xdr:rowOff>
    </xdr:from>
    <xdr:ext cx="761365" cy="24955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39520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57555" cy="24955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1576050" y="6852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86360</xdr:rowOff>
    </xdr:from>
    <xdr:to>
      <xdr:col>85</xdr:col>
      <xdr:colOff>171450</xdr:colOff>
      <xdr:row>37</xdr:row>
      <xdr:rowOff>19050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919325" y="603631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35</xdr:row>
      <xdr:rowOff>107950</xdr:rowOff>
    </xdr:from>
    <xdr:ext cx="534035" cy="245110"/>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5014575" y="5892800"/>
          <a:ext cx="53403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104140</xdr:rowOff>
    </xdr:from>
    <xdr:to>
      <xdr:col>81</xdr:col>
      <xdr:colOff>101600</xdr:colOff>
      <xdr:row>37</xdr:row>
      <xdr:rowOff>36830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144625" y="6054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52705</xdr:rowOff>
    </xdr:from>
    <xdr:ext cx="529590" cy="24447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959840" y="583755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90170</xdr:rowOff>
    </xdr:from>
    <xdr:to>
      <xdr:col>76</xdr:col>
      <xdr:colOff>165100</xdr:colOff>
      <xdr:row>37</xdr:row>
      <xdr:rowOff>22860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335000" y="6040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38735</xdr:rowOff>
    </xdr:from>
    <xdr:ext cx="534035" cy="24892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134340" y="582358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164465</xdr:rowOff>
    </xdr:from>
    <xdr:to>
      <xdr:col>72</xdr:col>
      <xdr:colOff>38100</xdr:colOff>
      <xdr:row>37</xdr:row>
      <xdr:rowOff>97155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525375" y="61144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88900</xdr:rowOff>
    </xdr:from>
    <xdr:ext cx="529590" cy="24511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324715" y="6203950"/>
          <a:ext cx="5295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41275</xdr:rowOff>
    </xdr:from>
    <xdr:to>
      <xdr:col>67</xdr:col>
      <xdr:colOff>101600</xdr:colOff>
      <xdr:row>36</xdr:row>
      <xdr:rowOff>139065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1699875" y="5991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156210</xdr:rowOff>
    </xdr:from>
    <xdr:ext cx="529590" cy="24511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515090" y="5775960"/>
          <a:ext cx="5295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171450</xdr:colOff>
      <xdr:row>45</xdr:row>
      <xdr:rowOff>30480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1414125" y="7160895"/>
          <a:ext cx="429895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79375</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414125" y="7955915"/>
          <a:ext cx="429895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653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37602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171450</xdr:colOff>
      <xdr:row>61</xdr:row>
      <xdr:rowOff>79375</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1414125" y="1015682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134620</xdr:rowOff>
    </xdr:from>
    <xdr:to>
      <xdr:col>89</xdr:col>
      <xdr:colOff>171450</xdr:colOff>
      <xdr:row>58</xdr:row>
      <xdr:rowOff>134620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1414125" y="971677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162560</xdr:rowOff>
    </xdr:from>
    <xdr:ext cx="244475" cy="24447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181080" y="9579610"/>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24765</xdr:rowOff>
    </xdr:from>
    <xdr:to>
      <xdr:col>89</xdr:col>
      <xdr:colOff>171450</xdr:colOff>
      <xdr:row>56</xdr:row>
      <xdr:rowOff>24765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414125" y="927671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52705</xdr:rowOff>
    </xdr:from>
    <xdr:ext cx="595630" cy="24447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0866120" y="91395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79375</xdr:rowOff>
    </xdr:from>
    <xdr:to>
      <xdr:col>89</xdr:col>
      <xdr:colOff>171450</xdr:colOff>
      <xdr:row>53</xdr:row>
      <xdr:rowOff>79375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414125" y="883602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107315</xdr:rowOff>
    </xdr:from>
    <xdr:ext cx="595630" cy="24511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866120" y="869886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134620</xdr:rowOff>
    </xdr:from>
    <xdr:to>
      <xdr:col>89</xdr:col>
      <xdr:colOff>171450</xdr:colOff>
      <xdr:row>50</xdr:row>
      <xdr:rowOff>134620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414125" y="839597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162560</xdr:rowOff>
    </xdr:from>
    <xdr:ext cx="595630" cy="24447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866120" y="825881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414125" y="795591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52705</xdr:rowOff>
    </xdr:from>
    <xdr:ext cx="595630" cy="24447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866120" y="7818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79375</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1414125" y="7955915"/>
          <a:ext cx="429895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43815</xdr:rowOff>
    </xdr:from>
    <xdr:to>
      <xdr:col>85</xdr:col>
      <xdr:colOff>126365</xdr:colOff>
      <xdr:row>57</xdr:row>
      <xdr:rowOff>53975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4968220" y="8305165"/>
          <a:ext cx="127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57785</xdr:rowOff>
    </xdr:from>
    <xdr:ext cx="534035" cy="248920"/>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5014575" y="947483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53975</xdr:rowOff>
    </xdr:from>
    <xdr:to>
      <xdr:col>86</xdr:col>
      <xdr:colOff>25400</xdr:colOff>
      <xdr:row>57</xdr:row>
      <xdr:rowOff>53975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4881225" y="94710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48</xdr:row>
      <xdr:rowOff>158115</xdr:rowOff>
    </xdr:from>
    <xdr:ext cx="598170" cy="245110"/>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5014575" y="8089265"/>
          <a:ext cx="5981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320,496</a:t>
          </a:r>
          <a:endParaRPr kumimoji="1" lang="ja-JP" altLang="en-US" sz="1000" b="1">
            <a:latin typeface="ＭＳ Ｐゴシック"/>
          </a:endParaRPr>
        </a:p>
      </xdr:txBody>
    </xdr:sp>
    <xdr:clientData/>
  </xdr:oneCellAnchor>
  <xdr:twoCellAnchor>
    <xdr:from>
      <xdr:col>85</xdr:col>
      <xdr:colOff>38100</xdr:colOff>
      <xdr:row>50</xdr:row>
      <xdr:rowOff>43815</xdr:rowOff>
    </xdr:from>
    <xdr:to>
      <xdr:col>86</xdr:col>
      <xdr:colOff>25400</xdr:colOff>
      <xdr:row>50</xdr:row>
      <xdr:rowOff>43815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881225" y="83051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60325</xdr:rowOff>
    </xdr:from>
    <xdr:to>
      <xdr:col>85</xdr:col>
      <xdr:colOff>127000</xdr:colOff>
      <xdr:row>56</xdr:row>
      <xdr:rowOff>96520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4195425" y="9312275"/>
          <a:ext cx="7747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29210</xdr:rowOff>
    </xdr:from>
    <xdr:ext cx="598170" cy="24447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5014575" y="8950960"/>
          <a:ext cx="5981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6985</xdr:rowOff>
    </xdr:from>
    <xdr:to>
      <xdr:col>85</xdr:col>
      <xdr:colOff>171450</xdr:colOff>
      <xdr:row>55</xdr:row>
      <xdr:rowOff>104775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919325" y="909383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96520</xdr:rowOff>
    </xdr:from>
    <xdr:to>
      <xdr:col>81</xdr:col>
      <xdr:colOff>50800</xdr:colOff>
      <xdr:row>56</xdr:row>
      <xdr:rowOff>127000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3385800" y="9348470"/>
          <a:ext cx="8096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58420</xdr:rowOff>
    </xdr:from>
    <xdr:to>
      <xdr:col>81</xdr:col>
      <xdr:colOff>101600</xdr:colOff>
      <xdr:row>55</xdr:row>
      <xdr:rowOff>156210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414462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54</xdr:row>
      <xdr:rowOff>6350</xdr:rowOff>
    </xdr:from>
    <xdr:ext cx="594360" cy="24892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3927455" y="8928100"/>
          <a:ext cx="5943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56</xdr:row>
      <xdr:rowOff>28575</xdr:rowOff>
    </xdr:from>
    <xdr:to>
      <xdr:col>76</xdr:col>
      <xdr:colOff>114300</xdr:colOff>
      <xdr:row>56</xdr:row>
      <xdr:rowOff>127000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569825" y="9280525"/>
          <a:ext cx="81597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69850</xdr:rowOff>
    </xdr:from>
    <xdr:to>
      <xdr:col>76</xdr:col>
      <xdr:colOff>165100</xdr:colOff>
      <xdr:row>56</xdr:row>
      <xdr:rowOff>2540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3335000" y="9156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54</xdr:row>
      <xdr:rowOff>18415</xdr:rowOff>
    </xdr:from>
    <xdr:ext cx="594360" cy="247650"/>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101955" y="8940165"/>
          <a:ext cx="594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28575</xdr:rowOff>
    </xdr:from>
    <xdr:to>
      <xdr:col>71</xdr:col>
      <xdr:colOff>171450</xdr:colOff>
      <xdr:row>56</xdr:row>
      <xdr:rowOff>75565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1750675" y="9280525"/>
          <a:ext cx="8191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113030</xdr:rowOff>
    </xdr:from>
    <xdr:to>
      <xdr:col>72</xdr:col>
      <xdr:colOff>38100</xdr:colOff>
      <xdr:row>56</xdr:row>
      <xdr:rowOff>45720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525375" y="91998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54</xdr:row>
      <xdr:rowOff>61595</xdr:rowOff>
    </xdr:from>
    <xdr:ext cx="594360" cy="24828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292330" y="8983345"/>
          <a:ext cx="5943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135255</xdr:rowOff>
    </xdr:from>
    <xdr:to>
      <xdr:col>67</xdr:col>
      <xdr:colOff>101600</xdr:colOff>
      <xdr:row>56</xdr:row>
      <xdr:rowOff>67945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1699875" y="9222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54</xdr:row>
      <xdr:rowOff>83820</xdr:rowOff>
    </xdr:from>
    <xdr:ext cx="594360" cy="24447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482705" y="9005570"/>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57555" cy="24955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020800" y="10154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76835</xdr:rowOff>
    </xdr:from>
    <xdr:ext cx="761365" cy="24955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39520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57555" cy="24955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1576050" y="10154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10795</xdr:rowOff>
    </xdr:from>
    <xdr:to>
      <xdr:col>85</xdr:col>
      <xdr:colOff>171450</xdr:colOff>
      <xdr:row>56</xdr:row>
      <xdr:rowOff>108585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919325" y="92627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55</xdr:row>
      <xdr:rowOff>155575</xdr:rowOff>
    </xdr:from>
    <xdr:ext cx="534035" cy="248920"/>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5014575" y="924242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92,001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47625</xdr:rowOff>
    </xdr:from>
    <xdr:to>
      <xdr:col>81</xdr:col>
      <xdr:colOff>101600</xdr:colOff>
      <xdr:row>56</xdr:row>
      <xdr:rowOff>145415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144625" y="929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137160</xdr:rowOff>
    </xdr:from>
    <xdr:ext cx="529590" cy="24955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959840" y="938911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78105</xdr:rowOff>
    </xdr:from>
    <xdr:to>
      <xdr:col>76</xdr:col>
      <xdr:colOff>165100</xdr:colOff>
      <xdr:row>57</xdr:row>
      <xdr:rowOff>10795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335000" y="9330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2540</xdr:rowOff>
    </xdr:from>
    <xdr:ext cx="534035" cy="24955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134340" y="941959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144780</xdr:rowOff>
    </xdr:from>
    <xdr:to>
      <xdr:col>72</xdr:col>
      <xdr:colOff>38100</xdr:colOff>
      <xdr:row>56</xdr:row>
      <xdr:rowOff>77470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525375" y="92316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69215</xdr:rowOff>
    </xdr:from>
    <xdr:ext cx="529590" cy="2457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324715" y="9321165"/>
          <a:ext cx="5295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27305</xdr:rowOff>
    </xdr:from>
    <xdr:to>
      <xdr:col>67</xdr:col>
      <xdr:colOff>101600</xdr:colOff>
      <xdr:row>56</xdr:row>
      <xdr:rowOff>125095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1699875" y="9279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116205</xdr:rowOff>
    </xdr:from>
    <xdr:ext cx="529590" cy="24828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1515090" y="936815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171450</xdr:colOff>
      <xdr:row>65</xdr:row>
      <xdr:rowOff>30480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1414125" y="10462895"/>
          <a:ext cx="429895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79375</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414125" y="11257915"/>
          <a:ext cx="429895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653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37602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171450</xdr:colOff>
      <xdr:row>81</xdr:row>
      <xdr:rowOff>79375</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1414125" y="1345882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95250</xdr:rowOff>
    </xdr:from>
    <xdr:to>
      <xdr:col>89</xdr:col>
      <xdr:colOff>171450</xdr:colOff>
      <xdr:row>79</xdr:row>
      <xdr:rowOff>95250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1414125" y="1314450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123825</xdr:rowOff>
    </xdr:from>
    <xdr:ext cx="244475" cy="24511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181080" y="13007975"/>
          <a:ext cx="24447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110490</xdr:rowOff>
    </xdr:from>
    <xdr:to>
      <xdr:col>89</xdr:col>
      <xdr:colOff>171450</xdr:colOff>
      <xdr:row>77</xdr:row>
      <xdr:rowOff>110490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1414125" y="1282954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138430</xdr:rowOff>
    </xdr:from>
    <xdr:ext cx="530860" cy="24511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0930255" y="12692380"/>
          <a:ext cx="5308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127000</xdr:rowOff>
    </xdr:from>
    <xdr:to>
      <xdr:col>89</xdr:col>
      <xdr:colOff>171450</xdr:colOff>
      <xdr:row>75</xdr:row>
      <xdr:rowOff>127000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414125" y="1251585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154940</xdr:rowOff>
    </xdr:from>
    <xdr:ext cx="530860" cy="24892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0930255" y="1237869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142240</xdr:rowOff>
    </xdr:from>
    <xdr:to>
      <xdr:col>89</xdr:col>
      <xdr:colOff>171450</xdr:colOff>
      <xdr:row>73</xdr:row>
      <xdr:rowOff>142240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414125" y="1220089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5715</xdr:rowOff>
    </xdr:from>
    <xdr:ext cx="530860" cy="24892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930255" y="1206436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158750</xdr:rowOff>
    </xdr:from>
    <xdr:to>
      <xdr:col>89</xdr:col>
      <xdr:colOff>171450</xdr:colOff>
      <xdr:row>71</xdr:row>
      <xdr:rowOff>158750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414125" y="1188720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21590</xdr:rowOff>
    </xdr:from>
    <xdr:ext cx="595630" cy="24828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866120" y="1175004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171450</xdr:colOff>
      <xdr:row>70</xdr:row>
      <xdr:rowOff>8255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414125" y="1157160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36830</xdr:rowOff>
    </xdr:from>
    <xdr:ext cx="595630" cy="24955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86612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414125" y="1125791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447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866120" y="11120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79375</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1414125" y="11257915"/>
          <a:ext cx="429895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46990</xdr:rowOff>
    </xdr:from>
    <xdr:to>
      <xdr:col>85</xdr:col>
      <xdr:colOff>126365</xdr:colOff>
      <xdr:row>79</xdr:row>
      <xdr:rowOff>95250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4968220" y="1177544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99060</xdr:rowOff>
    </xdr:from>
    <xdr:ext cx="248920" cy="24955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5014575" y="1314831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95250</xdr:rowOff>
    </xdr:from>
    <xdr:to>
      <xdr:col>86</xdr:col>
      <xdr:colOff>25400</xdr:colOff>
      <xdr:row>79</xdr:row>
      <xdr:rowOff>95250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881225" y="1314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160655</xdr:rowOff>
    </xdr:from>
    <xdr:ext cx="598170" cy="24447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5014575" y="11558905"/>
          <a:ext cx="5981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130,566</a:t>
          </a:r>
          <a:endParaRPr kumimoji="1" lang="ja-JP" altLang="en-US" sz="1000" b="1">
            <a:latin typeface="ＭＳ Ｐゴシック"/>
          </a:endParaRPr>
        </a:p>
      </xdr:txBody>
    </xdr:sp>
    <xdr:clientData/>
  </xdr:oneCellAnchor>
  <xdr:twoCellAnchor>
    <xdr:from>
      <xdr:col>85</xdr:col>
      <xdr:colOff>38100</xdr:colOff>
      <xdr:row>71</xdr:row>
      <xdr:rowOff>46990</xdr:rowOff>
    </xdr:from>
    <xdr:to>
      <xdr:col>86</xdr:col>
      <xdr:colOff>25400</xdr:colOff>
      <xdr:row>71</xdr:row>
      <xdr:rowOff>46990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881225" y="117754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151765</xdr:rowOff>
    </xdr:from>
    <xdr:to>
      <xdr:col>85</xdr:col>
      <xdr:colOff>127000</xdr:colOff>
      <xdr:row>74</xdr:row>
      <xdr:rowOff>75565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195425" y="12210415"/>
          <a:ext cx="7747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62230</xdr:rowOff>
    </xdr:from>
    <xdr:ext cx="534035" cy="24828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5014575" y="12946380"/>
          <a:ext cx="53403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83185</xdr:rowOff>
    </xdr:from>
    <xdr:to>
      <xdr:col>85</xdr:col>
      <xdr:colOff>171450</xdr:colOff>
      <xdr:row>79</xdr:row>
      <xdr:rowOff>15875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919325" y="1296733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151765</xdr:rowOff>
    </xdr:from>
    <xdr:to>
      <xdr:col>81</xdr:col>
      <xdr:colOff>50800</xdr:colOff>
      <xdr:row>79</xdr:row>
      <xdr:rowOff>22225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385800" y="12210415"/>
          <a:ext cx="809625" cy="861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40005</xdr:rowOff>
    </xdr:from>
    <xdr:to>
      <xdr:col>81</xdr:col>
      <xdr:colOff>101600</xdr:colOff>
      <xdr:row>78</xdr:row>
      <xdr:rowOff>137795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144625" y="12924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129540</xdr:rowOff>
    </xdr:from>
    <xdr:ext cx="529590" cy="24828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959840" y="1301369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79</xdr:row>
      <xdr:rowOff>10795</xdr:rowOff>
    </xdr:from>
    <xdr:to>
      <xdr:col>76</xdr:col>
      <xdr:colOff>114300</xdr:colOff>
      <xdr:row>79</xdr:row>
      <xdr:rowOff>22225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569825" y="13060045"/>
          <a:ext cx="81597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58420</xdr:rowOff>
    </xdr:from>
    <xdr:to>
      <xdr:col>76</xdr:col>
      <xdr:colOff>165100</xdr:colOff>
      <xdr:row>78</xdr:row>
      <xdr:rowOff>156210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335000" y="12942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6350</xdr:rowOff>
    </xdr:from>
    <xdr:ext cx="534035" cy="24892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134340" y="1272540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10795</xdr:rowOff>
    </xdr:from>
    <xdr:to>
      <xdr:col>71</xdr:col>
      <xdr:colOff>171450</xdr:colOff>
      <xdr:row>79</xdr:row>
      <xdr:rowOff>95250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1750675" y="13060045"/>
          <a:ext cx="81915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68580</xdr:rowOff>
    </xdr:from>
    <xdr:to>
      <xdr:col>72</xdr:col>
      <xdr:colOff>38100</xdr:colOff>
      <xdr:row>79</xdr:row>
      <xdr:rowOff>1270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525375" y="129527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17145</xdr:rowOff>
    </xdr:from>
    <xdr:ext cx="529590" cy="24447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324715" y="1273619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18415</xdr:rowOff>
    </xdr:from>
    <xdr:to>
      <xdr:col>67</xdr:col>
      <xdr:colOff>101600</xdr:colOff>
      <xdr:row>78</xdr:row>
      <xdr:rowOff>116205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1699875" y="12902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132080</xdr:rowOff>
    </xdr:from>
    <xdr:ext cx="529590" cy="24955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515090" y="1268603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57555" cy="24955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020800" y="13456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76835</xdr:rowOff>
    </xdr:from>
    <xdr:ext cx="761365" cy="24955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395200" y="13456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57555" cy="24955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1576050" y="13456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74</xdr:row>
      <xdr:rowOff>27305</xdr:rowOff>
    </xdr:from>
    <xdr:to>
      <xdr:col>85</xdr:col>
      <xdr:colOff>171450</xdr:colOff>
      <xdr:row>74</xdr:row>
      <xdr:rowOff>125095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919325" y="1225105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73</xdr:row>
      <xdr:rowOff>48895</xdr:rowOff>
    </xdr:from>
    <xdr:ext cx="534035" cy="2457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5014575" y="12107545"/>
          <a:ext cx="5340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80,607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102870</xdr:rowOff>
    </xdr:from>
    <xdr:to>
      <xdr:col>81</xdr:col>
      <xdr:colOff>101600</xdr:colOff>
      <xdr:row>74</xdr:row>
      <xdr:rowOff>35560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144625" y="12161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72</xdr:row>
      <xdr:rowOff>51435</xdr:rowOff>
    </xdr:from>
    <xdr:ext cx="529590" cy="24447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959840" y="1194498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137795</xdr:rowOff>
    </xdr:from>
    <xdr:to>
      <xdr:col>76</xdr:col>
      <xdr:colOff>165100</xdr:colOff>
      <xdr:row>79</xdr:row>
      <xdr:rowOff>71120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335000" y="130219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62230</xdr:rowOff>
    </xdr:from>
    <xdr:ext cx="469265" cy="24828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166725" y="13111480"/>
          <a:ext cx="469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127000</xdr:rowOff>
    </xdr:from>
    <xdr:to>
      <xdr:col>72</xdr:col>
      <xdr:colOff>38100</xdr:colOff>
      <xdr:row>79</xdr:row>
      <xdr:rowOff>60325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525375" y="1301115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51435</xdr:rowOff>
    </xdr:from>
    <xdr:ext cx="469265" cy="24447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357100" y="13100685"/>
          <a:ext cx="4692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46355</xdr:rowOff>
    </xdr:from>
    <xdr:to>
      <xdr:col>67</xdr:col>
      <xdr:colOff>101600</xdr:colOff>
      <xdr:row>79</xdr:row>
      <xdr:rowOff>144145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1699875" y="13095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135890</xdr:rowOff>
    </xdr:from>
    <xdr:ext cx="244475" cy="24955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642090" y="131851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171450</xdr:colOff>
      <xdr:row>85</xdr:row>
      <xdr:rowOff>30480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1414125" y="13764895"/>
          <a:ext cx="429895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414125" y="14559915"/>
          <a:ext cx="429895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653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37602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1414125" y="1682750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414125" y="1637030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4475" cy="25400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181080" y="1622806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414125" y="1591310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400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866120" y="157708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414125" y="1545590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400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866120" y="153136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134620</xdr:rowOff>
    </xdr:from>
    <xdr:to>
      <xdr:col>89</xdr:col>
      <xdr:colOff>171450</xdr:colOff>
      <xdr:row>90</xdr:row>
      <xdr:rowOff>134620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414125" y="14999970"/>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162560</xdr:rowOff>
    </xdr:from>
    <xdr:ext cx="595630" cy="24765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866120" y="1486281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414125" y="14559915"/>
          <a:ext cx="4298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447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866120" y="14422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1414125" y="14559915"/>
          <a:ext cx="429895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33020</xdr:rowOff>
    </xdr:from>
    <xdr:to>
      <xdr:col>85</xdr:col>
      <xdr:colOff>126365</xdr:colOff>
      <xdr:row>98</xdr:row>
      <xdr:rowOff>139065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968220" y="152349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143510</xdr:rowOff>
    </xdr:from>
    <xdr:ext cx="377825" cy="254000"/>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5014575" y="16374110"/>
          <a:ext cx="377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881225" y="163696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90</xdr:row>
      <xdr:rowOff>145415</xdr:rowOff>
    </xdr:from>
    <xdr:ext cx="598170" cy="25463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5014575" y="15010765"/>
          <a:ext cx="5981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248,299</a:t>
          </a:r>
          <a:endParaRPr kumimoji="1" lang="ja-JP" altLang="en-US" sz="1000" b="1">
            <a:latin typeface="ＭＳ Ｐゴシック"/>
          </a:endParaRPr>
        </a:p>
      </xdr:txBody>
    </xdr:sp>
    <xdr:clientData/>
  </xdr:oneCellAnchor>
  <xdr:twoCellAnchor>
    <xdr:from>
      <xdr:col>85</xdr:col>
      <xdr:colOff>38100</xdr:colOff>
      <xdr:row>92</xdr:row>
      <xdr:rowOff>33020</xdr:rowOff>
    </xdr:from>
    <xdr:to>
      <xdr:col>86</xdr:col>
      <xdr:colOff>25400</xdr:colOff>
      <xdr:row>92</xdr:row>
      <xdr:rowOff>33020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881225" y="152349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54610</xdr:rowOff>
    </xdr:from>
    <xdr:to>
      <xdr:col>85</xdr:col>
      <xdr:colOff>127000</xdr:colOff>
      <xdr:row>95</xdr:row>
      <xdr:rowOff>74930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195425" y="15770860"/>
          <a:ext cx="7747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95</xdr:row>
      <xdr:rowOff>3810</xdr:rowOff>
    </xdr:from>
    <xdr:ext cx="598170" cy="259080"/>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5014575" y="1572006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25400</xdr:rowOff>
    </xdr:from>
    <xdr:to>
      <xdr:col>85</xdr:col>
      <xdr:colOff>171450</xdr:colOff>
      <xdr:row>95</xdr:row>
      <xdr:rowOff>127000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4919325" y="157416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52070</xdr:rowOff>
    </xdr:from>
    <xdr:to>
      <xdr:col>81</xdr:col>
      <xdr:colOff>50800</xdr:colOff>
      <xdr:row>95</xdr:row>
      <xdr:rowOff>74930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385800" y="15768320"/>
          <a:ext cx="8096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40640</xdr:rowOff>
    </xdr:from>
    <xdr:to>
      <xdr:col>81</xdr:col>
      <xdr:colOff>101600</xdr:colOff>
      <xdr:row>95</xdr:row>
      <xdr:rowOff>142240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144625" y="157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133350</xdr:rowOff>
    </xdr:from>
    <xdr:ext cx="594360" cy="25400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927455" y="1584960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95</xdr:row>
      <xdr:rowOff>52070</xdr:rowOff>
    </xdr:from>
    <xdr:to>
      <xdr:col>76</xdr:col>
      <xdr:colOff>114300</xdr:colOff>
      <xdr:row>95</xdr:row>
      <xdr:rowOff>100330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569825" y="15768320"/>
          <a:ext cx="81597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8890</xdr:rowOff>
    </xdr:from>
    <xdr:to>
      <xdr:col>76</xdr:col>
      <xdr:colOff>165100</xdr:colOff>
      <xdr:row>95</xdr:row>
      <xdr:rowOff>110490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335000" y="1572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101600</xdr:rowOff>
    </xdr:from>
    <xdr:ext cx="594360"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101955" y="158178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100330</xdr:rowOff>
    </xdr:from>
    <xdr:to>
      <xdr:col>71</xdr:col>
      <xdr:colOff>171450</xdr:colOff>
      <xdr:row>95</xdr:row>
      <xdr:rowOff>106045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1750675" y="15816580"/>
          <a:ext cx="8191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59055</xdr:rowOff>
    </xdr:from>
    <xdr:to>
      <xdr:col>72</xdr:col>
      <xdr:colOff>38100</xdr:colOff>
      <xdr:row>95</xdr:row>
      <xdr:rowOff>160655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525375" y="1577530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151765</xdr:rowOff>
    </xdr:from>
    <xdr:ext cx="594360"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292330" y="158680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95250</xdr:rowOff>
    </xdr:from>
    <xdr:to>
      <xdr:col>67</xdr:col>
      <xdr:colOff>101600</xdr:colOff>
      <xdr:row>96</xdr:row>
      <xdr:rowOff>25400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1699875" y="158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16510</xdr:rowOff>
    </xdr:from>
    <xdr:ext cx="59436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482705" y="159042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7555"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020800" y="168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136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3952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7555"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1576050" y="168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3810</xdr:rowOff>
    </xdr:from>
    <xdr:to>
      <xdr:col>85</xdr:col>
      <xdr:colOff>171450</xdr:colOff>
      <xdr:row>95</xdr:row>
      <xdr:rowOff>105410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919325" y="157200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94</xdr:row>
      <xdr:rowOff>27305</xdr:rowOff>
    </xdr:from>
    <xdr:ext cx="598170" cy="259080"/>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5014575" y="15572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131,043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24130</xdr:rowOff>
    </xdr:from>
    <xdr:to>
      <xdr:col>81</xdr:col>
      <xdr:colOff>101600</xdr:colOff>
      <xdr:row>95</xdr:row>
      <xdr:rowOff>125730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144625" y="157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93</xdr:row>
      <xdr:rowOff>142240</xdr:rowOff>
    </xdr:from>
    <xdr:ext cx="59436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927455" y="155155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1270</xdr:rowOff>
    </xdr:from>
    <xdr:to>
      <xdr:col>76</xdr:col>
      <xdr:colOff>165100</xdr:colOff>
      <xdr:row>95</xdr:row>
      <xdr:rowOff>102870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335000" y="157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119380</xdr:rowOff>
    </xdr:from>
    <xdr:ext cx="59436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101955" y="154927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49530</xdr:rowOff>
    </xdr:from>
    <xdr:to>
      <xdr:col>72</xdr:col>
      <xdr:colOff>38100</xdr:colOff>
      <xdr:row>95</xdr:row>
      <xdr:rowOff>151130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525375" y="157657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93</xdr:row>
      <xdr:rowOff>167640</xdr:rowOff>
    </xdr:from>
    <xdr:ext cx="594360" cy="25400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292330" y="1554099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55245</xdr:rowOff>
    </xdr:from>
    <xdr:to>
      <xdr:col>67</xdr:col>
      <xdr:colOff>101600</xdr:colOff>
      <xdr:row>95</xdr:row>
      <xdr:rowOff>156845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1699875" y="1577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94</xdr:row>
      <xdr:rowOff>1905</xdr:rowOff>
    </xdr:from>
    <xdr:ext cx="59436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1482705" y="155467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5440" cy="21653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741775" y="4469765"/>
          <a:ext cx="34544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95250</xdr:rowOff>
    </xdr:from>
    <xdr:to>
      <xdr:col>120</xdr:col>
      <xdr:colOff>114300</xdr:colOff>
      <xdr:row>39</xdr:row>
      <xdr:rowOff>95250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123825</xdr:rowOff>
    </xdr:from>
    <xdr:ext cx="244475" cy="24511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6546830" y="6403975"/>
          <a:ext cx="24447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110490</xdr:rowOff>
    </xdr:from>
    <xdr:to>
      <xdr:col>120</xdr:col>
      <xdr:colOff>114300</xdr:colOff>
      <xdr:row>37</xdr:row>
      <xdr:rowOff>110490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7640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138430</xdr:rowOff>
    </xdr:from>
    <xdr:ext cx="462280" cy="24511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6344265" y="6088380"/>
          <a:ext cx="4622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127000</xdr:rowOff>
    </xdr:from>
    <xdr:to>
      <xdr:col>120</xdr:col>
      <xdr:colOff>114300</xdr:colOff>
      <xdr:row>35</xdr:row>
      <xdr:rowOff>127000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7640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154940</xdr:rowOff>
    </xdr:from>
    <xdr:ext cx="462280" cy="24892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6344265" y="5774690"/>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142240</xdr:rowOff>
    </xdr:from>
    <xdr:to>
      <xdr:col>120</xdr:col>
      <xdr:colOff>114300</xdr:colOff>
      <xdr:row>33</xdr:row>
      <xdr:rowOff>142240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7640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2280" cy="24892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6344265" y="5460365"/>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158750</xdr:rowOff>
    </xdr:from>
    <xdr:to>
      <xdr:col>120</xdr:col>
      <xdr:colOff>114300</xdr:colOff>
      <xdr:row>31</xdr:row>
      <xdr:rowOff>158750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62280" cy="24828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6344265" y="514604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36830</xdr:rowOff>
    </xdr:from>
    <xdr:ext cx="530860" cy="24955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280130" y="48310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30860" cy="24447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280130" y="4516755"/>
          <a:ext cx="5308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137795</xdr:rowOff>
    </xdr:from>
    <xdr:to>
      <xdr:col>116</xdr:col>
      <xdr:colOff>62865</xdr:colOff>
      <xdr:row>39</xdr:row>
      <xdr:rowOff>95250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0318095" y="5097145"/>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114935</xdr:rowOff>
    </xdr:from>
    <xdr:ext cx="249555" cy="24955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0370800" y="65601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95250</xdr:rowOff>
    </xdr:from>
    <xdr:to>
      <xdr:col>116</xdr:col>
      <xdr:colOff>152400</xdr:colOff>
      <xdr:row>39</xdr:row>
      <xdr:rowOff>95250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86360</xdr:rowOff>
    </xdr:from>
    <xdr:ext cx="469900" cy="24447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0370800" y="488061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9,181</a:t>
          </a:r>
          <a:endParaRPr kumimoji="1" lang="ja-JP" altLang="en-US" sz="1000" b="1">
            <a:latin typeface="ＭＳ Ｐゴシック"/>
          </a:endParaRPr>
        </a:p>
      </xdr:txBody>
    </xdr:sp>
    <xdr:clientData/>
  </xdr:oneCellAnchor>
  <xdr:twoCellAnchor>
    <xdr:from>
      <xdr:col>115</xdr:col>
      <xdr:colOff>165100</xdr:colOff>
      <xdr:row>30</xdr:row>
      <xdr:rowOff>137795</xdr:rowOff>
    </xdr:from>
    <xdr:to>
      <xdr:col>116</xdr:col>
      <xdr:colOff>152400</xdr:colOff>
      <xdr:row>30</xdr:row>
      <xdr:rowOff>137795</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246975" y="50971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95250</xdr:rowOff>
    </xdr:from>
    <xdr:to>
      <xdr:col>116</xdr:col>
      <xdr:colOff>63500</xdr:colOff>
      <xdr:row>39</xdr:row>
      <xdr:rowOff>95250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54825" y="6540500"/>
          <a:ext cx="765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35560</xdr:rowOff>
    </xdr:from>
    <xdr:ext cx="378460" cy="2457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0370800" y="6315710"/>
          <a:ext cx="37846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13335</xdr:rowOff>
    </xdr:from>
    <xdr:to>
      <xdr:col>116</xdr:col>
      <xdr:colOff>114300</xdr:colOff>
      <xdr:row>39</xdr:row>
      <xdr:rowOff>111125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269200" y="6458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171450</xdr:colOff>
      <xdr:row>39</xdr:row>
      <xdr:rowOff>95250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735675" y="6540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152400</xdr:rowOff>
    </xdr:from>
    <xdr:to>
      <xdr:col>112</xdr:col>
      <xdr:colOff>38100</xdr:colOff>
      <xdr:row>39</xdr:row>
      <xdr:rowOff>85090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510375" y="64325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37</xdr:row>
      <xdr:rowOff>100965</xdr:rowOff>
    </xdr:from>
    <xdr:ext cx="377825" cy="24511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0200" y="6216015"/>
          <a:ext cx="3778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95250</xdr:rowOff>
    </xdr:from>
    <xdr:to>
      <xdr:col>107</xdr:col>
      <xdr:colOff>50800</xdr:colOff>
      <xdr:row>39</xdr:row>
      <xdr:rowOff>95250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7926050" y="6540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94615</xdr:rowOff>
    </xdr:from>
    <xdr:to>
      <xdr:col>107</xdr:col>
      <xdr:colOff>101600</xdr:colOff>
      <xdr:row>39</xdr:row>
      <xdr:rowOff>27940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84875" y="63747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43180</xdr:rowOff>
    </xdr:from>
    <xdr:ext cx="377825" cy="24892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62320" y="6158230"/>
          <a:ext cx="377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95250</xdr:rowOff>
    </xdr:from>
    <xdr:to>
      <xdr:col>102</xdr:col>
      <xdr:colOff>114300</xdr:colOff>
      <xdr:row>39</xdr:row>
      <xdr:rowOff>95250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7110075" y="6540500"/>
          <a:ext cx="8159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20955</xdr:rowOff>
    </xdr:from>
    <xdr:to>
      <xdr:col>102</xdr:col>
      <xdr:colOff>165100</xdr:colOff>
      <xdr:row>39</xdr:row>
      <xdr:rowOff>118745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7875250" y="6466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134620</xdr:rowOff>
    </xdr:from>
    <xdr:ext cx="377825" cy="24955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752695" y="6249670"/>
          <a:ext cx="377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153670</xdr:rowOff>
    </xdr:from>
    <xdr:to>
      <xdr:col>98</xdr:col>
      <xdr:colOff>38100</xdr:colOff>
      <xdr:row>39</xdr:row>
      <xdr:rowOff>86360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7065625" y="64338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37</xdr:row>
      <xdr:rowOff>102235</xdr:rowOff>
    </xdr:from>
    <xdr:ext cx="377825" cy="2457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6935450" y="6217285"/>
          <a:ext cx="37782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76835</xdr:rowOff>
    </xdr:from>
    <xdr:ext cx="761365" cy="24955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020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57555" cy="24955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61050" y="6852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76835</xdr:rowOff>
    </xdr:from>
    <xdr:ext cx="761365" cy="24955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6935450" y="6852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46355</xdr:rowOff>
    </xdr:from>
    <xdr:to>
      <xdr:col>116</xdr:col>
      <xdr:colOff>114300</xdr:colOff>
      <xdr:row>39</xdr:row>
      <xdr:rowOff>144145</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26920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158115</xdr:rowOff>
    </xdr:from>
    <xdr:ext cx="249555" cy="245110"/>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0370800" y="643826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46355</xdr:rowOff>
    </xdr:from>
    <xdr:to>
      <xdr:col>112</xdr:col>
      <xdr:colOff>38100</xdr:colOff>
      <xdr:row>39</xdr:row>
      <xdr:rowOff>144145</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51037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135890</xdr:rowOff>
    </xdr:from>
    <xdr:ext cx="244475" cy="24955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36715" y="65811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46355</xdr:rowOff>
    </xdr:from>
    <xdr:to>
      <xdr:col>107</xdr:col>
      <xdr:colOff>101600</xdr:colOff>
      <xdr:row>39</xdr:row>
      <xdr:rowOff>144145</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84875"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135890</xdr:rowOff>
    </xdr:from>
    <xdr:ext cx="244475" cy="24955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627090" y="65811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46355</xdr:rowOff>
    </xdr:from>
    <xdr:to>
      <xdr:col>102</xdr:col>
      <xdr:colOff>165100</xdr:colOff>
      <xdr:row>39</xdr:row>
      <xdr:rowOff>144145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787525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135890</xdr:rowOff>
    </xdr:from>
    <xdr:ext cx="248920" cy="24955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7808575" y="658114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46355</xdr:rowOff>
    </xdr:from>
    <xdr:to>
      <xdr:col>98</xdr:col>
      <xdr:colOff>38100</xdr:colOff>
      <xdr:row>39</xdr:row>
      <xdr:rowOff>144145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706562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135890</xdr:rowOff>
    </xdr:from>
    <xdr:ext cx="244475" cy="24955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6991965" y="65811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5440" cy="21653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741775" y="7771765"/>
          <a:ext cx="34544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134620</xdr:rowOff>
    </xdr:from>
    <xdr:to>
      <xdr:col>120</xdr:col>
      <xdr:colOff>114300</xdr:colOff>
      <xdr:row>54</xdr:row>
      <xdr:rowOff>134620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162560</xdr:rowOff>
    </xdr:from>
    <xdr:ext cx="244475" cy="24447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6546830" y="8919210"/>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52705</xdr:rowOff>
    </xdr:from>
    <xdr:ext cx="244475" cy="24447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6546830" y="7818755"/>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134620</xdr:rowOff>
    </xdr:from>
    <xdr:to>
      <xdr:col>116</xdr:col>
      <xdr:colOff>62865</xdr:colOff>
      <xdr:row>54</xdr:row>
      <xdr:rowOff>134620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457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0370800" y="909637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457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0370800" y="876617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134620</xdr:rowOff>
    </xdr:from>
    <xdr:to>
      <xdr:col>116</xdr:col>
      <xdr:colOff>63500</xdr:colOff>
      <xdr:row>54</xdr:row>
      <xdr:rowOff>134620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54825" y="9056370"/>
          <a:ext cx="7651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64770</xdr:rowOff>
    </xdr:from>
    <xdr:ext cx="249555" cy="245110"/>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0370800" y="8986520"/>
          <a:ext cx="249555"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134620</xdr:rowOff>
    </xdr:from>
    <xdr:to>
      <xdr:col>111</xdr:col>
      <xdr:colOff>171450</xdr:colOff>
      <xdr:row>54</xdr:row>
      <xdr:rowOff>134620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735675" y="905637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85725</xdr:rowOff>
    </xdr:from>
    <xdr:to>
      <xdr:col>112</xdr:col>
      <xdr:colOff>38100</xdr:colOff>
      <xdr:row>55</xdr:row>
      <xdr:rowOff>18415</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4475" cy="2457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36715" y="9096375"/>
          <a:ext cx="2444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134620</xdr:rowOff>
    </xdr:from>
    <xdr:to>
      <xdr:col>107</xdr:col>
      <xdr:colOff>50800</xdr:colOff>
      <xdr:row>54</xdr:row>
      <xdr:rowOff>134620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85725</xdr:rowOff>
    </xdr:from>
    <xdr:to>
      <xdr:col>107</xdr:col>
      <xdr:colOff>101600</xdr:colOff>
      <xdr:row>55</xdr:row>
      <xdr:rowOff>18415</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4475" cy="2457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627090" y="9096375"/>
          <a:ext cx="2444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134620</xdr:rowOff>
    </xdr:from>
    <xdr:to>
      <xdr:col>102</xdr:col>
      <xdr:colOff>114300</xdr:colOff>
      <xdr:row>54</xdr:row>
      <xdr:rowOff>134620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7110075" y="9056370"/>
          <a:ext cx="8159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85725</xdr:rowOff>
    </xdr:from>
    <xdr:to>
      <xdr:col>102</xdr:col>
      <xdr:colOff>165100</xdr:colOff>
      <xdr:row>55</xdr:row>
      <xdr:rowOff>18415</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9525</xdr:rowOff>
    </xdr:from>
    <xdr:ext cx="248920" cy="2457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08575" y="9096375"/>
          <a:ext cx="248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4475" cy="2457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6991965" y="9096375"/>
          <a:ext cx="2444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76835</xdr:rowOff>
    </xdr:from>
    <xdr:ext cx="761365" cy="24955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020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57555" cy="24955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61050" y="10154285"/>
          <a:ext cx="757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76835</xdr:rowOff>
    </xdr:from>
    <xdr:ext cx="761365" cy="24955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6935450" y="1015428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120015</xdr:rowOff>
    </xdr:from>
    <xdr:ext cx="249555" cy="245110"/>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0370800" y="887666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85725</xdr:rowOff>
    </xdr:from>
    <xdr:to>
      <xdr:col>112</xdr:col>
      <xdr:colOff>38100</xdr:colOff>
      <xdr:row>55</xdr:row>
      <xdr:rowOff>18415</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44475" cy="24511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36715" y="8790940"/>
          <a:ext cx="24447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85725</xdr:rowOff>
    </xdr:from>
    <xdr:to>
      <xdr:col>107</xdr:col>
      <xdr:colOff>101600</xdr:colOff>
      <xdr:row>55</xdr:row>
      <xdr:rowOff>18415</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44475" cy="24511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627090" y="8790940"/>
          <a:ext cx="24447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85725</xdr:rowOff>
    </xdr:from>
    <xdr:to>
      <xdr:col>102</xdr:col>
      <xdr:colOff>165100</xdr:colOff>
      <xdr:row>55</xdr:row>
      <xdr:rowOff>18415</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34290</xdr:rowOff>
    </xdr:from>
    <xdr:ext cx="248920" cy="24511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7808575" y="8790940"/>
          <a:ext cx="2489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44475" cy="24511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6991965" y="8790940"/>
          <a:ext cx="24447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総務費は住民一人当たり１７９，６４３円で、類似団体平均を下回っているものの前年度より１，７０７円増加した。これは、岩館地区防災コミュニティセンター建設事業及び三ツ森町内会館建築事業の減が主要因で総務費が前年度より２７百万円減少しているものの、人口の減少</a:t>
          </a:r>
          <a:r>
            <a:rPr kumimoji="1" lang="ja-JP" altLang="en-US" sz="1100">
              <a:solidFill>
                <a:sysClr val="windowText" lastClr="000000"/>
              </a:solidFill>
              <a:latin typeface="ＭＳ Ｐゴシック"/>
              <a:ea typeface="ＭＳ Ｐゴシック"/>
            </a:rPr>
            <a:t>により分母が減少したためである。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衛生費は住民一人当たり１１７，５２９円で、類似団体平均を下回っているものの前年度より４２，５１６円増加した。これは、広域一般廃棄物処理施設整備負担金の増が主要因である。</a:t>
          </a:r>
        </a:p>
        <a:p>
          <a:r>
            <a:rPr kumimoji="1" lang="ja-JP" altLang="en-US" sz="1000">
              <a:solidFill>
                <a:sysClr val="windowText" lastClr="000000"/>
              </a:solidFill>
              <a:latin typeface="ＭＳ Ｐゴシック"/>
              <a:ea typeface="ＭＳ Ｐゴシック"/>
            </a:rPr>
            <a:t>　農林水産業費は住民一人当たり１０１，６１３円で、前年度より６，３７６円減少し、類似団体平均を下回っている。これは、農地集積協力金事業補助金及び農業生産費高騰対策支援補助金の減によるものである。</a:t>
          </a:r>
        </a:p>
        <a:p>
          <a:r>
            <a:rPr kumimoji="1" lang="ja-JP" altLang="en-US" sz="1000">
              <a:solidFill>
                <a:sysClr val="windowText" lastClr="000000"/>
              </a:solidFill>
              <a:latin typeface="ＭＳ Ｐゴシック"/>
              <a:ea typeface="ＭＳ Ｐゴシック"/>
            </a:rPr>
            <a:t>　商工費は住民一人当たり６６，２６５円で、前年度より１，５２３円増加し、類似団体平均を上回っている。これは、ジオパーク推進費が商工費から教育費への所管替えに伴う減が主要因で商工費が前年より５百万円減少しているものの、人口の減少により</a:t>
          </a:r>
          <a:r>
            <a:rPr kumimoji="1" lang="ja-JP" altLang="en-US" sz="1100">
              <a:solidFill>
                <a:sysClr val="windowText" lastClr="000000"/>
              </a:solidFill>
              <a:latin typeface="ＭＳ Ｐゴシック"/>
              <a:ea typeface="ＭＳ Ｐゴシック"/>
            </a:rPr>
            <a:t>分母が減少したためである</a:t>
          </a:r>
          <a:r>
            <a:rPr kumimoji="1" lang="ja-JP" altLang="en-US" sz="1000">
              <a:solidFill>
                <a:sysClr val="windowText" lastClr="000000"/>
              </a:solidFill>
              <a:latin typeface="ＭＳ Ｐゴシック"/>
              <a:ea typeface="ＭＳ Ｐゴシック"/>
            </a:rPr>
            <a:t>。</a:t>
          </a:r>
        </a:p>
        <a:p>
          <a:r>
            <a:rPr kumimoji="1" lang="ja-JP" altLang="en-US" sz="1000">
              <a:solidFill>
                <a:sysClr val="windowText" lastClr="000000"/>
              </a:solidFill>
              <a:latin typeface="ＭＳ Ｐゴシック"/>
              <a:ea typeface="ＭＳ Ｐゴシック"/>
            </a:rPr>
            <a:t>　土木費は住民一人当たり１０４，３４９円で、類似団体平均を下回っているものの前年度より８，３３３円増加した。これは、除雪トラック整備事業や道路橋定期点検業務委託料の増が主要因である。</a:t>
          </a:r>
        </a:p>
        <a:p>
          <a:r>
            <a:rPr kumimoji="1" lang="ja-JP" altLang="en-US" sz="1000">
              <a:solidFill>
                <a:sysClr val="windowText" lastClr="000000"/>
              </a:solidFill>
              <a:latin typeface="ＭＳ Ｐゴシック"/>
              <a:ea typeface="ＭＳ Ｐゴシック"/>
            </a:rPr>
            <a:t>　教育費は住民一人当たり９２，００１円で、類似団体平均を下回っているものの前年度より１，７０７円増加した。これは小学校エアコン設置事業や給食センター施設整備事業の増が主要因である。</a:t>
          </a:r>
        </a:p>
        <a:p>
          <a:r>
            <a:rPr kumimoji="1" lang="ja-JP" altLang="en-US" sz="1000">
              <a:solidFill>
                <a:sysClr val="windowText" lastClr="000000"/>
              </a:solidFill>
              <a:latin typeface="ＭＳ Ｐゴシック"/>
              <a:ea typeface="ＭＳ Ｐゴシック"/>
            </a:rPr>
            <a:t>　災害復旧費は住民一人当たり８０，６０７円で、類似団体平均を上回っているものの前年度より８，５１８円減少した。これは、令和５年７月豪雨災害による林業施設、農地農業用施設及び公共土木施設における災害復旧費の減によるものである。</a:t>
          </a:r>
        </a:p>
        <a:p>
          <a:r>
            <a:rPr kumimoji="1" lang="ja-JP" altLang="en-US" sz="1000">
              <a:solidFill>
                <a:sysClr val="windowText" lastClr="000000"/>
              </a:solidFill>
              <a:latin typeface="ＭＳ Ｐゴシック"/>
              <a:ea typeface="ＭＳ Ｐゴシック"/>
            </a:rPr>
            <a:t>　今後は、物価や労務単価の上昇による業務委託料、施設維持に係る各費目の増加や能代山本広域市町村圏組合で実施している一般廃棄物処理施設整備事業に伴う衛生費・公債費の増が見込まれることから、継続事業の見直し等により一層の経費縮減に努める必要が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896620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5335" y="10066655"/>
          <a:ext cx="69723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896620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5335" y="10811510"/>
          <a:ext cx="69723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896620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5335" y="11800840"/>
          <a:ext cx="69723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88880" y="9601835"/>
          <a:ext cx="550672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2600" y="285750"/>
          <a:ext cx="23475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27535" y="285750"/>
          <a:ext cx="35293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秋田県八峰町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Ｐゴシック"/>
              <a:ea typeface="ＭＳ Ｐゴシック"/>
            </a:rPr>
            <a:t>　財政調整基金残高は、前年度決算余剰金や利子収入、土地建物貸付収入等１４３百万円積立てし、２，５２６百万円となったため、前年度から２．３３ポイント上回った。</a:t>
          </a:r>
        </a:p>
        <a:p>
          <a:r>
            <a:rPr kumimoji="1" lang="ja-JP" altLang="en-US" sz="1050">
              <a:solidFill>
                <a:sysClr val="windowText" lastClr="000000"/>
              </a:solidFill>
              <a:latin typeface="ＭＳ Ｐゴシック"/>
              <a:ea typeface="ＭＳ Ｐゴシック"/>
            </a:rPr>
            <a:t>　実質収支額は、令和５年度からの不用となる一般財源が１６６百万円が生じたことが主要因となり、前年度より３５３百万円増加し８．４２ポイント上回った。</a:t>
          </a:r>
        </a:p>
        <a:p>
          <a:r>
            <a:rPr kumimoji="1" lang="ja-JP" altLang="en-US" sz="1050">
              <a:solidFill>
                <a:sysClr val="windowText" lastClr="000000"/>
              </a:solidFill>
              <a:latin typeface="ＭＳ Ｐゴシック"/>
              <a:ea typeface="ＭＳ Ｐゴシック"/>
            </a:rPr>
            <a:t>　実質単年度収支は、単年度収支３５３百万円の黒字となったことと、財政調整基金の積立金が取崩し金を１４３百万円上回ったことから、４９６百万円の黒字となり、前年度を２６．２７ポイント上回った。</a:t>
          </a:r>
        </a:p>
        <a:p>
          <a:r>
            <a:rPr kumimoji="1" lang="ja-JP" altLang="en-US" sz="1050">
              <a:solidFill>
                <a:sysClr val="windowText" lastClr="000000"/>
              </a:solidFill>
              <a:latin typeface="ＭＳ Ｐゴシック"/>
              <a:ea typeface="ＭＳ Ｐゴシック"/>
            </a:rPr>
            <a:t>　標準財政規模は年々縮小傾向にあり、事務事業の見直し等の行財政改革を推進し、健全な行財政運営に努めていく。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1155"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1028065</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58705" y="238125"/>
          <a:ext cx="22872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1115" y="238125"/>
          <a:ext cx="35236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秋田県八峰町</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922655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78465" y="7247890"/>
          <a:ext cx="556133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Ｐゴシック"/>
              <a:ea typeface="ＭＳ Ｐゴシック"/>
            </a:rPr>
            <a:t>　全会計で連結赤字比率に係る赤字は発生していない。</a:t>
          </a:r>
        </a:p>
        <a:p>
          <a:r>
            <a:rPr kumimoji="1" lang="ja-JP" altLang="en-US" sz="1000">
              <a:solidFill>
                <a:sysClr val="windowText" lastClr="000000"/>
              </a:solidFill>
              <a:latin typeface="ＭＳ Ｐゴシック"/>
              <a:ea typeface="ＭＳ Ｐゴシック"/>
            </a:rPr>
            <a:t>　八峰町下水道事業会計は令和２年度から法適用企業会計へ移行した。令和６年度は、一般会計からの繰出基準見直しにより、未払金控除後の現金預金が前年度比３０百万円減などによる流動資産の減少に伴い、標準財政規模比は前年度より１．８２ポイント減少した。引き続き加入率の向上と設備の適正管理に努めるとともに、料金収入の見直し、施設の集約化の検討を行い、独立採算の原則に近づく努力をしていく。</a:t>
          </a:r>
        </a:p>
        <a:p>
          <a:r>
            <a:rPr kumimoji="1" lang="ja-JP" altLang="en-US" sz="1000">
              <a:solidFill>
                <a:sysClr val="windowText" lastClr="000000"/>
              </a:solidFill>
              <a:latin typeface="ＭＳ Ｐゴシック"/>
              <a:ea typeface="ＭＳ Ｐゴシック"/>
            </a:rPr>
            <a:t>　八峰町簡易水道事業会計は令和２年度から法適用企業会計へ移行した。令和６年度は、一般会計からの繰出基準見直しにより、未払金控除後の現金預金が前年度比３２百万円減などによる流動資産の減少に伴い、標準財政規模比は前年度より１．４６ポイント減少した。人口減少等で有収水量が減少しているため、使用料の見直しを検討するほか、浄水場の集約化や老朽管更新対策などを計画し効率的な経営を目指していく。</a:t>
          </a:r>
        </a:p>
        <a:p>
          <a:r>
            <a:rPr kumimoji="1" lang="ja-JP" altLang="en-US" sz="1000">
              <a:solidFill>
                <a:sysClr val="windowText" lastClr="000000"/>
              </a:solidFill>
              <a:latin typeface="ＭＳ Ｐゴシック"/>
              <a:ea typeface="ＭＳ Ｐゴシック"/>
            </a:rPr>
            <a:t>　一般会計は、</a:t>
          </a:r>
          <a:r>
            <a:rPr kumimoji="1" lang="ja-JP" altLang="en-US" sz="1050">
              <a:latin typeface="ＭＳ Ｐゴシック"/>
              <a:ea typeface="ＭＳ Ｐゴシック"/>
            </a:rPr>
            <a:t>不用額の増加により</a:t>
          </a:r>
          <a:r>
            <a:rPr kumimoji="1" lang="ja-JP" altLang="en-US" sz="1000">
              <a:solidFill>
                <a:sysClr val="windowText" lastClr="000000"/>
              </a:solidFill>
              <a:latin typeface="ＭＳ Ｐゴシック"/>
              <a:ea typeface="ＭＳ Ｐゴシック"/>
            </a:rPr>
            <a:t>歳入歳出差引が前年度比１７７百万円増となり、</a:t>
          </a:r>
          <a:r>
            <a:rPr kumimoji="1" lang="ja-JP" altLang="en-US" sz="1050">
              <a:latin typeface="ＭＳ Ｐゴシック"/>
              <a:ea typeface="ＭＳ Ｐゴシック"/>
            </a:rPr>
            <a:t>標準財政規模比は前年度より８．３９ポイント増加した。</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八峰町介護保険事業勘定特別会計は、保険料収入は微増したものの、保険給付費増により実質収支が前年度より２百万円減少したため、標準財政規模比は前年度より０．０３ポイント減少した。引き続き医療・福祉と連携して重症化予防に取り組むことで、介護給付費の抑制に努めていく。</a:t>
          </a:r>
        </a:p>
        <a:p>
          <a:r>
            <a:rPr kumimoji="1" lang="ja-JP" altLang="en-US" sz="1000">
              <a:solidFill>
                <a:sysClr val="windowText" lastClr="000000"/>
              </a:solidFill>
              <a:latin typeface="ＭＳ Ｐゴシック"/>
              <a:ea typeface="ＭＳ Ｐゴシック"/>
            </a:rPr>
            <a:t>　八峰町国民健康保険事業勘定特別会計は、被保険者数の減少により保険税収入が減少したが、保険給付費や財政安定化基金償還金も減少したため、実質収支が前年度とほぼ同額となり、標準財政規模比は前年度より０．０１ポイント減少した。今後も保険事業による医療費等の適正化と賦課総額の確保に努め、健全な財政運営を図る。</a:t>
          </a:r>
        </a:p>
        <a:p>
          <a:r>
            <a:rPr kumimoji="1" lang="ja-JP" altLang="en-US" sz="1000">
              <a:solidFill>
                <a:sysClr val="windowText" lastClr="000000"/>
              </a:solidFill>
              <a:latin typeface="ＭＳ Ｐゴシック"/>
              <a:ea typeface="ＭＳ Ｐゴシック"/>
            </a:rPr>
            <a:t>　今後、一般会計については、人口減少及び少子高齢化による税収や普通交付税の減収が懸念される一方、既存公共施設の老朽化が進み大規模改修が必要となることが見込まれる。新たな財源確保や事務事業の見直しによる行財政改革を推進することで財政の健全化に努め、施設の集約化を進めながら持続可能な財政運営を図っていく。</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3090"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3090"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3090"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3090"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3090"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3090"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93090"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93090"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93090"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16" t="s">
        <v>129</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5" x14ac:dyDescent="0.2">
      <c r="B2" s="3" t="s">
        <v>131</v>
      </c>
      <c r="C2" s="3"/>
      <c r="D2" s="10"/>
    </row>
    <row r="3" spans="1:119" ht="18.75" customHeight="1" x14ac:dyDescent="0.2">
      <c r="A3" s="2"/>
      <c r="B3" s="460" t="s">
        <v>133</v>
      </c>
      <c r="C3" s="461"/>
      <c r="D3" s="461"/>
      <c r="E3" s="462"/>
      <c r="F3" s="462"/>
      <c r="G3" s="462"/>
      <c r="H3" s="462"/>
      <c r="I3" s="462"/>
      <c r="J3" s="462"/>
      <c r="K3" s="462"/>
      <c r="L3" s="462" t="s">
        <v>119</v>
      </c>
      <c r="M3" s="462"/>
      <c r="N3" s="462"/>
      <c r="O3" s="462"/>
      <c r="P3" s="462"/>
      <c r="Q3" s="462"/>
      <c r="R3" s="469"/>
      <c r="S3" s="469"/>
      <c r="T3" s="469"/>
      <c r="U3" s="469"/>
      <c r="V3" s="470"/>
      <c r="W3" s="320" t="s">
        <v>136</v>
      </c>
      <c r="X3" s="321"/>
      <c r="Y3" s="321"/>
      <c r="Z3" s="321"/>
      <c r="AA3" s="321"/>
      <c r="AB3" s="461"/>
      <c r="AC3" s="469" t="s">
        <v>138</v>
      </c>
      <c r="AD3" s="321"/>
      <c r="AE3" s="321"/>
      <c r="AF3" s="321"/>
      <c r="AG3" s="321"/>
      <c r="AH3" s="321"/>
      <c r="AI3" s="321"/>
      <c r="AJ3" s="321"/>
      <c r="AK3" s="321"/>
      <c r="AL3" s="322"/>
      <c r="AM3" s="320" t="s">
        <v>140</v>
      </c>
      <c r="AN3" s="321"/>
      <c r="AO3" s="321"/>
      <c r="AP3" s="321"/>
      <c r="AQ3" s="321"/>
      <c r="AR3" s="321"/>
      <c r="AS3" s="321"/>
      <c r="AT3" s="321"/>
      <c r="AU3" s="321"/>
      <c r="AV3" s="321"/>
      <c r="AW3" s="321"/>
      <c r="AX3" s="322"/>
      <c r="AY3" s="317" t="s">
        <v>5</v>
      </c>
      <c r="AZ3" s="318"/>
      <c r="BA3" s="318"/>
      <c r="BB3" s="318"/>
      <c r="BC3" s="318"/>
      <c r="BD3" s="318"/>
      <c r="BE3" s="318"/>
      <c r="BF3" s="318"/>
      <c r="BG3" s="318"/>
      <c r="BH3" s="318"/>
      <c r="BI3" s="318"/>
      <c r="BJ3" s="318"/>
      <c r="BK3" s="318"/>
      <c r="BL3" s="318"/>
      <c r="BM3" s="319"/>
      <c r="BN3" s="320" t="s">
        <v>144</v>
      </c>
      <c r="BO3" s="321"/>
      <c r="BP3" s="321"/>
      <c r="BQ3" s="321"/>
      <c r="BR3" s="321"/>
      <c r="BS3" s="321"/>
      <c r="BT3" s="321"/>
      <c r="BU3" s="322"/>
      <c r="BV3" s="320" t="s">
        <v>145</v>
      </c>
      <c r="BW3" s="321"/>
      <c r="BX3" s="321"/>
      <c r="BY3" s="321"/>
      <c r="BZ3" s="321"/>
      <c r="CA3" s="321"/>
      <c r="CB3" s="321"/>
      <c r="CC3" s="322"/>
      <c r="CD3" s="317" t="s">
        <v>5</v>
      </c>
      <c r="CE3" s="318"/>
      <c r="CF3" s="318"/>
      <c r="CG3" s="318"/>
      <c r="CH3" s="318"/>
      <c r="CI3" s="318"/>
      <c r="CJ3" s="318"/>
      <c r="CK3" s="318"/>
      <c r="CL3" s="318"/>
      <c r="CM3" s="318"/>
      <c r="CN3" s="318"/>
      <c r="CO3" s="318"/>
      <c r="CP3" s="318"/>
      <c r="CQ3" s="318"/>
      <c r="CR3" s="318"/>
      <c r="CS3" s="319"/>
      <c r="CT3" s="320" t="s">
        <v>146</v>
      </c>
      <c r="CU3" s="321"/>
      <c r="CV3" s="321"/>
      <c r="CW3" s="321"/>
      <c r="CX3" s="321"/>
      <c r="CY3" s="321"/>
      <c r="CZ3" s="321"/>
      <c r="DA3" s="322"/>
      <c r="DB3" s="320" t="s">
        <v>43</v>
      </c>
      <c r="DC3" s="321"/>
      <c r="DD3" s="321"/>
      <c r="DE3" s="321"/>
      <c r="DF3" s="321"/>
      <c r="DG3" s="321"/>
      <c r="DH3" s="321"/>
      <c r="DI3" s="322"/>
    </row>
    <row r="4" spans="1:119" ht="18.75" customHeight="1" x14ac:dyDescent="0.2">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148</v>
      </c>
      <c r="AZ4" s="324"/>
      <c r="BA4" s="324"/>
      <c r="BB4" s="324"/>
      <c r="BC4" s="324"/>
      <c r="BD4" s="324"/>
      <c r="BE4" s="324"/>
      <c r="BF4" s="324"/>
      <c r="BG4" s="324"/>
      <c r="BH4" s="324"/>
      <c r="BI4" s="324"/>
      <c r="BJ4" s="324"/>
      <c r="BK4" s="324"/>
      <c r="BL4" s="324"/>
      <c r="BM4" s="325"/>
      <c r="BN4" s="326">
        <v>8106406</v>
      </c>
      <c r="BO4" s="327"/>
      <c r="BP4" s="327"/>
      <c r="BQ4" s="327"/>
      <c r="BR4" s="327"/>
      <c r="BS4" s="327"/>
      <c r="BT4" s="327"/>
      <c r="BU4" s="328"/>
      <c r="BV4" s="326">
        <v>7745398</v>
      </c>
      <c r="BW4" s="327"/>
      <c r="BX4" s="327"/>
      <c r="BY4" s="327"/>
      <c r="BZ4" s="327"/>
      <c r="CA4" s="327"/>
      <c r="CB4" s="327"/>
      <c r="CC4" s="328"/>
      <c r="CD4" s="329" t="s">
        <v>149</v>
      </c>
      <c r="CE4" s="330"/>
      <c r="CF4" s="330"/>
      <c r="CG4" s="330"/>
      <c r="CH4" s="330"/>
      <c r="CI4" s="330"/>
      <c r="CJ4" s="330"/>
      <c r="CK4" s="330"/>
      <c r="CL4" s="330"/>
      <c r="CM4" s="330"/>
      <c r="CN4" s="330"/>
      <c r="CO4" s="330"/>
      <c r="CP4" s="330"/>
      <c r="CQ4" s="330"/>
      <c r="CR4" s="330"/>
      <c r="CS4" s="331"/>
      <c r="CT4" s="332">
        <v>12.7</v>
      </c>
      <c r="CU4" s="333"/>
      <c r="CV4" s="333"/>
      <c r="CW4" s="333"/>
      <c r="CX4" s="333"/>
      <c r="CY4" s="333"/>
      <c r="CZ4" s="333"/>
      <c r="DA4" s="334"/>
      <c r="DB4" s="332">
        <v>4.3</v>
      </c>
      <c r="DC4" s="333"/>
      <c r="DD4" s="333"/>
      <c r="DE4" s="333"/>
      <c r="DF4" s="333"/>
      <c r="DG4" s="333"/>
      <c r="DH4" s="333"/>
      <c r="DI4" s="334"/>
    </row>
    <row r="5" spans="1:119" ht="18.75" customHeight="1" x14ac:dyDescent="0.2">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151</v>
      </c>
      <c r="AN5" s="336"/>
      <c r="AO5" s="336"/>
      <c r="AP5" s="336"/>
      <c r="AQ5" s="336"/>
      <c r="AR5" s="336"/>
      <c r="AS5" s="336"/>
      <c r="AT5" s="337"/>
      <c r="AU5" s="338" t="s">
        <v>70</v>
      </c>
      <c r="AV5" s="339"/>
      <c r="AW5" s="339"/>
      <c r="AX5" s="339"/>
      <c r="AY5" s="340" t="s">
        <v>141</v>
      </c>
      <c r="AZ5" s="341"/>
      <c r="BA5" s="341"/>
      <c r="BB5" s="341"/>
      <c r="BC5" s="341"/>
      <c r="BD5" s="341"/>
      <c r="BE5" s="341"/>
      <c r="BF5" s="341"/>
      <c r="BG5" s="341"/>
      <c r="BH5" s="341"/>
      <c r="BI5" s="341"/>
      <c r="BJ5" s="341"/>
      <c r="BK5" s="341"/>
      <c r="BL5" s="341"/>
      <c r="BM5" s="342"/>
      <c r="BN5" s="343">
        <v>7093375</v>
      </c>
      <c r="BO5" s="344"/>
      <c r="BP5" s="344"/>
      <c r="BQ5" s="344"/>
      <c r="BR5" s="344"/>
      <c r="BS5" s="344"/>
      <c r="BT5" s="344"/>
      <c r="BU5" s="345"/>
      <c r="BV5" s="343">
        <v>6909228</v>
      </c>
      <c r="BW5" s="344"/>
      <c r="BX5" s="344"/>
      <c r="BY5" s="344"/>
      <c r="BZ5" s="344"/>
      <c r="CA5" s="344"/>
      <c r="CB5" s="344"/>
      <c r="CC5" s="345"/>
      <c r="CD5" s="346" t="s">
        <v>153</v>
      </c>
      <c r="CE5" s="347"/>
      <c r="CF5" s="347"/>
      <c r="CG5" s="347"/>
      <c r="CH5" s="347"/>
      <c r="CI5" s="347"/>
      <c r="CJ5" s="347"/>
      <c r="CK5" s="347"/>
      <c r="CL5" s="347"/>
      <c r="CM5" s="347"/>
      <c r="CN5" s="347"/>
      <c r="CO5" s="347"/>
      <c r="CP5" s="347"/>
      <c r="CQ5" s="347"/>
      <c r="CR5" s="347"/>
      <c r="CS5" s="348"/>
      <c r="CT5" s="349">
        <v>92.1</v>
      </c>
      <c r="CU5" s="350"/>
      <c r="CV5" s="350"/>
      <c r="CW5" s="350"/>
      <c r="CX5" s="350"/>
      <c r="CY5" s="350"/>
      <c r="CZ5" s="350"/>
      <c r="DA5" s="351"/>
      <c r="DB5" s="349">
        <v>91.4</v>
      </c>
      <c r="DC5" s="350"/>
      <c r="DD5" s="350"/>
      <c r="DE5" s="350"/>
      <c r="DF5" s="350"/>
      <c r="DG5" s="350"/>
      <c r="DH5" s="350"/>
      <c r="DI5" s="351"/>
    </row>
    <row r="6" spans="1:119" ht="18.75" customHeight="1" x14ac:dyDescent="0.2">
      <c r="A6" s="2"/>
      <c r="B6" s="480" t="s">
        <v>155</v>
      </c>
      <c r="C6" s="481"/>
      <c r="D6" s="481"/>
      <c r="E6" s="482"/>
      <c r="F6" s="482"/>
      <c r="G6" s="482"/>
      <c r="H6" s="482"/>
      <c r="I6" s="482"/>
      <c r="J6" s="482"/>
      <c r="K6" s="482"/>
      <c r="L6" s="482" t="s">
        <v>157</v>
      </c>
      <c r="M6" s="482"/>
      <c r="N6" s="482"/>
      <c r="O6" s="482"/>
      <c r="P6" s="482"/>
      <c r="Q6" s="482"/>
      <c r="R6" s="486"/>
      <c r="S6" s="486"/>
      <c r="T6" s="486"/>
      <c r="U6" s="486"/>
      <c r="V6" s="487"/>
      <c r="W6" s="490" t="s">
        <v>158</v>
      </c>
      <c r="X6" s="491"/>
      <c r="Y6" s="491"/>
      <c r="Z6" s="491"/>
      <c r="AA6" s="491"/>
      <c r="AB6" s="481"/>
      <c r="AC6" s="494" t="s">
        <v>159</v>
      </c>
      <c r="AD6" s="495"/>
      <c r="AE6" s="495"/>
      <c r="AF6" s="495"/>
      <c r="AG6" s="495"/>
      <c r="AH6" s="495"/>
      <c r="AI6" s="495"/>
      <c r="AJ6" s="495"/>
      <c r="AK6" s="495"/>
      <c r="AL6" s="496"/>
      <c r="AM6" s="335" t="s">
        <v>74</v>
      </c>
      <c r="AN6" s="336"/>
      <c r="AO6" s="336"/>
      <c r="AP6" s="336"/>
      <c r="AQ6" s="336"/>
      <c r="AR6" s="336"/>
      <c r="AS6" s="336"/>
      <c r="AT6" s="337"/>
      <c r="AU6" s="338" t="s">
        <v>70</v>
      </c>
      <c r="AV6" s="339"/>
      <c r="AW6" s="339"/>
      <c r="AX6" s="339"/>
      <c r="AY6" s="340" t="s">
        <v>161</v>
      </c>
      <c r="AZ6" s="341"/>
      <c r="BA6" s="341"/>
      <c r="BB6" s="341"/>
      <c r="BC6" s="341"/>
      <c r="BD6" s="341"/>
      <c r="BE6" s="341"/>
      <c r="BF6" s="341"/>
      <c r="BG6" s="341"/>
      <c r="BH6" s="341"/>
      <c r="BI6" s="341"/>
      <c r="BJ6" s="341"/>
      <c r="BK6" s="341"/>
      <c r="BL6" s="341"/>
      <c r="BM6" s="342"/>
      <c r="BN6" s="343">
        <v>1013031</v>
      </c>
      <c r="BO6" s="344"/>
      <c r="BP6" s="344"/>
      <c r="BQ6" s="344"/>
      <c r="BR6" s="344"/>
      <c r="BS6" s="344"/>
      <c r="BT6" s="344"/>
      <c r="BU6" s="345"/>
      <c r="BV6" s="343">
        <v>836170</v>
      </c>
      <c r="BW6" s="344"/>
      <c r="BX6" s="344"/>
      <c r="BY6" s="344"/>
      <c r="BZ6" s="344"/>
      <c r="CA6" s="344"/>
      <c r="CB6" s="344"/>
      <c r="CC6" s="345"/>
      <c r="CD6" s="346" t="s">
        <v>164</v>
      </c>
      <c r="CE6" s="347"/>
      <c r="CF6" s="347"/>
      <c r="CG6" s="347"/>
      <c r="CH6" s="347"/>
      <c r="CI6" s="347"/>
      <c r="CJ6" s="347"/>
      <c r="CK6" s="347"/>
      <c r="CL6" s="347"/>
      <c r="CM6" s="347"/>
      <c r="CN6" s="347"/>
      <c r="CO6" s="347"/>
      <c r="CP6" s="347"/>
      <c r="CQ6" s="347"/>
      <c r="CR6" s="347"/>
      <c r="CS6" s="348"/>
      <c r="CT6" s="352">
        <v>92.3</v>
      </c>
      <c r="CU6" s="353"/>
      <c r="CV6" s="353"/>
      <c r="CW6" s="353"/>
      <c r="CX6" s="353"/>
      <c r="CY6" s="353"/>
      <c r="CZ6" s="353"/>
      <c r="DA6" s="354"/>
      <c r="DB6" s="352">
        <v>91.7</v>
      </c>
      <c r="DC6" s="353"/>
      <c r="DD6" s="353"/>
      <c r="DE6" s="353"/>
      <c r="DF6" s="353"/>
      <c r="DG6" s="353"/>
      <c r="DH6" s="353"/>
      <c r="DI6" s="354"/>
    </row>
    <row r="7" spans="1:119" ht="18.75" customHeight="1" x14ac:dyDescent="0.2">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130</v>
      </c>
      <c r="AN7" s="336"/>
      <c r="AO7" s="336"/>
      <c r="AP7" s="336"/>
      <c r="AQ7" s="336"/>
      <c r="AR7" s="336"/>
      <c r="AS7" s="336"/>
      <c r="AT7" s="337"/>
      <c r="AU7" s="338" t="s">
        <v>70</v>
      </c>
      <c r="AV7" s="339"/>
      <c r="AW7" s="339"/>
      <c r="AX7" s="339"/>
      <c r="AY7" s="340" t="s">
        <v>165</v>
      </c>
      <c r="AZ7" s="341"/>
      <c r="BA7" s="341"/>
      <c r="BB7" s="341"/>
      <c r="BC7" s="341"/>
      <c r="BD7" s="341"/>
      <c r="BE7" s="341"/>
      <c r="BF7" s="341"/>
      <c r="BG7" s="341"/>
      <c r="BH7" s="341"/>
      <c r="BI7" s="341"/>
      <c r="BJ7" s="341"/>
      <c r="BK7" s="341"/>
      <c r="BL7" s="341"/>
      <c r="BM7" s="342"/>
      <c r="BN7" s="343">
        <v>485908</v>
      </c>
      <c r="BO7" s="344"/>
      <c r="BP7" s="344"/>
      <c r="BQ7" s="344"/>
      <c r="BR7" s="344"/>
      <c r="BS7" s="344"/>
      <c r="BT7" s="344"/>
      <c r="BU7" s="345"/>
      <c r="BV7" s="343">
        <v>661600</v>
      </c>
      <c r="BW7" s="344"/>
      <c r="BX7" s="344"/>
      <c r="BY7" s="344"/>
      <c r="BZ7" s="344"/>
      <c r="CA7" s="344"/>
      <c r="CB7" s="344"/>
      <c r="CC7" s="345"/>
      <c r="CD7" s="346" t="s">
        <v>166</v>
      </c>
      <c r="CE7" s="347"/>
      <c r="CF7" s="347"/>
      <c r="CG7" s="347"/>
      <c r="CH7" s="347"/>
      <c r="CI7" s="347"/>
      <c r="CJ7" s="347"/>
      <c r="CK7" s="347"/>
      <c r="CL7" s="347"/>
      <c r="CM7" s="347"/>
      <c r="CN7" s="347"/>
      <c r="CO7" s="347"/>
      <c r="CP7" s="347"/>
      <c r="CQ7" s="347"/>
      <c r="CR7" s="347"/>
      <c r="CS7" s="348"/>
      <c r="CT7" s="343">
        <v>4143546</v>
      </c>
      <c r="CU7" s="344"/>
      <c r="CV7" s="344"/>
      <c r="CW7" s="344"/>
      <c r="CX7" s="344"/>
      <c r="CY7" s="344"/>
      <c r="CZ7" s="344"/>
      <c r="DA7" s="345"/>
      <c r="DB7" s="343">
        <v>4063751</v>
      </c>
      <c r="DC7" s="344"/>
      <c r="DD7" s="344"/>
      <c r="DE7" s="344"/>
      <c r="DF7" s="344"/>
      <c r="DG7" s="344"/>
      <c r="DH7" s="344"/>
      <c r="DI7" s="345"/>
    </row>
    <row r="8" spans="1:119" ht="18.75" customHeight="1" x14ac:dyDescent="0.2">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168</v>
      </c>
      <c r="AN8" s="336"/>
      <c r="AO8" s="336"/>
      <c r="AP8" s="336"/>
      <c r="AQ8" s="336"/>
      <c r="AR8" s="336"/>
      <c r="AS8" s="336"/>
      <c r="AT8" s="337"/>
      <c r="AU8" s="338" t="s">
        <v>70</v>
      </c>
      <c r="AV8" s="339"/>
      <c r="AW8" s="339"/>
      <c r="AX8" s="339"/>
      <c r="AY8" s="340" t="s">
        <v>170</v>
      </c>
      <c r="AZ8" s="341"/>
      <c r="BA8" s="341"/>
      <c r="BB8" s="341"/>
      <c r="BC8" s="341"/>
      <c r="BD8" s="341"/>
      <c r="BE8" s="341"/>
      <c r="BF8" s="341"/>
      <c r="BG8" s="341"/>
      <c r="BH8" s="341"/>
      <c r="BI8" s="341"/>
      <c r="BJ8" s="341"/>
      <c r="BK8" s="341"/>
      <c r="BL8" s="341"/>
      <c r="BM8" s="342"/>
      <c r="BN8" s="343">
        <v>527123</v>
      </c>
      <c r="BO8" s="344"/>
      <c r="BP8" s="344"/>
      <c r="BQ8" s="344"/>
      <c r="BR8" s="344"/>
      <c r="BS8" s="344"/>
      <c r="BT8" s="344"/>
      <c r="BU8" s="345"/>
      <c r="BV8" s="343">
        <v>174570</v>
      </c>
      <c r="BW8" s="344"/>
      <c r="BX8" s="344"/>
      <c r="BY8" s="344"/>
      <c r="BZ8" s="344"/>
      <c r="CA8" s="344"/>
      <c r="CB8" s="344"/>
      <c r="CC8" s="345"/>
      <c r="CD8" s="346" t="s">
        <v>171</v>
      </c>
      <c r="CE8" s="347"/>
      <c r="CF8" s="347"/>
      <c r="CG8" s="347"/>
      <c r="CH8" s="347"/>
      <c r="CI8" s="347"/>
      <c r="CJ8" s="347"/>
      <c r="CK8" s="347"/>
      <c r="CL8" s="347"/>
      <c r="CM8" s="347"/>
      <c r="CN8" s="347"/>
      <c r="CO8" s="347"/>
      <c r="CP8" s="347"/>
      <c r="CQ8" s="347"/>
      <c r="CR8" s="347"/>
      <c r="CS8" s="348"/>
      <c r="CT8" s="355">
        <v>0.18</v>
      </c>
      <c r="CU8" s="356"/>
      <c r="CV8" s="356"/>
      <c r="CW8" s="356"/>
      <c r="CX8" s="356"/>
      <c r="CY8" s="356"/>
      <c r="CZ8" s="356"/>
      <c r="DA8" s="357"/>
      <c r="DB8" s="355">
        <v>0.18</v>
      </c>
      <c r="DC8" s="356"/>
      <c r="DD8" s="356"/>
      <c r="DE8" s="356"/>
      <c r="DF8" s="356"/>
      <c r="DG8" s="356"/>
      <c r="DH8" s="356"/>
      <c r="DI8" s="357"/>
    </row>
    <row r="9" spans="1:119" ht="18.75" customHeight="1" x14ac:dyDescent="0.2">
      <c r="A9" s="2"/>
      <c r="B9" s="317" t="s">
        <v>18</v>
      </c>
      <c r="C9" s="318"/>
      <c r="D9" s="318"/>
      <c r="E9" s="318"/>
      <c r="F9" s="318"/>
      <c r="G9" s="318"/>
      <c r="H9" s="318"/>
      <c r="I9" s="318"/>
      <c r="J9" s="318"/>
      <c r="K9" s="415"/>
      <c r="L9" s="358" t="s">
        <v>10</v>
      </c>
      <c r="M9" s="359"/>
      <c r="N9" s="359"/>
      <c r="O9" s="359"/>
      <c r="P9" s="359"/>
      <c r="Q9" s="360"/>
      <c r="R9" s="361">
        <v>6577</v>
      </c>
      <c r="S9" s="362"/>
      <c r="T9" s="362"/>
      <c r="U9" s="362"/>
      <c r="V9" s="363"/>
      <c r="W9" s="320" t="s">
        <v>172</v>
      </c>
      <c r="X9" s="321"/>
      <c r="Y9" s="321"/>
      <c r="Z9" s="321"/>
      <c r="AA9" s="321"/>
      <c r="AB9" s="321"/>
      <c r="AC9" s="321"/>
      <c r="AD9" s="321"/>
      <c r="AE9" s="321"/>
      <c r="AF9" s="321"/>
      <c r="AG9" s="321"/>
      <c r="AH9" s="321"/>
      <c r="AI9" s="321"/>
      <c r="AJ9" s="321"/>
      <c r="AK9" s="321"/>
      <c r="AL9" s="322"/>
      <c r="AM9" s="335" t="s">
        <v>174</v>
      </c>
      <c r="AN9" s="336"/>
      <c r="AO9" s="336"/>
      <c r="AP9" s="336"/>
      <c r="AQ9" s="336"/>
      <c r="AR9" s="336"/>
      <c r="AS9" s="336"/>
      <c r="AT9" s="337"/>
      <c r="AU9" s="338" t="s">
        <v>70</v>
      </c>
      <c r="AV9" s="339"/>
      <c r="AW9" s="339"/>
      <c r="AX9" s="339"/>
      <c r="AY9" s="340" t="s">
        <v>72</v>
      </c>
      <c r="AZ9" s="341"/>
      <c r="BA9" s="341"/>
      <c r="BB9" s="341"/>
      <c r="BC9" s="341"/>
      <c r="BD9" s="341"/>
      <c r="BE9" s="341"/>
      <c r="BF9" s="341"/>
      <c r="BG9" s="341"/>
      <c r="BH9" s="341"/>
      <c r="BI9" s="341"/>
      <c r="BJ9" s="341"/>
      <c r="BK9" s="341"/>
      <c r="BL9" s="341"/>
      <c r="BM9" s="342"/>
      <c r="BN9" s="343">
        <v>352553</v>
      </c>
      <c r="BO9" s="344"/>
      <c r="BP9" s="344"/>
      <c r="BQ9" s="344"/>
      <c r="BR9" s="344"/>
      <c r="BS9" s="344"/>
      <c r="BT9" s="344"/>
      <c r="BU9" s="345"/>
      <c r="BV9" s="343">
        <v>-108673</v>
      </c>
      <c r="BW9" s="344"/>
      <c r="BX9" s="344"/>
      <c r="BY9" s="344"/>
      <c r="BZ9" s="344"/>
      <c r="CA9" s="344"/>
      <c r="CB9" s="344"/>
      <c r="CC9" s="345"/>
      <c r="CD9" s="346" t="s">
        <v>68</v>
      </c>
      <c r="CE9" s="347"/>
      <c r="CF9" s="347"/>
      <c r="CG9" s="347"/>
      <c r="CH9" s="347"/>
      <c r="CI9" s="347"/>
      <c r="CJ9" s="347"/>
      <c r="CK9" s="347"/>
      <c r="CL9" s="347"/>
      <c r="CM9" s="347"/>
      <c r="CN9" s="347"/>
      <c r="CO9" s="347"/>
      <c r="CP9" s="347"/>
      <c r="CQ9" s="347"/>
      <c r="CR9" s="347"/>
      <c r="CS9" s="348"/>
      <c r="CT9" s="349">
        <v>14.3</v>
      </c>
      <c r="CU9" s="350"/>
      <c r="CV9" s="350"/>
      <c r="CW9" s="350"/>
      <c r="CX9" s="350"/>
      <c r="CY9" s="350"/>
      <c r="CZ9" s="350"/>
      <c r="DA9" s="351"/>
      <c r="DB9" s="349">
        <v>14.1</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64" t="s">
        <v>176</v>
      </c>
      <c r="M10" s="336"/>
      <c r="N10" s="336"/>
      <c r="O10" s="336"/>
      <c r="P10" s="336"/>
      <c r="Q10" s="337"/>
      <c r="R10" s="365">
        <v>7309</v>
      </c>
      <c r="S10" s="366"/>
      <c r="T10" s="366"/>
      <c r="U10" s="366"/>
      <c r="V10" s="367"/>
      <c r="W10" s="475"/>
      <c r="X10" s="454"/>
      <c r="Y10" s="454"/>
      <c r="Z10" s="454"/>
      <c r="AA10" s="454"/>
      <c r="AB10" s="454"/>
      <c r="AC10" s="454"/>
      <c r="AD10" s="454"/>
      <c r="AE10" s="454"/>
      <c r="AF10" s="454"/>
      <c r="AG10" s="454"/>
      <c r="AH10" s="454"/>
      <c r="AI10" s="454"/>
      <c r="AJ10" s="454"/>
      <c r="AK10" s="454"/>
      <c r="AL10" s="478"/>
      <c r="AM10" s="335" t="s">
        <v>178</v>
      </c>
      <c r="AN10" s="336"/>
      <c r="AO10" s="336"/>
      <c r="AP10" s="336"/>
      <c r="AQ10" s="336"/>
      <c r="AR10" s="336"/>
      <c r="AS10" s="336"/>
      <c r="AT10" s="337"/>
      <c r="AU10" s="338" t="s">
        <v>180</v>
      </c>
      <c r="AV10" s="339"/>
      <c r="AW10" s="339"/>
      <c r="AX10" s="339"/>
      <c r="AY10" s="340" t="s">
        <v>182</v>
      </c>
      <c r="AZ10" s="341"/>
      <c r="BA10" s="341"/>
      <c r="BB10" s="341"/>
      <c r="BC10" s="341"/>
      <c r="BD10" s="341"/>
      <c r="BE10" s="341"/>
      <c r="BF10" s="341"/>
      <c r="BG10" s="341"/>
      <c r="BH10" s="341"/>
      <c r="BI10" s="341"/>
      <c r="BJ10" s="341"/>
      <c r="BK10" s="341"/>
      <c r="BL10" s="341"/>
      <c r="BM10" s="342"/>
      <c r="BN10" s="343">
        <v>147786</v>
      </c>
      <c r="BO10" s="344"/>
      <c r="BP10" s="344"/>
      <c r="BQ10" s="344"/>
      <c r="BR10" s="344"/>
      <c r="BS10" s="344"/>
      <c r="BT10" s="344"/>
      <c r="BU10" s="345"/>
      <c r="BV10" s="343">
        <v>147368</v>
      </c>
      <c r="BW10" s="344"/>
      <c r="BX10" s="344"/>
      <c r="BY10" s="344"/>
      <c r="BZ10" s="344"/>
      <c r="CA10" s="344"/>
      <c r="CB10" s="344"/>
      <c r="CC10" s="345"/>
      <c r="CD10" s="22" t="s">
        <v>184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8" t="s">
        <v>186</v>
      </c>
      <c r="M11" s="369"/>
      <c r="N11" s="369"/>
      <c r="O11" s="369"/>
      <c r="P11" s="369"/>
      <c r="Q11" s="370"/>
      <c r="R11" s="371" t="s">
        <v>189</v>
      </c>
      <c r="S11" s="372"/>
      <c r="T11" s="372"/>
      <c r="U11" s="372"/>
      <c r="V11" s="373"/>
      <c r="W11" s="475"/>
      <c r="X11" s="454"/>
      <c r="Y11" s="454"/>
      <c r="Z11" s="454"/>
      <c r="AA11" s="454"/>
      <c r="AB11" s="454"/>
      <c r="AC11" s="454"/>
      <c r="AD11" s="454"/>
      <c r="AE11" s="454"/>
      <c r="AF11" s="454"/>
      <c r="AG11" s="454"/>
      <c r="AH11" s="454"/>
      <c r="AI11" s="454"/>
      <c r="AJ11" s="454"/>
      <c r="AK11" s="454"/>
      <c r="AL11" s="478"/>
      <c r="AM11" s="335" t="s">
        <v>193</v>
      </c>
      <c r="AN11" s="336"/>
      <c r="AO11" s="336"/>
      <c r="AP11" s="336"/>
      <c r="AQ11" s="336"/>
      <c r="AR11" s="336"/>
      <c r="AS11" s="336"/>
      <c r="AT11" s="337"/>
      <c r="AU11" s="338" t="s">
        <v>180</v>
      </c>
      <c r="AV11" s="339"/>
      <c r="AW11" s="339"/>
      <c r="AX11" s="339"/>
      <c r="AY11" s="340" t="s">
        <v>195</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198</v>
      </c>
      <c r="CE11" s="347"/>
      <c r="CF11" s="347"/>
      <c r="CG11" s="347"/>
      <c r="CH11" s="347"/>
      <c r="CI11" s="347"/>
      <c r="CJ11" s="347"/>
      <c r="CK11" s="347"/>
      <c r="CL11" s="347"/>
      <c r="CM11" s="347"/>
      <c r="CN11" s="347"/>
      <c r="CO11" s="347"/>
      <c r="CP11" s="347"/>
      <c r="CQ11" s="347"/>
      <c r="CR11" s="347"/>
      <c r="CS11" s="348"/>
      <c r="CT11" s="355" t="s">
        <v>199</v>
      </c>
      <c r="CU11" s="356"/>
      <c r="CV11" s="356"/>
      <c r="CW11" s="356"/>
      <c r="CX11" s="356"/>
      <c r="CY11" s="356"/>
      <c r="CZ11" s="356"/>
      <c r="DA11" s="357"/>
      <c r="DB11" s="355" t="s">
        <v>199</v>
      </c>
      <c r="DC11" s="356"/>
      <c r="DD11" s="356"/>
      <c r="DE11" s="356"/>
      <c r="DF11" s="356"/>
      <c r="DG11" s="356"/>
      <c r="DH11" s="356"/>
      <c r="DI11" s="357"/>
    </row>
    <row r="12" spans="1:119" ht="18.75" customHeight="1" x14ac:dyDescent="0.2">
      <c r="A12" s="2"/>
      <c r="B12" s="502" t="s">
        <v>200</v>
      </c>
      <c r="C12" s="503"/>
      <c r="D12" s="503"/>
      <c r="E12" s="503"/>
      <c r="F12" s="503"/>
      <c r="G12" s="503"/>
      <c r="H12" s="503"/>
      <c r="I12" s="503"/>
      <c r="J12" s="503"/>
      <c r="K12" s="504"/>
      <c r="L12" s="374" t="s">
        <v>202</v>
      </c>
      <c r="M12" s="375"/>
      <c r="N12" s="375"/>
      <c r="O12" s="375"/>
      <c r="P12" s="375"/>
      <c r="Q12" s="376"/>
      <c r="R12" s="377">
        <v>6086</v>
      </c>
      <c r="S12" s="378"/>
      <c r="T12" s="378"/>
      <c r="U12" s="378"/>
      <c r="V12" s="379"/>
      <c r="W12" s="380" t="s">
        <v>5</v>
      </c>
      <c r="X12" s="339"/>
      <c r="Y12" s="339"/>
      <c r="Z12" s="339"/>
      <c r="AA12" s="339"/>
      <c r="AB12" s="381"/>
      <c r="AC12" s="382" t="s">
        <v>112</v>
      </c>
      <c r="AD12" s="383"/>
      <c r="AE12" s="383"/>
      <c r="AF12" s="383"/>
      <c r="AG12" s="384"/>
      <c r="AH12" s="382" t="s">
        <v>203</v>
      </c>
      <c r="AI12" s="383"/>
      <c r="AJ12" s="383"/>
      <c r="AK12" s="383"/>
      <c r="AL12" s="385"/>
      <c r="AM12" s="335" t="s">
        <v>205</v>
      </c>
      <c r="AN12" s="336"/>
      <c r="AO12" s="336"/>
      <c r="AP12" s="336"/>
      <c r="AQ12" s="336"/>
      <c r="AR12" s="336"/>
      <c r="AS12" s="336"/>
      <c r="AT12" s="337"/>
      <c r="AU12" s="338" t="s">
        <v>70</v>
      </c>
      <c r="AV12" s="339"/>
      <c r="AW12" s="339"/>
      <c r="AX12" s="339"/>
      <c r="AY12" s="340" t="s">
        <v>207</v>
      </c>
      <c r="AZ12" s="341"/>
      <c r="BA12" s="341"/>
      <c r="BB12" s="341"/>
      <c r="BC12" s="341"/>
      <c r="BD12" s="341"/>
      <c r="BE12" s="341"/>
      <c r="BF12" s="341"/>
      <c r="BG12" s="341"/>
      <c r="BH12" s="341"/>
      <c r="BI12" s="341"/>
      <c r="BJ12" s="341"/>
      <c r="BK12" s="341"/>
      <c r="BL12" s="341"/>
      <c r="BM12" s="342"/>
      <c r="BN12" s="343">
        <v>4311</v>
      </c>
      <c r="BO12" s="344"/>
      <c r="BP12" s="344"/>
      <c r="BQ12" s="344"/>
      <c r="BR12" s="344"/>
      <c r="BS12" s="344"/>
      <c r="BT12" s="344"/>
      <c r="BU12" s="345"/>
      <c r="BV12" s="343">
        <v>619657</v>
      </c>
      <c r="BW12" s="344"/>
      <c r="BX12" s="344"/>
      <c r="BY12" s="344"/>
      <c r="BZ12" s="344"/>
      <c r="CA12" s="344"/>
      <c r="CB12" s="344"/>
      <c r="CC12" s="345"/>
      <c r="CD12" s="346" t="s">
        <v>209</v>
      </c>
      <c r="CE12" s="347"/>
      <c r="CF12" s="347"/>
      <c r="CG12" s="347"/>
      <c r="CH12" s="347"/>
      <c r="CI12" s="347"/>
      <c r="CJ12" s="347"/>
      <c r="CK12" s="347"/>
      <c r="CL12" s="347"/>
      <c r="CM12" s="347"/>
      <c r="CN12" s="347"/>
      <c r="CO12" s="347"/>
      <c r="CP12" s="347"/>
      <c r="CQ12" s="347"/>
      <c r="CR12" s="347"/>
      <c r="CS12" s="348"/>
      <c r="CT12" s="355" t="s">
        <v>199</v>
      </c>
      <c r="CU12" s="356"/>
      <c r="CV12" s="356"/>
      <c r="CW12" s="356"/>
      <c r="CX12" s="356"/>
      <c r="CY12" s="356"/>
      <c r="CZ12" s="356"/>
      <c r="DA12" s="357"/>
      <c r="DB12" s="355" t="s">
        <v>199</v>
      </c>
      <c r="DC12" s="356"/>
      <c r="DD12" s="356"/>
      <c r="DE12" s="356"/>
      <c r="DF12" s="356"/>
      <c r="DG12" s="356"/>
      <c r="DH12" s="356"/>
      <c r="DI12" s="357"/>
    </row>
    <row r="13" spans="1:119" ht="18.75" customHeight="1" x14ac:dyDescent="0.2">
      <c r="A13" s="2"/>
      <c r="B13" s="505"/>
      <c r="C13" s="506"/>
      <c r="D13" s="506"/>
      <c r="E13" s="506"/>
      <c r="F13" s="506"/>
      <c r="G13" s="506"/>
      <c r="H13" s="506"/>
      <c r="I13" s="506"/>
      <c r="J13" s="506"/>
      <c r="K13" s="507"/>
      <c r="L13" s="14"/>
      <c r="M13" s="386" t="s">
        <v>210</v>
      </c>
      <c r="N13" s="387"/>
      <c r="O13" s="387"/>
      <c r="P13" s="387"/>
      <c r="Q13" s="388"/>
      <c r="R13" s="389">
        <v>6028</v>
      </c>
      <c r="S13" s="390"/>
      <c r="T13" s="390"/>
      <c r="U13" s="390"/>
      <c r="V13" s="391"/>
      <c r="W13" s="490" t="s">
        <v>212</v>
      </c>
      <c r="X13" s="491"/>
      <c r="Y13" s="491"/>
      <c r="Z13" s="491"/>
      <c r="AA13" s="491"/>
      <c r="AB13" s="481"/>
      <c r="AC13" s="365">
        <v>643</v>
      </c>
      <c r="AD13" s="366"/>
      <c r="AE13" s="366"/>
      <c r="AF13" s="366"/>
      <c r="AG13" s="392"/>
      <c r="AH13" s="365">
        <v>749</v>
      </c>
      <c r="AI13" s="366"/>
      <c r="AJ13" s="366"/>
      <c r="AK13" s="366"/>
      <c r="AL13" s="367"/>
      <c r="AM13" s="335" t="s">
        <v>213</v>
      </c>
      <c r="AN13" s="336"/>
      <c r="AO13" s="336"/>
      <c r="AP13" s="336"/>
      <c r="AQ13" s="336"/>
      <c r="AR13" s="336"/>
      <c r="AS13" s="336"/>
      <c r="AT13" s="337"/>
      <c r="AU13" s="338" t="s">
        <v>70</v>
      </c>
      <c r="AV13" s="339"/>
      <c r="AW13" s="339"/>
      <c r="AX13" s="339"/>
      <c r="AY13" s="340" t="s">
        <v>215</v>
      </c>
      <c r="AZ13" s="341"/>
      <c r="BA13" s="341"/>
      <c r="BB13" s="341"/>
      <c r="BC13" s="341"/>
      <c r="BD13" s="341"/>
      <c r="BE13" s="341"/>
      <c r="BF13" s="341"/>
      <c r="BG13" s="341"/>
      <c r="BH13" s="341"/>
      <c r="BI13" s="341"/>
      <c r="BJ13" s="341"/>
      <c r="BK13" s="341"/>
      <c r="BL13" s="341"/>
      <c r="BM13" s="342"/>
      <c r="BN13" s="343">
        <v>496028</v>
      </c>
      <c r="BO13" s="344"/>
      <c r="BP13" s="344"/>
      <c r="BQ13" s="344"/>
      <c r="BR13" s="344"/>
      <c r="BS13" s="344"/>
      <c r="BT13" s="344"/>
      <c r="BU13" s="345"/>
      <c r="BV13" s="343">
        <v>-580962</v>
      </c>
      <c r="BW13" s="344"/>
      <c r="BX13" s="344"/>
      <c r="BY13" s="344"/>
      <c r="BZ13" s="344"/>
      <c r="CA13" s="344"/>
      <c r="CB13" s="344"/>
      <c r="CC13" s="345"/>
      <c r="CD13" s="346" t="s">
        <v>218</v>
      </c>
      <c r="CE13" s="347"/>
      <c r="CF13" s="347"/>
      <c r="CG13" s="347"/>
      <c r="CH13" s="347"/>
      <c r="CI13" s="347"/>
      <c r="CJ13" s="347"/>
      <c r="CK13" s="347"/>
      <c r="CL13" s="347"/>
      <c r="CM13" s="347"/>
      <c r="CN13" s="347"/>
      <c r="CO13" s="347"/>
      <c r="CP13" s="347"/>
      <c r="CQ13" s="347"/>
      <c r="CR13" s="347"/>
      <c r="CS13" s="348"/>
      <c r="CT13" s="349">
        <v>7.1</v>
      </c>
      <c r="CU13" s="350"/>
      <c r="CV13" s="350"/>
      <c r="CW13" s="350"/>
      <c r="CX13" s="350"/>
      <c r="CY13" s="350"/>
      <c r="CZ13" s="350"/>
      <c r="DA13" s="351"/>
      <c r="DB13" s="349">
        <v>7.8</v>
      </c>
      <c r="DC13" s="350"/>
      <c r="DD13" s="350"/>
      <c r="DE13" s="350"/>
      <c r="DF13" s="350"/>
      <c r="DG13" s="350"/>
      <c r="DH13" s="350"/>
      <c r="DI13" s="351"/>
    </row>
    <row r="14" spans="1:119" ht="18.75" customHeight="1" x14ac:dyDescent="0.2">
      <c r="A14" s="2"/>
      <c r="B14" s="505"/>
      <c r="C14" s="506"/>
      <c r="D14" s="506"/>
      <c r="E14" s="506"/>
      <c r="F14" s="506"/>
      <c r="G14" s="506"/>
      <c r="H14" s="506"/>
      <c r="I14" s="506"/>
      <c r="J14" s="506"/>
      <c r="K14" s="507"/>
      <c r="L14" s="393" t="s">
        <v>219</v>
      </c>
      <c r="M14" s="394"/>
      <c r="N14" s="394"/>
      <c r="O14" s="394"/>
      <c r="P14" s="394"/>
      <c r="Q14" s="395"/>
      <c r="R14" s="389">
        <v>6301</v>
      </c>
      <c r="S14" s="390"/>
      <c r="T14" s="390"/>
      <c r="U14" s="390"/>
      <c r="V14" s="391"/>
      <c r="W14" s="476"/>
      <c r="X14" s="477"/>
      <c r="Y14" s="477"/>
      <c r="Z14" s="477"/>
      <c r="AA14" s="477"/>
      <c r="AB14" s="467"/>
      <c r="AC14" s="396">
        <v>20</v>
      </c>
      <c r="AD14" s="397"/>
      <c r="AE14" s="397"/>
      <c r="AF14" s="397"/>
      <c r="AG14" s="398"/>
      <c r="AH14" s="396">
        <v>21.1</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221</v>
      </c>
      <c r="CE14" s="401"/>
      <c r="CF14" s="401"/>
      <c r="CG14" s="401"/>
      <c r="CH14" s="401"/>
      <c r="CI14" s="401"/>
      <c r="CJ14" s="401"/>
      <c r="CK14" s="401"/>
      <c r="CL14" s="401"/>
      <c r="CM14" s="401"/>
      <c r="CN14" s="401"/>
      <c r="CO14" s="401"/>
      <c r="CP14" s="401"/>
      <c r="CQ14" s="401"/>
      <c r="CR14" s="401"/>
      <c r="CS14" s="402"/>
      <c r="CT14" s="403" t="s">
        <v>199</v>
      </c>
      <c r="CU14" s="404"/>
      <c r="CV14" s="404"/>
      <c r="CW14" s="404"/>
      <c r="CX14" s="404"/>
      <c r="CY14" s="404"/>
      <c r="CZ14" s="404"/>
      <c r="DA14" s="405"/>
      <c r="DB14" s="403" t="s">
        <v>199</v>
      </c>
      <c r="DC14" s="404"/>
      <c r="DD14" s="404"/>
      <c r="DE14" s="404"/>
      <c r="DF14" s="404"/>
      <c r="DG14" s="404"/>
      <c r="DH14" s="404"/>
      <c r="DI14" s="405"/>
    </row>
    <row r="15" spans="1:119" ht="18.75" customHeight="1" x14ac:dyDescent="0.2">
      <c r="A15" s="2"/>
      <c r="B15" s="505"/>
      <c r="C15" s="506"/>
      <c r="D15" s="506"/>
      <c r="E15" s="506"/>
      <c r="F15" s="506"/>
      <c r="G15" s="506"/>
      <c r="H15" s="506"/>
      <c r="I15" s="506"/>
      <c r="J15" s="506"/>
      <c r="K15" s="507"/>
      <c r="L15" s="14"/>
      <c r="M15" s="386" t="s">
        <v>210</v>
      </c>
      <c r="N15" s="387"/>
      <c r="O15" s="387"/>
      <c r="P15" s="387"/>
      <c r="Q15" s="388"/>
      <c r="R15" s="389">
        <v>6243</v>
      </c>
      <c r="S15" s="390"/>
      <c r="T15" s="390"/>
      <c r="U15" s="390"/>
      <c r="V15" s="391"/>
      <c r="W15" s="490" t="s">
        <v>7</v>
      </c>
      <c r="X15" s="491"/>
      <c r="Y15" s="491"/>
      <c r="Z15" s="491"/>
      <c r="AA15" s="491"/>
      <c r="AB15" s="481"/>
      <c r="AC15" s="365">
        <v>788</v>
      </c>
      <c r="AD15" s="366"/>
      <c r="AE15" s="366"/>
      <c r="AF15" s="366"/>
      <c r="AG15" s="392"/>
      <c r="AH15" s="365">
        <v>914</v>
      </c>
      <c r="AI15" s="366"/>
      <c r="AJ15" s="366"/>
      <c r="AK15" s="366"/>
      <c r="AL15" s="367"/>
      <c r="AM15" s="335"/>
      <c r="AN15" s="336"/>
      <c r="AO15" s="336"/>
      <c r="AP15" s="336"/>
      <c r="AQ15" s="336"/>
      <c r="AR15" s="336"/>
      <c r="AS15" s="336"/>
      <c r="AT15" s="337"/>
      <c r="AU15" s="338"/>
      <c r="AV15" s="339"/>
      <c r="AW15" s="339"/>
      <c r="AX15" s="339"/>
      <c r="AY15" s="323" t="s">
        <v>224</v>
      </c>
      <c r="AZ15" s="324"/>
      <c r="BA15" s="324"/>
      <c r="BB15" s="324"/>
      <c r="BC15" s="324"/>
      <c r="BD15" s="324"/>
      <c r="BE15" s="324"/>
      <c r="BF15" s="324"/>
      <c r="BG15" s="324"/>
      <c r="BH15" s="324"/>
      <c r="BI15" s="324"/>
      <c r="BJ15" s="324"/>
      <c r="BK15" s="324"/>
      <c r="BL15" s="324"/>
      <c r="BM15" s="325"/>
      <c r="BN15" s="326">
        <v>715280</v>
      </c>
      <c r="BO15" s="327"/>
      <c r="BP15" s="327"/>
      <c r="BQ15" s="327"/>
      <c r="BR15" s="327"/>
      <c r="BS15" s="327"/>
      <c r="BT15" s="327"/>
      <c r="BU15" s="328"/>
      <c r="BV15" s="326">
        <v>703803</v>
      </c>
      <c r="BW15" s="327"/>
      <c r="BX15" s="327"/>
      <c r="BY15" s="327"/>
      <c r="BZ15" s="327"/>
      <c r="CA15" s="327"/>
      <c r="CB15" s="327"/>
      <c r="CC15" s="328"/>
      <c r="CD15" s="329" t="s">
        <v>211</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05"/>
      <c r="C16" s="506"/>
      <c r="D16" s="506"/>
      <c r="E16" s="506"/>
      <c r="F16" s="506"/>
      <c r="G16" s="506"/>
      <c r="H16" s="506"/>
      <c r="I16" s="506"/>
      <c r="J16" s="506"/>
      <c r="K16" s="507"/>
      <c r="L16" s="393" t="s">
        <v>225</v>
      </c>
      <c r="M16" s="406"/>
      <c r="N16" s="406"/>
      <c r="O16" s="406"/>
      <c r="P16" s="406"/>
      <c r="Q16" s="407"/>
      <c r="R16" s="408" t="s">
        <v>227</v>
      </c>
      <c r="S16" s="409"/>
      <c r="T16" s="409"/>
      <c r="U16" s="409"/>
      <c r="V16" s="410"/>
      <c r="W16" s="476"/>
      <c r="X16" s="477"/>
      <c r="Y16" s="477"/>
      <c r="Z16" s="477"/>
      <c r="AA16" s="477"/>
      <c r="AB16" s="467"/>
      <c r="AC16" s="396">
        <v>24.6</v>
      </c>
      <c r="AD16" s="397"/>
      <c r="AE16" s="397"/>
      <c r="AF16" s="397"/>
      <c r="AG16" s="398"/>
      <c r="AH16" s="396">
        <v>25.7</v>
      </c>
      <c r="AI16" s="397"/>
      <c r="AJ16" s="397"/>
      <c r="AK16" s="397"/>
      <c r="AL16" s="399"/>
      <c r="AM16" s="335"/>
      <c r="AN16" s="336"/>
      <c r="AO16" s="336"/>
      <c r="AP16" s="336"/>
      <c r="AQ16" s="336"/>
      <c r="AR16" s="336"/>
      <c r="AS16" s="336"/>
      <c r="AT16" s="337"/>
      <c r="AU16" s="338"/>
      <c r="AV16" s="339"/>
      <c r="AW16" s="339"/>
      <c r="AX16" s="339"/>
      <c r="AY16" s="340" t="s">
        <v>109</v>
      </c>
      <c r="AZ16" s="341"/>
      <c r="BA16" s="341"/>
      <c r="BB16" s="341"/>
      <c r="BC16" s="341"/>
      <c r="BD16" s="341"/>
      <c r="BE16" s="341"/>
      <c r="BF16" s="341"/>
      <c r="BG16" s="341"/>
      <c r="BH16" s="341"/>
      <c r="BI16" s="341"/>
      <c r="BJ16" s="341"/>
      <c r="BK16" s="341"/>
      <c r="BL16" s="341"/>
      <c r="BM16" s="342"/>
      <c r="BN16" s="343">
        <v>3967883</v>
      </c>
      <c r="BO16" s="344"/>
      <c r="BP16" s="344"/>
      <c r="BQ16" s="344"/>
      <c r="BR16" s="344"/>
      <c r="BS16" s="344"/>
      <c r="BT16" s="344"/>
      <c r="BU16" s="345"/>
      <c r="BV16" s="343">
        <v>3884299</v>
      </c>
      <c r="BW16" s="344"/>
      <c r="BX16" s="344"/>
      <c r="BY16" s="344"/>
      <c r="BZ16" s="344"/>
      <c r="CA16" s="344"/>
      <c r="CB16" s="344"/>
      <c r="CC16" s="345"/>
      <c r="CD16" s="21"/>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2">
      <c r="A17" s="2"/>
      <c r="B17" s="508"/>
      <c r="C17" s="509"/>
      <c r="D17" s="509"/>
      <c r="E17" s="509"/>
      <c r="F17" s="509"/>
      <c r="G17" s="509"/>
      <c r="H17" s="509"/>
      <c r="I17" s="509"/>
      <c r="J17" s="509"/>
      <c r="K17" s="510"/>
      <c r="L17" s="15"/>
      <c r="M17" s="411" t="s">
        <v>104</v>
      </c>
      <c r="N17" s="412"/>
      <c r="O17" s="412"/>
      <c r="P17" s="412"/>
      <c r="Q17" s="413"/>
      <c r="R17" s="408" t="s">
        <v>227</v>
      </c>
      <c r="S17" s="409"/>
      <c r="T17" s="409"/>
      <c r="U17" s="409"/>
      <c r="V17" s="410"/>
      <c r="W17" s="490" t="s">
        <v>96</v>
      </c>
      <c r="X17" s="491"/>
      <c r="Y17" s="491"/>
      <c r="Z17" s="491"/>
      <c r="AA17" s="491"/>
      <c r="AB17" s="481"/>
      <c r="AC17" s="365">
        <v>1777</v>
      </c>
      <c r="AD17" s="366"/>
      <c r="AE17" s="366"/>
      <c r="AF17" s="366"/>
      <c r="AG17" s="392"/>
      <c r="AH17" s="365">
        <v>1892</v>
      </c>
      <c r="AI17" s="366"/>
      <c r="AJ17" s="366"/>
      <c r="AK17" s="366"/>
      <c r="AL17" s="367"/>
      <c r="AM17" s="335"/>
      <c r="AN17" s="336"/>
      <c r="AO17" s="336"/>
      <c r="AP17" s="336"/>
      <c r="AQ17" s="336"/>
      <c r="AR17" s="336"/>
      <c r="AS17" s="336"/>
      <c r="AT17" s="337"/>
      <c r="AU17" s="338"/>
      <c r="AV17" s="339"/>
      <c r="AW17" s="339"/>
      <c r="AX17" s="339"/>
      <c r="AY17" s="340" t="s">
        <v>228</v>
      </c>
      <c r="AZ17" s="341"/>
      <c r="BA17" s="341"/>
      <c r="BB17" s="341"/>
      <c r="BC17" s="341"/>
      <c r="BD17" s="341"/>
      <c r="BE17" s="341"/>
      <c r="BF17" s="341"/>
      <c r="BG17" s="341"/>
      <c r="BH17" s="341"/>
      <c r="BI17" s="341"/>
      <c r="BJ17" s="341"/>
      <c r="BK17" s="341"/>
      <c r="BL17" s="341"/>
      <c r="BM17" s="342"/>
      <c r="BN17" s="343">
        <v>881238</v>
      </c>
      <c r="BO17" s="344"/>
      <c r="BP17" s="344"/>
      <c r="BQ17" s="344"/>
      <c r="BR17" s="344"/>
      <c r="BS17" s="344"/>
      <c r="BT17" s="344"/>
      <c r="BU17" s="345"/>
      <c r="BV17" s="343">
        <v>868023</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229</v>
      </c>
      <c r="C18" s="415"/>
      <c r="D18" s="415"/>
      <c r="E18" s="416"/>
      <c r="F18" s="416"/>
      <c r="G18" s="416"/>
      <c r="H18" s="416"/>
      <c r="I18" s="416"/>
      <c r="J18" s="416"/>
      <c r="K18" s="416"/>
      <c r="L18" s="417">
        <v>234.14</v>
      </c>
      <c r="M18" s="417"/>
      <c r="N18" s="417"/>
      <c r="O18" s="417"/>
      <c r="P18" s="417"/>
      <c r="Q18" s="417"/>
      <c r="R18" s="418"/>
      <c r="S18" s="418"/>
      <c r="T18" s="418"/>
      <c r="U18" s="418"/>
      <c r="V18" s="419"/>
      <c r="W18" s="492"/>
      <c r="X18" s="493"/>
      <c r="Y18" s="493"/>
      <c r="Z18" s="493"/>
      <c r="AA18" s="493"/>
      <c r="AB18" s="484"/>
      <c r="AC18" s="420">
        <v>55.4</v>
      </c>
      <c r="AD18" s="421"/>
      <c r="AE18" s="421"/>
      <c r="AF18" s="421"/>
      <c r="AG18" s="422"/>
      <c r="AH18" s="420">
        <v>53.2</v>
      </c>
      <c r="AI18" s="421"/>
      <c r="AJ18" s="421"/>
      <c r="AK18" s="421"/>
      <c r="AL18" s="423"/>
      <c r="AM18" s="335"/>
      <c r="AN18" s="336"/>
      <c r="AO18" s="336"/>
      <c r="AP18" s="336"/>
      <c r="AQ18" s="336"/>
      <c r="AR18" s="336"/>
      <c r="AS18" s="336"/>
      <c r="AT18" s="337"/>
      <c r="AU18" s="338"/>
      <c r="AV18" s="339"/>
      <c r="AW18" s="339"/>
      <c r="AX18" s="339"/>
      <c r="AY18" s="340" t="s">
        <v>230</v>
      </c>
      <c r="AZ18" s="341"/>
      <c r="BA18" s="341"/>
      <c r="BB18" s="341"/>
      <c r="BC18" s="341"/>
      <c r="BD18" s="341"/>
      <c r="BE18" s="341"/>
      <c r="BF18" s="341"/>
      <c r="BG18" s="341"/>
      <c r="BH18" s="341"/>
      <c r="BI18" s="341"/>
      <c r="BJ18" s="341"/>
      <c r="BK18" s="341"/>
      <c r="BL18" s="341"/>
      <c r="BM18" s="342"/>
      <c r="BN18" s="343">
        <v>3848493</v>
      </c>
      <c r="BO18" s="344"/>
      <c r="BP18" s="344"/>
      <c r="BQ18" s="344"/>
      <c r="BR18" s="344"/>
      <c r="BS18" s="344"/>
      <c r="BT18" s="344"/>
      <c r="BU18" s="345"/>
      <c r="BV18" s="343">
        <v>3742204</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55</v>
      </c>
      <c r="C19" s="415"/>
      <c r="D19" s="415"/>
      <c r="E19" s="416"/>
      <c r="F19" s="416"/>
      <c r="G19" s="416"/>
      <c r="H19" s="416"/>
      <c r="I19" s="416"/>
      <c r="J19" s="416"/>
      <c r="K19" s="416"/>
      <c r="L19" s="424">
        <v>28</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231</v>
      </c>
      <c r="AZ19" s="341"/>
      <c r="BA19" s="341"/>
      <c r="BB19" s="341"/>
      <c r="BC19" s="341"/>
      <c r="BD19" s="341"/>
      <c r="BE19" s="341"/>
      <c r="BF19" s="341"/>
      <c r="BG19" s="341"/>
      <c r="BH19" s="341"/>
      <c r="BI19" s="341"/>
      <c r="BJ19" s="341"/>
      <c r="BK19" s="341"/>
      <c r="BL19" s="341"/>
      <c r="BM19" s="342"/>
      <c r="BN19" s="343">
        <v>5572110</v>
      </c>
      <c r="BO19" s="344"/>
      <c r="BP19" s="344"/>
      <c r="BQ19" s="344"/>
      <c r="BR19" s="344"/>
      <c r="BS19" s="344"/>
      <c r="BT19" s="344"/>
      <c r="BU19" s="345"/>
      <c r="BV19" s="343">
        <v>5631649</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234</v>
      </c>
      <c r="C20" s="415"/>
      <c r="D20" s="415"/>
      <c r="E20" s="416"/>
      <c r="F20" s="416"/>
      <c r="G20" s="416"/>
      <c r="H20" s="416"/>
      <c r="I20" s="416"/>
      <c r="J20" s="416"/>
      <c r="K20" s="416"/>
      <c r="L20" s="424">
        <v>2615</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5" t="s">
        <v>139</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536" t="s">
        <v>237</v>
      </c>
      <c r="C22" s="537"/>
      <c r="D22" s="538"/>
      <c r="E22" s="486" t="s">
        <v>5</v>
      </c>
      <c r="F22" s="491"/>
      <c r="G22" s="491"/>
      <c r="H22" s="491"/>
      <c r="I22" s="491"/>
      <c r="J22" s="491"/>
      <c r="K22" s="481"/>
      <c r="L22" s="486" t="s">
        <v>239</v>
      </c>
      <c r="M22" s="491"/>
      <c r="N22" s="491"/>
      <c r="O22" s="491"/>
      <c r="P22" s="481"/>
      <c r="Q22" s="513" t="s">
        <v>240</v>
      </c>
      <c r="R22" s="514"/>
      <c r="S22" s="514"/>
      <c r="T22" s="514"/>
      <c r="U22" s="514"/>
      <c r="V22" s="515"/>
      <c r="W22" s="545" t="s">
        <v>53</v>
      </c>
      <c r="X22" s="537"/>
      <c r="Y22" s="538"/>
      <c r="Z22" s="486" t="s">
        <v>5</v>
      </c>
      <c r="AA22" s="491"/>
      <c r="AB22" s="491"/>
      <c r="AC22" s="491"/>
      <c r="AD22" s="491"/>
      <c r="AE22" s="491"/>
      <c r="AF22" s="491"/>
      <c r="AG22" s="481"/>
      <c r="AH22" s="519" t="s">
        <v>175</v>
      </c>
      <c r="AI22" s="491"/>
      <c r="AJ22" s="491"/>
      <c r="AK22" s="491"/>
      <c r="AL22" s="481"/>
      <c r="AM22" s="519" t="s">
        <v>242</v>
      </c>
      <c r="AN22" s="520"/>
      <c r="AO22" s="520"/>
      <c r="AP22" s="520"/>
      <c r="AQ22" s="520"/>
      <c r="AR22" s="521"/>
      <c r="AS22" s="513" t="s">
        <v>240</v>
      </c>
      <c r="AT22" s="514"/>
      <c r="AU22" s="514"/>
      <c r="AV22" s="514"/>
      <c r="AW22" s="514"/>
      <c r="AX22" s="525"/>
      <c r="AY22" s="323" t="s">
        <v>243</v>
      </c>
      <c r="AZ22" s="324"/>
      <c r="BA22" s="324"/>
      <c r="BB22" s="324"/>
      <c r="BC22" s="324"/>
      <c r="BD22" s="324"/>
      <c r="BE22" s="324"/>
      <c r="BF22" s="324"/>
      <c r="BG22" s="324"/>
      <c r="BH22" s="324"/>
      <c r="BI22" s="324"/>
      <c r="BJ22" s="324"/>
      <c r="BK22" s="324"/>
      <c r="BL22" s="324"/>
      <c r="BM22" s="325"/>
      <c r="BN22" s="326">
        <v>6282392</v>
      </c>
      <c r="BO22" s="327"/>
      <c r="BP22" s="327"/>
      <c r="BQ22" s="327"/>
      <c r="BR22" s="327"/>
      <c r="BS22" s="327"/>
      <c r="BT22" s="327"/>
      <c r="BU22" s="328"/>
      <c r="BV22" s="326">
        <v>6137795</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246</v>
      </c>
      <c r="AZ23" s="341"/>
      <c r="BA23" s="341"/>
      <c r="BB23" s="341"/>
      <c r="BC23" s="341"/>
      <c r="BD23" s="341"/>
      <c r="BE23" s="341"/>
      <c r="BF23" s="341"/>
      <c r="BG23" s="341"/>
      <c r="BH23" s="341"/>
      <c r="BI23" s="341"/>
      <c r="BJ23" s="341"/>
      <c r="BK23" s="341"/>
      <c r="BL23" s="341"/>
      <c r="BM23" s="342"/>
      <c r="BN23" s="343">
        <v>4957286</v>
      </c>
      <c r="BO23" s="344"/>
      <c r="BP23" s="344"/>
      <c r="BQ23" s="344"/>
      <c r="BR23" s="344"/>
      <c r="BS23" s="344"/>
      <c r="BT23" s="344"/>
      <c r="BU23" s="345"/>
      <c r="BV23" s="343">
        <v>4837418</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539"/>
      <c r="C24" s="540"/>
      <c r="D24" s="541"/>
      <c r="E24" s="364" t="s">
        <v>247</v>
      </c>
      <c r="F24" s="336"/>
      <c r="G24" s="336"/>
      <c r="H24" s="336"/>
      <c r="I24" s="336"/>
      <c r="J24" s="336"/>
      <c r="K24" s="337"/>
      <c r="L24" s="365">
        <v>1</v>
      </c>
      <c r="M24" s="366"/>
      <c r="N24" s="366"/>
      <c r="O24" s="366"/>
      <c r="P24" s="392"/>
      <c r="Q24" s="365">
        <v>7500</v>
      </c>
      <c r="R24" s="366"/>
      <c r="S24" s="366"/>
      <c r="T24" s="366"/>
      <c r="U24" s="366"/>
      <c r="V24" s="392"/>
      <c r="W24" s="546"/>
      <c r="X24" s="540"/>
      <c r="Y24" s="541"/>
      <c r="Z24" s="364" t="s">
        <v>249</v>
      </c>
      <c r="AA24" s="336"/>
      <c r="AB24" s="336"/>
      <c r="AC24" s="336"/>
      <c r="AD24" s="336"/>
      <c r="AE24" s="336"/>
      <c r="AF24" s="336"/>
      <c r="AG24" s="337"/>
      <c r="AH24" s="365">
        <v>92</v>
      </c>
      <c r="AI24" s="366"/>
      <c r="AJ24" s="366"/>
      <c r="AK24" s="366"/>
      <c r="AL24" s="392"/>
      <c r="AM24" s="365">
        <v>288144</v>
      </c>
      <c r="AN24" s="366"/>
      <c r="AO24" s="366"/>
      <c r="AP24" s="366"/>
      <c r="AQ24" s="366"/>
      <c r="AR24" s="392"/>
      <c r="AS24" s="365">
        <v>3132</v>
      </c>
      <c r="AT24" s="366"/>
      <c r="AU24" s="366"/>
      <c r="AV24" s="366"/>
      <c r="AW24" s="366"/>
      <c r="AX24" s="367"/>
      <c r="AY24" s="438" t="s">
        <v>250</v>
      </c>
      <c r="AZ24" s="439"/>
      <c r="BA24" s="439"/>
      <c r="BB24" s="439"/>
      <c r="BC24" s="439"/>
      <c r="BD24" s="439"/>
      <c r="BE24" s="439"/>
      <c r="BF24" s="439"/>
      <c r="BG24" s="439"/>
      <c r="BH24" s="439"/>
      <c r="BI24" s="439"/>
      <c r="BJ24" s="439"/>
      <c r="BK24" s="439"/>
      <c r="BL24" s="439"/>
      <c r="BM24" s="440"/>
      <c r="BN24" s="343">
        <v>4957827</v>
      </c>
      <c r="BO24" s="344"/>
      <c r="BP24" s="344"/>
      <c r="BQ24" s="344"/>
      <c r="BR24" s="344"/>
      <c r="BS24" s="344"/>
      <c r="BT24" s="344"/>
      <c r="BU24" s="345"/>
      <c r="BV24" s="343">
        <v>4613302</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539"/>
      <c r="C25" s="540"/>
      <c r="D25" s="541"/>
      <c r="E25" s="364" t="s">
        <v>252</v>
      </c>
      <c r="F25" s="336"/>
      <c r="G25" s="336"/>
      <c r="H25" s="336"/>
      <c r="I25" s="336"/>
      <c r="J25" s="336"/>
      <c r="K25" s="337"/>
      <c r="L25" s="365">
        <v>1</v>
      </c>
      <c r="M25" s="366"/>
      <c r="N25" s="366"/>
      <c r="O25" s="366"/>
      <c r="P25" s="392"/>
      <c r="Q25" s="365">
        <v>5580</v>
      </c>
      <c r="R25" s="366"/>
      <c r="S25" s="366"/>
      <c r="T25" s="366"/>
      <c r="U25" s="366"/>
      <c r="V25" s="392"/>
      <c r="W25" s="546"/>
      <c r="X25" s="540"/>
      <c r="Y25" s="541"/>
      <c r="Z25" s="364" t="s">
        <v>255</v>
      </c>
      <c r="AA25" s="336"/>
      <c r="AB25" s="336"/>
      <c r="AC25" s="336"/>
      <c r="AD25" s="336"/>
      <c r="AE25" s="336"/>
      <c r="AF25" s="336"/>
      <c r="AG25" s="337"/>
      <c r="AH25" s="365" t="s">
        <v>199</v>
      </c>
      <c r="AI25" s="366"/>
      <c r="AJ25" s="366"/>
      <c r="AK25" s="366"/>
      <c r="AL25" s="392"/>
      <c r="AM25" s="365" t="s">
        <v>199</v>
      </c>
      <c r="AN25" s="366"/>
      <c r="AO25" s="366"/>
      <c r="AP25" s="366"/>
      <c r="AQ25" s="366"/>
      <c r="AR25" s="392"/>
      <c r="AS25" s="365" t="s">
        <v>199</v>
      </c>
      <c r="AT25" s="366"/>
      <c r="AU25" s="366"/>
      <c r="AV25" s="366"/>
      <c r="AW25" s="366"/>
      <c r="AX25" s="367"/>
      <c r="AY25" s="323" t="s">
        <v>34</v>
      </c>
      <c r="AZ25" s="324"/>
      <c r="BA25" s="324"/>
      <c r="BB25" s="324"/>
      <c r="BC25" s="324"/>
      <c r="BD25" s="324"/>
      <c r="BE25" s="324"/>
      <c r="BF25" s="324"/>
      <c r="BG25" s="324"/>
      <c r="BH25" s="324"/>
      <c r="BI25" s="324"/>
      <c r="BJ25" s="324"/>
      <c r="BK25" s="324"/>
      <c r="BL25" s="324"/>
      <c r="BM25" s="325"/>
      <c r="BN25" s="326">
        <v>479803</v>
      </c>
      <c r="BO25" s="327"/>
      <c r="BP25" s="327"/>
      <c r="BQ25" s="327"/>
      <c r="BR25" s="327"/>
      <c r="BS25" s="327"/>
      <c r="BT25" s="327"/>
      <c r="BU25" s="328"/>
      <c r="BV25" s="326">
        <v>42151</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539"/>
      <c r="C26" s="540"/>
      <c r="D26" s="541"/>
      <c r="E26" s="364" t="s">
        <v>256</v>
      </c>
      <c r="F26" s="336"/>
      <c r="G26" s="336"/>
      <c r="H26" s="336"/>
      <c r="I26" s="336"/>
      <c r="J26" s="336"/>
      <c r="K26" s="337"/>
      <c r="L26" s="365">
        <v>1</v>
      </c>
      <c r="M26" s="366"/>
      <c r="N26" s="366"/>
      <c r="O26" s="366"/>
      <c r="P26" s="392"/>
      <c r="Q26" s="365">
        <v>5100</v>
      </c>
      <c r="R26" s="366"/>
      <c r="S26" s="366"/>
      <c r="T26" s="366"/>
      <c r="U26" s="366"/>
      <c r="V26" s="392"/>
      <c r="W26" s="546"/>
      <c r="X26" s="540"/>
      <c r="Y26" s="541"/>
      <c r="Z26" s="364" t="s">
        <v>257</v>
      </c>
      <c r="AA26" s="444"/>
      <c r="AB26" s="444"/>
      <c r="AC26" s="444"/>
      <c r="AD26" s="444"/>
      <c r="AE26" s="444"/>
      <c r="AF26" s="444"/>
      <c r="AG26" s="445"/>
      <c r="AH26" s="365" t="s">
        <v>199</v>
      </c>
      <c r="AI26" s="366"/>
      <c r="AJ26" s="366"/>
      <c r="AK26" s="366"/>
      <c r="AL26" s="392"/>
      <c r="AM26" s="365" t="s">
        <v>199</v>
      </c>
      <c r="AN26" s="366"/>
      <c r="AO26" s="366"/>
      <c r="AP26" s="366"/>
      <c r="AQ26" s="366"/>
      <c r="AR26" s="392"/>
      <c r="AS26" s="365" t="s">
        <v>199</v>
      </c>
      <c r="AT26" s="366"/>
      <c r="AU26" s="366"/>
      <c r="AV26" s="366"/>
      <c r="AW26" s="366"/>
      <c r="AX26" s="367"/>
      <c r="AY26" s="346" t="s">
        <v>258</v>
      </c>
      <c r="AZ26" s="347"/>
      <c r="BA26" s="347"/>
      <c r="BB26" s="347"/>
      <c r="BC26" s="347"/>
      <c r="BD26" s="347"/>
      <c r="BE26" s="347"/>
      <c r="BF26" s="347"/>
      <c r="BG26" s="347"/>
      <c r="BH26" s="347"/>
      <c r="BI26" s="347"/>
      <c r="BJ26" s="347"/>
      <c r="BK26" s="347"/>
      <c r="BL26" s="347"/>
      <c r="BM26" s="348"/>
      <c r="BN26" s="343" t="s">
        <v>199</v>
      </c>
      <c r="BO26" s="344"/>
      <c r="BP26" s="344"/>
      <c r="BQ26" s="344"/>
      <c r="BR26" s="344"/>
      <c r="BS26" s="344"/>
      <c r="BT26" s="344"/>
      <c r="BU26" s="345"/>
      <c r="BV26" s="343" t="s">
        <v>199</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539"/>
      <c r="C27" s="540"/>
      <c r="D27" s="541"/>
      <c r="E27" s="364" t="s">
        <v>259</v>
      </c>
      <c r="F27" s="336"/>
      <c r="G27" s="336"/>
      <c r="H27" s="336"/>
      <c r="I27" s="336"/>
      <c r="J27" s="336"/>
      <c r="K27" s="337"/>
      <c r="L27" s="365">
        <v>1</v>
      </c>
      <c r="M27" s="366"/>
      <c r="N27" s="366"/>
      <c r="O27" s="366"/>
      <c r="P27" s="392"/>
      <c r="Q27" s="365">
        <v>2760</v>
      </c>
      <c r="R27" s="366"/>
      <c r="S27" s="366"/>
      <c r="T27" s="366"/>
      <c r="U27" s="366"/>
      <c r="V27" s="392"/>
      <c r="W27" s="546"/>
      <c r="X27" s="540"/>
      <c r="Y27" s="541"/>
      <c r="Z27" s="364" t="s">
        <v>260</v>
      </c>
      <c r="AA27" s="336"/>
      <c r="AB27" s="336"/>
      <c r="AC27" s="336"/>
      <c r="AD27" s="336"/>
      <c r="AE27" s="336"/>
      <c r="AF27" s="336"/>
      <c r="AG27" s="337"/>
      <c r="AH27" s="365">
        <v>4</v>
      </c>
      <c r="AI27" s="366"/>
      <c r="AJ27" s="366"/>
      <c r="AK27" s="366"/>
      <c r="AL27" s="392"/>
      <c r="AM27" s="365">
        <v>11615</v>
      </c>
      <c r="AN27" s="366"/>
      <c r="AO27" s="366"/>
      <c r="AP27" s="366"/>
      <c r="AQ27" s="366"/>
      <c r="AR27" s="392"/>
      <c r="AS27" s="365">
        <v>2904</v>
      </c>
      <c r="AT27" s="366"/>
      <c r="AU27" s="366"/>
      <c r="AV27" s="366"/>
      <c r="AW27" s="366"/>
      <c r="AX27" s="367"/>
      <c r="AY27" s="400" t="s">
        <v>263</v>
      </c>
      <c r="AZ27" s="401"/>
      <c r="BA27" s="401"/>
      <c r="BB27" s="401"/>
      <c r="BC27" s="401"/>
      <c r="BD27" s="401"/>
      <c r="BE27" s="401"/>
      <c r="BF27" s="401"/>
      <c r="BG27" s="401"/>
      <c r="BH27" s="401"/>
      <c r="BI27" s="401"/>
      <c r="BJ27" s="401"/>
      <c r="BK27" s="401"/>
      <c r="BL27" s="401"/>
      <c r="BM27" s="402"/>
      <c r="BN27" s="441" t="s">
        <v>199</v>
      </c>
      <c r="BO27" s="442"/>
      <c r="BP27" s="442"/>
      <c r="BQ27" s="442"/>
      <c r="BR27" s="442"/>
      <c r="BS27" s="442"/>
      <c r="BT27" s="442"/>
      <c r="BU27" s="443"/>
      <c r="BV27" s="441" t="s">
        <v>199</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539"/>
      <c r="C28" s="540"/>
      <c r="D28" s="541"/>
      <c r="E28" s="364" t="s">
        <v>264</v>
      </c>
      <c r="F28" s="336"/>
      <c r="G28" s="336"/>
      <c r="H28" s="336"/>
      <c r="I28" s="336"/>
      <c r="J28" s="336"/>
      <c r="K28" s="337"/>
      <c r="L28" s="365">
        <v>1</v>
      </c>
      <c r="M28" s="366"/>
      <c r="N28" s="366"/>
      <c r="O28" s="366"/>
      <c r="P28" s="392"/>
      <c r="Q28" s="365">
        <v>2420</v>
      </c>
      <c r="R28" s="366"/>
      <c r="S28" s="366"/>
      <c r="T28" s="366"/>
      <c r="U28" s="366"/>
      <c r="V28" s="392"/>
      <c r="W28" s="546"/>
      <c r="X28" s="540"/>
      <c r="Y28" s="541"/>
      <c r="Z28" s="364" t="s">
        <v>32</v>
      </c>
      <c r="AA28" s="336"/>
      <c r="AB28" s="336"/>
      <c r="AC28" s="336"/>
      <c r="AD28" s="336"/>
      <c r="AE28" s="336"/>
      <c r="AF28" s="336"/>
      <c r="AG28" s="337"/>
      <c r="AH28" s="365" t="s">
        <v>199</v>
      </c>
      <c r="AI28" s="366"/>
      <c r="AJ28" s="366"/>
      <c r="AK28" s="366"/>
      <c r="AL28" s="392"/>
      <c r="AM28" s="365" t="s">
        <v>199</v>
      </c>
      <c r="AN28" s="366"/>
      <c r="AO28" s="366"/>
      <c r="AP28" s="366"/>
      <c r="AQ28" s="366"/>
      <c r="AR28" s="392"/>
      <c r="AS28" s="365" t="s">
        <v>199</v>
      </c>
      <c r="AT28" s="366"/>
      <c r="AU28" s="366"/>
      <c r="AV28" s="366"/>
      <c r="AW28" s="366"/>
      <c r="AX28" s="367"/>
      <c r="AY28" s="527" t="s">
        <v>265</v>
      </c>
      <c r="AZ28" s="528"/>
      <c r="BA28" s="528"/>
      <c r="BB28" s="529"/>
      <c r="BC28" s="323" t="s">
        <v>103</v>
      </c>
      <c r="BD28" s="324"/>
      <c r="BE28" s="324"/>
      <c r="BF28" s="324"/>
      <c r="BG28" s="324"/>
      <c r="BH28" s="324"/>
      <c r="BI28" s="324"/>
      <c r="BJ28" s="324"/>
      <c r="BK28" s="324"/>
      <c r="BL28" s="324"/>
      <c r="BM28" s="325"/>
      <c r="BN28" s="326">
        <v>2525556</v>
      </c>
      <c r="BO28" s="327"/>
      <c r="BP28" s="327"/>
      <c r="BQ28" s="327"/>
      <c r="BR28" s="327"/>
      <c r="BS28" s="327"/>
      <c r="BT28" s="327"/>
      <c r="BU28" s="328"/>
      <c r="BV28" s="326">
        <v>2382081</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539"/>
      <c r="C29" s="540"/>
      <c r="D29" s="541"/>
      <c r="E29" s="364" t="s">
        <v>268</v>
      </c>
      <c r="F29" s="336"/>
      <c r="G29" s="336"/>
      <c r="H29" s="336"/>
      <c r="I29" s="336"/>
      <c r="J29" s="336"/>
      <c r="K29" s="337"/>
      <c r="L29" s="365">
        <v>10</v>
      </c>
      <c r="M29" s="366"/>
      <c r="N29" s="366"/>
      <c r="O29" s="366"/>
      <c r="P29" s="392"/>
      <c r="Q29" s="365">
        <v>2330</v>
      </c>
      <c r="R29" s="366"/>
      <c r="S29" s="366"/>
      <c r="T29" s="366"/>
      <c r="U29" s="366"/>
      <c r="V29" s="392"/>
      <c r="W29" s="547"/>
      <c r="X29" s="548"/>
      <c r="Y29" s="549"/>
      <c r="Z29" s="364" t="s">
        <v>270</v>
      </c>
      <c r="AA29" s="336"/>
      <c r="AB29" s="336"/>
      <c r="AC29" s="336"/>
      <c r="AD29" s="336"/>
      <c r="AE29" s="336"/>
      <c r="AF29" s="336"/>
      <c r="AG29" s="337"/>
      <c r="AH29" s="365">
        <v>96</v>
      </c>
      <c r="AI29" s="366"/>
      <c r="AJ29" s="366"/>
      <c r="AK29" s="366"/>
      <c r="AL29" s="392"/>
      <c r="AM29" s="365">
        <v>299759</v>
      </c>
      <c r="AN29" s="366"/>
      <c r="AO29" s="366"/>
      <c r="AP29" s="366"/>
      <c r="AQ29" s="366"/>
      <c r="AR29" s="392"/>
      <c r="AS29" s="365">
        <v>3122</v>
      </c>
      <c r="AT29" s="366"/>
      <c r="AU29" s="366"/>
      <c r="AV29" s="366"/>
      <c r="AW29" s="366"/>
      <c r="AX29" s="367"/>
      <c r="AY29" s="530"/>
      <c r="AZ29" s="531"/>
      <c r="BA29" s="531"/>
      <c r="BB29" s="532"/>
      <c r="BC29" s="340" t="s">
        <v>271</v>
      </c>
      <c r="BD29" s="341"/>
      <c r="BE29" s="341"/>
      <c r="BF29" s="341"/>
      <c r="BG29" s="341"/>
      <c r="BH29" s="341"/>
      <c r="BI29" s="341"/>
      <c r="BJ29" s="341"/>
      <c r="BK29" s="341"/>
      <c r="BL29" s="341"/>
      <c r="BM29" s="342"/>
      <c r="BN29" s="343">
        <v>75082</v>
      </c>
      <c r="BO29" s="344"/>
      <c r="BP29" s="344"/>
      <c r="BQ29" s="344"/>
      <c r="BR29" s="344"/>
      <c r="BS29" s="344"/>
      <c r="BT29" s="344"/>
      <c r="BU29" s="345"/>
      <c r="BV29" s="343">
        <v>51417</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542"/>
      <c r="C30" s="543"/>
      <c r="D30" s="544"/>
      <c r="E30" s="368"/>
      <c r="F30" s="369"/>
      <c r="G30" s="369"/>
      <c r="H30" s="369"/>
      <c r="I30" s="369"/>
      <c r="J30" s="369"/>
      <c r="K30" s="370"/>
      <c r="L30" s="446"/>
      <c r="M30" s="447"/>
      <c r="N30" s="447"/>
      <c r="O30" s="447"/>
      <c r="P30" s="448"/>
      <c r="Q30" s="446"/>
      <c r="R30" s="447"/>
      <c r="S30" s="447"/>
      <c r="T30" s="447"/>
      <c r="U30" s="447"/>
      <c r="V30" s="448"/>
      <c r="W30" s="449" t="s">
        <v>273</v>
      </c>
      <c r="X30" s="450"/>
      <c r="Y30" s="450"/>
      <c r="Z30" s="450"/>
      <c r="AA30" s="450"/>
      <c r="AB30" s="450"/>
      <c r="AC30" s="450"/>
      <c r="AD30" s="450"/>
      <c r="AE30" s="450"/>
      <c r="AF30" s="450"/>
      <c r="AG30" s="451"/>
      <c r="AH30" s="420">
        <v>95</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69</v>
      </c>
      <c r="BD30" s="439"/>
      <c r="BE30" s="439"/>
      <c r="BF30" s="439"/>
      <c r="BG30" s="439"/>
      <c r="BH30" s="439"/>
      <c r="BI30" s="439"/>
      <c r="BJ30" s="439"/>
      <c r="BK30" s="439"/>
      <c r="BL30" s="439"/>
      <c r="BM30" s="440"/>
      <c r="BN30" s="441">
        <v>1421975</v>
      </c>
      <c r="BO30" s="442"/>
      <c r="BP30" s="442"/>
      <c r="BQ30" s="442"/>
      <c r="BR30" s="442"/>
      <c r="BS30" s="442"/>
      <c r="BT30" s="442"/>
      <c r="BU30" s="443"/>
      <c r="BV30" s="441">
        <v>1379683</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2" t="s">
        <v>179</v>
      </c>
      <c r="D32" s="452"/>
      <c r="E32" s="452"/>
      <c r="F32" s="452"/>
      <c r="G32" s="452"/>
      <c r="H32" s="452"/>
      <c r="I32" s="452"/>
      <c r="J32" s="452"/>
      <c r="K32" s="452"/>
      <c r="L32" s="452"/>
      <c r="M32" s="452"/>
      <c r="N32" s="452"/>
      <c r="O32" s="452"/>
      <c r="P32" s="452"/>
      <c r="Q32" s="452"/>
      <c r="R32" s="452"/>
      <c r="S32" s="452"/>
      <c r="U32" s="347" t="s">
        <v>94</v>
      </c>
      <c r="V32" s="347"/>
      <c r="W32" s="347"/>
      <c r="X32" s="347"/>
      <c r="Y32" s="347"/>
      <c r="Z32" s="347"/>
      <c r="AA32" s="347"/>
      <c r="AB32" s="347"/>
      <c r="AC32" s="347"/>
      <c r="AD32" s="347"/>
      <c r="AE32" s="347"/>
      <c r="AF32" s="347"/>
      <c r="AG32" s="347"/>
      <c r="AH32" s="347"/>
      <c r="AI32" s="347"/>
      <c r="AJ32" s="347"/>
      <c r="AK32" s="347"/>
      <c r="AM32" s="347" t="s">
        <v>275</v>
      </c>
      <c r="AN32" s="347"/>
      <c r="AO32" s="347"/>
      <c r="AP32" s="347"/>
      <c r="AQ32" s="347"/>
      <c r="AR32" s="347"/>
      <c r="AS32" s="347"/>
      <c r="AT32" s="347"/>
      <c r="AU32" s="347"/>
      <c r="AV32" s="347"/>
      <c r="AW32" s="347"/>
      <c r="AX32" s="347"/>
      <c r="AY32" s="347"/>
      <c r="AZ32" s="347"/>
      <c r="BA32" s="347"/>
      <c r="BB32" s="347"/>
      <c r="BC32" s="347"/>
      <c r="BE32" s="347" t="s">
        <v>276</v>
      </c>
      <c r="BF32" s="347"/>
      <c r="BG32" s="347"/>
      <c r="BH32" s="347"/>
      <c r="BI32" s="347"/>
      <c r="BJ32" s="347"/>
      <c r="BK32" s="347"/>
      <c r="BL32" s="347"/>
      <c r="BM32" s="347"/>
      <c r="BN32" s="347"/>
      <c r="BO32" s="347"/>
      <c r="BP32" s="347"/>
      <c r="BQ32" s="347"/>
      <c r="BR32" s="347"/>
      <c r="BS32" s="347"/>
      <c r="BT32" s="347"/>
      <c r="BU32" s="347"/>
      <c r="BW32" s="347" t="s">
        <v>277</v>
      </c>
      <c r="BX32" s="347"/>
      <c r="BY32" s="347"/>
      <c r="BZ32" s="347"/>
      <c r="CA32" s="347"/>
      <c r="CB32" s="347"/>
      <c r="CC32" s="347"/>
      <c r="CD32" s="347"/>
      <c r="CE32" s="347"/>
      <c r="CF32" s="347"/>
      <c r="CG32" s="347"/>
      <c r="CH32" s="347"/>
      <c r="CI32" s="347"/>
      <c r="CJ32" s="347"/>
      <c r="CK32" s="347"/>
      <c r="CL32" s="347"/>
      <c r="CM32" s="347"/>
      <c r="CO32" s="347" t="s">
        <v>160</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53" t="s">
        <v>61</v>
      </c>
      <c r="D33" s="453"/>
      <c r="E33" s="454" t="s">
        <v>279</v>
      </c>
      <c r="F33" s="454"/>
      <c r="G33" s="454"/>
      <c r="H33" s="454"/>
      <c r="I33" s="454"/>
      <c r="J33" s="454"/>
      <c r="K33" s="454"/>
      <c r="L33" s="454"/>
      <c r="M33" s="454"/>
      <c r="N33" s="454"/>
      <c r="O33" s="454"/>
      <c r="P33" s="454"/>
      <c r="Q33" s="454"/>
      <c r="R33" s="454"/>
      <c r="S33" s="454"/>
      <c r="T33" s="12"/>
      <c r="U33" s="453" t="s">
        <v>61</v>
      </c>
      <c r="V33" s="453"/>
      <c r="W33" s="454" t="s">
        <v>279</v>
      </c>
      <c r="X33" s="454"/>
      <c r="Y33" s="454"/>
      <c r="Z33" s="454"/>
      <c r="AA33" s="454"/>
      <c r="AB33" s="454"/>
      <c r="AC33" s="454"/>
      <c r="AD33" s="454"/>
      <c r="AE33" s="454"/>
      <c r="AF33" s="454"/>
      <c r="AG33" s="454"/>
      <c r="AH33" s="454"/>
      <c r="AI33" s="454"/>
      <c r="AJ33" s="454"/>
      <c r="AK33" s="454"/>
      <c r="AL33" s="12"/>
      <c r="AM33" s="453" t="s">
        <v>61</v>
      </c>
      <c r="AN33" s="453"/>
      <c r="AO33" s="454" t="s">
        <v>279</v>
      </c>
      <c r="AP33" s="454"/>
      <c r="AQ33" s="454"/>
      <c r="AR33" s="454"/>
      <c r="AS33" s="454"/>
      <c r="AT33" s="454"/>
      <c r="AU33" s="454"/>
      <c r="AV33" s="454"/>
      <c r="AW33" s="454"/>
      <c r="AX33" s="454"/>
      <c r="AY33" s="454"/>
      <c r="AZ33" s="454"/>
      <c r="BA33" s="454"/>
      <c r="BB33" s="454"/>
      <c r="BC33" s="454"/>
      <c r="BD33" s="8"/>
      <c r="BE33" s="454" t="s">
        <v>280</v>
      </c>
      <c r="BF33" s="454"/>
      <c r="BG33" s="454" t="s">
        <v>162</v>
      </c>
      <c r="BH33" s="454"/>
      <c r="BI33" s="454"/>
      <c r="BJ33" s="454"/>
      <c r="BK33" s="454"/>
      <c r="BL33" s="454"/>
      <c r="BM33" s="454"/>
      <c r="BN33" s="454"/>
      <c r="BO33" s="454"/>
      <c r="BP33" s="454"/>
      <c r="BQ33" s="454"/>
      <c r="BR33" s="454"/>
      <c r="BS33" s="454"/>
      <c r="BT33" s="454"/>
      <c r="BU33" s="454"/>
      <c r="BV33" s="8"/>
      <c r="BW33" s="453" t="s">
        <v>280</v>
      </c>
      <c r="BX33" s="453"/>
      <c r="BY33" s="454" t="s">
        <v>110</v>
      </c>
      <c r="BZ33" s="454"/>
      <c r="CA33" s="454"/>
      <c r="CB33" s="454"/>
      <c r="CC33" s="454"/>
      <c r="CD33" s="454"/>
      <c r="CE33" s="454"/>
      <c r="CF33" s="454"/>
      <c r="CG33" s="454"/>
      <c r="CH33" s="454"/>
      <c r="CI33" s="454"/>
      <c r="CJ33" s="454"/>
      <c r="CK33" s="454"/>
      <c r="CL33" s="454"/>
      <c r="CM33" s="454"/>
      <c r="CN33" s="12"/>
      <c r="CO33" s="453" t="s">
        <v>61</v>
      </c>
      <c r="CP33" s="453"/>
      <c r="CQ33" s="454" t="s">
        <v>282</v>
      </c>
      <c r="CR33" s="454"/>
      <c r="CS33" s="454"/>
      <c r="CT33" s="454"/>
      <c r="CU33" s="454"/>
      <c r="CV33" s="454"/>
      <c r="CW33" s="454"/>
      <c r="CX33" s="454"/>
      <c r="CY33" s="454"/>
      <c r="CZ33" s="454"/>
      <c r="DA33" s="454"/>
      <c r="DB33" s="454"/>
      <c r="DC33" s="454"/>
      <c r="DD33" s="454"/>
      <c r="DE33" s="454"/>
      <c r="DF33" s="12"/>
      <c r="DG33" s="455" t="s">
        <v>81</v>
      </c>
      <c r="DH33" s="455"/>
      <c r="DI33" s="19"/>
    </row>
    <row r="34" spans="1:113" ht="32.25" customHeight="1" x14ac:dyDescent="0.2">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3</v>
      </c>
      <c r="V34" s="456"/>
      <c r="W34" s="457" t="str">
        <f>IF('各会計、関係団体の財政状況及び健全化判断比率'!B28="","",'各会計、関係団体の財政状況及び健全化判断比率'!B28)</f>
        <v>八峰町国民健康保険事業勘定特別会計</v>
      </c>
      <c r="X34" s="457"/>
      <c r="Y34" s="457"/>
      <c r="Z34" s="457"/>
      <c r="AA34" s="457"/>
      <c r="AB34" s="457"/>
      <c r="AC34" s="457"/>
      <c r="AD34" s="457"/>
      <c r="AE34" s="457"/>
      <c r="AF34" s="457"/>
      <c r="AG34" s="457"/>
      <c r="AH34" s="457"/>
      <c r="AI34" s="457"/>
      <c r="AJ34" s="457"/>
      <c r="AK34" s="457"/>
      <c r="AL34" s="2"/>
      <c r="AM34" s="456">
        <f>IF(AO34="","",MAX(C34:D43,U34:V43)+1)</f>
        <v>6</v>
      </c>
      <c r="AN34" s="456"/>
      <c r="AO34" s="457" t="str">
        <f>IF('各会計、関係団体の財政状況及び健全化判断比率'!B31="","",'各会計、関係団体の財政状況及び健全化判断比率'!B31)</f>
        <v>八峰町簡易水道事業会計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8</v>
      </c>
      <c r="BX34" s="456"/>
      <c r="BY34" s="457" t="str">
        <f>IF('各会計、関係団体の財政状況及び健全化判断比率'!B68="","",'各会計、関係団体の財政状況及び健全化判断比率'!B68)</f>
        <v>秋田県市町村総合事務組合（一般会計）</v>
      </c>
      <c r="BZ34" s="457"/>
      <c r="CA34" s="457"/>
      <c r="CB34" s="457"/>
      <c r="CC34" s="457"/>
      <c r="CD34" s="457"/>
      <c r="CE34" s="457"/>
      <c r="CF34" s="457"/>
      <c r="CG34" s="457"/>
      <c r="CH34" s="457"/>
      <c r="CI34" s="457"/>
      <c r="CJ34" s="457"/>
      <c r="CK34" s="457"/>
      <c r="CL34" s="457"/>
      <c r="CM34" s="457"/>
      <c r="CN34" s="2"/>
      <c r="CO34" s="456">
        <f>IF(CQ34="","",MAX(C34:D43,U34:V43,AM34:AN43,BE34:BF43,BW34:BX43)+1)</f>
        <v>18</v>
      </c>
      <c r="CP34" s="456"/>
      <c r="CQ34" s="457" t="str">
        <f>IF('各会計、関係団体の財政状況及び健全化判断比率'!BS7="","",'各会計、関係団体の財政状況及び健全化判断比率'!BS7)</f>
        <v>峰浜培養</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2">
      <c r="A35" s="2"/>
      <c r="B35" s="5"/>
      <c r="C35" s="456">
        <f t="shared" ref="C35:C43" si="0">IF(E35="","",C34+1)</f>
        <v>2</v>
      </c>
      <c r="D35" s="456"/>
      <c r="E35" s="457" t="str">
        <f>IF('各会計、関係団体の財政状況及び健全化判断比率'!B8="","",'各会計、関係団体の財政状況及び健全化判断比率'!B8)</f>
        <v>八峰町営診療所特別会計</v>
      </c>
      <c r="F35" s="457"/>
      <c r="G35" s="457"/>
      <c r="H35" s="457"/>
      <c r="I35" s="457"/>
      <c r="J35" s="457"/>
      <c r="K35" s="457"/>
      <c r="L35" s="457"/>
      <c r="M35" s="457"/>
      <c r="N35" s="457"/>
      <c r="O35" s="457"/>
      <c r="P35" s="457"/>
      <c r="Q35" s="457"/>
      <c r="R35" s="457"/>
      <c r="S35" s="457"/>
      <c r="T35" s="2"/>
      <c r="U35" s="456">
        <f t="shared" ref="U35:U43" si="1">IF(W35="","",U34+1)</f>
        <v>4</v>
      </c>
      <c r="V35" s="456"/>
      <c r="W35" s="457" t="str">
        <f>IF('各会計、関係団体の財政状況及び健全化判断比率'!B29="","",'各会計、関係団体の財政状況及び健全化判断比率'!B29)</f>
        <v>八峰町介護保険事業勘定特別会計</v>
      </c>
      <c r="X35" s="457"/>
      <c r="Y35" s="457"/>
      <c r="Z35" s="457"/>
      <c r="AA35" s="457"/>
      <c r="AB35" s="457"/>
      <c r="AC35" s="457"/>
      <c r="AD35" s="457"/>
      <c r="AE35" s="457"/>
      <c r="AF35" s="457"/>
      <c r="AG35" s="457"/>
      <c r="AH35" s="457"/>
      <c r="AI35" s="457"/>
      <c r="AJ35" s="457"/>
      <c r="AK35" s="457"/>
      <c r="AL35" s="2"/>
      <c r="AM35" s="456">
        <f t="shared" ref="AM35:AM43" si="2">IF(AO35="","",AM34+1)</f>
        <v>7</v>
      </c>
      <c r="AN35" s="456"/>
      <c r="AO35" s="457" t="str">
        <f>IF('各会計、関係団体の財政状況及び健全化判断比率'!B32="","",'各会計、関係団体の財政状況及び健全化判断比率'!B32)</f>
        <v>八峰町下水道事業会計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9</v>
      </c>
      <c r="BX35" s="456"/>
      <c r="BY35" s="457" t="str">
        <f>IF('各会計、関係団体の財政状況及び健全化判断比率'!B69="","",'各会計、関係団体の財政状況及び健全化判断比率'!B69)</f>
        <v>秋田県市町村総合事務組合（交通災害共済事業等特別会計）</v>
      </c>
      <c r="BZ35" s="457"/>
      <c r="CA35" s="457"/>
      <c r="CB35" s="457"/>
      <c r="CC35" s="457"/>
      <c r="CD35" s="457"/>
      <c r="CE35" s="457"/>
      <c r="CF35" s="457"/>
      <c r="CG35" s="457"/>
      <c r="CH35" s="457"/>
      <c r="CI35" s="457"/>
      <c r="CJ35" s="457"/>
      <c r="CK35" s="457"/>
      <c r="CL35" s="457"/>
      <c r="CM35" s="457"/>
      <c r="CN35" s="2"/>
      <c r="CO35" s="456">
        <f t="shared" ref="CO35:CO43" si="5">IF(CQ35="","",CO34+1)</f>
        <v>19</v>
      </c>
      <c r="CP35" s="456"/>
      <c r="CQ35" s="457" t="str">
        <f>IF('各会計、関係団体の財政状況及び健全化判断比率'!BS8="","",'各会計、関係団体の財政状況及び健全化判断比率'!BS8)</f>
        <v>ハタハタの里観光事業</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2">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5</v>
      </c>
      <c r="V36" s="456"/>
      <c r="W36" s="457" t="str">
        <f>IF('各会計、関係団体の財政状況及び健全化判断比率'!B30="","",'各会計、関係団体の財政状況及び健全化判断比率'!B30)</f>
        <v>八峰町後期高齢者医療特別会計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10</v>
      </c>
      <c r="BX36" s="456"/>
      <c r="BY36" s="457" t="str">
        <f>IF('各会計、関係団体の財政状況及び健全化判断比率'!B70="","",'各会計、関係団体の財政状況及び健全化判断比率'!B70)</f>
        <v>秋田県市町村会館管理組合（一般会計）</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2">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t="str">
        <f t="shared" si="1"/>
        <v/>
      </c>
      <c r="V37" s="456"/>
      <c r="W37" s="457"/>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11</v>
      </c>
      <c r="BX37" s="456"/>
      <c r="BY37" s="457" t="str">
        <f>IF('各会計、関係団体の財政状況及び健全化判断比率'!B71="","",'各会計、関係団体の財政状況及び健全化判断比率'!B71)</f>
        <v>秋田県後期高齢者医療広域連合（一般会計）</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2">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12</v>
      </c>
      <c r="BX38" s="456"/>
      <c r="BY38" s="457" t="str">
        <f>IF('各会計、関係団体の財政状況及び健全化判断比率'!B72="","",'各会計、関係団体の財政状況及び健全化判断比率'!B72)</f>
        <v>秋田県後期高齢者医療広域連合（後期高齢者医療特別会計）</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2">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13</v>
      </c>
      <c r="BX39" s="456"/>
      <c r="BY39" s="457" t="str">
        <f>IF('各会計、関係団体の財政状況及び健全化判断比率'!B73="","",'各会計、関係団体の財政状況及び健全化判断比率'!B73)</f>
        <v>秋田県町村電算システム共同事業組合（一般会計）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2">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f t="shared" si="4"/>
        <v>14</v>
      </c>
      <c r="BX40" s="456"/>
      <c r="BY40" s="457" t="str">
        <f>IF('各会計、関係団体の財政状況及び健全化判断比率'!B74="","",'各会計、関係団体の財政状況及び健全化判断比率'!B74)</f>
        <v>能代山本広域市町村圏組合（一般会計）</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2">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f t="shared" si="4"/>
        <v>15</v>
      </c>
      <c r="BX41" s="456"/>
      <c r="BY41" s="457" t="str">
        <f>IF('各会計、関係団体の財政状況及び健全化判断比率'!B75="","",'各会計、関係団体の財政状況及び健全化判断比率'!B75)</f>
        <v>能代山本広域市町村圏組合（特別養護老人ホーム運営事業特別会計）</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2">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f t="shared" si="4"/>
        <v>16</v>
      </c>
      <c r="BX42" s="456"/>
      <c r="BY42" s="457" t="str">
        <f>IF('各会計、関係団体の財政状況及び健全化判断比率'!B76="","",'各会計、関係団体の財政状況及び健全化判断比率'!B76)</f>
        <v>能代山本広域市町村圏組合（能代山本ふるさと市町村圏基金特別会計）</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2">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f t="shared" si="4"/>
        <v>17</v>
      </c>
      <c r="BX43" s="456"/>
      <c r="BY43" s="457" t="str">
        <f>IF('各会計、関係団体の財政状況及び健全化判断比率'!B77="","",'各会計、関係団体の財政状況及び健全化判断比率'!B77)</f>
        <v>三種・八峰養護老人ホーム組合（一般会計）</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283</v>
      </c>
      <c r="E46" s="459" t="s">
        <v>284</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2">
      <c r="E47" s="459" t="s">
        <v>285</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2">
      <c r="E48" s="459" t="s">
        <v>287</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2">
      <c r="E49" s="459" t="s">
        <v>289</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2">
      <c r="E50" s="459" t="s">
        <v>196</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2">
      <c r="E51" s="459" t="s">
        <v>291</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2">
      <c r="E52" s="459" t="s">
        <v>293</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2">
      <c r="E53" s="459" t="s">
        <v>295</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2"/>
    <row r="55" spans="5:113" x14ac:dyDescent="0.2"/>
    <row r="56" spans="5:113" x14ac:dyDescent="0.2"/>
  </sheetData>
  <sheetProtection algorithmName="SHA-512" hashValue="dgDwk4t2G/E4LtKjQDbDkZvdjHybw1A+47ERQn5MNpGc2mu3Qh0WOnh9mgWfQ5zeFa+pPo646kCqftXfczx/+A==" saltValue="Hp6mQOcDgbdnBy9NUoteK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11</v>
      </c>
      <c r="C33" s="193"/>
      <c r="D33" s="193"/>
      <c r="E33" s="195" t="s">
        <v>16</v>
      </c>
      <c r="F33" s="196" t="s">
        <v>524</v>
      </c>
      <c r="G33" s="201" t="s">
        <v>525</v>
      </c>
      <c r="H33" s="201" t="s">
        <v>526</v>
      </c>
      <c r="I33" s="201" t="s">
        <v>253</v>
      </c>
      <c r="J33" s="205" t="s">
        <v>527</v>
      </c>
      <c r="K33" s="186"/>
      <c r="L33" s="186"/>
      <c r="M33" s="186"/>
      <c r="N33" s="186"/>
      <c r="O33" s="186"/>
      <c r="P33" s="186"/>
    </row>
    <row r="34" spans="1:16" ht="39" customHeight="1" x14ac:dyDescent="0.2">
      <c r="A34" s="186"/>
      <c r="B34" s="188"/>
      <c r="C34" s="1021" t="s">
        <v>451</v>
      </c>
      <c r="D34" s="1021"/>
      <c r="E34" s="1022"/>
      <c r="F34" s="197">
        <v>7.41</v>
      </c>
      <c r="G34" s="202">
        <v>3.26</v>
      </c>
      <c r="H34" s="202">
        <v>6.68</v>
      </c>
      <c r="I34" s="202">
        <v>4.08</v>
      </c>
      <c r="J34" s="206">
        <v>12.47</v>
      </c>
      <c r="K34" s="186"/>
      <c r="L34" s="186"/>
      <c r="M34" s="186"/>
      <c r="N34" s="186"/>
      <c r="O34" s="186"/>
      <c r="P34" s="186"/>
    </row>
    <row r="35" spans="1:16" ht="39" customHeight="1" x14ac:dyDescent="0.2">
      <c r="A35" s="186"/>
      <c r="B35" s="189"/>
      <c r="C35" s="1023" t="s">
        <v>463</v>
      </c>
      <c r="D35" s="1023"/>
      <c r="E35" s="1024"/>
      <c r="F35" s="198">
        <v>4.1900000000000004</v>
      </c>
      <c r="G35" s="203">
        <v>6.84</v>
      </c>
      <c r="H35" s="203">
        <v>8.83</v>
      </c>
      <c r="I35" s="203">
        <v>8.36</v>
      </c>
      <c r="J35" s="207">
        <v>6.54</v>
      </c>
      <c r="K35" s="186"/>
      <c r="L35" s="186"/>
      <c r="M35" s="186"/>
      <c r="N35" s="186"/>
      <c r="O35" s="186"/>
      <c r="P35" s="186"/>
    </row>
    <row r="36" spans="1:16" ht="39" customHeight="1" x14ac:dyDescent="0.2">
      <c r="A36" s="186"/>
      <c r="B36" s="189"/>
      <c r="C36" s="1023" t="s">
        <v>425</v>
      </c>
      <c r="D36" s="1023"/>
      <c r="E36" s="1024"/>
      <c r="F36" s="198">
        <v>3.27</v>
      </c>
      <c r="G36" s="203">
        <v>5.77</v>
      </c>
      <c r="H36" s="203">
        <v>7.78</v>
      </c>
      <c r="I36" s="203">
        <v>6.6</v>
      </c>
      <c r="J36" s="207">
        <v>5.14</v>
      </c>
      <c r="K36" s="186"/>
      <c r="L36" s="186"/>
      <c r="M36" s="186"/>
      <c r="N36" s="186"/>
      <c r="O36" s="186"/>
      <c r="P36" s="186"/>
    </row>
    <row r="37" spans="1:16" ht="39" customHeight="1" x14ac:dyDescent="0.2">
      <c r="A37" s="186"/>
      <c r="B37" s="189"/>
      <c r="C37" s="1023" t="s">
        <v>460</v>
      </c>
      <c r="D37" s="1023"/>
      <c r="E37" s="1024"/>
      <c r="F37" s="198">
        <v>1.35</v>
      </c>
      <c r="G37" s="203">
        <v>2.7</v>
      </c>
      <c r="H37" s="203">
        <v>4.46</v>
      </c>
      <c r="I37" s="203">
        <v>3.58</v>
      </c>
      <c r="J37" s="207">
        <v>3.55</v>
      </c>
      <c r="K37" s="186"/>
      <c r="L37" s="186"/>
      <c r="M37" s="186"/>
      <c r="N37" s="186"/>
      <c r="O37" s="186"/>
      <c r="P37" s="186"/>
    </row>
    <row r="38" spans="1:16" ht="39" customHeight="1" x14ac:dyDescent="0.2">
      <c r="A38" s="186"/>
      <c r="B38" s="189"/>
      <c r="C38" s="1023" t="s">
        <v>394</v>
      </c>
      <c r="D38" s="1023"/>
      <c r="E38" s="1024"/>
      <c r="F38" s="198">
        <v>0.27</v>
      </c>
      <c r="G38" s="203">
        <v>0.98</v>
      </c>
      <c r="H38" s="203">
        <v>0.24</v>
      </c>
      <c r="I38" s="203">
        <v>0.76</v>
      </c>
      <c r="J38" s="207">
        <v>0.75</v>
      </c>
      <c r="K38" s="186"/>
      <c r="L38" s="186"/>
      <c r="M38" s="186"/>
      <c r="N38" s="186"/>
      <c r="O38" s="186"/>
      <c r="P38" s="186"/>
    </row>
    <row r="39" spans="1:16" ht="39" customHeight="1" x14ac:dyDescent="0.2">
      <c r="A39" s="186"/>
      <c r="B39" s="189"/>
      <c r="C39" s="1023" t="s">
        <v>421</v>
      </c>
      <c r="D39" s="1023"/>
      <c r="E39" s="1024"/>
      <c r="F39" s="198">
        <v>0.36</v>
      </c>
      <c r="G39" s="203">
        <v>0.33</v>
      </c>
      <c r="H39" s="203">
        <v>0.19</v>
      </c>
      <c r="I39" s="203">
        <v>0.2</v>
      </c>
      <c r="J39" s="207">
        <v>0.24</v>
      </c>
      <c r="K39" s="186"/>
      <c r="L39" s="186"/>
      <c r="M39" s="186"/>
      <c r="N39" s="186"/>
      <c r="O39" s="186"/>
      <c r="P39" s="186"/>
    </row>
    <row r="40" spans="1:16" ht="39" customHeight="1" x14ac:dyDescent="0.2">
      <c r="A40" s="186"/>
      <c r="B40" s="189"/>
      <c r="C40" s="1023" t="s">
        <v>445</v>
      </c>
      <c r="D40" s="1023"/>
      <c r="E40" s="1024"/>
      <c r="F40" s="198">
        <v>0</v>
      </c>
      <c r="G40" s="203">
        <v>0</v>
      </c>
      <c r="H40" s="203">
        <v>0.01</v>
      </c>
      <c r="I40" s="203">
        <v>0</v>
      </c>
      <c r="J40" s="207">
        <v>0</v>
      </c>
      <c r="K40" s="186"/>
      <c r="L40" s="186"/>
      <c r="M40" s="186"/>
      <c r="N40" s="186"/>
      <c r="O40" s="186"/>
      <c r="P40" s="186"/>
    </row>
    <row r="41" spans="1:16" ht="39" customHeight="1" x14ac:dyDescent="0.2">
      <c r="A41" s="186"/>
      <c r="B41" s="189"/>
      <c r="C41" s="1023"/>
      <c r="D41" s="1023"/>
      <c r="E41" s="1024"/>
      <c r="F41" s="198"/>
      <c r="G41" s="203"/>
      <c r="H41" s="203"/>
      <c r="I41" s="203"/>
      <c r="J41" s="207"/>
      <c r="K41" s="186"/>
      <c r="L41" s="186"/>
      <c r="M41" s="186"/>
      <c r="N41" s="186"/>
      <c r="O41" s="186"/>
      <c r="P41" s="186"/>
    </row>
    <row r="42" spans="1:16" ht="39" customHeight="1" x14ac:dyDescent="0.2">
      <c r="A42" s="186"/>
      <c r="B42" s="190"/>
      <c r="C42" s="1023" t="s">
        <v>530</v>
      </c>
      <c r="D42" s="1023"/>
      <c r="E42" s="1024"/>
      <c r="F42" s="198" t="s">
        <v>199</v>
      </c>
      <c r="G42" s="203" t="s">
        <v>199</v>
      </c>
      <c r="H42" s="203" t="s">
        <v>199</v>
      </c>
      <c r="I42" s="203" t="s">
        <v>199</v>
      </c>
      <c r="J42" s="207" t="s">
        <v>199</v>
      </c>
      <c r="K42" s="186"/>
      <c r="L42" s="186"/>
      <c r="M42" s="186"/>
      <c r="N42" s="186"/>
      <c r="O42" s="186"/>
      <c r="P42" s="186"/>
    </row>
    <row r="43" spans="1:16" ht="39" customHeight="1" x14ac:dyDescent="0.2">
      <c r="A43" s="186"/>
      <c r="B43" s="191"/>
      <c r="C43" s="1025" t="s">
        <v>297</v>
      </c>
      <c r="D43" s="1025"/>
      <c r="E43" s="1026"/>
      <c r="F43" s="199">
        <v>0.03</v>
      </c>
      <c r="G43" s="204">
        <v>0.03</v>
      </c>
      <c r="H43" s="204">
        <v>0.06</v>
      </c>
      <c r="I43" s="204">
        <v>0.09</v>
      </c>
      <c r="J43" s="208" t="s">
        <v>199</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iFc9e4PXo3J7emGWDfR9TfCzFRT4AsoIj0GzmyE/xhR8nS1mVYtbWpGR7A6qKHyJdmspXmllVjtxyxbEzXjJvQ==" saltValue="0GGyJoqpO2CMwEBS9ocAR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5">
      <c r="A44" s="85"/>
      <c r="B44" s="209" t="s">
        <v>20</v>
      </c>
      <c r="C44" s="215"/>
      <c r="D44" s="215"/>
      <c r="E44" s="223"/>
      <c r="F44" s="223"/>
      <c r="G44" s="223"/>
      <c r="H44" s="223"/>
      <c r="I44" s="223"/>
      <c r="J44" s="226" t="s">
        <v>16</v>
      </c>
      <c r="K44" s="228" t="s">
        <v>524</v>
      </c>
      <c r="L44" s="237" t="s">
        <v>525</v>
      </c>
      <c r="M44" s="237" t="s">
        <v>526</v>
      </c>
      <c r="N44" s="237" t="s">
        <v>253</v>
      </c>
      <c r="O44" s="246" t="s">
        <v>527</v>
      </c>
      <c r="P44" s="85"/>
      <c r="Q44" s="85"/>
      <c r="R44" s="85"/>
      <c r="S44" s="85"/>
      <c r="T44" s="85"/>
      <c r="U44" s="85"/>
    </row>
    <row r="45" spans="1:21" ht="30.75" customHeight="1" x14ac:dyDescent="0.2">
      <c r="A45" s="85"/>
      <c r="B45" s="1052" t="s">
        <v>23</v>
      </c>
      <c r="C45" s="1053"/>
      <c r="D45" s="218"/>
      <c r="E45" s="1027" t="s">
        <v>21</v>
      </c>
      <c r="F45" s="1027"/>
      <c r="G45" s="1027"/>
      <c r="H45" s="1027"/>
      <c r="I45" s="1027"/>
      <c r="J45" s="1028"/>
      <c r="K45" s="229">
        <v>823</v>
      </c>
      <c r="L45" s="238">
        <v>811</v>
      </c>
      <c r="M45" s="238">
        <v>853</v>
      </c>
      <c r="N45" s="238">
        <v>798</v>
      </c>
      <c r="O45" s="247">
        <v>798</v>
      </c>
      <c r="P45" s="85"/>
      <c r="Q45" s="85"/>
      <c r="R45" s="85"/>
      <c r="S45" s="85"/>
      <c r="T45" s="85"/>
      <c r="U45" s="85"/>
    </row>
    <row r="46" spans="1:21" ht="30.75" customHeight="1" x14ac:dyDescent="0.2">
      <c r="A46" s="85"/>
      <c r="B46" s="1054"/>
      <c r="C46" s="1055"/>
      <c r="D46" s="219"/>
      <c r="E46" s="1029" t="s">
        <v>26</v>
      </c>
      <c r="F46" s="1029"/>
      <c r="G46" s="1029"/>
      <c r="H46" s="1029"/>
      <c r="I46" s="1029"/>
      <c r="J46" s="1030"/>
      <c r="K46" s="230" t="s">
        <v>199</v>
      </c>
      <c r="L46" s="239" t="s">
        <v>199</v>
      </c>
      <c r="M46" s="239" t="s">
        <v>199</v>
      </c>
      <c r="N46" s="239" t="s">
        <v>199</v>
      </c>
      <c r="O46" s="248" t="s">
        <v>199</v>
      </c>
      <c r="P46" s="85"/>
      <c r="Q46" s="85"/>
      <c r="R46" s="85"/>
      <c r="S46" s="85"/>
      <c r="T46" s="85"/>
      <c r="U46" s="85"/>
    </row>
    <row r="47" spans="1:21" ht="30.75" customHeight="1" x14ac:dyDescent="0.2">
      <c r="A47" s="85"/>
      <c r="B47" s="1054"/>
      <c r="C47" s="1055"/>
      <c r="D47" s="219"/>
      <c r="E47" s="1029" t="s">
        <v>30</v>
      </c>
      <c r="F47" s="1029"/>
      <c r="G47" s="1029"/>
      <c r="H47" s="1029"/>
      <c r="I47" s="1029"/>
      <c r="J47" s="1030"/>
      <c r="K47" s="230" t="s">
        <v>199</v>
      </c>
      <c r="L47" s="239" t="s">
        <v>199</v>
      </c>
      <c r="M47" s="239" t="s">
        <v>199</v>
      </c>
      <c r="N47" s="239" t="s">
        <v>199</v>
      </c>
      <c r="O47" s="248" t="s">
        <v>199</v>
      </c>
      <c r="P47" s="85"/>
      <c r="Q47" s="85"/>
      <c r="R47" s="85"/>
      <c r="S47" s="85"/>
      <c r="T47" s="85"/>
      <c r="U47" s="85"/>
    </row>
    <row r="48" spans="1:21" ht="30.75" customHeight="1" x14ac:dyDescent="0.2">
      <c r="A48" s="85"/>
      <c r="B48" s="1054"/>
      <c r="C48" s="1055"/>
      <c r="D48" s="219"/>
      <c r="E48" s="1029" t="s">
        <v>33</v>
      </c>
      <c r="F48" s="1029"/>
      <c r="G48" s="1029"/>
      <c r="H48" s="1029"/>
      <c r="I48" s="1029"/>
      <c r="J48" s="1030"/>
      <c r="K48" s="230">
        <v>257</v>
      </c>
      <c r="L48" s="239">
        <v>259</v>
      </c>
      <c r="M48" s="239">
        <v>269</v>
      </c>
      <c r="N48" s="239">
        <v>165</v>
      </c>
      <c r="O48" s="248">
        <v>151</v>
      </c>
      <c r="P48" s="85"/>
      <c r="Q48" s="85"/>
      <c r="R48" s="85"/>
      <c r="S48" s="85"/>
      <c r="T48" s="85"/>
      <c r="U48" s="85"/>
    </row>
    <row r="49" spans="1:21" ht="30.75" customHeight="1" x14ac:dyDescent="0.2">
      <c r="A49" s="85"/>
      <c r="B49" s="1054"/>
      <c r="C49" s="1055"/>
      <c r="D49" s="219"/>
      <c r="E49" s="1029" t="s">
        <v>0</v>
      </c>
      <c r="F49" s="1029"/>
      <c r="G49" s="1029"/>
      <c r="H49" s="1029"/>
      <c r="I49" s="1029"/>
      <c r="J49" s="1030"/>
      <c r="K49" s="230">
        <v>0</v>
      </c>
      <c r="L49" s="239">
        <v>0</v>
      </c>
      <c r="M49" s="239">
        <v>0</v>
      </c>
      <c r="N49" s="239">
        <v>0</v>
      </c>
      <c r="O49" s="248" t="s">
        <v>199</v>
      </c>
      <c r="P49" s="85"/>
      <c r="Q49" s="85"/>
      <c r="R49" s="85"/>
      <c r="S49" s="85"/>
      <c r="T49" s="85"/>
      <c r="U49" s="85"/>
    </row>
    <row r="50" spans="1:21" ht="30.75" customHeight="1" x14ac:dyDescent="0.2">
      <c r="A50" s="85"/>
      <c r="B50" s="1054"/>
      <c r="C50" s="1055"/>
      <c r="D50" s="219"/>
      <c r="E50" s="1029" t="s">
        <v>38</v>
      </c>
      <c r="F50" s="1029"/>
      <c r="G50" s="1029"/>
      <c r="H50" s="1029"/>
      <c r="I50" s="1029"/>
      <c r="J50" s="1030"/>
      <c r="K50" s="230" t="s">
        <v>199</v>
      </c>
      <c r="L50" s="239" t="s">
        <v>199</v>
      </c>
      <c r="M50" s="239" t="s">
        <v>199</v>
      </c>
      <c r="N50" s="239" t="s">
        <v>199</v>
      </c>
      <c r="O50" s="248" t="s">
        <v>199</v>
      </c>
      <c r="P50" s="85"/>
      <c r="Q50" s="85"/>
      <c r="R50" s="85"/>
      <c r="S50" s="85"/>
      <c r="T50" s="85"/>
      <c r="U50" s="85"/>
    </row>
    <row r="51" spans="1:21" ht="30.75" customHeight="1" x14ac:dyDescent="0.2">
      <c r="A51" s="85"/>
      <c r="B51" s="1056"/>
      <c r="C51" s="1057"/>
      <c r="D51" s="220"/>
      <c r="E51" s="1029" t="s">
        <v>40</v>
      </c>
      <c r="F51" s="1029"/>
      <c r="G51" s="1029"/>
      <c r="H51" s="1029"/>
      <c r="I51" s="1029"/>
      <c r="J51" s="1030"/>
      <c r="K51" s="230">
        <v>0</v>
      </c>
      <c r="L51" s="239">
        <v>0</v>
      </c>
      <c r="M51" s="239" t="s">
        <v>199</v>
      </c>
      <c r="N51" s="239" t="s">
        <v>199</v>
      </c>
      <c r="O51" s="248">
        <v>0</v>
      </c>
      <c r="P51" s="85"/>
      <c r="Q51" s="85"/>
      <c r="R51" s="85"/>
      <c r="S51" s="85"/>
      <c r="T51" s="85"/>
      <c r="U51" s="85"/>
    </row>
    <row r="52" spans="1:21" ht="30.75" customHeight="1" x14ac:dyDescent="0.2">
      <c r="A52" s="85"/>
      <c r="B52" s="1031" t="s">
        <v>45</v>
      </c>
      <c r="C52" s="1032"/>
      <c r="D52" s="220"/>
      <c r="E52" s="1029" t="s">
        <v>47</v>
      </c>
      <c r="F52" s="1029"/>
      <c r="G52" s="1029"/>
      <c r="H52" s="1029"/>
      <c r="I52" s="1029"/>
      <c r="J52" s="1030"/>
      <c r="K52" s="230">
        <v>820</v>
      </c>
      <c r="L52" s="239">
        <v>791</v>
      </c>
      <c r="M52" s="239">
        <v>818</v>
      </c>
      <c r="N52" s="239">
        <v>756</v>
      </c>
      <c r="O52" s="248">
        <v>740</v>
      </c>
      <c r="P52" s="85"/>
      <c r="Q52" s="85"/>
      <c r="R52" s="85"/>
      <c r="S52" s="85"/>
      <c r="T52" s="85"/>
      <c r="U52" s="85"/>
    </row>
    <row r="53" spans="1:21" ht="30.75" customHeight="1" x14ac:dyDescent="0.2">
      <c r="A53" s="85"/>
      <c r="B53" s="1033" t="s">
        <v>49</v>
      </c>
      <c r="C53" s="1034"/>
      <c r="D53" s="221"/>
      <c r="E53" s="1035" t="s">
        <v>52</v>
      </c>
      <c r="F53" s="1035"/>
      <c r="G53" s="1035"/>
      <c r="H53" s="1035"/>
      <c r="I53" s="1035"/>
      <c r="J53" s="1036"/>
      <c r="K53" s="231">
        <v>260</v>
      </c>
      <c r="L53" s="240">
        <v>279</v>
      </c>
      <c r="M53" s="240">
        <v>304</v>
      </c>
      <c r="N53" s="240">
        <v>207</v>
      </c>
      <c r="O53" s="249">
        <v>209</v>
      </c>
      <c r="P53" s="85"/>
      <c r="Q53" s="85"/>
      <c r="R53" s="85"/>
      <c r="S53" s="85"/>
      <c r="T53" s="85"/>
      <c r="U53" s="85"/>
    </row>
    <row r="54" spans="1:21" ht="24" customHeight="1" x14ac:dyDescent="0.25">
      <c r="A54" s="85"/>
      <c r="B54" s="210" t="s">
        <v>54</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6</v>
      </c>
      <c r="C56" s="216"/>
      <c r="D56" s="216"/>
      <c r="E56" s="216"/>
      <c r="F56" s="216"/>
      <c r="G56" s="216"/>
      <c r="H56" s="216"/>
      <c r="I56" s="216"/>
      <c r="J56" s="216"/>
      <c r="K56" s="232"/>
      <c r="L56" s="232"/>
      <c r="M56" s="232"/>
      <c r="N56" s="232"/>
      <c r="O56" s="250" t="s">
        <v>24</v>
      </c>
      <c r="P56" s="85"/>
      <c r="Q56" s="85"/>
      <c r="R56" s="85"/>
      <c r="S56" s="85"/>
      <c r="T56" s="85"/>
      <c r="U56" s="85"/>
    </row>
    <row r="57" spans="1:21" ht="31.5" customHeight="1" x14ac:dyDescent="0.25">
      <c r="A57" s="85"/>
      <c r="B57" s="212"/>
      <c r="C57" s="217"/>
      <c r="D57" s="217"/>
      <c r="E57" s="224"/>
      <c r="F57" s="224"/>
      <c r="G57" s="224"/>
      <c r="H57" s="224"/>
      <c r="I57" s="224"/>
      <c r="J57" s="227" t="s">
        <v>16</v>
      </c>
      <c r="K57" s="233" t="s">
        <v>524</v>
      </c>
      <c r="L57" s="241" t="s">
        <v>525</v>
      </c>
      <c r="M57" s="241" t="s">
        <v>526</v>
      </c>
      <c r="N57" s="241" t="s">
        <v>253</v>
      </c>
      <c r="O57" s="251" t="s">
        <v>527</v>
      </c>
      <c r="P57" s="85"/>
      <c r="Q57" s="85"/>
      <c r="R57" s="85"/>
      <c r="S57" s="85"/>
      <c r="T57" s="85"/>
      <c r="U57" s="85"/>
    </row>
    <row r="58" spans="1:21" ht="31.5" customHeight="1" x14ac:dyDescent="0.2">
      <c r="B58" s="1046" t="s">
        <v>58</v>
      </c>
      <c r="C58" s="1047"/>
      <c r="D58" s="1037" t="s">
        <v>64</v>
      </c>
      <c r="E58" s="1038"/>
      <c r="F58" s="1038"/>
      <c r="G58" s="1038"/>
      <c r="H58" s="1038"/>
      <c r="I58" s="1038"/>
      <c r="J58" s="1039"/>
      <c r="K58" s="234" t="s">
        <v>199</v>
      </c>
      <c r="L58" s="242" t="s">
        <v>199</v>
      </c>
      <c r="M58" s="242" t="s">
        <v>199</v>
      </c>
      <c r="N58" s="242" t="s">
        <v>199</v>
      </c>
      <c r="O58" s="252" t="s">
        <v>199</v>
      </c>
    </row>
    <row r="59" spans="1:21" ht="31.5" customHeight="1" x14ac:dyDescent="0.2">
      <c r="B59" s="1048"/>
      <c r="C59" s="1049"/>
      <c r="D59" s="1040" t="s">
        <v>13</v>
      </c>
      <c r="E59" s="1041"/>
      <c r="F59" s="1041"/>
      <c r="G59" s="1041"/>
      <c r="H59" s="1041"/>
      <c r="I59" s="1041"/>
      <c r="J59" s="1042"/>
      <c r="K59" s="235" t="s">
        <v>199</v>
      </c>
      <c r="L59" s="243" t="s">
        <v>199</v>
      </c>
      <c r="M59" s="243" t="s">
        <v>199</v>
      </c>
      <c r="N59" s="243" t="s">
        <v>199</v>
      </c>
      <c r="O59" s="253" t="s">
        <v>199</v>
      </c>
    </row>
    <row r="60" spans="1:21" ht="31.5" customHeight="1" x14ac:dyDescent="0.2">
      <c r="B60" s="1050"/>
      <c r="C60" s="1051"/>
      <c r="D60" s="1043" t="s">
        <v>65</v>
      </c>
      <c r="E60" s="1044"/>
      <c r="F60" s="1044"/>
      <c r="G60" s="1044"/>
      <c r="H60" s="1044"/>
      <c r="I60" s="1044"/>
      <c r="J60" s="1045"/>
      <c r="K60" s="236" t="s">
        <v>199</v>
      </c>
      <c r="L60" s="244" t="s">
        <v>199</v>
      </c>
      <c r="M60" s="244" t="s">
        <v>199</v>
      </c>
      <c r="N60" s="244" t="s">
        <v>199</v>
      </c>
      <c r="O60" s="254" t="s">
        <v>199</v>
      </c>
    </row>
    <row r="61" spans="1:21" ht="24" customHeight="1" x14ac:dyDescent="0.2">
      <c r="B61" s="213"/>
      <c r="C61" s="213"/>
      <c r="D61" s="222" t="s">
        <v>46</v>
      </c>
      <c r="E61" s="225"/>
      <c r="F61" s="225"/>
      <c r="G61" s="225"/>
      <c r="H61" s="225"/>
      <c r="I61" s="225"/>
      <c r="J61" s="225"/>
      <c r="K61" s="225"/>
      <c r="L61" s="225"/>
      <c r="M61" s="225"/>
      <c r="N61" s="225"/>
      <c r="O61" s="225"/>
    </row>
    <row r="62" spans="1:21" ht="24" customHeight="1" x14ac:dyDescent="0.2">
      <c r="B62" s="214"/>
      <c r="C62" s="214"/>
      <c r="D62" s="222" t="s">
        <v>39</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IFE1cNMzvJMbrJmaUAKaYptPAUF9Of53b3xWCwJEDBnXPbpvlbA/Z04fbN26OFshWhy7ZMaWOmjkQd4G7t1keA==" saltValue="fVC+b2H09nczJRH9Mf/si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5">
      <c r="B40" s="209" t="s">
        <v>20</v>
      </c>
      <c r="C40" s="215"/>
      <c r="D40" s="215"/>
      <c r="E40" s="223"/>
      <c r="F40" s="223"/>
      <c r="G40" s="223"/>
      <c r="H40" s="226" t="s">
        <v>16</v>
      </c>
      <c r="I40" s="228" t="s">
        <v>524</v>
      </c>
      <c r="J40" s="237" t="s">
        <v>525</v>
      </c>
      <c r="K40" s="237" t="s">
        <v>526</v>
      </c>
      <c r="L40" s="237" t="s">
        <v>253</v>
      </c>
      <c r="M40" s="266" t="s">
        <v>527</v>
      </c>
    </row>
    <row r="41" spans="2:13" ht="27.75" customHeight="1" x14ac:dyDescent="0.2">
      <c r="B41" s="1052" t="s">
        <v>35</v>
      </c>
      <c r="C41" s="1053"/>
      <c r="D41" s="218"/>
      <c r="E41" s="1058" t="s">
        <v>56</v>
      </c>
      <c r="F41" s="1058"/>
      <c r="G41" s="1058"/>
      <c r="H41" s="1059"/>
      <c r="I41" s="259">
        <v>6940</v>
      </c>
      <c r="J41" s="263">
        <v>6585</v>
      </c>
      <c r="K41" s="263">
        <v>6314</v>
      </c>
      <c r="L41" s="263">
        <v>6138</v>
      </c>
      <c r="M41" s="267">
        <v>6282</v>
      </c>
    </row>
    <row r="42" spans="2:13" ht="27.75" customHeight="1" x14ac:dyDescent="0.2">
      <c r="B42" s="1054"/>
      <c r="C42" s="1055"/>
      <c r="D42" s="219"/>
      <c r="E42" s="1060" t="s">
        <v>71</v>
      </c>
      <c r="F42" s="1060"/>
      <c r="G42" s="1060"/>
      <c r="H42" s="1061"/>
      <c r="I42" s="260" t="s">
        <v>199</v>
      </c>
      <c r="J42" s="264" t="s">
        <v>199</v>
      </c>
      <c r="K42" s="264" t="s">
        <v>199</v>
      </c>
      <c r="L42" s="264" t="s">
        <v>199</v>
      </c>
      <c r="M42" s="268" t="s">
        <v>199</v>
      </c>
    </row>
    <row r="43" spans="2:13" ht="27.75" customHeight="1" x14ac:dyDescent="0.2">
      <c r="B43" s="1054"/>
      <c r="C43" s="1055"/>
      <c r="D43" s="219"/>
      <c r="E43" s="1060" t="s">
        <v>73</v>
      </c>
      <c r="F43" s="1060"/>
      <c r="G43" s="1060"/>
      <c r="H43" s="1061"/>
      <c r="I43" s="260">
        <v>2674</v>
      </c>
      <c r="J43" s="264">
        <v>2483</v>
      </c>
      <c r="K43" s="264">
        <v>2250</v>
      </c>
      <c r="L43" s="264">
        <v>2230</v>
      </c>
      <c r="M43" s="268">
        <v>2097</v>
      </c>
    </row>
    <row r="44" spans="2:13" ht="27.75" customHeight="1" x14ac:dyDescent="0.2">
      <c r="B44" s="1054"/>
      <c r="C44" s="1055"/>
      <c r="D44" s="219"/>
      <c r="E44" s="1060" t="s">
        <v>75</v>
      </c>
      <c r="F44" s="1060"/>
      <c r="G44" s="1060"/>
      <c r="H44" s="1061"/>
      <c r="I44" s="260">
        <v>1</v>
      </c>
      <c r="J44" s="264">
        <v>1</v>
      </c>
      <c r="K44" s="264">
        <v>0</v>
      </c>
      <c r="L44" s="264" t="s">
        <v>199</v>
      </c>
      <c r="M44" s="268" t="s">
        <v>199</v>
      </c>
    </row>
    <row r="45" spans="2:13" ht="27.75" customHeight="1" x14ac:dyDescent="0.2">
      <c r="B45" s="1054"/>
      <c r="C45" s="1055"/>
      <c r="D45" s="219"/>
      <c r="E45" s="1060" t="s">
        <v>77</v>
      </c>
      <c r="F45" s="1060"/>
      <c r="G45" s="1060"/>
      <c r="H45" s="1061"/>
      <c r="I45" s="260">
        <v>539</v>
      </c>
      <c r="J45" s="264">
        <v>541</v>
      </c>
      <c r="K45" s="264">
        <v>544</v>
      </c>
      <c r="L45" s="264">
        <v>588</v>
      </c>
      <c r="M45" s="268">
        <v>640</v>
      </c>
    </row>
    <row r="46" spans="2:13" ht="27.75" customHeight="1" x14ac:dyDescent="0.2">
      <c r="B46" s="1054"/>
      <c r="C46" s="1055"/>
      <c r="D46" s="220"/>
      <c r="E46" s="1060" t="s">
        <v>76</v>
      </c>
      <c r="F46" s="1060"/>
      <c r="G46" s="1060"/>
      <c r="H46" s="1061"/>
      <c r="I46" s="260">
        <v>1</v>
      </c>
      <c r="J46" s="264" t="s">
        <v>199</v>
      </c>
      <c r="K46" s="264" t="s">
        <v>199</v>
      </c>
      <c r="L46" s="264" t="s">
        <v>199</v>
      </c>
      <c r="M46" s="268" t="s">
        <v>199</v>
      </c>
    </row>
    <row r="47" spans="2:13" ht="27.75" customHeight="1" x14ac:dyDescent="0.2">
      <c r="B47" s="1054"/>
      <c r="C47" s="1055"/>
      <c r="D47" s="256"/>
      <c r="E47" s="1062" t="s">
        <v>80</v>
      </c>
      <c r="F47" s="1063"/>
      <c r="G47" s="1063"/>
      <c r="H47" s="1064"/>
      <c r="I47" s="260" t="s">
        <v>199</v>
      </c>
      <c r="J47" s="264" t="s">
        <v>199</v>
      </c>
      <c r="K47" s="264" t="s">
        <v>199</v>
      </c>
      <c r="L47" s="264" t="s">
        <v>199</v>
      </c>
      <c r="M47" s="268" t="s">
        <v>199</v>
      </c>
    </row>
    <row r="48" spans="2:13" ht="27.75" customHeight="1" x14ac:dyDescent="0.2">
      <c r="B48" s="1054"/>
      <c r="C48" s="1055"/>
      <c r="D48" s="219"/>
      <c r="E48" s="1060" t="s">
        <v>86</v>
      </c>
      <c r="F48" s="1060"/>
      <c r="G48" s="1060"/>
      <c r="H48" s="1061"/>
      <c r="I48" s="260" t="s">
        <v>199</v>
      </c>
      <c r="J48" s="264" t="s">
        <v>199</v>
      </c>
      <c r="K48" s="264" t="s">
        <v>199</v>
      </c>
      <c r="L48" s="264" t="s">
        <v>199</v>
      </c>
      <c r="M48" s="268" t="s">
        <v>199</v>
      </c>
    </row>
    <row r="49" spans="2:13" ht="27.75" customHeight="1" x14ac:dyDescent="0.2">
      <c r="B49" s="1056"/>
      <c r="C49" s="1057"/>
      <c r="D49" s="219"/>
      <c r="E49" s="1060" t="s">
        <v>90</v>
      </c>
      <c r="F49" s="1060"/>
      <c r="G49" s="1060"/>
      <c r="H49" s="1061"/>
      <c r="I49" s="260" t="s">
        <v>199</v>
      </c>
      <c r="J49" s="264" t="s">
        <v>199</v>
      </c>
      <c r="K49" s="264" t="s">
        <v>199</v>
      </c>
      <c r="L49" s="264" t="s">
        <v>199</v>
      </c>
      <c r="M49" s="268" t="s">
        <v>199</v>
      </c>
    </row>
    <row r="50" spans="2:13" ht="27.75" customHeight="1" x14ac:dyDescent="0.2">
      <c r="B50" s="1067" t="s">
        <v>92</v>
      </c>
      <c r="C50" s="1068"/>
      <c r="D50" s="257"/>
      <c r="E50" s="1060" t="s">
        <v>93</v>
      </c>
      <c r="F50" s="1060"/>
      <c r="G50" s="1060"/>
      <c r="H50" s="1061"/>
      <c r="I50" s="260">
        <v>3316</v>
      </c>
      <c r="J50" s="264">
        <v>3565</v>
      </c>
      <c r="K50" s="264">
        <v>3333</v>
      </c>
      <c r="L50" s="264">
        <v>2897</v>
      </c>
      <c r="M50" s="268">
        <v>3115</v>
      </c>
    </row>
    <row r="51" spans="2:13" ht="27.75" customHeight="1" x14ac:dyDescent="0.2">
      <c r="B51" s="1054"/>
      <c r="C51" s="1055"/>
      <c r="D51" s="219"/>
      <c r="E51" s="1060" t="s">
        <v>95</v>
      </c>
      <c r="F51" s="1060"/>
      <c r="G51" s="1060"/>
      <c r="H51" s="1061"/>
      <c r="I51" s="260">
        <v>26</v>
      </c>
      <c r="J51" s="264">
        <v>19</v>
      </c>
      <c r="K51" s="264">
        <v>10</v>
      </c>
      <c r="L51" s="264">
        <v>8</v>
      </c>
      <c r="M51" s="268">
        <v>5</v>
      </c>
    </row>
    <row r="52" spans="2:13" ht="27.75" customHeight="1" x14ac:dyDescent="0.2">
      <c r="B52" s="1056"/>
      <c r="C52" s="1057"/>
      <c r="D52" s="219"/>
      <c r="E52" s="1060" t="s">
        <v>42</v>
      </c>
      <c r="F52" s="1060"/>
      <c r="G52" s="1060"/>
      <c r="H52" s="1061"/>
      <c r="I52" s="260">
        <v>7023</v>
      </c>
      <c r="J52" s="264">
        <v>6548</v>
      </c>
      <c r="K52" s="264">
        <v>6002</v>
      </c>
      <c r="L52" s="264">
        <v>6117</v>
      </c>
      <c r="M52" s="268">
        <v>6101</v>
      </c>
    </row>
    <row r="53" spans="2:13" ht="27.75" customHeight="1" x14ac:dyDescent="0.2">
      <c r="B53" s="1033" t="s">
        <v>49</v>
      </c>
      <c r="C53" s="1034"/>
      <c r="D53" s="221"/>
      <c r="E53" s="1065" t="s">
        <v>99</v>
      </c>
      <c r="F53" s="1065"/>
      <c r="G53" s="1065"/>
      <c r="H53" s="1066"/>
      <c r="I53" s="261">
        <v>-210</v>
      </c>
      <c r="J53" s="265">
        <v>-523</v>
      </c>
      <c r="K53" s="265">
        <v>-236</v>
      </c>
      <c r="L53" s="265">
        <v>-66</v>
      </c>
      <c r="M53" s="269">
        <v>-202</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LfgKJe6oJ9nZuNaRxNtoKnf9oN7Q7V45RYcPPZW6NoHgcvWPzDQ3VgqK8fkUNo7k5/3AqNU14Imviq63NjZaA==" saltValue="X1mHsPIBnc2BLmb6ofrxK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97</v>
      </c>
    </row>
    <row r="54" spans="2:8" ht="29.25" customHeight="1" x14ac:dyDescent="0.3">
      <c r="B54" s="270" t="s">
        <v>5</v>
      </c>
      <c r="C54" s="276"/>
      <c r="D54" s="276"/>
      <c r="E54" s="277" t="s">
        <v>16</v>
      </c>
      <c r="F54" s="278" t="s">
        <v>526</v>
      </c>
      <c r="G54" s="278" t="s">
        <v>253</v>
      </c>
      <c r="H54" s="286" t="s">
        <v>527</v>
      </c>
    </row>
    <row r="55" spans="2:8" ht="52.5" customHeight="1" x14ac:dyDescent="0.2">
      <c r="B55" s="271"/>
      <c r="C55" s="1069" t="s">
        <v>103</v>
      </c>
      <c r="D55" s="1069"/>
      <c r="E55" s="1070"/>
      <c r="F55" s="279">
        <v>2854</v>
      </c>
      <c r="G55" s="279">
        <v>2382</v>
      </c>
      <c r="H55" s="287">
        <v>2526</v>
      </c>
    </row>
    <row r="56" spans="2:8" ht="52.5" customHeight="1" x14ac:dyDescent="0.2">
      <c r="B56" s="272"/>
      <c r="C56" s="1071" t="s">
        <v>106</v>
      </c>
      <c r="D56" s="1071"/>
      <c r="E56" s="1072"/>
      <c r="F56" s="280">
        <v>51</v>
      </c>
      <c r="G56" s="280">
        <v>51</v>
      </c>
      <c r="H56" s="288">
        <v>75</v>
      </c>
    </row>
    <row r="57" spans="2:8" ht="53.25" customHeight="1" x14ac:dyDescent="0.2">
      <c r="B57" s="272"/>
      <c r="C57" s="1073" t="s">
        <v>69</v>
      </c>
      <c r="D57" s="1073"/>
      <c r="E57" s="1074"/>
      <c r="F57" s="281">
        <v>1363</v>
      </c>
      <c r="G57" s="281">
        <v>1380</v>
      </c>
      <c r="H57" s="289">
        <v>1422</v>
      </c>
    </row>
    <row r="58" spans="2:8" ht="45.75" customHeight="1" x14ac:dyDescent="0.2">
      <c r="B58" s="273"/>
      <c r="C58" s="1075" t="s">
        <v>217</v>
      </c>
      <c r="D58" s="1076"/>
      <c r="E58" s="1077"/>
      <c r="F58" s="282">
        <v>1064</v>
      </c>
      <c r="G58" s="282">
        <v>1065</v>
      </c>
      <c r="H58" s="290">
        <v>1066</v>
      </c>
    </row>
    <row r="59" spans="2:8" ht="45.75" customHeight="1" x14ac:dyDescent="0.2">
      <c r="B59" s="273"/>
      <c r="C59" s="1075" t="s">
        <v>306</v>
      </c>
      <c r="D59" s="1076"/>
      <c r="E59" s="1077"/>
      <c r="F59" s="282">
        <v>111</v>
      </c>
      <c r="G59" s="282">
        <v>141</v>
      </c>
      <c r="H59" s="290">
        <v>186</v>
      </c>
    </row>
    <row r="60" spans="2:8" ht="45.75" customHeight="1" x14ac:dyDescent="0.2">
      <c r="B60" s="273"/>
      <c r="C60" s="1075" t="s">
        <v>537</v>
      </c>
      <c r="D60" s="1076"/>
      <c r="E60" s="1077"/>
      <c r="F60" s="282">
        <v>114</v>
      </c>
      <c r="G60" s="282">
        <v>114</v>
      </c>
      <c r="H60" s="290">
        <v>115</v>
      </c>
    </row>
    <row r="61" spans="2:8" ht="45.75" customHeight="1" x14ac:dyDescent="0.2">
      <c r="B61" s="273"/>
      <c r="C61" s="1075" t="s">
        <v>438</v>
      </c>
      <c r="D61" s="1076"/>
      <c r="E61" s="1077"/>
      <c r="F61" s="282">
        <v>43</v>
      </c>
      <c r="G61" s="282">
        <v>31</v>
      </c>
      <c r="H61" s="290">
        <v>26</v>
      </c>
    </row>
    <row r="62" spans="2:8" ht="45.75" customHeight="1" x14ac:dyDescent="0.2">
      <c r="B62" s="274"/>
      <c r="C62" s="1078" t="s">
        <v>538</v>
      </c>
      <c r="D62" s="1079"/>
      <c r="E62" s="1080"/>
      <c r="F62" s="283">
        <v>21</v>
      </c>
      <c r="G62" s="283">
        <v>22</v>
      </c>
      <c r="H62" s="291">
        <v>22</v>
      </c>
    </row>
    <row r="63" spans="2:8" ht="52.5" customHeight="1" x14ac:dyDescent="0.2">
      <c r="B63" s="275"/>
      <c r="C63" s="1081" t="s">
        <v>108</v>
      </c>
      <c r="D63" s="1081"/>
      <c r="E63" s="1082"/>
      <c r="F63" s="284">
        <v>4269</v>
      </c>
      <c r="G63" s="284">
        <v>3813</v>
      </c>
      <c r="H63" s="292">
        <v>4023</v>
      </c>
    </row>
    <row r="64" spans="2:8" ht="13" x14ac:dyDescent="0.2"/>
  </sheetData>
  <sheetProtection algorithmName="SHA-512" hashValue="NztpPG9DFDAirbelZsW569g+TkKKUuUIRB9t2JdIG594v2giEZrE8DoYre7OEVaoileqh+ZT7Gbd0scySSGt6A==" saltValue="ni7rSYDej0T1cz3V91VZr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82</v>
      </c>
      <c r="E2" s="124"/>
      <c r="F2" s="308" t="s">
        <v>523</v>
      </c>
      <c r="G2" s="148"/>
      <c r="H2" s="158"/>
    </row>
    <row r="3" spans="1:8" x14ac:dyDescent="0.2">
      <c r="A3" s="114" t="s">
        <v>482</v>
      </c>
      <c r="B3" s="106"/>
      <c r="C3" s="301"/>
      <c r="D3" s="304">
        <v>136467</v>
      </c>
      <c r="E3" s="306"/>
      <c r="F3" s="309">
        <v>200194</v>
      </c>
      <c r="G3" s="311"/>
      <c r="H3" s="314"/>
    </row>
    <row r="4" spans="1:8" x14ac:dyDescent="0.2">
      <c r="A4" s="99"/>
      <c r="B4" s="105"/>
      <c r="C4" s="302"/>
      <c r="D4" s="305">
        <v>88161</v>
      </c>
      <c r="E4" s="307"/>
      <c r="F4" s="310">
        <v>106422</v>
      </c>
      <c r="G4" s="312"/>
      <c r="H4" s="315"/>
    </row>
    <row r="5" spans="1:8" x14ac:dyDescent="0.2">
      <c r="A5" s="114" t="s">
        <v>318</v>
      </c>
      <c r="B5" s="106"/>
      <c r="C5" s="301"/>
      <c r="D5" s="304">
        <v>57509</v>
      </c>
      <c r="E5" s="306"/>
      <c r="F5" s="309">
        <v>196914</v>
      </c>
      <c r="G5" s="311"/>
      <c r="H5" s="314"/>
    </row>
    <row r="6" spans="1:8" x14ac:dyDescent="0.2">
      <c r="A6" s="99"/>
      <c r="B6" s="105"/>
      <c r="C6" s="302"/>
      <c r="D6" s="305">
        <v>40429</v>
      </c>
      <c r="E6" s="307"/>
      <c r="F6" s="310">
        <v>98966</v>
      </c>
      <c r="G6" s="312"/>
      <c r="H6" s="315"/>
    </row>
    <row r="7" spans="1:8" x14ac:dyDescent="0.2">
      <c r="A7" s="114" t="s">
        <v>135</v>
      </c>
      <c r="B7" s="106"/>
      <c r="C7" s="301"/>
      <c r="D7" s="304">
        <v>107027</v>
      </c>
      <c r="E7" s="306"/>
      <c r="F7" s="309">
        <v>204757</v>
      </c>
      <c r="G7" s="311"/>
      <c r="H7" s="314"/>
    </row>
    <row r="8" spans="1:8" x14ac:dyDescent="0.2">
      <c r="A8" s="99"/>
      <c r="B8" s="105"/>
      <c r="C8" s="302"/>
      <c r="D8" s="305">
        <v>62678</v>
      </c>
      <c r="E8" s="307"/>
      <c r="F8" s="310">
        <v>106071</v>
      </c>
      <c r="G8" s="312"/>
      <c r="H8" s="315"/>
    </row>
    <row r="9" spans="1:8" x14ac:dyDescent="0.2">
      <c r="A9" s="114" t="s">
        <v>521</v>
      </c>
      <c r="B9" s="106"/>
      <c r="C9" s="301"/>
      <c r="D9" s="304">
        <v>81693</v>
      </c>
      <c r="E9" s="306"/>
      <c r="F9" s="309">
        <v>194971</v>
      </c>
      <c r="G9" s="311"/>
      <c r="H9" s="314"/>
    </row>
    <row r="10" spans="1:8" x14ac:dyDescent="0.2">
      <c r="A10" s="99"/>
      <c r="B10" s="105"/>
      <c r="C10" s="302"/>
      <c r="D10" s="305">
        <v>47863</v>
      </c>
      <c r="E10" s="307"/>
      <c r="F10" s="310">
        <v>105966</v>
      </c>
      <c r="G10" s="312"/>
      <c r="H10" s="315"/>
    </row>
    <row r="11" spans="1:8" x14ac:dyDescent="0.2">
      <c r="A11" s="114" t="s">
        <v>522</v>
      </c>
      <c r="B11" s="106"/>
      <c r="C11" s="301"/>
      <c r="D11" s="304">
        <v>82751</v>
      </c>
      <c r="E11" s="306"/>
      <c r="F11" s="309">
        <v>224172</v>
      </c>
      <c r="G11" s="311"/>
      <c r="H11" s="314"/>
    </row>
    <row r="12" spans="1:8" x14ac:dyDescent="0.2">
      <c r="A12" s="99"/>
      <c r="B12" s="105"/>
      <c r="C12" s="303"/>
      <c r="D12" s="305">
        <v>47919</v>
      </c>
      <c r="E12" s="307"/>
      <c r="F12" s="310">
        <v>117611</v>
      </c>
      <c r="G12" s="312"/>
      <c r="H12" s="315"/>
    </row>
    <row r="13" spans="1:8" x14ac:dyDescent="0.2">
      <c r="A13" s="114"/>
      <c r="B13" s="106"/>
      <c r="C13" s="301"/>
      <c r="D13" s="304">
        <v>93089</v>
      </c>
      <c r="E13" s="306"/>
      <c r="F13" s="309">
        <v>204202</v>
      </c>
      <c r="G13" s="313"/>
      <c r="H13" s="314"/>
    </row>
    <row r="14" spans="1:8" x14ac:dyDescent="0.2">
      <c r="A14" s="99"/>
      <c r="B14" s="105"/>
      <c r="C14" s="302"/>
      <c r="D14" s="305">
        <v>57410</v>
      </c>
      <c r="E14" s="307"/>
      <c r="F14" s="310">
        <v>107007</v>
      </c>
      <c r="G14" s="312"/>
      <c r="H14" s="315"/>
    </row>
    <row r="17" spans="1:11" x14ac:dyDescent="0.2">
      <c r="A17" s="293" t="s">
        <v>22</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88</v>
      </c>
      <c r="B19" s="294">
        <f>ROUND(VALUE(SUBSTITUTE(実質収支比率等に係る経年分析!F$48,"▲","-")),2)</f>
        <v>7.78</v>
      </c>
      <c r="C19" s="294">
        <f>ROUND(VALUE(SUBSTITUTE(実質収支比率等に係る経年分析!G$48,"▲","-")),2)</f>
        <v>3.6</v>
      </c>
      <c r="D19" s="294">
        <f>ROUND(VALUE(SUBSTITUTE(実質収支比率等に係る経年分析!H$48,"▲","-")),2)</f>
        <v>6.89</v>
      </c>
      <c r="E19" s="294">
        <f>ROUND(VALUE(SUBSTITUTE(実質収支比率等に係る経年分析!I$48,"▲","-")),2)</f>
        <v>4.3</v>
      </c>
      <c r="F19" s="294">
        <f>ROUND(VALUE(SUBSTITUTE(実質収支比率等に係る経年分析!J$48,"▲","-")),2)</f>
        <v>12.72</v>
      </c>
    </row>
    <row r="20" spans="1:11" x14ac:dyDescent="0.2">
      <c r="A20" s="294" t="s">
        <v>36</v>
      </c>
      <c r="B20" s="294">
        <f>ROUND(VALUE(SUBSTITUTE(実質収支比率等に係る経年分析!F$47,"▲","-")),2)</f>
        <v>70.680000000000007</v>
      </c>
      <c r="C20" s="294">
        <f>ROUND(VALUE(SUBSTITUTE(実質収支比率等に係る経年分析!G$47,"▲","-")),2)</f>
        <v>75.06</v>
      </c>
      <c r="D20" s="294">
        <f>ROUND(VALUE(SUBSTITUTE(実質収支比率等に係る経年分析!H$47,"▲","-")),2)</f>
        <v>69.41</v>
      </c>
      <c r="E20" s="294">
        <f>ROUND(VALUE(SUBSTITUTE(実質収支比率等に係る経年分析!I$47,"▲","-")),2)</f>
        <v>58.62</v>
      </c>
      <c r="F20" s="294">
        <f>ROUND(VALUE(SUBSTITUTE(実質収支比率等に係る経年分析!J$47,"▲","-")),2)</f>
        <v>60.95</v>
      </c>
    </row>
    <row r="21" spans="1:11" x14ac:dyDescent="0.2">
      <c r="A21" s="294" t="s">
        <v>111</v>
      </c>
      <c r="B21" s="294">
        <f>IF(ISNUMBER(VALUE(SUBSTITUTE(実質収支比率等に係る経年分析!F$49,"▲","-"))),ROUND(VALUE(SUBSTITUTE(実質収支比率等に係る経年分析!F$49,"▲","-")),2),NA())</f>
        <v>-1.79</v>
      </c>
      <c r="C21" s="294">
        <f>IF(ISNUMBER(VALUE(SUBSTITUTE(実質収支比率等に係る経年分析!G$49,"▲","-"))),ROUND(VALUE(SUBSTITUTE(実質収支比率等に係る経年分析!G$49,"▲","-")),2),NA())</f>
        <v>3.91</v>
      </c>
      <c r="D21" s="294">
        <f>IF(ISNUMBER(VALUE(SUBSTITUTE(実質収支比率等に係る経年分析!H$49,"▲","-"))),ROUND(VALUE(SUBSTITUTE(実質収支比率等に係る経年分析!H$49,"▲","-")),2),NA())</f>
        <v>-4.54</v>
      </c>
      <c r="E21" s="294">
        <f>IF(ISNUMBER(VALUE(SUBSTITUTE(実質収支比率等に係る経年分析!I$49,"▲","-"))),ROUND(VALUE(SUBSTITUTE(実質収支比率等に係る経年分析!I$49,"▲","-")),2),NA())</f>
        <v>-14.3</v>
      </c>
      <c r="F21" s="294">
        <f>IF(ISNUMBER(VALUE(SUBSTITUTE(実質収支比率等に係る経年分析!J$49,"▲","-"))),ROUND(VALUE(SUBSTITUTE(実質収支比率等に係る経年分析!J$49,"▲","-")),2),NA())</f>
        <v>11.97</v>
      </c>
    </row>
    <row r="24" spans="1:11" x14ac:dyDescent="0.2">
      <c r="A24" s="293" t="s">
        <v>100</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113</v>
      </c>
      <c r="C26" s="295" t="s">
        <v>67</v>
      </c>
      <c r="D26" s="295" t="s">
        <v>113</v>
      </c>
      <c r="E26" s="295" t="s">
        <v>67</v>
      </c>
      <c r="F26" s="295" t="s">
        <v>113</v>
      </c>
      <c r="G26" s="295" t="s">
        <v>67</v>
      </c>
      <c r="H26" s="295" t="s">
        <v>113</v>
      </c>
      <c r="I26" s="295" t="s">
        <v>67</v>
      </c>
      <c r="J26" s="295" t="s">
        <v>113</v>
      </c>
      <c r="K26" s="295" t="s">
        <v>67</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0.03</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0.03</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0.06</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0.09</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str">
        <f>IF(連結実質赤字比率に係る赤字・黒字の構成分析!C$40="",NA(),連結実質赤字比率に係る赤字・黒字の構成分析!C$40)</f>
        <v>八峰町後期高齢者医療特別会計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0.01</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2">
      <c r="A31" s="295" t="str">
        <f>IF(連結実質赤字比率に係る赤字・黒字の構成分析!C$39="",NA(),連結実質赤字比率に係る赤字・黒字の構成分析!C$39)</f>
        <v>八峰町営診療所特別会計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0.36</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0.33</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0.19</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0.2</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0.24</v>
      </c>
    </row>
    <row r="32" spans="1:11" x14ac:dyDescent="0.2">
      <c r="A32" s="295" t="str">
        <f>IF(連結実質赤字比率に係る赤字・黒字の構成分析!C$38="",NA(),連結実質赤字比率に係る赤字・黒字の構成分析!C$38)</f>
        <v>八峰町国民健康保険事業勘定特別会計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0.27</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0.98</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0.24</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0.76</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0.75</v>
      </c>
    </row>
    <row r="33" spans="1:16" x14ac:dyDescent="0.2">
      <c r="A33" s="295" t="str">
        <f>IF(連結実質赤字比率に係る赤字・黒字の構成分析!C$37="",NA(),連結実質赤字比率に係る赤字・黒字の構成分析!C$37)</f>
        <v>八峰町介護保険事業勘定特別会計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1.35</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2.7</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4.46</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3.58</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3.55</v>
      </c>
    </row>
    <row r="34" spans="1:16" x14ac:dyDescent="0.2">
      <c r="A34" s="295" t="str">
        <f>IF(連結実質赤字比率に係る赤字・黒字の構成分析!C$36="",NA(),連結実質赤字比率に係る赤字・黒字の構成分析!C$36)</f>
        <v>八峰町簡易水道事業会計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3.27</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5.77</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7.78</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6.6</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5.14</v>
      </c>
    </row>
    <row r="35" spans="1:16" x14ac:dyDescent="0.2">
      <c r="A35" s="295" t="str">
        <f>IF(連結実質赤字比率に係る赤字・黒字の構成分析!C$35="",NA(),連結実質赤字比率に係る赤字・黒字の構成分析!C$35)</f>
        <v>八峰町下水道事業会計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4.1900000000000004</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6.84</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8.83</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8.36</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6.54</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7.41</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3.26</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6.68</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4.08</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12.47</v>
      </c>
    </row>
    <row r="39" spans="1:16" x14ac:dyDescent="0.2">
      <c r="A39" s="293" t="s">
        <v>14</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114</v>
      </c>
      <c r="C41" s="296"/>
      <c r="D41" s="296" t="s">
        <v>116</v>
      </c>
      <c r="E41" s="296" t="s">
        <v>114</v>
      </c>
      <c r="F41" s="296"/>
      <c r="G41" s="296" t="s">
        <v>116</v>
      </c>
      <c r="H41" s="296" t="s">
        <v>114</v>
      </c>
      <c r="I41" s="296"/>
      <c r="J41" s="296" t="s">
        <v>116</v>
      </c>
      <c r="K41" s="296" t="s">
        <v>114</v>
      </c>
      <c r="L41" s="296"/>
      <c r="M41" s="296" t="s">
        <v>116</v>
      </c>
      <c r="N41" s="296" t="s">
        <v>114</v>
      </c>
      <c r="O41" s="296"/>
      <c r="P41" s="296" t="s">
        <v>116</v>
      </c>
    </row>
    <row r="42" spans="1:16" x14ac:dyDescent="0.2">
      <c r="A42" s="296" t="s">
        <v>117</v>
      </c>
      <c r="B42" s="296"/>
      <c r="C42" s="296"/>
      <c r="D42" s="296">
        <f>'実質公債費比率（分子）の構造'!K$52</f>
        <v>820</v>
      </c>
      <c r="E42" s="296"/>
      <c r="F42" s="296"/>
      <c r="G42" s="296">
        <f>'実質公債費比率（分子）の構造'!L$52</f>
        <v>791</v>
      </c>
      <c r="H42" s="296"/>
      <c r="I42" s="296"/>
      <c r="J42" s="296">
        <f>'実質公債費比率（分子）の構造'!M$52</f>
        <v>818</v>
      </c>
      <c r="K42" s="296"/>
      <c r="L42" s="296"/>
      <c r="M42" s="296">
        <f>'実質公債費比率（分子）の構造'!N$52</f>
        <v>756</v>
      </c>
      <c r="N42" s="296"/>
      <c r="O42" s="296"/>
      <c r="P42" s="296">
        <f>'実質公債費比率（分子）の構造'!O$52</f>
        <v>740</v>
      </c>
    </row>
    <row r="43" spans="1:16" x14ac:dyDescent="0.2">
      <c r="A43" s="296" t="s">
        <v>40</v>
      </c>
      <c r="B43" s="296">
        <f>'実質公債費比率（分子）の構造'!K$51</f>
        <v>0</v>
      </c>
      <c r="C43" s="296"/>
      <c r="D43" s="296"/>
      <c r="E43" s="296">
        <f>'実質公債費比率（分子）の構造'!L$51</f>
        <v>0</v>
      </c>
      <c r="F43" s="296"/>
      <c r="G43" s="296"/>
      <c r="H43" s="296" t="str">
        <f>'実質公債費比率（分子）の構造'!M$51</f>
        <v>-</v>
      </c>
      <c r="I43" s="296"/>
      <c r="J43" s="296"/>
      <c r="K43" s="296" t="str">
        <f>'実質公債費比率（分子）の構造'!N$51</f>
        <v>-</v>
      </c>
      <c r="L43" s="296"/>
      <c r="M43" s="296"/>
      <c r="N43" s="296">
        <f>'実質公債費比率（分子）の構造'!O$51</f>
        <v>0</v>
      </c>
      <c r="O43" s="296"/>
      <c r="P43" s="296"/>
    </row>
    <row r="44" spans="1:16" x14ac:dyDescent="0.2">
      <c r="A44" s="296" t="s">
        <v>38</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0</v>
      </c>
      <c r="C45" s="296"/>
      <c r="D45" s="296"/>
      <c r="E45" s="296">
        <f>'実質公債費比率（分子）の構造'!L$49</f>
        <v>0</v>
      </c>
      <c r="F45" s="296"/>
      <c r="G45" s="296"/>
      <c r="H45" s="296">
        <f>'実質公債費比率（分子）の構造'!M$49</f>
        <v>0</v>
      </c>
      <c r="I45" s="296"/>
      <c r="J45" s="296"/>
      <c r="K45" s="296">
        <f>'実質公債費比率（分子）の構造'!N$49</f>
        <v>0</v>
      </c>
      <c r="L45" s="296"/>
      <c r="M45" s="296"/>
      <c r="N45" s="296" t="str">
        <f>'実質公債費比率（分子）の構造'!O$49</f>
        <v>-</v>
      </c>
      <c r="O45" s="296"/>
      <c r="P45" s="296"/>
    </row>
    <row r="46" spans="1:16" x14ac:dyDescent="0.2">
      <c r="A46" s="296" t="s">
        <v>33</v>
      </c>
      <c r="B46" s="296">
        <f>'実質公債費比率（分子）の構造'!K$48</f>
        <v>257</v>
      </c>
      <c r="C46" s="296"/>
      <c r="D46" s="296"/>
      <c r="E46" s="296">
        <f>'実質公債費比率（分子）の構造'!L$48</f>
        <v>259</v>
      </c>
      <c r="F46" s="296"/>
      <c r="G46" s="296"/>
      <c r="H46" s="296">
        <f>'実質公債費比率（分子）の構造'!M$48</f>
        <v>269</v>
      </c>
      <c r="I46" s="296"/>
      <c r="J46" s="296"/>
      <c r="K46" s="296">
        <f>'実質公債費比率（分子）の構造'!N$48</f>
        <v>165</v>
      </c>
      <c r="L46" s="296"/>
      <c r="M46" s="296"/>
      <c r="N46" s="296">
        <f>'実質公債費比率（分子）の構造'!O$48</f>
        <v>151</v>
      </c>
      <c r="O46" s="296"/>
      <c r="P46" s="296"/>
    </row>
    <row r="47" spans="1:16" x14ac:dyDescent="0.2">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21</v>
      </c>
      <c r="B49" s="296">
        <f>'実質公債費比率（分子）の構造'!K$45</f>
        <v>823</v>
      </c>
      <c r="C49" s="296"/>
      <c r="D49" s="296"/>
      <c r="E49" s="296">
        <f>'実質公債費比率（分子）の構造'!L$45</f>
        <v>811</v>
      </c>
      <c r="F49" s="296"/>
      <c r="G49" s="296"/>
      <c r="H49" s="296">
        <f>'実質公債費比率（分子）の構造'!M$45</f>
        <v>853</v>
      </c>
      <c r="I49" s="296"/>
      <c r="J49" s="296"/>
      <c r="K49" s="296">
        <f>'実質公債費比率（分子）の構造'!N$45</f>
        <v>798</v>
      </c>
      <c r="L49" s="296"/>
      <c r="M49" s="296"/>
      <c r="N49" s="296">
        <f>'実質公債費比率（分子）の構造'!O$45</f>
        <v>798</v>
      </c>
      <c r="O49" s="296"/>
      <c r="P49" s="296"/>
    </row>
    <row r="50" spans="1:16" x14ac:dyDescent="0.2">
      <c r="A50" s="296" t="s">
        <v>52</v>
      </c>
      <c r="B50" s="296" t="e">
        <f>NA()</f>
        <v>#N/A</v>
      </c>
      <c r="C50" s="296">
        <f>IF(ISNUMBER('実質公債費比率（分子）の構造'!K$53),'実質公債費比率（分子）の構造'!K$53,NA())</f>
        <v>260</v>
      </c>
      <c r="D50" s="296" t="e">
        <f>NA()</f>
        <v>#N/A</v>
      </c>
      <c r="E50" s="296" t="e">
        <f>NA()</f>
        <v>#N/A</v>
      </c>
      <c r="F50" s="296">
        <f>IF(ISNUMBER('実質公債費比率（分子）の構造'!L$53),'実質公債費比率（分子）の構造'!L$53,NA())</f>
        <v>279</v>
      </c>
      <c r="G50" s="296" t="e">
        <f>NA()</f>
        <v>#N/A</v>
      </c>
      <c r="H50" s="296" t="e">
        <f>NA()</f>
        <v>#N/A</v>
      </c>
      <c r="I50" s="296">
        <f>IF(ISNUMBER('実質公債費比率（分子）の構造'!M$53),'実質公債費比率（分子）の構造'!M$53,NA())</f>
        <v>304</v>
      </c>
      <c r="J50" s="296" t="e">
        <f>NA()</f>
        <v>#N/A</v>
      </c>
      <c r="K50" s="296" t="e">
        <f>NA()</f>
        <v>#N/A</v>
      </c>
      <c r="L50" s="296">
        <f>IF(ISNUMBER('実質公債費比率（分子）の構造'!N$53),'実質公債費比率（分子）の構造'!N$53,NA())</f>
        <v>207</v>
      </c>
      <c r="M50" s="296" t="e">
        <f>NA()</f>
        <v>#N/A</v>
      </c>
      <c r="N50" s="296" t="e">
        <f>NA()</f>
        <v>#N/A</v>
      </c>
      <c r="O50" s="296">
        <f>IF(ISNUMBER('実質公債費比率（分子）の構造'!O$53),'実質公債費比率（分子）の構造'!O$53,NA())</f>
        <v>209</v>
      </c>
      <c r="P50" s="296" t="e">
        <f>NA()</f>
        <v>#N/A</v>
      </c>
    </row>
    <row r="53" spans="1:16" x14ac:dyDescent="0.2">
      <c r="A53" s="293" t="s">
        <v>62</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2">
      <c r="A56" s="295" t="s">
        <v>42</v>
      </c>
      <c r="B56" s="295"/>
      <c r="C56" s="295"/>
      <c r="D56" s="295">
        <f>'将来負担比率（分子）の構造'!I$52</f>
        <v>7023</v>
      </c>
      <c r="E56" s="295"/>
      <c r="F56" s="295"/>
      <c r="G56" s="295">
        <f>'将来負担比率（分子）の構造'!J$52</f>
        <v>6548</v>
      </c>
      <c r="H56" s="295"/>
      <c r="I56" s="295"/>
      <c r="J56" s="295">
        <f>'将来負担比率（分子）の構造'!K$52</f>
        <v>6002</v>
      </c>
      <c r="K56" s="295"/>
      <c r="L56" s="295"/>
      <c r="M56" s="295">
        <f>'将来負担比率（分子）の構造'!L$52</f>
        <v>6117</v>
      </c>
      <c r="N56" s="295"/>
      <c r="O56" s="295"/>
      <c r="P56" s="295">
        <f>'将来負担比率（分子）の構造'!M$52</f>
        <v>6101</v>
      </c>
    </row>
    <row r="57" spans="1:16" x14ac:dyDescent="0.2">
      <c r="A57" s="295" t="s">
        <v>95</v>
      </c>
      <c r="B57" s="295"/>
      <c r="C57" s="295"/>
      <c r="D57" s="295">
        <f>'将来負担比率（分子）の構造'!I$51</f>
        <v>26</v>
      </c>
      <c r="E57" s="295"/>
      <c r="F57" s="295"/>
      <c r="G57" s="295">
        <f>'将来負担比率（分子）の構造'!J$51</f>
        <v>19</v>
      </c>
      <c r="H57" s="295"/>
      <c r="I57" s="295"/>
      <c r="J57" s="295">
        <f>'将来負担比率（分子）の構造'!K$51</f>
        <v>10</v>
      </c>
      <c r="K57" s="295"/>
      <c r="L57" s="295"/>
      <c r="M57" s="295">
        <f>'将来負担比率（分子）の構造'!L$51</f>
        <v>8</v>
      </c>
      <c r="N57" s="295"/>
      <c r="O57" s="295"/>
      <c r="P57" s="295">
        <f>'将来負担比率（分子）の構造'!M$51</f>
        <v>5</v>
      </c>
    </row>
    <row r="58" spans="1:16" x14ac:dyDescent="0.2">
      <c r="A58" s="295" t="s">
        <v>93</v>
      </c>
      <c r="B58" s="295"/>
      <c r="C58" s="295"/>
      <c r="D58" s="295">
        <f>'将来負担比率（分子）の構造'!I$50</f>
        <v>3316</v>
      </c>
      <c r="E58" s="295"/>
      <c r="F58" s="295"/>
      <c r="G58" s="295">
        <f>'将来負担比率（分子）の構造'!J$50</f>
        <v>3565</v>
      </c>
      <c r="H58" s="295"/>
      <c r="I58" s="295"/>
      <c r="J58" s="295">
        <f>'将来負担比率（分子）の構造'!K$50</f>
        <v>3333</v>
      </c>
      <c r="K58" s="295"/>
      <c r="L58" s="295"/>
      <c r="M58" s="295">
        <f>'将来負担比率（分子）の構造'!L$50</f>
        <v>2897</v>
      </c>
      <c r="N58" s="295"/>
      <c r="O58" s="295"/>
      <c r="P58" s="295">
        <f>'将来負担比率（分子）の構造'!M$50</f>
        <v>3115</v>
      </c>
    </row>
    <row r="59" spans="1:16" x14ac:dyDescent="0.2">
      <c r="A59" s="295" t="s">
        <v>90</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86</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76</v>
      </c>
      <c r="B61" s="295">
        <f>'将来負担比率（分子）の構造'!I$46</f>
        <v>1</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77</v>
      </c>
      <c r="B62" s="295">
        <f>'将来負担比率（分子）の構造'!I$45</f>
        <v>539</v>
      </c>
      <c r="C62" s="295"/>
      <c r="D62" s="295"/>
      <c r="E62" s="295">
        <f>'将来負担比率（分子）の構造'!J$45</f>
        <v>541</v>
      </c>
      <c r="F62" s="295"/>
      <c r="G62" s="295"/>
      <c r="H62" s="295">
        <f>'将来負担比率（分子）の構造'!K$45</f>
        <v>544</v>
      </c>
      <c r="I62" s="295"/>
      <c r="J62" s="295"/>
      <c r="K62" s="295">
        <f>'将来負担比率（分子）の構造'!L$45</f>
        <v>588</v>
      </c>
      <c r="L62" s="295"/>
      <c r="M62" s="295"/>
      <c r="N62" s="295">
        <f>'将来負担比率（分子）の構造'!M$45</f>
        <v>640</v>
      </c>
      <c r="O62" s="295"/>
      <c r="P62" s="295"/>
    </row>
    <row r="63" spans="1:16" x14ac:dyDescent="0.2">
      <c r="A63" s="295" t="s">
        <v>75</v>
      </c>
      <c r="B63" s="295">
        <f>'将来負担比率（分子）の構造'!I$44</f>
        <v>1</v>
      </c>
      <c r="C63" s="295"/>
      <c r="D63" s="295"/>
      <c r="E63" s="295">
        <f>'将来負担比率（分子）の構造'!J$44</f>
        <v>1</v>
      </c>
      <c r="F63" s="295"/>
      <c r="G63" s="295"/>
      <c r="H63" s="295">
        <f>'将来負担比率（分子）の構造'!K$44</f>
        <v>0</v>
      </c>
      <c r="I63" s="295"/>
      <c r="J63" s="295"/>
      <c r="K63" s="295" t="str">
        <f>'将来負担比率（分子）の構造'!L$44</f>
        <v>-</v>
      </c>
      <c r="L63" s="295"/>
      <c r="M63" s="295"/>
      <c r="N63" s="295" t="str">
        <f>'将来負担比率（分子）の構造'!M$44</f>
        <v>-</v>
      </c>
      <c r="O63" s="295"/>
      <c r="P63" s="295"/>
    </row>
    <row r="64" spans="1:16" x14ac:dyDescent="0.2">
      <c r="A64" s="295" t="s">
        <v>73</v>
      </c>
      <c r="B64" s="295">
        <f>'将来負担比率（分子）の構造'!I$43</f>
        <v>2674</v>
      </c>
      <c r="C64" s="295"/>
      <c r="D64" s="295"/>
      <c r="E64" s="295">
        <f>'将来負担比率（分子）の構造'!J$43</f>
        <v>2483</v>
      </c>
      <c r="F64" s="295"/>
      <c r="G64" s="295"/>
      <c r="H64" s="295">
        <f>'将来負担比率（分子）の構造'!K$43</f>
        <v>2250</v>
      </c>
      <c r="I64" s="295"/>
      <c r="J64" s="295"/>
      <c r="K64" s="295">
        <f>'将来負担比率（分子）の構造'!L$43</f>
        <v>2230</v>
      </c>
      <c r="L64" s="295"/>
      <c r="M64" s="295"/>
      <c r="N64" s="295">
        <f>'将来負担比率（分子）の構造'!M$43</f>
        <v>2097</v>
      </c>
      <c r="O64" s="295"/>
      <c r="P64" s="295"/>
    </row>
    <row r="65" spans="1:16" x14ac:dyDescent="0.2">
      <c r="A65" s="295" t="s">
        <v>71</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56</v>
      </c>
      <c r="B66" s="295">
        <f>'将来負担比率（分子）の構造'!I$41</f>
        <v>6940</v>
      </c>
      <c r="C66" s="295"/>
      <c r="D66" s="295"/>
      <c r="E66" s="295">
        <f>'将来負担比率（分子）の構造'!J$41</f>
        <v>6585</v>
      </c>
      <c r="F66" s="295"/>
      <c r="G66" s="295"/>
      <c r="H66" s="295">
        <f>'将来負担比率（分子）の構造'!K$41</f>
        <v>6314</v>
      </c>
      <c r="I66" s="295"/>
      <c r="J66" s="295"/>
      <c r="K66" s="295">
        <f>'将来負担比率（分子）の構造'!L$41</f>
        <v>6138</v>
      </c>
      <c r="L66" s="295"/>
      <c r="M66" s="295"/>
      <c r="N66" s="295">
        <f>'将来負担比率（分子）の構造'!M$41</f>
        <v>6282</v>
      </c>
      <c r="O66" s="295"/>
      <c r="P66" s="295"/>
    </row>
    <row r="67" spans="1:16" x14ac:dyDescent="0.2">
      <c r="A67" s="295" t="s">
        <v>99</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124</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125</v>
      </c>
      <c r="B72" s="299">
        <f>基金残高に係る経年分析!F55</f>
        <v>2854</v>
      </c>
      <c r="C72" s="299">
        <f>基金残高に係る経年分析!G55</f>
        <v>2382</v>
      </c>
      <c r="D72" s="299">
        <f>基金残高に係る経年分析!H55</f>
        <v>2526</v>
      </c>
    </row>
    <row r="73" spans="1:16" x14ac:dyDescent="0.2">
      <c r="A73" s="297" t="s">
        <v>126</v>
      </c>
      <c r="B73" s="299">
        <f>基金残高に係る経年分析!F56</f>
        <v>51</v>
      </c>
      <c r="C73" s="299">
        <f>基金残高に係る経年分析!G56</f>
        <v>51</v>
      </c>
      <c r="D73" s="299">
        <f>基金残高に係る経年分析!H56</f>
        <v>75</v>
      </c>
    </row>
    <row r="74" spans="1:16" x14ac:dyDescent="0.2">
      <c r="A74" s="297" t="s">
        <v>128</v>
      </c>
      <c r="B74" s="299">
        <f>基金残高に係る経年分析!F57</f>
        <v>1363</v>
      </c>
      <c r="C74" s="299">
        <f>基金残高に係る経年分析!G57</f>
        <v>1380</v>
      </c>
      <c r="D74" s="299">
        <f>基金残高に係る経年分析!H57</f>
        <v>1422</v>
      </c>
    </row>
  </sheetData>
  <sheetProtection algorithmName="SHA-512" hashValue="FhiS78gm/lEhkGlk7qld3+bM5YjK4MnHQd1oS8o/asIwPpEMg9WCRmJzpc0xmbl2sLyiZm6rxBZyHl0U0nWcKw==" saltValue="8IOrHM3p3FoOFXLzdzqNT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296</v>
      </c>
      <c r="DI1" s="551"/>
      <c r="DJ1" s="551"/>
      <c r="DK1" s="551"/>
      <c r="DL1" s="551"/>
      <c r="DM1" s="551"/>
      <c r="DN1" s="552"/>
      <c r="DO1" s="1"/>
      <c r="DP1" s="550" t="s">
        <v>299</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300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115</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302</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303</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2">
      <c r="B4" s="338" t="s">
        <v>5</v>
      </c>
      <c r="C4" s="339"/>
      <c r="D4" s="339"/>
      <c r="E4" s="339"/>
      <c r="F4" s="339"/>
      <c r="G4" s="339"/>
      <c r="H4" s="339"/>
      <c r="I4" s="339"/>
      <c r="J4" s="339"/>
      <c r="K4" s="339"/>
      <c r="L4" s="339"/>
      <c r="M4" s="339"/>
      <c r="N4" s="339"/>
      <c r="O4" s="339"/>
      <c r="P4" s="339"/>
      <c r="Q4" s="381"/>
      <c r="R4" s="338" t="s">
        <v>308</v>
      </c>
      <c r="S4" s="339"/>
      <c r="T4" s="339"/>
      <c r="U4" s="339"/>
      <c r="V4" s="339"/>
      <c r="W4" s="339"/>
      <c r="X4" s="339"/>
      <c r="Y4" s="381"/>
      <c r="Z4" s="338" t="s">
        <v>310</v>
      </c>
      <c r="AA4" s="339"/>
      <c r="AB4" s="339"/>
      <c r="AC4" s="381"/>
      <c r="AD4" s="338" t="s">
        <v>254</v>
      </c>
      <c r="AE4" s="339"/>
      <c r="AF4" s="339"/>
      <c r="AG4" s="339"/>
      <c r="AH4" s="339"/>
      <c r="AI4" s="339"/>
      <c r="AJ4" s="339"/>
      <c r="AK4" s="381"/>
      <c r="AL4" s="338" t="s">
        <v>310</v>
      </c>
      <c r="AM4" s="339"/>
      <c r="AN4" s="339"/>
      <c r="AO4" s="381"/>
      <c r="AP4" s="553" t="s">
        <v>312</v>
      </c>
      <c r="AQ4" s="553"/>
      <c r="AR4" s="553"/>
      <c r="AS4" s="553"/>
      <c r="AT4" s="553"/>
      <c r="AU4" s="553"/>
      <c r="AV4" s="553"/>
      <c r="AW4" s="553"/>
      <c r="AX4" s="553"/>
      <c r="AY4" s="553"/>
      <c r="AZ4" s="553"/>
      <c r="BA4" s="553"/>
      <c r="BB4" s="553"/>
      <c r="BC4" s="553"/>
      <c r="BD4" s="553"/>
      <c r="BE4" s="553"/>
      <c r="BF4" s="553"/>
      <c r="BG4" s="553" t="s">
        <v>286</v>
      </c>
      <c r="BH4" s="553"/>
      <c r="BI4" s="553"/>
      <c r="BJ4" s="553"/>
      <c r="BK4" s="553"/>
      <c r="BL4" s="553"/>
      <c r="BM4" s="553"/>
      <c r="BN4" s="553"/>
      <c r="BO4" s="553" t="s">
        <v>310</v>
      </c>
      <c r="BP4" s="553"/>
      <c r="BQ4" s="553"/>
      <c r="BR4" s="553"/>
      <c r="BS4" s="553" t="s">
        <v>314</v>
      </c>
      <c r="BT4" s="553"/>
      <c r="BU4" s="553"/>
      <c r="BV4" s="553"/>
      <c r="BW4" s="553"/>
      <c r="BX4" s="553"/>
      <c r="BY4" s="553"/>
      <c r="BZ4" s="553"/>
      <c r="CA4" s="553"/>
      <c r="CB4" s="553"/>
      <c r="CD4" s="338" t="s">
        <v>315</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2">
      <c r="B5" s="554" t="s">
        <v>307</v>
      </c>
      <c r="C5" s="555"/>
      <c r="D5" s="555"/>
      <c r="E5" s="555"/>
      <c r="F5" s="555"/>
      <c r="G5" s="555"/>
      <c r="H5" s="555"/>
      <c r="I5" s="555"/>
      <c r="J5" s="555"/>
      <c r="K5" s="555"/>
      <c r="L5" s="555"/>
      <c r="M5" s="555"/>
      <c r="N5" s="555"/>
      <c r="O5" s="555"/>
      <c r="P5" s="555"/>
      <c r="Q5" s="556"/>
      <c r="R5" s="557">
        <v>620219</v>
      </c>
      <c r="S5" s="558"/>
      <c r="T5" s="558"/>
      <c r="U5" s="558"/>
      <c r="V5" s="558"/>
      <c r="W5" s="558"/>
      <c r="X5" s="558"/>
      <c r="Y5" s="559"/>
      <c r="Z5" s="560">
        <v>7.7</v>
      </c>
      <c r="AA5" s="560"/>
      <c r="AB5" s="560"/>
      <c r="AC5" s="560"/>
      <c r="AD5" s="561">
        <v>620219</v>
      </c>
      <c r="AE5" s="561"/>
      <c r="AF5" s="561"/>
      <c r="AG5" s="561"/>
      <c r="AH5" s="561"/>
      <c r="AI5" s="561"/>
      <c r="AJ5" s="561"/>
      <c r="AK5" s="561"/>
      <c r="AL5" s="562">
        <v>14.9</v>
      </c>
      <c r="AM5" s="563"/>
      <c r="AN5" s="563"/>
      <c r="AO5" s="564"/>
      <c r="AP5" s="554" t="s">
        <v>316</v>
      </c>
      <c r="AQ5" s="555"/>
      <c r="AR5" s="555"/>
      <c r="AS5" s="555"/>
      <c r="AT5" s="555"/>
      <c r="AU5" s="555"/>
      <c r="AV5" s="555"/>
      <c r="AW5" s="555"/>
      <c r="AX5" s="555"/>
      <c r="AY5" s="555"/>
      <c r="AZ5" s="555"/>
      <c r="BA5" s="555"/>
      <c r="BB5" s="555"/>
      <c r="BC5" s="555"/>
      <c r="BD5" s="555"/>
      <c r="BE5" s="555"/>
      <c r="BF5" s="556"/>
      <c r="BG5" s="565">
        <v>607121</v>
      </c>
      <c r="BH5" s="344"/>
      <c r="BI5" s="344"/>
      <c r="BJ5" s="344"/>
      <c r="BK5" s="344"/>
      <c r="BL5" s="344"/>
      <c r="BM5" s="344"/>
      <c r="BN5" s="566"/>
      <c r="BO5" s="567">
        <v>97.9</v>
      </c>
      <c r="BP5" s="567"/>
      <c r="BQ5" s="567"/>
      <c r="BR5" s="567"/>
      <c r="BS5" s="568" t="s">
        <v>199</v>
      </c>
      <c r="BT5" s="568"/>
      <c r="BU5" s="568"/>
      <c r="BV5" s="568"/>
      <c r="BW5" s="568"/>
      <c r="BX5" s="568"/>
      <c r="BY5" s="568"/>
      <c r="BZ5" s="568"/>
      <c r="CA5" s="568"/>
      <c r="CB5" s="569"/>
      <c r="CD5" s="338" t="s">
        <v>312</v>
      </c>
      <c r="CE5" s="339"/>
      <c r="CF5" s="339"/>
      <c r="CG5" s="339"/>
      <c r="CH5" s="339"/>
      <c r="CI5" s="339"/>
      <c r="CJ5" s="339"/>
      <c r="CK5" s="339"/>
      <c r="CL5" s="339"/>
      <c r="CM5" s="339"/>
      <c r="CN5" s="339"/>
      <c r="CO5" s="339"/>
      <c r="CP5" s="339"/>
      <c r="CQ5" s="381"/>
      <c r="CR5" s="338" t="s">
        <v>319</v>
      </c>
      <c r="CS5" s="339"/>
      <c r="CT5" s="339"/>
      <c r="CU5" s="339"/>
      <c r="CV5" s="339"/>
      <c r="CW5" s="339"/>
      <c r="CX5" s="339"/>
      <c r="CY5" s="381"/>
      <c r="CZ5" s="338" t="s">
        <v>310</v>
      </c>
      <c r="DA5" s="339"/>
      <c r="DB5" s="339"/>
      <c r="DC5" s="381"/>
      <c r="DD5" s="338" t="s">
        <v>321</v>
      </c>
      <c r="DE5" s="339"/>
      <c r="DF5" s="339"/>
      <c r="DG5" s="339"/>
      <c r="DH5" s="339"/>
      <c r="DI5" s="339"/>
      <c r="DJ5" s="339"/>
      <c r="DK5" s="339"/>
      <c r="DL5" s="339"/>
      <c r="DM5" s="339"/>
      <c r="DN5" s="339"/>
      <c r="DO5" s="339"/>
      <c r="DP5" s="381"/>
      <c r="DQ5" s="338" t="s">
        <v>323</v>
      </c>
      <c r="DR5" s="339"/>
      <c r="DS5" s="339"/>
      <c r="DT5" s="339"/>
      <c r="DU5" s="339"/>
      <c r="DV5" s="339"/>
      <c r="DW5" s="339"/>
      <c r="DX5" s="339"/>
      <c r="DY5" s="339"/>
      <c r="DZ5" s="339"/>
      <c r="EA5" s="339"/>
      <c r="EB5" s="339"/>
      <c r="EC5" s="381"/>
    </row>
    <row r="6" spans="2:143" ht="11.25" customHeight="1" x14ac:dyDescent="0.2">
      <c r="B6" s="570" t="s">
        <v>324</v>
      </c>
      <c r="C6" s="459"/>
      <c r="D6" s="459"/>
      <c r="E6" s="459"/>
      <c r="F6" s="459"/>
      <c r="G6" s="459"/>
      <c r="H6" s="459"/>
      <c r="I6" s="459"/>
      <c r="J6" s="459"/>
      <c r="K6" s="459"/>
      <c r="L6" s="459"/>
      <c r="M6" s="459"/>
      <c r="N6" s="459"/>
      <c r="O6" s="459"/>
      <c r="P6" s="459"/>
      <c r="Q6" s="571"/>
      <c r="R6" s="565">
        <v>76924</v>
      </c>
      <c r="S6" s="344"/>
      <c r="T6" s="344"/>
      <c r="U6" s="344"/>
      <c r="V6" s="344"/>
      <c r="W6" s="344"/>
      <c r="X6" s="344"/>
      <c r="Y6" s="566"/>
      <c r="Z6" s="567">
        <v>0.9</v>
      </c>
      <c r="AA6" s="567"/>
      <c r="AB6" s="567"/>
      <c r="AC6" s="567"/>
      <c r="AD6" s="568">
        <v>76924</v>
      </c>
      <c r="AE6" s="568"/>
      <c r="AF6" s="568"/>
      <c r="AG6" s="568"/>
      <c r="AH6" s="568"/>
      <c r="AI6" s="568"/>
      <c r="AJ6" s="568"/>
      <c r="AK6" s="568"/>
      <c r="AL6" s="572">
        <v>1.8</v>
      </c>
      <c r="AM6" s="350"/>
      <c r="AN6" s="350"/>
      <c r="AO6" s="573"/>
      <c r="AP6" s="570" t="s">
        <v>107</v>
      </c>
      <c r="AQ6" s="459"/>
      <c r="AR6" s="459"/>
      <c r="AS6" s="459"/>
      <c r="AT6" s="459"/>
      <c r="AU6" s="459"/>
      <c r="AV6" s="459"/>
      <c r="AW6" s="459"/>
      <c r="AX6" s="459"/>
      <c r="AY6" s="459"/>
      <c r="AZ6" s="459"/>
      <c r="BA6" s="459"/>
      <c r="BB6" s="459"/>
      <c r="BC6" s="459"/>
      <c r="BD6" s="459"/>
      <c r="BE6" s="459"/>
      <c r="BF6" s="571"/>
      <c r="BG6" s="565">
        <v>607121</v>
      </c>
      <c r="BH6" s="344"/>
      <c r="BI6" s="344"/>
      <c r="BJ6" s="344"/>
      <c r="BK6" s="344"/>
      <c r="BL6" s="344"/>
      <c r="BM6" s="344"/>
      <c r="BN6" s="566"/>
      <c r="BO6" s="567">
        <v>97.9</v>
      </c>
      <c r="BP6" s="567"/>
      <c r="BQ6" s="567"/>
      <c r="BR6" s="567"/>
      <c r="BS6" s="568" t="s">
        <v>199</v>
      </c>
      <c r="BT6" s="568"/>
      <c r="BU6" s="568"/>
      <c r="BV6" s="568"/>
      <c r="BW6" s="568"/>
      <c r="BX6" s="568"/>
      <c r="BY6" s="568"/>
      <c r="BZ6" s="568"/>
      <c r="CA6" s="568"/>
      <c r="CB6" s="569"/>
      <c r="CD6" s="554" t="s">
        <v>325</v>
      </c>
      <c r="CE6" s="555"/>
      <c r="CF6" s="555"/>
      <c r="CG6" s="555"/>
      <c r="CH6" s="555"/>
      <c r="CI6" s="555"/>
      <c r="CJ6" s="555"/>
      <c r="CK6" s="555"/>
      <c r="CL6" s="555"/>
      <c r="CM6" s="555"/>
      <c r="CN6" s="555"/>
      <c r="CO6" s="555"/>
      <c r="CP6" s="555"/>
      <c r="CQ6" s="556"/>
      <c r="CR6" s="565">
        <v>80885</v>
      </c>
      <c r="CS6" s="344"/>
      <c r="CT6" s="344"/>
      <c r="CU6" s="344"/>
      <c r="CV6" s="344"/>
      <c r="CW6" s="344"/>
      <c r="CX6" s="344"/>
      <c r="CY6" s="566"/>
      <c r="CZ6" s="562">
        <v>1.1000000000000001</v>
      </c>
      <c r="DA6" s="563"/>
      <c r="DB6" s="563"/>
      <c r="DC6" s="574"/>
      <c r="DD6" s="575" t="s">
        <v>199</v>
      </c>
      <c r="DE6" s="344"/>
      <c r="DF6" s="344"/>
      <c r="DG6" s="344"/>
      <c r="DH6" s="344"/>
      <c r="DI6" s="344"/>
      <c r="DJ6" s="344"/>
      <c r="DK6" s="344"/>
      <c r="DL6" s="344"/>
      <c r="DM6" s="344"/>
      <c r="DN6" s="344"/>
      <c r="DO6" s="344"/>
      <c r="DP6" s="566"/>
      <c r="DQ6" s="575">
        <v>80885</v>
      </c>
      <c r="DR6" s="344"/>
      <c r="DS6" s="344"/>
      <c r="DT6" s="344"/>
      <c r="DU6" s="344"/>
      <c r="DV6" s="344"/>
      <c r="DW6" s="344"/>
      <c r="DX6" s="344"/>
      <c r="DY6" s="344"/>
      <c r="DZ6" s="344"/>
      <c r="EA6" s="344"/>
      <c r="EB6" s="344"/>
      <c r="EC6" s="576"/>
    </row>
    <row r="7" spans="2:143" ht="11.25" customHeight="1" x14ac:dyDescent="0.2">
      <c r="B7" s="570" t="s">
        <v>41</v>
      </c>
      <c r="C7" s="459"/>
      <c r="D7" s="459"/>
      <c r="E7" s="459"/>
      <c r="F7" s="459"/>
      <c r="G7" s="459"/>
      <c r="H7" s="459"/>
      <c r="I7" s="459"/>
      <c r="J7" s="459"/>
      <c r="K7" s="459"/>
      <c r="L7" s="459"/>
      <c r="M7" s="459"/>
      <c r="N7" s="459"/>
      <c r="O7" s="459"/>
      <c r="P7" s="459"/>
      <c r="Q7" s="571"/>
      <c r="R7" s="565">
        <v>171</v>
      </c>
      <c r="S7" s="344"/>
      <c r="T7" s="344"/>
      <c r="U7" s="344"/>
      <c r="V7" s="344"/>
      <c r="W7" s="344"/>
      <c r="X7" s="344"/>
      <c r="Y7" s="566"/>
      <c r="Z7" s="567">
        <v>0</v>
      </c>
      <c r="AA7" s="567"/>
      <c r="AB7" s="567"/>
      <c r="AC7" s="567"/>
      <c r="AD7" s="568">
        <v>171</v>
      </c>
      <c r="AE7" s="568"/>
      <c r="AF7" s="568"/>
      <c r="AG7" s="568"/>
      <c r="AH7" s="568"/>
      <c r="AI7" s="568"/>
      <c r="AJ7" s="568"/>
      <c r="AK7" s="568"/>
      <c r="AL7" s="572">
        <v>0</v>
      </c>
      <c r="AM7" s="350"/>
      <c r="AN7" s="350"/>
      <c r="AO7" s="573"/>
      <c r="AP7" s="570" t="s">
        <v>326</v>
      </c>
      <c r="AQ7" s="459"/>
      <c r="AR7" s="459"/>
      <c r="AS7" s="459"/>
      <c r="AT7" s="459"/>
      <c r="AU7" s="459"/>
      <c r="AV7" s="459"/>
      <c r="AW7" s="459"/>
      <c r="AX7" s="459"/>
      <c r="AY7" s="459"/>
      <c r="AZ7" s="459"/>
      <c r="BA7" s="459"/>
      <c r="BB7" s="459"/>
      <c r="BC7" s="459"/>
      <c r="BD7" s="459"/>
      <c r="BE7" s="459"/>
      <c r="BF7" s="571"/>
      <c r="BG7" s="565">
        <v>207584</v>
      </c>
      <c r="BH7" s="344"/>
      <c r="BI7" s="344"/>
      <c r="BJ7" s="344"/>
      <c r="BK7" s="344"/>
      <c r="BL7" s="344"/>
      <c r="BM7" s="344"/>
      <c r="BN7" s="566"/>
      <c r="BO7" s="567">
        <v>33.5</v>
      </c>
      <c r="BP7" s="567"/>
      <c r="BQ7" s="567"/>
      <c r="BR7" s="567"/>
      <c r="BS7" s="568" t="s">
        <v>199</v>
      </c>
      <c r="BT7" s="568"/>
      <c r="BU7" s="568"/>
      <c r="BV7" s="568"/>
      <c r="BW7" s="568"/>
      <c r="BX7" s="568"/>
      <c r="BY7" s="568"/>
      <c r="BZ7" s="568"/>
      <c r="CA7" s="568"/>
      <c r="CB7" s="569"/>
      <c r="CD7" s="570" t="s">
        <v>328</v>
      </c>
      <c r="CE7" s="459"/>
      <c r="CF7" s="459"/>
      <c r="CG7" s="459"/>
      <c r="CH7" s="459"/>
      <c r="CI7" s="459"/>
      <c r="CJ7" s="459"/>
      <c r="CK7" s="459"/>
      <c r="CL7" s="459"/>
      <c r="CM7" s="459"/>
      <c r="CN7" s="459"/>
      <c r="CO7" s="459"/>
      <c r="CP7" s="459"/>
      <c r="CQ7" s="571"/>
      <c r="CR7" s="565">
        <v>1093309</v>
      </c>
      <c r="CS7" s="344"/>
      <c r="CT7" s="344"/>
      <c r="CU7" s="344"/>
      <c r="CV7" s="344"/>
      <c r="CW7" s="344"/>
      <c r="CX7" s="344"/>
      <c r="CY7" s="566"/>
      <c r="CZ7" s="567">
        <v>15.4</v>
      </c>
      <c r="DA7" s="567"/>
      <c r="DB7" s="567"/>
      <c r="DC7" s="567"/>
      <c r="DD7" s="575">
        <v>55308</v>
      </c>
      <c r="DE7" s="344"/>
      <c r="DF7" s="344"/>
      <c r="DG7" s="344"/>
      <c r="DH7" s="344"/>
      <c r="DI7" s="344"/>
      <c r="DJ7" s="344"/>
      <c r="DK7" s="344"/>
      <c r="DL7" s="344"/>
      <c r="DM7" s="344"/>
      <c r="DN7" s="344"/>
      <c r="DO7" s="344"/>
      <c r="DP7" s="566"/>
      <c r="DQ7" s="575">
        <v>719091</v>
      </c>
      <c r="DR7" s="344"/>
      <c r="DS7" s="344"/>
      <c r="DT7" s="344"/>
      <c r="DU7" s="344"/>
      <c r="DV7" s="344"/>
      <c r="DW7" s="344"/>
      <c r="DX7" s="344"/>
      <c r="DY7" s="344"/>
      <c r="DZ7" s="344"/>
      <c r="EA7" s="344"/>
      <c r="EB7" s="344"/>
      <c r="EC7" s="576"/>
    </row>
    <row r="8" spans="2:143" ht="11.25" customHeight="1" x14ac:dyDescent="0.2">
      <c r="B8" s="570" t="s">
        <v>329</v>
      </c>
      <c r="C8" s="459"/>
      <c r="D8" s="459"/>
      <c r="E8" s="459"/>
      <c r="F8" s="459"/>
      <c r="G8" s="459"/>
      <c r="H8" s="459"/>
      <c r="I8" s="459"/>
      <c r="J8" s="459"/>
      <c r="K8" s="459"/>
      <c r="L8" s="459"/>
      <c r="M8" s="459"/>
      <c r="N8" s="459"/>
      <c r="O8" s="459"/>
      <c r="P8" s="459"/>
      <c r="Q8" s="571"/>
      <c r="R8" s="565">
        <v>2106</v>
      </c>
      <c r="S8" s="344"/>
      <c r="T8" s="344"/>
      <c r="U8" s="344"/>
      <c r="V8" s="344"/>
      <c r="W8" s="344"/>
      <c r="X8" s="344"/>
      <c r="Y8" s="566"/>
      <c r="Z8" s="567">
        <v>0</v>
      </c>
      <c r="AA8" s="567"/>
      <c r="AB8" s="567"/>
      <c r="AC8" s="567"/>
      <c r="AD8" s="568">
        <v>2106</v>
      </c>
      <c r="AE8" s="568"/>
      <c r="AF8" s="568"/>
      <c r="AG8" s="568"/>
      <c r="AH8" s="568"/>
      <c r="AI8" s="568"/>
      <c r="AJ8" s="568"/>
      <c r="AK8" s="568"/>
      <c r="AL8" s="572">
        <v>0.1</v>
      </c>
      <c r="AM8" s="350"/>
      <c r="AN8" s="350"/>
      <c r="AO8" s="573"/>
      <c r="AP8" s="570" t="s">
        <v>121</v>
      </c>
      <c r="AQ8" s="459"/>
      <c r="AR8" s="459"/>
      <c r="AS8" s="459"/>
      <c r="AT8" s="459"/>
      <c r="AU8" s="459"/>
      <c r="AV8" s="459"/>
      <c r="AW8" s="459"/>
      <c r="AX8" s="459"/>
      <c r="AY8" s="459"/>
      <c r="AZ8" s="459"/>
      <c r="BA8" s="459"/>
      <c r="BB8" s="459"/>
      <c r="BC8" s="459"/>
      <c r="BD8" s="459"/>
      <c r="BE8" s="459"/>
      <c r="BF8" s="571"/>
      <c r="BG8" s="565">
        <v>9950</v>
      </c>
      <c r="BH8" s="344"/>
      <c r="BI8" s="344"/>
      <c r="BJ8" s="344"/>
      <c r="BK8" s="344"/>
      <c r="BL8" s="344"/>
      <c r="BM8" s="344"/>
      <c r="BN8" s="566"/>
      <c r="BO8" s="567">
        <v>1.6</v>
      </c>
      <c r="BP8" s="567"/>
      <c r="BQ8" s="567"/>
      <c r="BR8" s="567"/>
      <c r="BS8" s="568" t="s">
        <v>199</v>
      </c>
      <c r="BT8" s="568"/>
      <c r="BU8" s="568"/>
      <c r="BV8" s="568"/>
      <c r="BW8" s="568"/>
      <c r="BX8" s="568"/>
      <c r="BY8" s="568"/>
      <c r="BZ8" s="568"/>
      <c r="CA8" s="568"/>
      <c r="CB8" s="569"/>
      <c r="CD8" s="570" t="s">
        <v>331</v>
      </c>
      <c r="CE8" s="459"/>
      <c r="CF8" s="459"/>
      <c r="CG8" s="459"/>
      <c r="CH8" s="459"/>
      <c r="CI8" s="459"/>
      <c r="CJ8" s="459"/>
      <c r="CK8" s="459"/>
      <c r="CL8" s="459"/>
      <c r="CM8" s="459"/>
      <c r="CN8" s="459"/>
      <c r="CO8" s="459"/>
      <c r="CP8" s="459"/>
      <c r="CQ8" s="571"/>
      <c r="CR8" s="565">
        <v>1357040</v>
      </c>
      <c r="CS8" s="344"/>
      <c r="CT8" s="344"/>
      <c r="CU8" s="344"/>
      <c r="CV8" s="344"/>
      <c r="CW8" s="344"/>
      <c r="CX8" s="344"/>
      <c r="CY8" s="566"/>
      <c r="CZ8" s="567">
        <v>19.100000000000001</v>
      </c>
      <c r="DA8" s="567"/>
      <c r="DB8" s="567"/>
      <c r="DC8" s="567"/>
      <c r="DD8" s="575" t="s">
        <v>199</v>
      </c>
      <c r="DE8" s="344"/>
      <c r="DF8" s="344"/>
      <c r="DG8" s="344"/>
      <c r="DH8" s="344"/>
      <c r="DI8" s="344"/>
      <c r="DJ8" s="344"/>
      <c r="DK8" s="344"/>
      <c r="DL8" s="344"/>
      <c r="DM8" s="344"/>
      <c r="DN8" s="344"/>
      <c r="DO8" s="344"/>
      <c r="DP8" s="566"/>
      <c r="DQ8" s="575">
        <v>964446</v>
      </c>
      <c r="DR8" s="344"/>
      <c r="DS8" s="344"/>
      <c r="DT8" s="344"/>
      <c r="DU8" s="344"/>
      <c r="DV8" s="344"/>
      <c r="DW8" s="344"/>
      <c r="DX8" s="344"/>
      <c r="DY8" s="344"/>
      <c r="DZ8" s="344"/>
      <c r="EA8" s="344"/>
      <c r="EB8" s="344"/>
      <c r="EC8" s="576"/>
    </row>
    <row r="9" spans="2:143" ht="11.25" customHeight="1" x14ac:dyDescent="0.2">
      <c r="B9" s="570" t="s">
        <v>332</v>
      </c>
      <c r="C9" s="459"/>
      <c r="D9" s="459"/>
      <c r="E9" s="459"/>
      <c r="F9" s="459"/>
      <c r="G9" s="459"/>
      <c r="H9" s="459"/>
      <c r="I9" s="459"/>
      <c r="J9" s="459"/>
      <c r="K9" s="459"/>
      <c r="L9" s="459"/>
      <c r="M9" s="459"/>
      <c r="N9" s="459"/>
      <c r="O9" s="459"/>
      <c r="P9" s="459"/>
      <c r="Q9" s="571"/>
      <c r="R9" s="565">
        <v>3262</v>
      </c>
      <c r="S9" s="344"/>
      <c r="T9" s="344"/>
      <c r="U9" s="344"/>
      <c r="V9" s="344"/>
      <c r="W9" s="344"/>
      <c r="X9" s="344"/>
      <c r="Y9" s="566"/>
      <c r="Z9" s="567">
        <v>0</v>
      </c>
      <c r="AA9" s="567"/>
      <c r="AB9" s="567"/>
      <c r="AC9" s="567"/>
      <c r="AD9" s="568">
        <v>3262</v>
      </c>
      <c r="AE9" s="568"/>
      <c r="AF9" s="568"/>
      <c r="AG9" s="568"/>
      <c r="AH9" s="568"/>
      <c r="AI9" s="568"/>
      <c r="AJ9" s="568"/>
      <c r="AK9" s="568"/>
      <c r="AL9" s="572">
        <v>0.1</v>
      </c>
      <c r="AM9" s="350"/>
      <c r="AN9" s="350"/>
      <c r="AO9" s="573"/>
      <c r="AP9" s="570" t="s">
        <v>334</v>
      </c>
      <c r="AQ9" s="459"/>
      <c r="AR9" s="459"/>
      <c r="AS9" s="459"/>
      <c r="AT9" s="459"/>
      <c r="AU9" s="459"/>
      <c r="AV9" s="459"/>
      <c r="AW9" s="459"/>
      <c r="AX9" s="459"/>
      <c r="AY9" s="459"/>
      <c r="AZ9" s="459"/>
      <c r="BA9" s="459"/>
      <c r="BB9" s="459"/>
      <c r="BC9" s="459"/>
      <c r="BD9" s="459"/>
      <c r="BE9" s="459"/>
      <c r="BF9" s="571"/>
      <c r="BG9" s="565">
        <v>172648</v>
      </c>
      <c r="BH9" s="344"/>
      <c r="BI9" s="344"/>
      <c r="BJ9" s="344"/>
      <c r="BK9" s="344"/>
      <c r="BL9" s="344"/>
      <c r="BM9" s="344"/>
      <c r="BN9" s="566"/>
      <c r="BO9" s="567">
        <v>27.8</v>
      </c>
      <c r="BP9" s="567"/>
      <c r="BQ9" s="567"/>
      <c r="BR9" s="567"/>
      <c r="BS9" s="568" t="s">
        <v>199</v>
      </c>
      <c r="BT9" s="568"/>
      <c r="BU9" s="568"/>
      <c r="BV9" s="568"/>
      <c r="BW9" s="568"/>
      <c r="BX9" s="568"/>
      <c r="BY9" s="568"/>
      <c r="BZ9" s="568"/>
      <c r="CA9" s="568"/>
      <c r="CB9" s="569"/>
      <c r="CD9" s="570" t="s">
        <v>336</v>
      </c>
      <c r="CE9" s="459"/>
      <c r="CF9" s="459"/>
      <c r="CG9" s="459"/>
      <c r="CH9" s="459"/>
      <c r="CI9" s="459"/>
      <c r="CJ9" s="459"/>
      <c r="CK9" s="459"/>
      <c r="CL9" s="459"/>
      <c r="CM9" s="459"/>
      <c r="CN9" s="459"/>
      <c r="CO9" s="459"/>
      <c r="CP9" s="459"/>
      <c r="CQ9" s="571"/>
      <c r="CR9" s="565">
        <v>715284</v>
      </c>
      <c r="CS9" s="344"/>
      <c r="CT9" s="344"/>
      <c r="CU9" s="344"/>
      <c r="CV9" s="344"/>
      <c r="CW9" s="344"/>
      <c r="CX9" s="344"/>
      <c r="CY9" s="566"/>
      <c r="CZ9" s="567">
        <v>10.1</v>
      </c>
      <c r="DA9" s="567"/>
      <c r="DB9" s="567"/>
      <c r="DC9" s="567"/>
      <c r="DD9" s="575" t="s">
        <v>199</v>
      </c>
      <c r="DE9" s="344"/>
      <c r="DF9" s="344"/>
      <c r="DG9" s="344"/>
      <c r="DH9" s="344"/>
      <c r="DI9" s="344"/>
      <c r="DJ9" s="344"/>
      <c r="DK9" s="344"/>
      <c r="DL9" s="344"/>
      <c r="DM9" s="344"/>
      <c r="DN9" s="344"/>
      <c r="DO9" s="344"/>
      <c r="DP9" s="566"/>
      <c r="DQ9" s="575">
        <v>314004</v>
      </c>
      <c r="DR9" s="344"/>
      <c r="DS9" s="344"/>
      <c r="DT9" s="344"/>
      <c r="DU9" s="344"/>
      <c r="DV9" s="344"/>
      <c r="DW9" s="344"/>
      <c r="DX9" s="344"/>
      <c r="DY9" s="344"/>
      <c r="DZ9" s="344"/>
      <c r="EA9" s="344"/>
      <c r="EB9" s="344"/>
      <c r="EC9" s="576"/>
    </row>
    <row r="10" spans="2:143" ht="11.25" customHeight="1" x14ac:dyDescent="0.2">
      <c r="B10" s="570" t="s">
        <v>127</v>
      </c>
      <c r="C10" s="459"/>
      <c r="D10" s="459"/>
      <c r="E10" s="459"/>
      <c r="F10" s="459"/>
      <c r="G10" s="459"/>
      <c r="H10" s="459"/>
      <c r="I10" s="459"/>
      <c r="J10" s="459"/>
      <c r="K10" s="459"/>
      <c r="L10" s="459"/>
      <c r="M10" s="459"/>
      <c r="N10" s="459"/>
      <c r="O10" s="459"/>
      <c r="P10" s="459"/>
      <c r="Q10" s="571"/>
      <c r="R10" s="565" t="s">
        <v>199</v>
      </c>
      <c r="S10" s="344"/>
      <c r="T10" s="344"/>
      <c r="U10" s="344"/>
      <c r="V10" s="344"/>
      <c r="W10" s="344"/>
      <c r="X10" s="344"/>
      <c r="Y10" s="566"/>
      <c r="Z10" s="567" t="s">
        <v>199</v>
      </c>
      <c r="AA10" s="567"/>
      <c r="AB10" s="567"/>
      <c r="AC10" s="567"/>
      <c r="AD10" s="568" t="s">
        <v>199</v>
      </c>
      <c r="AE10" s="568"/>
      <c r="AF10" s="568"/>
      <c r="AG10" s="568"/>
      <c r="AH10" s="568"/>
      <c r="AI10" s="568"/>
      <c r="AJ10" s="568"/>
      <c r="AK10" s="568"/>
      <c r="AL10" s="572" t="s">
        <v>199</v>
      </c>
      <c r="AM10" s="350"/>
      <c r="AN10" s="350"/>
      <c r="AO10" s="573"/>
      <c r="AP10" s="570" t="s">
        <v>185</v>
      </c>
      <c r="AQ10" s="459"/>
      <c r="AR10" s="459"/>
      <c r="AS10" s="459"/>
      <c r="AT10" s="459"/>
      <c r="AU10" s="459"/>
      <c r="AV10" s="459"/>
      <c r="AW10" s="459"/>
      <c r="AX10" s="459"/>
      <c r="AY10" s="459"/>
      <c r="AZ10" s="459"/>
      <c r="BA10" s="459"/>
      <c r="BB10" s="459"/>
      <c r="BC10" s="459"/>
      <c r="BD10" s="459"/>
      <c r="BE10" s="459"/>
      <c r="BF10" s="571"/>
      <c r="BG10" s="565">
        <v>11469</v>
      </c>
      <c r="BH10" s="344"/>
      <c r="BI10" s="344"/>
      <c r="BJ10" s="344"/>
      <c r="BK10" s="344"/>
      <c r="BL10" s="344"/>
      <c r="BM10" s="344"/>
      <c r="BN10" s="566"/>
      <c r="BO10" s="567">
        <v>1.8</v>
      </c>
      <c r="BP10" s="567"/>
      <c r="BQ10" s="567"/>
      <c r="BR10" s="567"/>
      <c r="BS10" s="568" t="s">
        <v>199</v>
      </c>
      <c r="BT10" s="568"/>
      <c r="BU10" s="568"/>
      <c r="BV10" s="568"/>
      <c r="BW10" s="568"/>
      <c r="BX10" s="568"/>
      <c r="BY10" s="568"/>
      <c r="BZ10" s="568"/>
      <c r="CA10" s="568"/>
      <c r="CB10" s="569"/>
      <c r="CD10" s="570" t="s">
        <v>226</v>
      </c>
      <c r="CE10" s="459"/>
      <c r="CF10" s="459"/>
      <c r="CG10" s="459"/>
      <c r="CH10" s="459"/>
      <c r="CI10" s="459"/>
      <c r="CJ10" s="459"/>
      <c r="CK10" s="459"/>
      <c r="CL10" s="459"/>
      <c r="CM10" s="459"/>
      <c r="CN10" s="459"/>
      <c r="CO10" s="459"/>
      <c r="CP10" s="459"/>
      <c r="CQ10" s="571"/>
      <c r="CR10" s="565">
        <v>7808</v>
      </c>
      <c r="CS10" s="344"/>
      <c r="CT10" s="344"/>
      <c r="CU10" s="344"/>
      <c r="CV10" s="344"/>
      <c r="CW10" s="344"/>
      <c r="CX10" s="344"/>
      <c r="CY10" s="566"/>
      <c r="CZ10" s="567">
        <v>0.1</v>
      </c>
      <c r="DA10" s="567"/>
      <c r="DB10" s="567"/>
      <c r="DC10" s="567"/>
      <c r="DD10" s="575" t="s">
        <v>199</v>
      </c>
      <c r="DE10" s="344"/>
      <c r="DF10" s="344"/>
      <c r="DG10" s="344"/>
      <c r="DH10" s="344"/>
      <c r="DI10" s="344"/>
      <c r="DJ10" s="344"/>
      <c r="DK10" s="344"/>
      <c r="DL10" s="344"/>
      <c r="DM10" s="344"/>
      <c r="DN10" s="344"/>
      <c r="DO10" s="344"/>
      <c r="DP10" s="566"/>
      <c r="DQ10" s="575">
        <v>30</v>
      </c>
      <c r="DR10" s="344"/>
      <c r="DS10" s="344"/>
      <c r="DT10" s="344"/>
      <c r="DU10" s="344"/>
      <c r="DV10" s="344"/>
      <c r="DW10" s="344"/>
      <c r="DX10" s="344"/>
      <c r="DY10" s="344"/>
      <c r="DZ10" s="344"/>
      <c r="EA10" s="344"/>
      <c r="EB10" s="344"/>
      <c r="EC10" s="576"/>
    </row>
    <row r="11" spans="2:143" ht="11.25" customHeight="1" x14ac:dyDescent="0.2">
      <c r="B11" s="570" t="s">
        <v>105</v>
      </c>
      <c r="C11" s="459"/>
      <c r="D11" s="459"/>
      <c r="E11" s="459"/>
      <c r="F11" s="459"/>
      <c r="G11" s="459"/>
      <c r="H11" s="459"/>
      <c r="I11" s="459"/>
      <c r="J11" s="459"/>
      <c r="K11" s="459"/>
      <c r="L11" s="459"/>
      <c r="M11" s="459"/>
      <c r="N11" s="459"/>
      <c r="O11" s="459"/>
      <c r="P11" s="459"/>
      <c r="Q11" s="571"/>
      <c r="R11" s="565">
        <v>162799</v>
      </c>
      <c r="S11" s="344"/>
      <c r="T11" s="344"/>
      <c r="U11" s="344"/>
      <c r="V11" s="344"/>
      <c r="W11" s="344"/>
      <c r="X11" s="344"/>
      <c r="Y11" s="566"/>
      <c r="Z11" s="572">
        <v>2</v>
      </c>
      <c r="AA11" s="350"/>
      <c r="AB11" s="350"/>
      <c r="AC11" s="577"/>
      <c r="AD11" s="575">
        <v>162799</v>
      </c>
      <c r="AE11" s="344"/>
      <c r="AF11" s="344"/>
      <c r="AG11" s="344"/>
      <c r="AH11" s="344"/>
      <c r="AI11" s="344"/>
      <c r="AJ11" s="344"/>
      <c r="AK11" s="566"/>
      <c r="AL11" s="572">
        <v>3.9</v>
      </c>
      <c r="AM11" s="350"/>
      <c r="AN11" s="350"/>
      <c r="AO11" s="573"/>
      <c r="AP11" s="570" t="s">
        <v>338</v>
      </c>
      <c r="AQ11" s="459"/>
      <c r="AR11" s="459"/>
      <c r="AS11" s="459"/>
      <c r="AT11" s="459"/>
      <c r="AU11" s="459"/>
      <c r="AV11" s="459"/>
      <c r="AW11" s="459"/>
      <c r="AX11" s="459"/>
      <c r="AY11" s="459"/>
      <c r="AZ11" s="459"/>
      <c r="BA11" s="459"/>
      <c r="BB11" s="459"/>
      <c r="BC11" s="459"/>
      <c r="BD11" s="459"/>
      <c r="BE11" s="459"/>
      <c r="BF11" s="571"/>
      <c r="BG11" s="565">
        <v>13517</v>
      </c>
      <c r="BH11" s="344"/>
      <c r="BI11" s="344"/>
      <c r="BJ11" s="344"/>
      <c r="BK11" s="344"/>
      <c r="BL11" s="344"/>
      <c r="BM11" s="344"/>
      <c r="BN11" s="566"/>
      <c r="BO11" s="567">
        <v>2.2000000000000002</v>
      </c>
      <c r="BP11" s="567"/>
      <c r="BQ11" s="567"/>
      <c r="BR11" s="567"/>
      <c r="BS11" s="568" t="s">
        <v>199</v>
      </c>
      <c r="BT11" s="568"/>
      <c r="BU11" s="568"/>
      <c r="BV11" s="568"/>
      <c r="BW11" s="568"/>
      <c r="BX11" s="568"/>
      <c r="BY11" s="568"/>
      <c r="BZ11" s="568"/>
      <c r="CA11" s="568"/>
      <c r="CB11" s="569"/>
      <c r="CD11" s="570" t="s">
        <v>341</v>
      </c>
      <c r="CE11" s="459"/>
      <c r="CF11" s="459"/>
      <c r="CG11" s="459"/>
      <c r="CH11" s="459"/>
      <c r="CI11" s="459"/>
      <c r="CJ11" s="459"/>
      <c r="CK11" s="459"/>
      <c r="CL11" s="459"/>
      <c r="CM11" s="459"/>
      <c r="CN11" s="459"/>
      <c r="CO11" s="459"/>
      <c r="CP11" s="459"/>
      <c r="CQ11" s="571"/>
      <c r="CR11" s="565">
        <v>618418</v>
      </c>
      <c r="CS11" s="344"/>
      <c r="CT11" s="344"/>
      <c r="CU11" s="344"/>
      <c r="CV11" s="344"/>
      <c r="CW11" s="344"/>
      <c r="CX11" s="344"/>
      <c r="CY11" s="566"/>
      <c r="CZ11" s="567">
        <v>8.6999999999999993</v>
      </c>
      <c r="DA11" s="567"/>
      <c r="DB11" s="567"/>
      <c r="DC11" s="567"/>
      <c r="DD11" s="575">
        <v>121612</v>
      </c>
      <c r="DE11" s="344"/>
      <c r="DF11" s="344"/>
      <c r="DG11" s="344"/>
      <c r="DH11" s="344"/>
      <c r="DI11" s="344"/>
      <c r="DJ11" s="344"/>
      <c r="DK11" s="344"/>
      <c r="DL11" s="344"/>
      <c r="DM11" s="344"/>
      <c r="DN11" s="344"/>
      <c r="DO11" s="344"/>
      <c r="DP11" s="566"/>
      <c r="DQ11" s="575">
        <v>256684</v>
      </c>
      <c r="DR11" s="344"/>
      <c r="DS11" s="344"/>
      <c r="DT11" s="344"/>
      <c r="DU11" s="344"/>
      <c r="DV11" s="344"/>
      <c r="DW11" s="344"/>
      <c r="DX11" s="344"/>
      <c r="DY11" s="344"/>
      <c r="DZ11" s="344"/>
      <c r="EA11" s="344"/>
      <c r="EB11" s="344"/>
      <c r="EC11" s="576"/>
    </row>
    <row r="12" spans="2:143" ht="11.25" customHeight="1" x14ac:dyDescent="0.2">
      <c r="B12" s="570" t="s">
        <v>142</v>
      </c>
      <c r="C12" s="459"/>
      <c r="D12" s="459"/>
      <c r="E12" s="459"/>
      <c r="F12" s="459"/>
      <c r="G12" s="459"/>
      <c r="H12" s="459"/>
      <c r="I12" s="459"/>
      <c r="J12" s="459"/>
      <c r="K12" s="459"/>
      <c r="L12" s="459"/>
      <c r="M12" s="459"/>
      <c r="N12" s="459"/>
      <c r="O12" s="459"/>
      <c r="P12" s="459"/>
      <c r="Q12" s="571"/>
      <c r="R12" s="565">
        <v>622</v>
      </c>
      <c r="S12" s="344"/>
      <c r="T12" s="344"/>
      <c r="U12" s="344"/>
      <c r="V12" s="344"/>
      <c r="W12" s="344"/>
      <c r="X12" s="344"/>
      <c r="Y12" s="566"/>
      <c r="Z12" s="567">
        <v>0</v>
      </c>
      <c r="AA12" s="567"/>
      <c r="AB12" s="567"/>
      <c r="AC12" s="567"/>
      <c r="AD12" s="568">
        <v>622</v>
      </c>
      <c r="AE12" s="568"/>
      <c r="AF12" s="568"/>
      <c r="AG12" s="568"/>
      <c r="AH12" s="568"/>
      <c r="AI12" s="568"/>
      <c r="AJ12" s="568"/>
      <c r="AK12" s="568"/>
      <c r="AL12" s="572">
        <v>0</v>
      </c>
      <c r="AM12" s="350"/>
      <c r="AN12" s="350"/>
      <c r="AO12" s="573"/>
      <c r="AP12" s="570" t="s">
        <v>342</v>
      </c>
      <c r="AQ12" s="459"/>
      <c r="AR12" s="459"/>
      <c r="AS12" s="459"/>
      <c r="AT12" s="459"/>
      <c r="AU12" s="459"/>
      <c r="AV12" s="459"/>
      <c r="AW12" s="459"/>
      <c r="AX12" s="459"/>
      <c r="AY12" s="459"/>
      <c r="AZ12" s="459"/>
      <c r="BA12" s="459"/>
      <c r="BB12" s="459"/>
      <c r="BC12" s="459"/>
      <c r="BD12" s="459"/>
      <c r="BE12" s="459"/>
      <c r="BF12" s="571"/>
      <c r="BG12" s="565">
        <v>323558</v>
      </c>
      <c r="BH12" s="344"/>
      <c r="BI12" s="344"/>
      <c r="BJ12" s="344"/>
      <c r="BK12" s="344"/>
      <c r="BL12" s="344"/>
      <c r="BM12" s="344"/>
      <c r="BN12" s="566"/>
      <c r="BO12" s="567">
        <v>52.2</v>
      </c>
      <c r="BP12" s="567"/>
      <c r="BQ12" s="567"/>
      <c r="BR12" s="567"/>
      <c r="BS12" s="568" t="s">
        <v>199</v>
      </c>
      <c r="BT12" s="568"/>
      <c r="BU12" s="568"/>
      <c r="BV12" s="568"/>
      <c r="BW12" s="568"/>
      <c r="BX12" s="568"/>
      <c r="BY12" s="568"/>
      <c r="BZ12" s="568"/>
      <c r="CA12" s="568"/>
      <c r="CB12" s="569"/>
      <c r="CD12" s="570" t="s">
        <v>91</v>
      </c>
      <c r="CE12" s="459"/>
      <c r="CF12" s="459"/>
      <c r="CG12" s="459"/>
      <c r="CH12" s="459"/>
      <c r="CI12" s="459"/>
      <c r="CJ12" s="459"/>
      <c r="CK12" s="459"/>
      <c r="CL12" s="459"/>
      <c r="CM12" s="459"/>
      <c r="CN12" s="459"/>
      <c r="CO12" s="459"/>
      <c r="CP12" s="459"/>
      <c r="CQ12" s="571"/>
      <c r="CR12" s="565">
        <v>403288</v>
      </c>
      <c r="CS12" s="344"/>
      <c r="CT12" s="344"/>
      <c r="CU12" s="344"/>
      <c r="CV12" s="344"/>
      <c r="CW12" s="344"/>
      <c r="CX12" s="344"/>
      <c r="CY12" s="566"/>
      <c r="CZ12" s="567">
        <v>5.7</v>
      </c>
      <c r="DA12" s="567"/>
      <c r="DB12" s="567"/>
      <c r="DC12" s="567"/>
      <c r="DD12" s="575">
        <v>89956</v>
      </c>
      <c r="DE12" s="344"/>
      <c r="DF12" s="344"/>
      <c r="DG12" s="344"/>
      <c r="DH12" s="344"/>
      <c r="DI12" s="344"/>
      <c r="DJ12" s="344"/>
      <c r="DK12" s="344"/>
      <c r="DL12" s="344"/>
      <c r="DM12" s="344"/>
      <c r="DN12" s="344"/>
      <c r="DO12" s="344"/>
      <c r="DP12" s="566"/>
      <c r="DQ12" s="575">
        <v>217395</v>
      </c>
      <c r="DR12" s="344"/>
      <c r="DS12" s="344"/>
      <c r="DT12" s="344"/>
      <c r="DU12" s="344"/>
      <c r="DV12" s="344"/>
      <c r="DW12" s="344"/>
      <c r="DX12" s="344"/>
      <c r="DY12" s="344"/>
      <c r="DZ12" s="344"/>
      <c r="EA12" s="344"/>
      <c r="EB12" s="344"/>
      <c r="EC12" s="576"/>
    </row>
    <row r="13" spans="2:143" ht="11.25" customHeight="1" x14ac:dyDescent="0.2">
      <c r="B13" s="570" t="s">
        <v>343</v>
      </c>
      <c r="C13" s="459"/>
      <c r="D13" s="459"/>
      <c r="E13" s="459"/>
      <c r="F13" s="459"/>
      <c r="G13" s="459"/>
      <c r="H13" s="459"/>
      <c r="I13" s="459"/>
      <c r="J13" s="459"/>
      <c r="K13" s="459"/>
      <c r="L13" s="459"/>
      <c r="M13" s="459"/>
      <c r="N13" s="459"/>
      <c r="O13" s="459"/>
      <c r="P13" s="459"/>
      <c r="Q13" s="571"/>
      <c r="R13" s="565" t="s">
        <v>199</v>
      </c>
      <c r="S13" s="344"/>
      <c r="T13" s="344"/>
      <c r="U13" s="344"/>
      <c r="V13" s="344"/>
      <c r="W13" s="344"/>
      <c r="X13" s="344"/>
      <c r="Y13" s="566"/>
      <c r="Z13" s="567" t="s">
        <v>199</v>
      </c>
      <c r="AA13" s="567"/>
      <c r="AB13" s="567"/>
      <c r="AC13" s="567"/>
      <c r="AD13" s="568" t="s">
        <v>199</v>
      </c>
      <c r="AE13" s="568"/>
      <c r="AF13" s="568"/>
      <c r="AG13" s="568"/>
      <c r="AH13" s="568"/>
      <c r="AI13" s="568"/>
      <c r="AJ13" s="568"/>
      <c r="AK13" s="568"/>
      <c r="AL13" s="572" t="s">
        <v>199</v>
      </c>
      <c r="AM13" s="350"/>
      <c r="AN13" s="350"/>
      <c r="AO13" s="573"/>
      <c r="AP13" s="570" t="s">
        <v>345</v>
      </c>
      <c r="AQ13" s="459"/>
      <c r="AR13" s="459"/>
      <c r="AS13" s="459"/>
      <c r="AT13" s="459"/>
      <c r="AU13" s="459"/>
      <c r="AV13" s="459"/>
      <c r="AW13" s="459"/>
      <c r="AX13" s="459"/>
      <c r="AY13" s="459"/>
      <c r="AZ13" s="459"/>
      <c r="BA13" s="459"/>
      <c r="BB13" s="459"/>
      <c r="BC13" s="459"/>
      <c r="BD13" s="459"/>
      <c r="BE13" s="459"/>
      <c r="BF13" s="571"/>
      <c r="BG13" s="565">
        <v>318122</v>
      </c>
      <c r="BH13" s="344"/>
      <c r="BI13" s="344"/>
      <c r="BJ13" s="344"/>
      <c r="BK13" s="344"/>
      <c r="BL13" s="344"/>
      <c r="BM13" s="344"/>
      <c r="BN13" s="566"/>
      <c r="BO13" s="567">
        <v>51.3</v>
      </c>
      <c r="BP13" s="567"/>
      <c r="BQ13" s="567"/>
      <c r="BR13" s="567"/>
      <c r="BS13" s="568" t="s">
        <v>199</v>
      </c>
      <c r="BT13" s="568"/>
      <c r="BU13" s="568"/>
      <c r="BV13" s="568"/>
      <c r="BW13" s="568"/>
      <c r="BX13" s="568"/>
      <c r="BY13" s="568"/>
      <c r="BZ13" s="568"/>
      <c r="CA13" s="568"/>
      <c r="CB13" s="569"/>
      <c r="CD13" s="570" t="s">
        <v>347</v>
      </c>
      <c r="CE13" s="459"/>
      <c r="CF13" s="459"/>
      <c r="CG13" s="459"/>
      <c r="CH13" s="459"/>
      <c r="CI13" s="459"/>
      <c r="CJ13" s="459"/>
      <c r="CK13" s="459"/>
      <c r="CL13" s="459"/>
      <c r="CM13" s="459"/>
      <c r="CN13" s="459"/>
      <c r="CO13" s="459"/>
      <c r="CP13" s="459"/>
      <c r="CQ13" s="571"/>
      <c r="CR13" s="565">
        <v>635249</v>
      </c>
      <c r="CS13" s="344"/>
      <c r="CT13" s="344"/>
      <c r="CU13" s="344"/>
      <c r="CV13" s="344"/>
      <c r="CW13" s="344"/>
      <c r="CX13" s="344"/>
      <c r="CY13" s="566"/>
      <c r="CZ13" s="567">
        <v>9</v>
      </c>
      <c r="DA13" s="567"/>
      <c r="DB13" s="567"/>
      <c r="DC13" s="567"/>
      <c r="DD13" s="575">
        <v>189435</v>
      </c>
      <c r="DE13" s="344"/>
      <c r="DF13" s="344"/>
      <c r="DG13" s="344"/>
      <c r="DH13" s="344"/>
      <c r="DI13" s="344"/>
      <c r="DJ13" s="344"/>
      <c r="DK13" s="344"/>
      <c r="DL13" s="344"/>
      <c r="DM13" s="344"/>
      <c r="DN13" s="344"/>
      <c r="DO13" s="344"/>
      <c r="DP13" s="566"/>
      <c r="DQ13" s="575">
        <v>383387</v>
      </c>
      <c r="DR13" s="344"/>
      <c r="DS13" s="344"/>
      <c r="DT13" s="344"/>
      <c r="DU13" s="344"/>
      <c r="DV13" s="344"/>
      <c r="DW13" s="344"/>
      <c r="DX13" s="344"/>
      <c r="DY13" s="344"/>
      <c r="DZ13" s="344"/>
      <c r="EA13" s="344"/>
      <c r="EB13" s="344"/>
      <c r="EC13" s="576"/>
    </row>
    <row r="14" spans="2:143" ht="11.25" customHeight="1" x14ac:dyDescent="0.2">
      <c r="B14" s="570" t="s">
        <v>317</v>
      </c>
      <c r="C14" s="459"/>
      <c r="D14" s="459"/>
      <c r="E14" s="459"/>
      <c r="F14" s="459"/>
      <c r="G14" s="459"/>
      <c r="H14" s="459"/>
      <c r="I14" s="459"/>
      <c r="J14" s="459"/>
      <c r="K14" s="459"/>
      <c r="L14" s="459"/>
      <c r="M14" s="459"/>
      <c r="N14" s="459"/>
      <c r="O14" s="459"/>
      <c r="P14" s="459"/>
      <c r="Q14" s="571"/>
      <c r="R14" s="565" t="s">
        <v>199</v>
      </c>
      <c r="S14" s="344"/>
      <c r="T14" s="344"/>
      <c r="U14" s="344"/>
      <c r="V14" s="344"/>
      <c r="W14" s="344"/>
      <c r="X14" s="344"/>
      <c r="Y14" s="566"/>
      <c r="Z14" s="567" t="s">
        <v>199</v>
      </c>
      <c r="AA14" s="567"/>
      <c r="AB14" s="567"/>
      <c r="AC14" s="567"/>
      <c r="AD14" s="568" t="s">
        <v>199</v>
      </c>
      <c r="AE14" s="568"/>
      <c r="AF14" s="568"/>
      <c r="AG14" s="568"/>
      <c r="AH14" s="568"/>
      <c r="AI14" s="568"/>
      <c r="AJ14" s="568"/>
      <c r="AK14" s="568"/>
      <c r="AL14" s="572" t="s">
        <v>199</v>
      </c>
      <c r="AM14" s="350"/>
      <c r="AN14" s="350"/>
      <c r="AO14" s="573"/>
      <c r="AP14" s="570" t="s">
        <v>216</v>
      </c>
      <c r="AQ14" s="459"/>
      <c r="AR14" s="459"/>
      <c r="AS14" s="459"/>
      <c r="AT14" s="459"/>
      <c r="AU14" s="459"/>
      <c r="AV14" s="459"/>
      <c r="AW14" s="459"/>
      <c r="AX14" s="459"/>
      <c r="AY14" s="459"/>
      <c r="AZ14" s="459"/>
      <c r="BA14" s="459"/>
      <c r="BB14" s="459"/>
      <c r="BC14" s="459"/>
      <c r="BD14" s="459"/>
      <c r="BE14" s="459"/>
      <c r="BF14" s="571"/>
      <c r="BG14" s="565">
        <v>29513</v>
      </c>
      <c r="BH14" s="344"/>
      <c r="BI14" s="344"/>
      <c r="BJ14" s="344"/>
      <c r="BK14" s="344"/>
      <c r="BL14" s="344"/>
      <c r="BM14" s="344"/>
      <c r="BN14" s="566"/>
      <c r="BO14" s="567">
        <v>4.8</v>
      </c>
      <c r="BP14" s="567"/>
      <c r="BQ14" s="567"/>
      <c r="BR14" s="567"/>
      <c r="BS14" s="568" t="s">
        <v>199</v>
      </c>
      <c r="BT14" s="568"/>
      <c r="BU14" s="568"/>
      <c r="BV14" s="568"/>
      <c r="BW14" s="568"/>
      <c r="BX14" s="568"/>
      <c r="BY14" s="568"/>
      <c r="BZ14" s="568"/>
      <c r="CA14" s="568"/>
      <c r="CB14" s="569"/>
      <c r="CD14" s="570" t="s">
        <v>66</v>
      </c>
      <c r="CE14" s="459"/>
      <c r="CF14" s="459"/>
      <c r="CG14" s="459"/>
      <c r="CH14" s="459"/>
      <c r="CI14" s="459"/>
      <c r="CJ14" s="459"/>
      <c r="CK14" s="459"/>
      <c r="CL14" s="459"/>
      <c r="CM14" s="459"/>
      <c r="CN14" s="459"/>
      <c r="CO14" s="459"/>
      <c r="CP14" s="459"/>
      <c r="CQ14" s="571"/>
      <c r="CR14" s="565">
        <v>334081</v>
      </c>
      <c r="CS14" s="344"/>
      <c r="CT14" s="344"/>
      <c r="CU14" s="344"/>
      <c r="CV14" s="344"/>
      <c r="CW14" s="344"/>
      <c r="CX14" s="344"/>
      <c r="CY14" s="566"/>
      <c r="CZ14" s="567">
        <v>4.7</v>
      </c>
      <c r="DA14" s="567"/>
      <c r="DB14" s="567"/>
      <c r="DC14" s="567"/>
      <c r="DD14" s="575">
        <v>34683</v>
      </c>
      <c r="DE14" s="344"/>
      <c r="DF14" s="344"/>
      <c r="DG14" s="344"/>
      <c r="DH14" s="344"/>
      <c r="DI14" s="344"/>
      <c r="DJ14" s="344"/>
      <c r="DK14" s="344"/>
      <c r="DL14" s="344"/>
      <c r="DM14" s="344"/>
      <c r="DN14" s="344"/>
      <c r="DO14" s="344"/>
      <c r="DP14" s="566"/>
      <c r="DQ14" s="575">
        <v>291029</v>
      </c>
      <c r="DR14" s="344"/>
      <c r="DS14" s="344"/>
      <c r="DT14" s="344"/>
      <c r="DU14" s="344"/>
      <c r="DV14" s="344"/>
      <c r="DW14" s="344"/>
      <c r="DX14" s="344"/>
      <c r="DY14" s="344"/>
      <c r="DZ14" s="344"/>
      <c r="EA14" s="344"/>
      <c r="EB14" s="344"/>
      <c r="EC14" s="576"/>
    </row>
    <row r="15" spans="2:143" ht="11.25" customHeight="1" x14ac:dyDescent="0.2">
      <c r="B15" s="570" t="s">
        <v>348</v>
      </c>
      <c r="C15" s="459"/>
      <c r="D15" s="459"/>
      <c r="E15" s="459"/>
      <c r="F15" s="459"/>
      <c r="G15" s="459"/>
      <c r="H15" s="459"/>
      <c r="I15" s="459"/>
      <c r="J15" s="459"/>
      <c r="K15" s="459"/>
      <c r="L15" s="459"/>
      <c r="M15" s="459"/>
      <c r="N15" s="459"/>
      <c r="O15" s="459"/>
      <c r="P15" s="459"/>
      <c r="Q15" s="571"/>
      <c r="R15" s="565">
        <v>3824</v>
      </c>
      <c r="S15" s="344"/>
      <c r="T15" s="344"/>
      <c r="U15" s="344"/>
      <c r="V15" s="344"/>
      <c r="W15" s="344"/>
      <c r="X15" s="344"/>
      <c r="Y15" s="566"/>
      <c r="Z15" s="567">
        <v>0</v>
      </c>
      <c r="AA15" s="567"/>
      <c r="AB15" s="567"/>
      <c r="AC15" s="567"/>
      <c r="AD15" s="568">
        <v>3824</v>
      </c>
      <c r="AE15" s="568"/>
      <c r="AF15" s="568"/>
      <c r="AG15" s="568"/>
      <c r="AH15" s="568"/>
      <c r="AI15" s="568"/>
      <c r="AJ15" s="568"/>
      <c r="AK15" s="568"/>
      <c r="AL15" s="572">
        <v>0.1</v>
      </c>
      <c r="AM15" s="350"/>
      <c r="AN15" s="350"/>
      <c r="AO15" s="573"/>
      <c r="AP15" s="570" t="s">
        <v>349</v>
      </c>
      <c r="AQ15" s="459"/>
      <c r="AR15" s="459"/>
      <c r="AS15" s="459"/>
      <c r="AT15" s="459"/>
      <c r="AU15" s="459"/>
      <c r="AV15" s="459"/>
      <c r="AW15" s="459"/>
      <c r="AX15" s="459"/>
      <c r="AY15" s="459"/>
      <c r="AZ15" s="459"/>
      <c r="BA15" s="459"/>
      <c r="BB15" s="459"/>
      <c r="BC15" s="459"/>
      <c r="BD15" s="459"/>
      <c r="BE15" s="459"/>
      <c r="BF15" s="571"/>
      <c r="BG15" s="565">
        <v>46466</v>
      </c>
      <c r="BH15" s="344"/>
      <c r="BI15" s="344"/>
      <c r="BJ15" s="344"/>
      <c r="BK15" s="344"/>
      <c r="BL15" s="344"/>
      <c r="BM15" s="344"/>
      <c r="BN15" s="566"/>
      <c r="BO15" s="567">
        <v>7.5</v>
      </c>
      <c r="BP15" s="567"/>
      <c r="BQ15" s="567"/>
      <c r="BR15" s="567"/>
      <c r="BS15" s="568" t="s">
        <v>199</v>
      </c>
      <c r="BT15" s="568"/>
      <c r="BU15" s="568"/>
      <c r="BV15" s="568"/>
      <c r="BW15" s="568"/>
      <c r="BX15" s="568"/>
      <c r="BY15" s="568"/>
      <c r="BZ15" s="568"/>
      <c r="CA15" s="568"/>
      <c r="CB15" s="569"/>
      <c r="CD15" s="570" t="s">
        <v>350</v>
      </c>
      <c r="CE15" s="459"/>
      <c r="CF15" s="459"/>
      <c r="CG15" s="459"/>
      <c r="CH15" s="459"/>
      <c r="CI15" s="459"/>
      <c r="CJ15" s="459"/>
      <c r="CK15" s="459"/>
      <c r="CL15" s="459"/>
      <c r="CM15" s="459"/>
      <c r="CN15" s="459"/>
      <c r="CO15" s="459"/>
      <c r="CP15" s="459"/>
      <c r="CQ15" s="571"/>
      <c r="CR15" s="565">
        <v>559916</v>
      </c>
      <c r="CS15" s="344"/>
      <c r="CT15" s="344"/>
      <c r="CU15" s="344"/>
      <c r="CV15" s="344"/>
      <c r="CW15" s="344"/>
      <c r="CX15" s="344"/>
      <c r="CY15" s="566"/>
      <c r="CZ15" s="567">
        <v>7.9</v>
      </c>
      <c r="DA15" s="567"/>
      <c r="DB15" s="567"/>
      <c r="DC15" s="567"/>
      <c r="DD15" s="575">
        <v>12628</v>
      </c>
      <c r="DE15" s="344"/>
      <c r="DF15" s="344"/>
      <c r="DG15" s="344"/>
      <c r="DH15" s="344"/>
      <c r="DI15" s="344"/>
      <c r="DJ15" s="344"/>
      <c r="DK15" s="344"/>
      <c r="DL15" s="344"/>
      <c r="DM15" s="344"/>
      <c r="DN15" s="344"/>
      <c r="DO15" s="344"/>
      <c r="DP15" s="566"/>
      <c r="DQ15" s="575">
        <v>442565</v>
      </c>
      <c r="DR15" s="344"/>
      <c r="DS15" s="344"/>
      <c r="DT15" s="344"/>
      <c r="DU15" s="344"/>
      <c r="DV15" s="344"/>
      <c r="DW15" s="344"/>
      <c r="DX15" s="344"/>
      <c r="DY15" s="344"/>
      <c r="DZ15" s="344"/>
      <c r="EA15" s="344"/>
      <c r="EB15" s="344"/>
      <c r="EC15" s="576"/>
    </row>
    <row r="16" spans="2:143" ht="11.25" customHeight="1" x14ac:dyDescent="0.2">
      <c r="B16" s="570" t="s">
        <v>351</v>
      </c>
      <c r="C16" s="459"/>
      <c r="D16" s="459"/>
      <c r="E16" s="459"/>
      <c r="F16" s="459"/>
      <c r="G16" s="459"/>
      <c r="H16" s="459"/>
      <c r="I16" s="459"/>
      <c r="J16" s="459"/>
      <c r="K16" s="459"/>
      <c r="L16" s="459"/>
      <c r="M16" s="459"/>
      <c r="N16" s="459"/>
      <c r="O16" s="459"/>
      <c r="P16" s="459"/>
      <c r="Q16" s="571"/>
      <c r="R16" s="565">
        <v>8828</v>
      </c>
      <c r="S16" s="344"/>
      <c r="T16" s="344"/>
      <c r="U16" s="344"/>
      <c r="V16" s="344"/>
      <c r="W16" s="344"/>
      <c r="X16" s="344"/>
      <c r="Y16" s="566"/>
      <c r="Z16" s="567">
        <v>0.1</v>
      </c>
      <c r="AA16" s="567"/>
      <c r="AB16" s="567"/>
      <c r="AC16" s="567"/>
      <c r="AD16" s="568">
        <v>8828</v>
      </c>
      <c r="AE16" s="568"/>
      <c r="AF16" s="568"/>
      <c r="AG16" s="568"/>
      <c r="AH16" s="568"/>
      <c r="AI16" s="568"/>
      <c r="AJ16" s="568"/>
      <c r="AK16" s="568"/>
      <c r="AL16" s="572">
        <v>0.2</v>
      </c>
      <c r="AM16" s="350"/>
      <c r="AN16" s="350"/>
      <c r="AO16" s="573"/>
      <c r="AP16" s="570" t="s">
        <v>352</v>
      </c>
      <c r="AQ16" s="459"/>
      <c r="AR16" s="459"/>
      <c r="AS16" s="459"/>
      <c r="AT16" s="459"/>
      <c r="AU16" s="459"/>
      <c r="AV16" s="459"/>
      <c r="AW16" s="459"/>
      <c r="AX16" s="459"/>
      <c r="AY16" s="459"/>
      <c r="AZ16" s="459"/>
      <c r="BA16" s="459"/>
      <c r="BB16" s="459"/>
      <c r="BC16" s="459"/>
      <c r="BD16" s="459"/>
      <c r="BE16" s="459"/>
      <c r="BF16" s="571"/>
      <c r="BG16" s="565" t="s">
        <v>199</v>
      </c>
      <c r="BH16" s="344"/>
      <c r="BI16" s="344"/>
      <c r="BJ16" s="344"/>
      <c r="BK16" s="344"/>
      <c r="BL16" s="344"/>
      <c r="BM16" s="344"/>
      <c r="BN16" s="566"/>
      <c r="BO16" s="567" t="s">
        <v>199</v>
      </c>
      <c r="BP16" s="567"/>
      <c r="BQ16" s="567"/>
      <c r="BR16" s="567"/>
      <c r="BS16" s="568" t="s">
        <v>199</v>
      </c>
      <c r="BT16" s="568"/>
      <c r="BU16" s="568"/>
      <c r="BV16" s="568"/>
      <c r="BW16" s="568"/>
      <c r="BX16" s="568"/>
      <c r="BY16" s="568"/>
      <c r="BZ16" s="568"/>
      <c r="CA16" s="568"/>
      <c r="CB16" s="569"/>
      <c r="CD16" s="570" t="s">
        <v>353</v>
      </c>
      <c r="CE16" s="459"/>
      <c r="CF16" s="459"/>
      <c r="CG16" s="459"/>
      <c r="CH16" s="459"/>
      <c r="CI16" s="459"/>
      <c r="CJ16" s="459"/>
      <c r="CK16" s="459"/>
      <c r="CL16" s="459"/>
      <c r="CM16" s="459"/>
      <c r="CN16" s="459"/>
      <c r="CO16" s="459"/>
      <c r="CP16" s="459"/>
      <c r="CQ16" s="571"/>
      <c r="CR16" s="565">
        <v>490572</v>
      </c>
      <c r="CS16" s="344"/>
      <c r="CT16" s="344"/>
      <c r="CU16" s="344"/>
      <c r="CV16" s="344"/>
      <c r="CW16" s="344"/>
      <c r="CX16" s="344"/>
      <c r="CY16" s="566"/>
      <c r="CZ16" s="567">
        <v>6.9</v>
      </c>
      <c r="DA16" s="567"/>
      <c r="DB16" s="567"/>
      <c r="DC16" s="567"/>
      <c r="DD16" s="575" t="s">
        <v>199</v>
      </c>
      <c r="DE16" s="344"/>
      <c r="DF16" s="344"/>
      <c r="DG16" s="344"/>
      <c r="DH16" s="344"/>
      <c r="DI16" s="344"/>
      <c r="DJ16" s="344"/>
      <c r="DK16" s="344"/>
      <c r="DL16" s="344"/>
      <c r="DM16" s="344"/>
      <c r="DN16" s="344"/>
      <c r="DO16" s="344"/>
      <c r="DP16" s="566"/>
      <c r="DQ16" s="575">
        <v>95312</v>
      </c>
      <c r="DR16" s="344"/>
      <c r="DS16" s="344"/>
      <c r="DT16" s="344"/>
      <c r="DU16" s="344"/>
      <c r="DV16" s="344"/>
      <c r="DW16" s="344"/>
      <c r="DX16" s="344"/>
      <c r="DY16" s="344"/>
      <c r="DZ16" s="344"/>
      <c r="EA16" s="344"/>
      <c r="EB16" s="344"/>
      <c r="EC16" s="576"/>
    </row>
    <row r="17" spans="2:133" ht="11.25" customHeight="1" x14ac:dyDescent="0.2">
      <c r="B17" s="570" t="s">
        <v>354</v>
      </c>
      <c r="C17" s="459"/>
      <c r="D17" s="459"/>
      <c r="E17" s="459"/>
      <c r="F17" s="459"/>
      <c r="G17" s="459"/>
      <c r="H17" s="459"/>
      <c r="I17" s="459"/>
      <c r="J17" s="459"/>
      <c r="K17" s="459"/>
      <c r="L17" s="459"/>
      <c r="M17" s="459"/>
      <c r="N17" s="459"/>
      <c r="O17" s="459"/>
      <c r="P17" s="459"/>
      <c r="Q17" s="571"/>
      <c r="R17" s="565">
        <v>27040</v>
      </c>
      <c r="S17" s="344"/>
      <c r="T17" s="344"/>
      <c r="U17" s="344"/>
      <c r="V17" s="344"/>
      <c r="W17" s="344"/>
      <c r="X17" s="344"/>
      <c r="Y17" s="566"/>
      <c r="Z17" s="567">
        <v>0.3</v>
      </c>
      <c r="AA17" s="567"/>
      <c r="AB17" s="567"/>
      <c r="AC17" s="567"/>
      <c r="AD17" s="568">
        <v>27040</v>
      </c>
      <c r="AE17" s="568"/>
      <c r="AF17" s="568"/>
      <c r="AG17" s="568"/>
      <c r="AH17" s="568"/>
      <c r="AI17" s="568"/>
      <c r="AJ17" s="568"/>
      <c r="AK17" s="568"/>
      <c r="AL17" s="572">
        <v>0.6</v>
      </c>
      <c r="AM17" s="350"/>
      <c r="AN17" s="350"/>
      <c r="AO17" s="573"/>
      <c r="AP17" s="570" t="s">
        <v>356</v>
      </c>
      <c r="AQ17" s="459"/>
      <c r="AR17" s="459"/>
      <c r="AS17" s="459"/>
      <c r="AT17" s="459"/>
      <c r="AU17" s="459"/>
      <c r="AV17" s="459"/>
      <c r="AW17" s="459"/>
      <c r="AX17" s="459"/>
      <c r="AY17" s="459"/>
      <c r="AZ17" s="459"/>
      <c r="BA17" s="459"/>
      <c r="BB17" s="459"/>
      <c r="BC17" s="459"/>
      <c r="BD17" s="459"/>
      <c r="BE17" s="459"/>
      <c r="BF17" s="571"/>
      <c r="BG17" s="565" t="s">
        <v>199</v>
      </c>
      <c r="BH17" s="344"/>
      <c r="BI17" s="344"/>
      <c r="BJ17" s="344"/>
      <c r="BK17" s="344"/>
      <c r="BL17" s="344"/>
      <c r="BM17" s="344"/>
      <c r="BN17" s="566"/>
      <c r="BO17" s="567" t="s">
        <v>199</v>
      </c>
      <c r="BP17" s="567"/>
      <c r="BQ17" s="567"/>
      <c r="BR17" s="567"/>
      <c r="BS17" s="568" t="s">
        <v>199</v>
      </c>
      <c r="BT17" s="568"/>
      <c r="BU17" s="568"/>
      <c r="BV17" s="568"/>
      <c r="BW17" s="568"/>
      <c r="BX17" s="568"/>
      <c r="BY17" s="568"/>
      <c r="BZ17" s="568"/>
      <c r="CA17" s="568"/>
      <c r="CB17" s="569"/>
      <c r="CD17" s="570" t="s">
        <v>358</v>
      </c>
      <c r="CE17" s="459"/>
      <c r="CF17" s="459"/>
      <c r="CG17" s="459"/>
      <c r="CH17" s="459"/>
      <c r="CI17" s="459"/>
      <c r="CJ17" s="459"/>
      <c r="CK17" s="459"/>
      <c r="CL17" s="459"/>
      <c r="CM17" s="459"/>
      <c r="CN17" s="459"/>
      <c r="CO17" s="459"/>
      <c r="CP17" s="459"/>
      <c r="CQ17" s="571"/>
      <c r="CR17" s="565">
        <v>797525</v>
      </c>
      <c r="CS17" s="344"/>
      <c r="CT17" s="344"/>
      <c r="CU17" s="344"/>
      <c r="CV17" s="344"/>
      <c r="CW17" s="344"/>
      <c r="CX17" s="344"/>
      <c r="CY17" s="566"/>
      <c r="CZ17" s="567">
        <v>11.2</v>
      </c>
      <c r="DA17" s="567"/>
      <c r="DB17" s="567"/>
      <c r="DC17" s="567"/>
      <c r="DD17" s="575" t="s">
        <v>199</v>
      </c>
      <c r="DE17" s="344"/>
      <c r="DF17" s="344"/>
      <c r="DG17" s="344"/>
      <c r="DH17" s="344"/>
      <c r="DI17" s="344"/>
      <c r="DJ17" s="344"/>
      <c r="DK17" s="344"/>
      <c r="DL17" s="344"/>
      <c r="DM17" s="344"/>
      <c r="DN17" s="344"/>
      <c r="DO17" s="344"/>
      <c r="DP17" s="566"/>
      <c r="DQ17" s="575">
        <v>794251</v>
      </c>
      <c r="DR17" s="344"/>
      <c r="DS17" s="344"/>
      <c r="DT17" s="344"/>
      <c r="DU17" s="344"/>
      <c r="DV17" s="344"/>
      <c r="DW17" s="344"/>
      <c r="DX17" s="344"/>
      <c r="DY17" s="344"/>
      <c r="DZ17" s="344"/>
      <c r="EA17" s="344"/>
      <c r="EB17" s="344"/>
      <c r="EC17" s="576"/>
    </row>
    <row r="18" spans="2:133" ht="11.25" customHeight="1" x14ac:dyDescent="0.2">
      <c r="B18" s="570" t="s">
        <v>220</v>
      </c>
      <c r="C18" s="459"/>
      <c r="D18" s="459"/>
      <c r="E18" s="459"/>
      <c r="F18" s="459"/>
      <c r="G18" s="459"/>
      <c r="H18" s="459"/>
      <c r="I18" s="459"/>
      <c r="J18" s="459"/>
      <c r="K18" s="459"/>
      <c r="L18" s="459"/>
      <c r="M18" s="459"/>
      <c r="N18" s="459"/>
      <c r="O18" s="459"/>
      <c r="P18" s="459"/>
      <c r="Q18" s="571"/>
      <c r="R18" s="565">
        <v>2052</v>
      </c>
      <c r="S18" s="344"/>
      <c r="T18" s="344"/>
      <c r="U18" s="344"/>
      <c r="V18" s="344"/>
      <c r="W18" s="344"/>
      <c r="X18" s="344"/>
      <c r="Y18" s="566"/>
      <c r="Z18" s="567">
        <v>0</v>
      </c>
      <c r="AA18" s="567"/>
      <c r="AB18" s="567"/>
      <c r="AC18" s="567"/>
      <c r="AD18" s="568">
        <v>2052</v>
      </c>
      <c r="AE18" s="568"/>
      <c r="AF18" s="568"/>
      <c r="AG18" s="568"/>
      <c r="AH18" s="568"/>
      <c r="AI18" s="568"/>
      <c r="AJ18" s="568"/>
      <c r="AK18" s="568"/>
      <c r="AL18" s="572">
        <v>0</v>
      </c>
      <c r="AM18" s="350"/>
      <c r="AN18" s="350"/>
      <c r="AO18" s="573"/>
      <c r="AP18" s="570" t="s">
        <v>101</v>
      </c>
      <c r="AQ18" s="459"/>
      <c r="AR18" s="459"/>
      <c r="AS18" s="459"/>
      <c r="AT18" s="459"/>
      <c r="AU18" s="459"/>
      <c r="AV18" s="459"/>
      <c r="AW18" s="459"/>
      <c r="AX18" s="459"/>
      <c r="AY18" s="459"/>
      <c r="AZ18" s="459"/>
      <c r="BA18" s="459"/>
      <c r="BB18" s="459"/>
      <c r="BC18" s="459"/>
      <c r="BD18" s="459"/>
      <c r="BE18" s="459"/>
      <c r="BF18" s="571"/>
      <c r="BG18" s="565" t="s">
        <v>199</v>
      </c>
      <c r="BH18" s="344"/>
      <c r="BI18" s="344"/>
      <c r="BJ18" s="344"/>
      <c r="BK18" s="344"/>
      <c r="BL18" s="344"/>
      <c r="BM18" s="344"/>
      <c r="BN18" s="566"/>
      <c r="BO18" s="567" t="s">
        <v>199</v>
      </c>
      <c r="BP18" s="567"/>
      <c r="BQ18" s="567"/>
      <c r="BR18" s="567"/>
      <c r="BS18" s="568" t="s">
        <v>199</v>
      </c>
      <c r="BT18" s="568"/>
      <c r="BU18" s="568"/>
      <c r="BV18" s="568"/>
      <c r="BW18" s="568"/>
      <c r="BX18" s="568"/>
      <c r="BY18" s="568"/>
      <c r="BZ18" s="568"/>
      <c r="CA18" s="568"/>
      <c r="CB18" s="569"/>
      <c r="CD18" s="570" t="s">
        <v>359</v>
      </c>
      <c r="CE18" s="459"/>
      <c r="CF18" s="459"/>
      <c r="CG18" s="459"/>
      <c r="CH18" s="459"/>
      <c r="CI18" s="459"/>
      <c r="CJ18" s="459"/>
      <c r="CK18" s="459"/>
      <c r="CL18" s="459"/>
      <c r="CM18" s="459"/>
      <c r="CN18" s="459"/>
      <c r="CO18" s="459"/>
      <c r="CP18" s="459"/>
      <c r="CQ18" s="571"/>
      <c r="CR18" s="565" t="s">
        <v>199</v>
      </c>
      <c r="CS18" s="344"/>
      <c r="CT18" s="344"/>
      <c r="CU18" s="344"/>
      <c r="CV18" s="344"/>
      <c r="CW18" s="344"/>
      <c r="CX18" s="344"/>
      <c r="CY18" s="566"/>
      <c r="CZ18" s="567" t="s">
        <v>199</v>
      </c>
      <c r="DA18" s="567"/>
      <c r="DB18" s="567"/>
      <c r="DC18" s="567"/>
      <c r="DD18" s="575" t="s">
        <v>199</v>
      </c>
      <c r="DE18" s="344"/>
      <c r="DF18" s="344"/>
      <c r="DG18" s="344"/>
      <c r="DH18" s="344"/>
      <c r="DI18" s="344"/>
      <c r="DJ18" s="344"/>
      <c r="DK18" s="344"/>
      <c r="DL18" s="344"/>
      <c r="DM18" s="344"/>
      <c r="DN18" s="344"/>
      <c r="DO18" s="344"/>
      <c r="DP18" s="566"/>
      <c r="DQ18" s="575" t="s">
        <v>199</v>
      </c>
      <c r="DR18" s="344"/>
      <c r="DS18" s="344"/>
      <c r="DT18" s="344"/>
      <c r="DU18" s="344"/>
      <c r="DV18" s="344"/>
      <c r="DW18" s="344"/>
      <c r="DX18" s="344"/>
      <c r="DY18" s="344"/>
      <c r="DZ18" s="344"/>
      <c r="EA18" s="344"/>
      <c r="EB18" s="344"/>
      <c r="EC18" s="576"/>
    </row>
    <row r="19" spans="2:133" ht="11.25" customHeight="1" x14ac:dyDescent="0.2">
      <c r="B19" s="570" t="s">
        <v>360</v>
      </c>
      <c r="C19" s="459"/>
      <c r="D19" s="459"/>
      <c r="E19" s="459"/>
      <c r="F19" s="459"/>
      <c r="G19" s="459"/>
      <c r="H19" s="459"/>
      <c r="I19" s="459"/>
      <c r="J19" s="459"/>
      <c r="K19" s="459"/>
      <c r="L19" s="459"/>
      <c r="M19" s="459"/>
      <c r="N19" s="459"/>
      <c r="O19" s="459"/>
      <c r="P19" s="459"/>
      <c r="Q19" s="571"/>
      <c r="R19" s="565">
        <v>21365</v>
      </c>
      <c r="S19" s="344"/>
      <c r="T19" s="344"/>
      <c r="U19" s="344"/>
      <c r="V19" s="344"/>
      <c r="W19" s="344"/>
      <c r="X19" s="344"/>
      <c r="Y19" s="566"/>
      <c r="Z19" s="567">
        <v>0.3</v>
      </c>
      <c r="AA19" s="567"/>
      <c r="AB19" s="567"/>
      <c r="AC19" s="567"/>
      <c r="AD19" s="568">
        <v>21365</v>
      </c>
      <c r="AE19" s="568"/>
      <c r="AF19" s="568"/>
      <c r="AG19" s="568"/>
      <c r="AH19" s="568"/>
      <c r="AI19" s="568"/>
      <c r="AJ19" s="568"/>
      <c r="AK19" s="568"/>
      <c r="AL19" s="572">
        <v>0.5</v>
      </c>
      <c r="AM19" s="350"/>
      <c r="AN19" s="350"/>
      <c r="AO19" s="573"/>
      <c r="AP19" s="570" t="s">
        <v>251</v>
      </c>
      <c r="AQ19" s="459"/>
      <c r="AR19" s="459"/>
      <c r="AS19" s="459"/>
      <c r="AT19" s="459"/>
      <c r="AU19" s="459"/>
      <c r="AV19" s="459"/>
      <c r="AW19" s="459"/>
      <c r="AX19" s="459"/>
      <c r="AY19" s="459"/>
      <c r="AZ19" s="459"/>
      <c r="BA19" s="459"/>
      <c r="BB19" s="459"/>
      <c r="BC19" s="459"/>
      <c r="BD19" s="459"/>
      <c r="BE19" s="459"/>
      <c r="BF19" s="571"/>
      <c r="BG19" s="565">
        <v>13098</v>
      </c>
      <c r="BH19" s="344"/>
      <c r="BI19" s="344"/>
      <c r="BJ19" s="344"/>
      <c r="BK19" s="344"/>
      <c r="BL19" s="344"/>
      <c r="BM19" s="344"/>
      <c r="BN19" s="566"/>
      <c r="BO19" s="567">
        <v>2.1</v>
      </c>
      <c r="BP19" s="567"/>
      <c r="BQ19" s="567"/>
      <c r="BR19" s="567"/>
      <c r="BS19" s="568" t="s">
        <v>199</v>
      </c>
      <c r="BT19" s="568"/>
      <c r="BU19" s="568"/>
      <c r="BV19" s="568"/>
      <c r="BW19" s="568"/>
      <c r="BX19" s="568"/>
      <c r="BY19" s="568"/>
      <c r="BZ19" s="568"/>
      <c r="CA19" s="568"/>
      <c r="CB19" s="569"/>
      <c r="CD19" s="570" t="s">
        <v>362</v>
      </c>
      <c r="CE19" s="459"/>
      <c r="CF19" s="459"/>
      <c r="CG19" s="459"/>
      <c r="CH19" s="459"/>
      <c r="CI19" s="459"/>
      <c r="CJ19" s="459"/>
      <c r="CK19" s="459"/>
      <c r="CL19" s="459"/>
      <c r="CM19" s="459"/>
      <c r="CN19" s="459"/>
      <c r="CO19" s="459"/>
      <c r="CP19" s="459"/>
      <c r="CQ19" s="571"/>
      <c r="CR19" s="565" t="s">
        <v>199</v>
      </c>
      <c r="CS19" s="344"/>
      <c r="CT19" s="344"/>
      <c r="CU19" s="344"/>
      <c r="CV19" s="344"/>
      <c r="CW19" s="344"/>
      <c r="CX19" s="344"/>
      <c r="CY19" s="566"/>
      <c r="CZ19" s="567" t="s">
        <v>199</v>
      </c>
      <c r="DA19" s="567"/>
      <c r="DB19" s="567"/>
      <c r="DC19" s="567"/>
      <c r="DD19" s="575" t="s">
        <v>199</v>
      </c>
      <c r="DE19" s="344"/>
      <c r="DF19" s="344"/>
      <c r="DG19" s="344"/>
      <c r="DH19" s="344"/>
      <c r="DI19" s="344"/>
      <c r="DJ19" s="344"/>
      <c r="DK19" s="344"/>
      <c r="DL19" s="344"/>
      <c r="DM19" s="344"/>
      <c r="DN19" s="344"/>
      <c r="DO19" s="344"/>
      <c r="DP19" s="566"/>
      <c r="DQ19" s="575" t="s">
        <v>199</v>
      </c>
      <c r="DR19" s="344"/>
      <c r="DS19" s="344"/>
      <c r="DT19" s="344"/>
      <c r="DU19" s="344"/>
      <c r="DV19" s="344"/>
      <c r="DW19" s="344"/>
      <c r="DX19" s="344"/>
      <c r="DY19" s="344"/>
      <c r="DZ19" s="344"/>
      <c r="EA19" s="344"/>
      <c r="EB19" s="344"/>
      <c r="EC19" s="576"/>
    </row>
    <row r="20" spans="2:133" ht="11.25" customHeight="1" x14ac:dyDescent="0.2">
      <c r="B20" s="578" t="s">
        <v>363</v>
      </c>
      <c r="C20" s="579"/>
      <c r="D20" s="579"/>
      <c r="E20" s="579"/>
      <c r="F20" s="579"/>
      <c r="G20" s="579"/>
      <c r="H20" s="579"/>
      <c r="I20" s="579"/>
      <c r="J20" s="579"/>
      <c r="K20" s="579"/>
      <c r="L20" s="579"/>
      <c r="M20" s="579"/>
      <c r="N20" s="579"/>
      <c r="O20" s="579"/>
      <c r="P20" s="579"/>
      <c r="Q20" s="580"/>
      <c r="R20" s="565">
        <v>3623</v>
      </c>
      <c r="S20" s="344"/>
      <c r="T20" s="344"/>
      <c r="U20" s="344"/>
      <c r="V20" s="344"/>
      <c r="W20" s="344"/>
      <c r="X20" s="344"/>
      <c r="Y20" s="566"/>
      <c r="Z20" s="567">
        <v>0</v>
      </c>
      <c r="AA20" s="567"/>
      <c r="AB20" s="567"/>
      <c r="AC20" s="567"/>
      <c r="AD20" s="568">
        <v>3623</v>
      </c>
      <c r="AE20" s="568"/>
      <c r="AF20" s="568"/>
      <c r="AG20" s="568"/>
      <c r="AH20" s="568"/>
      <c r="AI20" s="568"/>
      <c r="AJ20" s="568"/>
      <c r="AK20" s="568"/>
      <c r="AL20" s="572">
        <v>0.1</v>
      </c>
      <c r="AM20" s="350"/>
      <c r="AN20" s="350"/>
      <c r="AO20" s="573"/>
      <c r="AP20" s="570" t="s">
        <v>364</v>
      </c>
      <c r="AQ20" s="459"/>
      <c r="AR20" s="459"/>
      <c r="AS20" s="459"/>
      <c r="AT20" s="459"/>
      <c r="AU20" s="459"/>
      <c r="AV20" s="459"/>
      <c r="AW20" s="459"/>
      <c r="AX20" s="459"/>
      <c r="AY20" s="459"/>
      <c r="AZ20" s="459"/>
      <c r="BA20" s="459"/>
      <c r="BB20" s="459"/>
      <c r="BC20" s="459"/>
      <c r="BD20" s="459"/>
      <c r="BE20" s="459"/>
      <c r="BF20" s="571"/>
      <c r="BG20" s="565">
        <v>13098</v>
      </c>
      <c r="BH20" s="344"/>
      <c r="BI20" s="344"/>
      <c r="BJ20" s="344"/>
      <c r="BK20" s="344"/>
      <c r="BL20" s="344"/>
      <c r="BM20" s="344"/>
      <c r="BN20" s="566"/>
      <c r="BO20" s="567">
        <v>2.1</v>
      </c>
      <c r="BP20" s="567"/>
      <c r="BQ20" s="567"/>
      <c r="BR20" s="567"/>
      <c r="BS20" s="568" t="s">
        <v>199</v>
      </c>
      <c r="BT20" s="568"/>
      <c r="BU20" s="568"/>
      <c r="BV20" s="568"/>
      <c r="BW20" s="568"/>
      <c r="BX20" s="568"/>
      <c r="BY20" s="568"/>
      <c r="BZ20" s="568"/>
      <c r="CA20" s="568"/>
      <c r="CB20" s="569"/>
      <c r="CD20" s="570" t="s">
        <v>187</v>
      </c>
      <c r="CE20" s="459"/>
      <c r="CF20" s="459"/>
      <c r="CG20" s="459"/>
      <c r="CH20" s="459"/>
      <c r="CI20" s="459"/>
      <c r="CJ20" s="459"/>
      <c r="CK20" s="459"/>
      <c r="CL20" s="459"/>
      <c r="CM20" s="459"/>
      <c r="CN20" s="459"/>
      <c r="CO20" s="459"/>
      <c r="CP20" s="459"/>
      <c r="CQ20" s="571"/>
      <c r="CR20" s="565">
        <v>7093375</v>
      </c>
      <c r="CS20" s="344"/>
      <c r="CT20" s="344"/>
      <c r="CU20" s="344"/>
      <c r="CV20" s="344"/>
      <c r="CW20" s="344"/>
      <c r="CX20" s="344"/>
      <c r="CY20" s="566"/>
      <c r="CZ20" s="567">
        <v>100</v>
      </c>
      <c r="DA20" s="567"/>
      <c r="DB20" s="567"/>
      <c r="DC20" s="567"/>
      <c r="DD20" s="575">
        <v>503622</v>
      </c>
      <c r="DE20" s="344"/>
      <c r="DF20" s="344"/>
      <c r="DG20" s="344"/>
      <c r="DH20" s="344"/>
      <c r="DI20" s="344"/>
      <c r="DJ20" s="344"/>
      <c r="DK20" s="344"/>
      <c r="DL20" s="344"/>
      <c r="DM20" s="344"/>
      <c r="DN20" s="344"/>
      <c r="DO20" s="344"/>
      <c r="DP20" s="566"/>
      <c r="DQ20" s="575">
        <v>4559079</v>
      </c>
      <c r="DR20" s="344"/>
      <c r="DS20" s="344"/>
      <c r="DT20" s="344"/>
      <c r="DU20" s="344"/>
      <c r="DV20" s="344"/>
      <c r="DW20" s="344"/>
      <c r="DX20" s="344"/>
      <c r="DY20" s="344"/>
      <c r="DZ20" s="344"/>
      <c r="EA20" s="344"/>
      <c r="EB20" s="344"/>
      <c r="EC20" s="576"/>
    </row>
    <row r="21" spans="2:133" ht="11.25" customHeight="1" x14ac:dyDescent="0.2">
      <c r="B21" s="570" t="s">
        <v>339</v>
      </c>
      <c r="C21" s="459"/>
      <c r="D21" s="459"/>
      <c r="E21" s="459"/>
      <c r="F21" s="459"/>
      <c r="G21" s="459"/>
      <c r="H21" s="459"/>
      <c r="I21" s="459"/>
      <c r="J21" s="459"/>
      <c r="K21" s="459"/>
      <c r="L21" s="459"/>
      <c r="M21" s="459"/>
      <c r="N21" s="459"/>
      <c r="O21" s="459"/>
      <c r="P21" s="459"/>
      <c r="Q21" s="571"/>
      <c r="R21" s="565">
        <v>3525427</v>
      </c>
      <c r="S21" s="344"/>
      <c r="T21" s="344"/>
      <c r="U21" s="344"/>
      <c r="V21" s="344"/>
      <c r="W21" s="344"/>
      <c r="X21" s="344"/>
      <c r="Y21" s="566"/>
      <c r="Z21" s="567">
        <v>43.5</v>
      </c>
      <c r="AA21" s="567"/>
      <c r="AB21" s="567"/>
      <c r="AC21" s="567"/>
      <c r="AD21" s="568">
        <v>3255156</v>
      </c>
      <c r="AE21" s="568"/>
      <c r="AF21" s="568"/>
      <c r="AG21" s="568"/>
      <c r="AH21" s="568"/>
      <c r="AI21" s="568"/>
      <c r="AJ21" s="568"/>
      <c r="AK21" s="568"/>
      <c r="AL21" s="572">
        <v>78.099999999999994</v>
      </c>
      <c r="AM21" s="350"/>
      <c r="AN21" s="350"/>
      <c r="AO21" s="573"/>
      <c r="AP21" s="570" t="s">
        <v>367</v>
      </c>
      <c r="AQ21" s="581"/>
      <c r="AR21" s="581"/>
      <c r="AS21" s="581"/>
      <c r="AT21" s="581"/>
      <c r="AU21" s="581"/>
      <c r="AV21" s="581"/>
      <c r="AW21" s="581"/>
      <c r="AX21" s="581"/>
      <c r="AY21" s="581"/>
      <c r="AZ21" s="581"/>
      <c r="BA21" s="581"/>
      <c r="BB21" s="581"/>
      <c r="BC21" s="581"/>
      <c r="BD21" s="581"/>
      <c r="BE21" s="581"/>
      <c r="BF21" s="582"/>
      <c r="BG21" s="565">
        <v>13098</v>
      </c>
      <c r="BH21" s="344"/>
      <c r="BI21" s="344"/>
      <c r="BJ21" s="344"/>
      <c r="BK21" s="344"/>
      <c r="BL21" s="344"/>
      <c r="BM21" s="344"/>
      <c r="BN21" s="566"/>
      <c r="BO21" s="567">
        <v>2.1</v>
      </c>
      <c r="BP21" s="567"/>
      <c r="BQ21" s="567"/>
      <c r="BR21" s="567"/>
      <c r="BS21" s="568" t="s">
        <v>199</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2">
      <c r="B22" s="570" t="s">
        <v>290</v>
      </c>
      <c r="C22" s="459"/>
      <c r="D22" s="459"/>
      <c r="E22" s="459"/>
      <c r="F22" s="459"/>
      <c r="G22" s="459"/>
      <c r="H22" s="459"/>
      <c r="I22" s="459"/>
      <c r="J22" s="459"/>
      <c r="K22" s="459"/>
      <c r="L22" s="459"/>
      <c r="M22" s="459"/>
      <c r="N22" s="459"/>
      <c r="O22" s="459"/>
      <c r="P22" s="459"/>
      <c r="Q22" s="571"/>
      <c r="R22" s="565">
        <v>3255156</v>
      </c>
      <c r="S22" s="344"/>
      <c r="T22" s="344"/>
      <c r="U22" s="344"/>
      <c r="V22" s="344"/>
      <c r="W22" s="344"/>
      <c r="X22" s="344"/>
      <c r="Y22" s="566"/>
      <c r="Z22" s="567">
        <v>40.200000000000003</v>
      </c>
      <c r="AA22" s="567"/>
      <c r="AB22" s="567"/>
      <c r="AC22" s="567"/>
      <c r="AD22" s="568">
        <v>3255156</v>
      </c>
      <c r="AE22" s="568"/>
      <c r="AF22" s="568"/>
      <c r="AG22" s="568"/>
      <c r="AH22" s="568"/>
      <c r="AI22" s="568"/>
      <c r="AJ22" s="568"/>
      <c r="AK22" s="568"/>
      <c r="AL22" s="572">
        <v>78.099999999999994</v>
      </c>
      <c r="AM22" s="350"/>
      <c r="AN22" s="350"/>
      <c r="AO22" s="573"/>
      <c r="AP22" s="570" t="s">
        <v>368</v>
      </c>
      <c r="AQ22" s="581"/>
      <c r="AR22" s="581"/>
      <c r="AS22" s="581"/>
      <c r="AT22" s="581"/>
      <c r="AU22" s="581"/>
      <c r="AV22" s="581"/>
      <c r="AW22" s="581"/>
      <c r="AX22" s="581"/>
      <c r="AY22" s="581"/>
      <c r="AZ22" s="581"/>
      <c r="BA22" s="581"/>
      <c r="BB22" s="581"/>
      <c r="BC22" s="581"/>
      <c r="BD22" s="581"/>
      <c r="BE22" s="581"/>
      <c r="BF22" s="582"/>
      <c r="BG22" s="565" t="s">
        <v>199</v>
      </c>
      <c r="BH22" s="344"/>
      <c r="BI22" s="344"/>
      <c r="BJ22" s="344"/>
      <c r="BK22" s="344"/>
      <c r="BL22" s="344"/>
      <c r="BM22" s="344"/>
      <c r="BN22" s="566"/>
      <c r="BO22" s="567" t="s">
        <v>199</v>
      </c>
      <c r="BP22" s="567"/>
      <c r="BQ22" s="567"/>
      <c r="BR22" s="567"/>
      <c r="BS22" s="568" t="s">
        <v>199</v>
      </c>
      <c r="BT22" s="568"/>
      <c r="BU22" s="568"/>
      <c r="BV22" s="568"/>
      <c r="BW22" s="568"/>
      <c r="BX22" s="568"/>
      <c r="BY22" s="568"/>
      <c r="BZ22" s="568"/>
      <c r="CA22" s="568"/>
      <c r="CB22" s="569"/>
      <c r="CD22" s="338" t="s">
        <v>370</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2">
      <c r="B23" s="570" t="s">
        <v>288</v>
      </c>
      <c r="C23" s="459"/>
      <c r="D23" s="459"/>
      <c r="E23" s="459"/>
      <c r="F23" s="459"/>
      <c r="G23" s="459"/>
      <c r="H23" s="459"/>
      <c r="I23" s="459"/>
      <c r="J23" s="459"/>
      <c r="K23" s="459"/>
      <c r="L23" s="459"/>
      <c r="M23" s="459"/>
      <c r="N23" s="459"/>
      <c r="O23" s="459"/>
      <c r="P23" s="459"/>
      <c r="Q23" s="571"/>
      <c r="R23" s="565">
        <v>270271</v>
      </c>
      <c r="S23" s="344"/>
      <c r="T23" s="344"/>
      <c r="U23" s="344"/>
      <c r="V23" s="344"/>
      <c r="W23" s="344"/>
      <c r="X23" s="344"/>
      <c r="Y23" s="566"/>
      <c r="Z23" s="567">
        <v>3.3</v>
      </c>
      <c r="AA23" s="567"/>
      <c r="AB23" s="567"/>
      <c r="AC23" s="567"/>
      <c r="AD23" s="568" t="s">
        <v>199</v>
      </c>
      <c r="AE23" s="568"/>
      <c r="AF23" s="568"/>
      <c r="AG23" s="568"/>
      <c r="AH23" s="568"/>
      <c r="AI23" s="568"/>
      <c r="AJ23" s="568"/>
      <c r="AK23" s="568"/>
      <c r="AL23" s="572" t="s">
        <v>199</v>
      </c>
      <c r="AM23" s="350"/>
      <c r="AN23" s="350"/>
      <c r="AO23" s="573"/>
      <c r="AP23" s="570" t="s">
        <v>63</v>
      </c>
      <c r="AQ23" s="581"/>
      <c r="AR23" s="581"/>
      <c r="AS23" s="581"/>
      <c r="AT23" s="581"/>
      <c r="AU23" s="581"/>
      <c r="AV23" s="581"/>
      <c r="AW23" s="581"/>
      <c r="AX23" s="581"/>
      <c r="AY23" s="581"/>
      <c r="AZ23" s="581"/>
      <c r="BA23" s="581"/>
      <c r="BB23" s="581"/>
      <c r="BC23" s="581"/>
      <c r="BD23" s="581"/>
      <c r="BE23" s="581"/>
      <c r="BF23" s="582"/>
      <c r="BG23" s="565" t="s">
        <v>199</v>
      </c>
      <c r="BH23" s="344"/>
      <c r="BI23" s="344"/>
      <c r="BJ23" s="344"/>
      <c r="BK23" s="344"/>
      <c r="BL23" s="344"/>
      <c r="BM23" s="344"/>
      <c r="BN23" s="566"/>
      <c r="BO23" s="567" t="s">
        <v>199</v>
      </c>
      <c r="BP23" s="567"/>
      <c r="BQ23" s="567"/>
      <c r="BR23" s="567"/>
      <c r="BS23" s="568" t="s">
        <v>199</v>
      </c>
      <c r="BT23" s="568"/>
      <c r="BU23" s="568"/>
      <c r="BV23" s="568"/>
      <c r="BW23" s="568"/>
      <c r="BX23" s="568"/>
      <c r="BY23" s="568"/>
      <c r="BZ23" s="568"/>
      <c r="CA23" s="568"/>
      <c r="CB23" s="569"/>
      <c r="CD23" s="338" t="s">
        <v>312</v>
      </c>
      <c r="CE23" s="339"/>
      <c r="CF23" s="339"/>
      <c r="CG23" s="339"/>
      <c r="CH23" s="339"/>
      <c r="CI23" s="339"/>
      <c r="CJ23" s="339"/>
      <c r="CK23" s="339"/>
      <c r="CL23" s="339"/>
      <c r="CM23" s="339"/>
      <c r="CN23" s="339"/>
      <c r="CO23" s="339"/>
      <c r="CP23" s="339"/>
      <c r="CQ23" s="381"/>
      <c r="CR23" s="338" t="s">
        <v>371</v>
      </c>
      <c r="CS23" s="339"/>
      <c r="CT23" s="339"/>
      <c r="CU23" s="339"/>
      <c r="CV23" s="339"/>
      <c r="CW23" s="339"/>
      <c r="CX23" s="339"/>
      <c r="CY23" s="381"/>
      <c r="CZ23" s="338" t="s">
        <v>374</v>
      </c>
      <c r="DA23" s="339"/>
      <c r="DB23" s="339"/>
      <c r="DC23" s="381"/>
      <c r="DD23" s="338" t="s">
        <v>294</v>
      </c>
      <c r="DE23" s="339"/>
      <c r="DF23" s="339"/>
      <c r="DG23" s="339"/>
      <c r="DH23" s="339"/>
      <c r="DI23" s="339"/>
      <c r="DJ23" s="339"/>
      <c r="DK23" s="381"/>
      <c r="DL23" s="592" t="s">
        <v>378</v>
      </c>
      <c r="DM23" s="593"/>
      <c r="DN23" s="593"/>
      <c r="DO23" s="593"/>
      <c r="DP23" s="593"/>
      <c r="DQ23" s="593"/>
      <c r="DR23" s="593"/>
      <c r="DS23" s="593"/>
      <c r="DT23" s="593"/>
      <c r="DU23" s="593"/>
      <c r="DV23" s="594"/>
      <c r="DW23" s="338" t="s">
        <v>379</v>
      </c>
      <c r="DX23" s="339"/>
      <c r="DY23" s="339"/>
      <c r="DZ23" s="339"/>
      <c r="EA23" s="339"/>
      <c r="EB23" s="339"/>
      <c r="EC23" s="381"/>
    </row>
    <row r="24" spans="2:133" ht="11.25" customHeight="1" x14ac:dyDescent="0.2">
      <c r="B24" s="570" t="s">
        <v>380</v>
      </c>
      <c r="C24" s="459"/>
      <c r="D24" s="459"/>
      <c r="E24" s="459"/>
      <c r="F24" s="459"/>
      <c r="G24" s="459"/>
      <c r="H24" s="459"/>
      <c r="I24" s="459"/>
      <c r="J24" s="459"/>
      <c r="K24" s="459"/>
      <c r="L24" s="459"/>
      <c r="M24" s="459"/>
      <c r="N24" s="459"/>
      <c r="O24" s="459"/>
      <c r="P24" s="459"/>
      <c r="Q24" s="571"/>
      <c r="R24" s="565" t="s">
        <v>199</v>
      </c>
      <c r="S24" s="344"/>
      <c r="T24" s="344"/>
      <c r="U24" s="344"/>
      <c r="V24" s="344"/>
      <c r="W24" s="344"/>
      <c r="X24" s="344"/>
      <c r="Y24" s="566"/>
      <c r="Z24" s="567" t="s">
        <v>199</v>
      </c>
      <c r="AA24" s="567"/>
      <c r="AB24" s="567"/>
      <c r="AC24" s="567"/>
      <c r="AD24" s="568" t="s">
        <v>199</v>
      </c>
      <c r="AE24" s="568"/>
      <c r="AF24" s="568"/>
      <c r="AG24" s="568"/>
      <c r="AH24" s="568"/>
      <c r="AI24" s="568"/>
      <c r="AJ24" s="568"/>
      <c r="AK24" s="568"/>
      <c r="AL24" s="572" t="s">
        <v>199</v>
      </c>
      <c r="AM24" s="350"/>
      <c r="AN24" s="350"/>
      <c r="AO24" s="573"/>
      <c r="AP24" s="570" t="s">
        <v>381</v>
      </c>
      <c r="AQ24" s="581"/>
      <c r="AR24" s="581"/>
      <c r="AS24" s="581"/>
      <c r="AT24" s="581"/>
      <c r="AU24" s="581"/>
      <c r="AV24" s="581"/>
      <c r="AW24" s="581"/>
      <c r="AX24" s="581"/>
      <c r="AY24" s="581"/>
      <c r="AZ24" s="581"/>
      <c r="BA24" s="581"/>
      <c r="BB24" s="581"/>
      <c r="BC24" s="581"/>
      <c r="BD24" s="581"/>
      <c r="BE24" s="581"/>
      <c r="BF24" s="582"/>
      <c r="BG24" s="565" t="s">
        <v>199</v>
      </c>
      <c r="BH24" s="344"/>
      <c r="BI24" s="344"/>
      <c r="BJ24" s="344"/>
      <c r="BK24" s="344"/>
      <c r="BL24" s="344"/>
      <c r="BM24" s="344"/>
      <c r="BN24" s="566"/>
      <c r="BO24" s="567" t="s">
        <v>199</v>
      </c>
      <c r="BP24" s="567"/>
      <c r="BQ24" s="567"/>
      <c r="BR24" s="567"/>
      <c r="BS24" s="568" t="s">
        <v>199</v>
      </c>
      <c r="BT24" s="568"/>
      <c r="BU24" s="568"/>
      <c r="BV24" s="568"/>
      <c r="BW24" s="568"/>
      <c r="BX24" s="568"/>
      <c r="BY24" s="568"/>
      <c r="BZ24" s="568"/>
      <c r="CA24" s="568"/>
      <c r="CB24" s="569"/>
      <c r="CD24" s="554" t="s">
        <v>382</v>
      </c>
      <c r="CE24" s="555"/>
      <c r="CF24" s="555"/>
      <c r="CG24" s="555"/>
      <c r="CH24" s="555"/>
      <c r="CI24" s="555"/>
      <c r="CJ24" s="555"/>
      <c r="CK24" s="555"/>
      <c r="CL24" s="555"/>
      <c r="CM24" s="555"/>
      <c r="CN24" s="555"/>
      <c r="CO24" s="555"/>
      <c r="CP24" s="555"/>
      <c r="CQ24" s="556"/>
      <c r="CR24" s="557">
        <v>2553725</v>
      </c>
      <c r="CS24" s="558"/>
      <c r="CT24" s="558"/>
      <c r="CU24" s="558"/>
      <c r="CV24" s="558"/>
      <c r="CW24" s="558"/>
      <c r="CX24" s="558"/>
      <c r="CY24" s="559"/>
      <c r="CZ24" s="562">
        <v>36</v>
      </c>
      <c r="DA24" s="563"/>
      <c r="DB24" s="563"/>
      <c r="DC24" s="574"/>
      <c r="DD24" s="595">
        <v>2177645</v>
      </c>
      <c r="DE24" s="558"/>
      <c r="DF24" s="558"/>
      <c r="DG24" s="558"/>
      <c r="DH24" s="558"/>
      <c r="DI24" s="558"/>
      <c r="DJ24" s="558"/>
      <c r="DK24" s="559"/>
      <c r="DL24" s="595">
        <v>2111003</v>
      </c>
      <c r="DM24" s="558"/>
      <c r="DN24" s="558"/>
      <c r="DO24" s="558"/>
      <c r="DP24" s="558"/>
      <c r="DQ24" s="558"/>
      <c r="DR24" s="558"/>
      <c r="DS24" s="558"/>
      <c r="DT24" s="558"/>
      <c r="DU24" s="558"/>
      <c r="DV24" s="559"/>
      <c r="DW24" s="562">
        <v>50.5</v>
      </c>
      <c r="DX24" s="563"/>
      <c r="DY24" s="563"/>
      <c r="DZ24" s="563"/>
      <c r="EA24" s="563"/>
      <c r="EB24" s="563"/>
      <c r="EC24" s="564"/>
    </row>
    <row r="25" spans="2:133" ht="11.25" customHeight="1" x14ac:dyDescent="0.2">
      <c r="B25" s="570" t="s">
        <v>83</v>
      </c>
      <c r="C25" s="459"/>
      <c r="D25" s="459"/>
      <c r="E25" s="459"/>
      <c r="F25" s="459"/>
      <c r="G25" s="459"/>
      <c r="H25" s="459"/>
      <c r="I25" s="459"/>
      <c r="J25" s="459"/>
      <c r="K25" s="459"/>
      <c r="L25" s="459"/>
      <c r="M25" s="459"/>
      <c r="N25" s="459"/>
      <c r="O25" s="459"/>
      <c r="P25" s="459"/>
      <c r="Q25" s="571"/>
      <c r="R25" s="565">
        <v>4431222</v>
      </c>
      <c r="S25" s="344"/>
      <c r="T25" s="344"/>
      <c r="U25" s="344"/>
      <c r="V25" s="344"/>
      <c r="W25" s="344"/>
      <c r="X25" s="344"/>
      <c r="Y25" s="566"/>
      <c r="Z25" s="567">
        <v>54.7</v>
      </c>
      <c r="AA25" s="567"/>
      <c r="AB25" s="567"/>
      <c r="AC25" s="567"/>
      <c r="AD25" s="568">
        <v>4160951</v>
      </c>
      <c r="AE25" s="568"/>
      <c r="AF25" s="568"/>
      <c r="AG25" s="568"/>
      <c r="AH25" s="568"/>
      <c r="AI25" s="568"/>
      <c r="AJ25" s="568"/>
      <c r="AK25" s="568"/>
      <c r="AL25" s="572">
        <v>99.8</v>
      </c>
      <c r="AM25" s="350"/>
      <c r="AN25" s="350"/>
      <c r="AO25" s="573"/>
      <c r="AP25" s="570" t="s">
        <v>269</v>
      </c>
      <c r="AQ25" s="581"/>
      <c r="AR25" s="581"/>
      <c r="AS25" s="581"/>
      <c r="AT25" s="581"/>
      <c r="AU25" s="581"/>
      <c r="AV25" s="581"/>
      <c r="AW25" s="581"/>
      <c r="AX25" s="581"/>
      <c r="AY25" s="581"/>
      <c r="AZ25" s="581"/>
      <c r="BA25" s="581"/>
      <c r="BB25" s="581"/>
      <c r="BC25" s="581"/>
      <c r="BD25" s="581"/>
      <c r="BE25" s="581"/>
      <c r="BF25" s="582"/>
      <c r="BG25" s="565" t="s">
        <v>199</v>
      </c>
      <c r="BH25" s="344"/>
      <c r="BI25" s="344"/>
      <c r="BJ25" s="344"/>
      <c r="BK25" s="344"/>
      <c r="BL25" s="344"/>
      <c r="BM25" s="344"/>
      <c r="BN25" s="566"/>
      <c r="BO25" s="567" t="s">
        <v>199</v>
      </c>
      <c r="BP25" s="567"/>
      <c r="BQ25" s="567"/>
      <c r="BR25" s="567"/>
      <c r="BS25" s="568" t="s">
        <v>199</v>
      </c>
      <c r="BT25" s="568"/>
      <c r="BU25" s="568"/>
      <c r="BV25" s="568"/>
      <c r="BW25" s="568"/>
      <c r="BX25" s="568"/>
      <c r="BY25" s="568"/>
      <c r="BZ25" s="568"/>
      <c r="CA25" s="568"/>
      <c r="CB25" s="569"/>
      <c r="CD25" s="570" t="s">
        <v>197</v>
      </c>
      <c r="CE25" s="459"/>
      <c r="CF25" s="459"/>
      <c r="CG25" s="459"/>
      <c r="CH25" s="459"/>
      <c r="CI25" s="459"/>
      <c r="CJ25" s="459"/>
      <c r="CK25" s="459"/>
      <c r="CL25" s="459"/>
      <c r="CM25" s="459"/>
      <c r="CN25" s="459"/>
      <c r="CO25" s="459"/>
      <c r="CP25" s="459"/>
      <c r="CQ25" s="571"/>
      <c r="CR25" s="565">
        <v>1278268</v>
      </c>
      <c r="CS25" s="596"/>
      <c r="CT25" s="596"/>
      <c r="CU25" s="596"/>
      <c r="CV25" s="596"/>
      <c r="CW25" s="596"/>
      <c r="CX25" s="596"/>
      <c r="CY25" s="597"/>
      <c r="CZ25" s="572">
        <v>18</v>
      </c>
      <c r="DA25" s="598"/>
      <c r="DB25" s="598"/>
      <c r="DC25" s="599"/>
      <c r="DD25" s="575">
        <v>1178685</v>
      </c>
      <c r="DE25" s="596"/>
      <c r="DF25" s="596"/>
      <c r="DG25" s="596"/>
      <c r="DH25" s="596"/>
      <c r="DI25" s="596"/>
      <c r="DJ25" s="596"/>
      <c r="DK25" s="597"/>
      <c r="DL25" s="575">
        <v>1178683</v>
      </c>
      <c r="DM25" s="596"/>
      <c r="DN25" s="596"/>
      <c r="DO25" s="596"/>
      <c r="DP25" s="596"/>
      <c r="DQ25" s="596"/>
      <c r="DR25" s="596"/>
      <c r="DS25" s="596"/>
      <c r="DT25" s="596"/>
      <c r="DU25" s="596"/>
      <c r="DV25" s="597"/>
      <c r="DW25" s="572">
        <v>28.2</v>
      </c>
      <c r="DX25" s="598"/>
      <c r="DY25" s="598"/>
      <c r="DZ25" s="598"/>
      <c r="EA25" s="598"/>
      <c r="EB25" s="598"/>
      <c r="EC25" s="600"/>
    </row>
    <row r="26" spans="2:133" ht="11.25" customHeight="1" x14ac:dyDescent="0.2">
      <c r="B26" s="570" t="s">
        <v>385</v>
      </c>
      <c r="C26" s="459"/>
      <c r="D26" s="459"/>
      <c r="E26" s="459"/>
      <c r="F26" s="459"/>
      <c r="G26" s="459"/>
      <c r="H26" s="459"/>
      <c r="I26" s="459"/>
      <c r="J26" s="459"/>
      <c r="K26" s="459"/>
      <c r="L26" s="459"/>
      <c r="M26" s="459"/>
      <c r="N26" s="459"/>
      <c r="O26" s="459"/>
      <c r="P26" s="459"/>
      <c r="Q26" s="571"/>
      <c r="R26" s="565">
        <v>543</v>
      </c>
      <c r="S26" s="344"/>
      <c r="T26" s="344"/>
      <c r="U26" s="344"/>
      <c r="V26" s="344"/>
      <c r="W26" s="344"/>
      <c r="X26" s="344"/>
      <c r="Y26" s="566"/>
      <c r="Z26" s="567">
        <v>0</v>
      </c>
      <c r="AA26" s="567"/>
      <c r="AB26" s="567"/>
      <c r="AC26" s="567"/>
      <c r="AD26" s="568">
        <v>543</v>
      </c>
      <c r="AE26" s="568"/>
      <c r="AF26" s="568"/>
      <c r="AG26" s="568"/>
      <c r="AH26" s="568"/>
      <c r="AI26" s="568"/>
      <c r="AJ26" s="568"/>
      <c r="AK26" s="568"/>
      <c r="AL26" s="572">
        <v>0</v>
      </c>
      <c r="AM26" s="350"/>
      <c r="AN26" s="350"/>
      <c r="AO26" s="573"/>
      <c r="AP26" s="570" t="s">
        <v>387</v>
      </c>
      <c r="AQ26" s="581"/>
      <c r="AR26" s="581"/>
      <c r="AS26" s="581"/>
      <c r="AT26" s="581"/>
      <c r="AU26" s="581"/>
      <c r="AV26" s="581"/>
      <c r="AW26" s="581"/>
      <c r="AX26" s="581"/>
      <c r="AY26" s="581"/>
      <c r="AZ26" s="581"/>
      <c r="BA26" s="581"/>
      <c r="BB26" s="581"/>
      <c r="BC26" s="581"/>
      <c r="BD26" s="581"/>
      <c r="BE26" s="581"/>
      <c r="BF26" s="582"/>
      <c r="BG26" s="565" t="s">
        <v>199</v>
      </c>
      <c r="BH26" s="344"/>
      <c r="BI26" s="344"/>
      <c r="BJ26" s="344"/>
      <c r="BK26" s="344"/>
      <c r="BL26" s="344"/>
      <c r="BM26" s="344"/>
      <c r="BN26" s="566"/>
      <c r="BO26" s="567" t="s">
        <v>199</v>
      </c>
      <c r="BP26" s="567"/>
      <c r="BQ26" s="567"/>
      <c r="BR26" s="567"/>
      <c r="BS26" s="568" t="s">
        <v>199</v>
      </c>
      <c r="BT26" s="568"/>
      <c r="BU26" s="568"/>
      <c r="BV26" s="568"/>
      <c r="BW26" s="568"/>
      <c r="BX26" s="568"/>
      <c r="BY26" s="568"/>
      <c r="BZ26" s="568"/>
      <c r="CA26" s="568"/>
      <c r="CB26" s="569"/>
      <c r="CD26" s="570" t="s">
        <v>122</v>
      </c>
      <c r="CE26" s="459"/>
      <c r="CF26" s="459"/>
      <c r="CG26" s="459"/>
      <c r="CH26" s="459"/>
      <c r="CI26" s="459"/>
      <c r="CJ26" s="459"/>
      <c r="CK26" s="459"/>
      <c r="CL26" s="459"/>
      <c r="CM26" s="459"/>
      <c r="CN26" s="459"/>
      <c r="CO26" s="459"/>
      <c r="CP26" s="459"/>
      <c r="CQ26" s="571"/>
      <c r="CR26" s="565">
        <v>714668</v>
      </c>
      <c r="CS26" s="344"/>
      <c r="CT26" s="344"/>
      <c r="CU26" s="344"/>
      <c r="CV26" s="344"/>
      <c r="CW26" s="344"/>
      <c r="CX26" s="344"/>
      <c r="CY26" s="566"/>
      <c r="CZ26" s="572">
        <v>10.1</v>
      </c>
      <c r="DA26" s="598"/>
      <c r="DB26" s="598"/>
      <c r="DC26" s="599"/>
      <c r="DD26" s="575">
        <v>667710</v>
      </c>
      <c r="DE26" s="344"/>
      <c r="DF26" s="344"/>
      <c r="DG26" s="344"/>
      <c r="DH26" s="344"/>
      <c r="DI26" s="344"/>
      <c r="DJ26" s="344"/>
      <c r="DK26" s="566"/>
      <c r="DL26" s="575" t="s">
        <v>199</v>
      </c>
      <c r="DM26" s="344"/>
      <c r="DN26" s="344"/>
      <c r="DO26" s="344"/>
      <c r="DP26" s="344"/>
      <c r="DQ26" s="344"/>
      <c r="DR26" s="344"/>
      <c r="DS26" s="344"/>
      <c r="DT26" s="344"/>
      <c r="DU26" s="344"/>
      <c r="DV26" s="566"/>
      <c r="DW26" s="572" t="s">
        <v>199</v>
      </c>
      <c r="DX26" s="598"/>
      <c r="DY26" s="598"/>
      <c r="DZ26" s="598"/>
      <c r="EA26" s="598"/>
      <c r="EB26" s="598"/>
      <c r="EC26" s="600"/>
    </row>
    <row r="27" spans="2:133" ht="11.25" customHeight="1" x14ac:dyDescent="0.2">
      <c r="B27" s="570" t="s">
        <v>152</v>
      </c>
      <c r="C27" s="459"/>
      <c r="D27" s="459"/>
      <c r="E27" s="459"/>
      <c r="F27" s="459"/>
      <c r="G27" s="459"/>
      <c r="H27" s="459"/>
      <c r="I27" s="459"/>
      <c r="J27" s="459"/>
      <c r="K27" s="459"/>
      <c r="L27" s="459"/>
      <c r="M27" s="459"/>
      <c r="N27" s="459"/>
      <c r="O27" s="459"/>
      <c r="P27" s="459"/>
      <c r="Q27" s="571"/>
      <c r="R27" s="565">
        <v>6549</v>
      </c>
      <c r="S27" s="344"/>
      <c r="T27" s="344"/>
      <c r="U27" s="344"/>
      <c r="V27" s="344"/>
      <c r="W27" s="344"/>
      <c r="X27" s="344"/>
      <c r="Y27" s="566"/>
      <c r="Z27" s="567">
        <v>0.1</v>
      </c>
      <c r="AA27" s="567"/>
      <c r="AB27" s="567"/>
      <c r="AC27" s="567"/>
      <c r="AD27" s="568" t="s">
        <v>199</v>
      </c>
      <c r="AE27" s="568"/>
      <c r="AF27" s="568"/>
      <c r="AG27" s="568"/>
      <c r="AH27" s="568"/>
      <c r="AI27" s="568"/>
      <c r="AJ27" s="568"/>
      <c r="AK27" s="568"/>
      <c r="AL27" s="572" t="s">
        <v>199</v>
      </c>
      <c r="AM27" s="350"/>
      <c r="AN27" s="350"/>
      <c r="AO27" s="573"/>
      <c r="AP27" s="570" t="s">
        <v>389</v>
      </c>
      <c r="AQ27" s="459"/>
      <c r="AR27" s="459"/>
      <c r="AS27" s="459"/>
      <c r="AT27" s="459"/>
      <c r="AU27" s="459"/>
      <c r="AV27" s="459"/>
      <c r="AW27" s="459"/>
      <c r="AX27" s="459"/>
      <c r="AY27" s="459"/>
      <c r="AZ27" s="459"/>
      <c r="BA27" s="459"/>
      <c r="BB27" s="459"/>
      <c r="BC27" s="459"/>
      <c r="BD27" s="459"/>
      <c r="BE27" s="459"/>
      <c r="BF27" s="571"/>
      <c r="BG27" s="565">
        <v>620219</v>
      </c>
      <c r="BH27" s="344"/>
      <c r="BI27" s="344"/>
      <c r="BJ27" s="344"/>
      <c r="BK27" s="344"/>
      <c r="BL27" s="344"/>
      <c r="BM27" s="344"/>
      <c r="BN27" s="566"/>
      <c r="BO27" s="567">
        <v>100</v>
      </c>
      <c r="BP27" s="567"/>
      <c r="BQ27" s="567"/>
      <c r="BR27" s="567"/>
      <c r="BS27" s="568" t="s">
        <v>199</v>
      </c>
      <c r="BT27" s="568"/>
      <c r="BU27" s="568"/>
      <c r="BV27" s="568"/>
      <c r="BW27" s="568"/>
      <c r="BX27" s="568"/>
      <c r="BY27" s="568"/>
      <c r="BZ27" s="568"/>
      <c r="CA27" s="568"/>
      <c r="CB27" s="569"/>
      <c r="CD27" s="570" t="s">
        <v>222</v>
      </c>
      <c r="CE27" s="459"/>
      <c r="CF27" s="459"/>
      <c r="CG27" s="459"/>
      <c r="CH27" s="459"/>
      <c r="CI27" s="459"/>
      <c r="CJ27" s="459"/>
      <c r="CK27" s="459"/>
      <c r="CL27" s="459"/>
      <c r="CM27" s="459"/>
      <c r="CN27" s="459"/>
      <c r="CO27" s="459"/>
      <c r="CP27" s="459"/>
      <c r="CQ27" s="571"/>
      <c r="CR27" s="565">
        <v>477932</v>
      </c>
      <c r="CS27" s="596"/>
      <c r="CT27" s="596"/>
      <c r="CU27" s="596"/>
      <c r="CV27" s="596"/>
      <c r="CW27" s="596"/>
      <c r="CX27" s="596"/>
      <c r="CY27" s="597"/>
      <c r="CZ27" s="572">
        <v>6.7</v>
      </c>
      <c r="DA27" s="598"/>
      <c r="DB27" s="598"/>
      <c r="DC27" s="599"/>
      <c r="DD27" s="575">
        <v>204709</v>
      </c>
      <c r="DE27" s="596"/>
      <c r="DF27" s="596"/>
      <c r="DG27" s="596"/>
      <c r="DH27" s="596"/>
      <c r="DI27" s="596"/>
      <c r="DJ27" s="596"/>
      <c r="DK27" s="597"/>
      <c r="DL27" s="575">
        <v>138069</v>
      </c>
      <c r="DM27" s="596"/>
      <c r="DN27" s="596"/>
      <c r="DO27" s="596"/>
      <c r="DP27" s="596"/>
      <c r="DQ27" s="596"/>
      <c r="DR27" s="596"/>
      <c r="DS27" s="596"/>
      <c r="DT27" s="596"/>
      <c r="DU27" s="596"/>
      <c r="DV27" s="597"/>
      <c r="DW27" s="572">
        <v>3.3</v>
      </c>
      <c r="DX27" s="598"/>
      <c r="DY27" s="598"/>
      <c r="DZ27" s="598"/>
      <c r="EA27" s="598"/>
      <c r="EB27" s="598"/>
      <c r="EC27" s="600"/>
    </row>
    <row r="28" spans="2:133" ht="11.25" customHeight="1" x14ac:dyDescent="0.2">
      <c r="B28" s="570" t="s">
        <v>311</v>
      </c>
      <c r="C28" s="459"/>
      <c r="D28" s="459"/>
      <c r="E28" s="459"/>
      <c r="F28" s="459"/>
      <c r="G28" s="459"/>
      <c r="H28" s="459"/>
      <c r="I28" s="459"/>
      <c r="J28" s="459"/>
      <c r="K28" s="459"/>
      <c r="L28" s="459"/>
      <c r="M28" s="459"/>
      <c r="N28" s="459"/>
      <c r="O28" s="459"/>
      <c r="P28" s="459"/>
      <c r="Q28" s="571"/>
      <c r="R28" s="565">
        <v>106474</v>
      </c>
      <c r="S28" s="344"/>
      <c r="T28" s="344"/>
      <c r="U28" s="344"/>
      <c r="V28" s="344"/>
      <c r="W28" s="344"/>
      <c r="X28" s="344"/>
      <c r="Y28" s="566"/>
      <c r="Z28" s="567">
        <v>1.3</v>
      </c>
      <c r="AA28" s="567"/>
      <c r="AB28" s="567"/>
      <c r="AC28" s="567"/>
      <c r="AD28" s="568">
        <v>1574</v>
      </c>
      <c r="AE28" s="568"/>
      <c r="AF28" s="568"/>
      <c r="AG28" s="568"/>
      <c r="AH28" s="568"/>
      <c r="AI28" s="568"/>
      <c r="AJ28" s="568"/>
      <c r="AK28" s="568"/>
      <c r="AL28" s="572">
        <v>0</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383</v>
      </c>
      <c r="CE28" s="459"/>
      <c r="CF28" s="459"/>
      <c r="CG28" s="459"/>
      <c r="CH28" s="459"/>
      <c r="CI28" s="459"/>
      <c r="CJ28" s="459"/>
      <c r="CK28" s="459"/>
      <c r="CL28" s="459"/>
      <c r="CM28" s="459"/>
      <c r="CN28" s="459"/>
      <c r="CO28" s="459"/>
      <c r="CP28" s="459"/>
      <c r="CQ28" s="571"/>
      <c r="CR28" s="565">
        <v>797525</v>
      </c>
      <c r="CS28" s="344"/>
      <c r="CT28" s="344"/>
      <c r="CU28" s="344"/>
      <c r="CV28" s="344"/>
      <c r="CW28" s="344"/>
      <c r="CX28" s="344"/>
      <c r="CY28" s="566"/>
      <c r="CZ28" s="572">
        <v>11.2</v>
      </c>
      <c r="DA28" s="598"/>
      <c r="DB28" s="598"/>
      <c r="DC28" s="599"/>
      <c r="DD28" s="575">
        <v>794251</v>
      </c>
      <c r="DE28" s="344"/>
      <c r="DF28" s="344"/>
      <c r="DG28" s="344"/>
      <c r="DH28" s="344"/>
      <c r="DI28" s="344"/>
      <c r="DJ28" s="344"/>
      <c r="DK28" s="566"/>
      <c r="DL28" s="575">
        <v>794251</v>
      </c>
      <c r="DM28" s="344"/>
      <c r="DN28" s="344"/>
      <c r="DO28" s="344"/>
      <c r="DP28" s="344"/>
      <c r="DQ28" s="344"/>
      <c r="DR28" s="344"/>
      <c r="DS28" s="344"/>
      <c r="DT28" s="344"/>
      <c r="DU28" s="344"/>
      <c r="DV28" s="566"/>
      <c r="DW28" s="572">
        <v>19</v>
      </c>
      <c r="DX28" s="598"/>
      <c r="DY28" s="598"/>
      <c r="DZ28" s="598"/>
      <c r="EA28" s="598"/>
      <c r="EB28" s="598"/>
      <c r="EC28" s="600"/>
    </row>
    <row r="29" spans="2:133" ht="11.25" customHeight="1" x14ac:dyDescent="0.2">
      <c r="B29" s="570" t="s">
        <v>17</v>
      </c>
      <c r="C29" s="459"/>
      <c r="D29" s="459"/>
      <c r="E29" s="459"/>
      <c r="F29" s="459"/>
      <c r="G29" s="459"/>
      <c r="H29" s="459"/>
      <c r="I29" s="459"/>
      <c r="J29" s="459"/>
      <c r="K29" s="459"/>
      <c r="L29" s="459"/>
      <c r="M29" s="459"/>
      <c r="N29" s="459"/>
      <c r="O29" s="459"/>
      <c r="P29" s="459"/>
      <c r="Q29" s="571"/>
      <c r="R29" s="565">
        <v>12913</v>
      </c>
      <c r="S29" s="344"/>
      <c r="T29" s="344"/>
      <c r="U29" s="344"/>
      <c r="V29" s="344"/>
      <c r="W29" s="344"/>
      <c r="X29" s="344"/>
      <c r="Y29" s="566"/>
      <c r="Z29" s="567">
        <v>0.2</v>
      </c>
      <c r="AA29" s="567"/>
      <c r="AB29" s="567"/>
      <c r="AC29" s="567"/>
      <c r="AD29" s="568" t="s">
        <v>199</v>
      </c>
      <c r="AE29" s="568"/>
      <c r="AF29" s="568"/>
      <c r="AG29" s="568"/>
      <c r="AH29" s="568"/>
      <c r="AI29" s="568"/>
      <c r="AJ29" s="568"/>
      <c r="AK29" s="568"/>
      <c r="AL29" s="572" t="s">
        <v>199</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167</v>
      </c>
      <c r="CE29" s="538"/>
      <c r="CF29" s="570" t="s">
        <v>21</v>
      </c>
      <c r="CG29" s="459"/>
      <c r="CH29" s="459"/>
      <c r="CI29" s="459"/>
      <c r="CJ29" s="459"/>
      <c r="CK29" s="459"/>
      <c r="CL29" s="459"/>
      <c r="CM29" s="459"/>
      <c r="CN29" s="459"/>
      <c r="CO29" s="459"/>
      <c r="CP29" s="459"/>
      <c r="CQ29" s="571"/>
      <c r="CR29" s="565">
        <v>797509</v>
      </c>
      <c r="CS29" s="596"/>
      <c r="CT29" s="596"/>
      <c r="CU29" s="596"/>
      <c r="CV29" s="596"/>
      <c r="CW29" s="596"/>
      <c r="CX29" s="596"/>
      <c r="CY29" s="597"/>
      <c r="CZ29" s="572">
        <v>11.2</v>
      </c>
      <c r="DA29" s="598"/>
      <c r="DB29" s="598"/>
      <c r="DC29" s="599"/>
      <c r="DD29" s="575">
        <v>794235</v>
      </c>
      <c r="DE29" s="596"/>
      <c r="DF29" s="596"/>
      <c r="DG29" s="596"/>
      <c r="DH29" s="596"/>
      <c r="DI29" s="596"/>
      <c r="DJ29" s="596"/>
      <c r="DK29" s="597"/>
      <c r="DL29" s="575">
        <v>794235</v>
      </c>
      <c r="DM29" s="596"/>
      <c r="DN29" s="596"/>
      <c r="DO29" s="596"/>
      <c r="DP29" s="596"/>
      <c r="DQ29" s="596"/>
      <c r="DR29" s="596"/>
      <c r="DS29" s="596"/>
      <c r="DT29" s="596"/>
      <c r="DU29" s="596"/>
      <c r="DV29" s="597"/>
      <c r="DW29" s="572">
        <v>19</v>
      </c>
      <c r="DX29" s="598"/>
      <c r="DY29" s="598"/>
      <c r="DZ29" s="598"/>
      <c r="EA29" s="598"/>
      <c r="EB29" s="598"/>
      <c r="EC29" s="600"/>
    </row>
    <row r="30" spans="2:133" ht="11.25" customHeight="1" x14ac:dyDescent="0.2">
      <c r="B30" s="570" t="s">
        <v>340</v>
      </c>
      <c r="C30" s="459"/>
      <c r="D30" s="459"/>
      <c r="E30" s="459"/>
      <c r="F30" s="459"/>
      <c r="G30" s="459"/>
      <c r="H30" s="459"/>
      <c r="I30" s="459"/>
      <c r="J30" s="459"/>
      <c r="K30" s="459"/>
      <c r="L30" s="459"/>
      <c r="M30" s="459"/>
      <c r="N30" s="459"/>
      <c r="O30" s="459"/>
      <c r="P30" s="459"/>
      <c r="Q30" s="571"/>
      <c r="R30" s="565">
        <v>916330</v>
      </c>
      <c r="S30" s="344"/>
      <c r="T30" s="344"/>
      <c r="U30" s="344"/>
      <c r="V30" s="344"/>
      <c r="W30" s="344"/>
      <c r="X30" s="344"/>
      <c r="Y30" s="566"/>
      <c r="Z30" s="567">
        <v>11.3</v>
      </c>
      <c r="AA30" s="567"/>
      <c r="AB30" s="567"/>
      <c r="AC30" s="567"/>
      <c r="AD30" s="568" t="s">
        <v>199</v>
      </c>
      <c r="AE30" s="568"/>
      <c r="AF30" s="568"/>
      <c r="AG30" s="568"/>
      <c r="AH30" s="568"/>
      <c r="AI30" s="568"/>
      <c r="AJ30" s="568"/>
      <c r="AK30" s="568"/>
      <c r="AL30" s="572" t="s">
        <v>199</v>
      </c>
      <c r="AM30" s="350"/>
      <c r="AN30" s="350"/>
      <c r="AO30" s="573"/>
      <c r="AP30" s="338" t="s">
        <v>312</v>
      </c>
      <c r="AQ30" s="339"/>
      <c r="AR30" s="339"/>
      <c r="AS30" s="339"/>
      <c r="AT30" s="339"/>
      <c r="AU30" s="339"/>
      <c r="AV30" s="339"/>
      <c r="AW30" s="339"/>
      <c r="AX30" s="339"/>
      <c r="AY30" s="339"/>
      <c r="AZ30" s="339"/>
      <c r="BA30" s="339"/>
      <c r="BB30" s="339"/>
      <c r="BC30" s="339"/>
      <c r="BD30" s="339"/>
      <c r="BE30" s="339"/>
      <c r="BF30" s="381"/>
      <c r="BG30" s="338" t="s">
        <v>183</v>
      </c>
      <c r="BH30" s="601"/>
      <c r="BI30" s="601"/>
      <c r="BJ30" s="601"/>
      <c r="BK30" s="601"/>
      <c r="BL30" s="601"/>
      <c r="BM30" s="601"/>
      <c r="BN30" s="601"/>
      <c r="BO30" s="601"/>
      <c r="BP30" s="601"/>
      <c r="BQ30" s="602"/>
      <c r="BR30" s="338" t="s">
        <v>391</v>
      </c>
      <c r="BS30" s="601"/>
      <c r="BT30" s="601"/>
      <c r="BU30" s="601"/>
      <c r="BV30" s="601"/>
      <c r="BW30" s="601"/>
      <c r="BX30" s="601"/>
      <c r="BY30" s="601"/>
      <c r="BZ30" s="601"/>
      <c r="CA30" s="601"/>
      <c r="CB30" s="602"/>
      <c r="CD30" s="546"/>
      <c r="CE30" s="541"/>
      <c r="CF30" s="570" t="s">
        <v>392</v>
      </c>
      <c r="CG30" s="459"/>
      <c r="CH30" s="459"/>
      <c r="CI30" s="459"/>
      <c r="CJ30" s="459"/>
      <c r="CK30" s="459"/>
      <c r="CL30" s="459"/>
      <c r="CM30" s="459"/>
      <c r="CN30" s="459"/>
      <c r="CO30" s="459"/>
      <c r="CP30" s="459"/>
      <c r="CQ30" s="571"/>
      <c r="CR30" s="565">
        <v>778303</v>
      </c>
      <c r="CS30" s="344"/>
      <c r="CT30" s="344"/>
      <c r="CU30" s="344"/>
      <c r="CV30" s="344"/>
      <c r="CW30" s="344"/>
      <c r="CX30" s="344"/>
      <c r="CY30" s="566"/>
      <c r="CZ30" s="572">
        <v>11</v>
      </c>
      <c r="DA30" s="598"/>
      <c r="DB30" s="598"/>
      <c r="DC30" s="599"/>
      <c r="DD30" s="575">
        <v>775029</v>
      </c>
      <c r="DE30" s="344"/>
      <c r="DF30" s="344"/>
      <c r="DG30" s="344"/>
      <c r="DH30" s="344"/>
      <c r="DI30" s="344"/>
      <c r="DJ30" s="344"/>
      <c r="DK30" s="566"/>
      <c r="DL30" s="575">
        <v>775029</v>
      </c>
      <c r="DM30" s="344"/>
      <c r="DN30" s="344"/>
      <c r="DO30" s="344"/>
      <c r="DP30" s="344"/>
      <c r="DQ30" s="344"/>
      <c r="DR30" s="344"/>
      <c r="DS30" s="344"/>
      <c r="DT30" s="344"/>
      <c r="DU30" s="344"/>
      <c r="DV30" s="566"/>
      <c r="DW30" s="572">
        <v>18.600000000000001</v>
      </c>
      <c r="DX30" s="598"/>
      <c r="DY30" s="598"/>
      <c r="DZ30" s="598"/>
      <c r="EA30" s="598"/>
      <c r="EB30" s="598"/>
      <c r="EC30" s="600"/>
    </row>
    <row r="31" spans="2:133" ht="11.25" customHeight="1" x14ac:dyDescent="0.2">
      <c r="B31" s="578" t="s">
        <v>51</v>
      </c>
      <c r="C31" s="579"/>
      <c r="D31" s="579"/>
      <c r="E31" s="579"/>
      <c r="F31" s="579"/>
      <c r="G31" s="579"/>
      <c r="H31" s="579"/>
      <c r="I31" s="579"/>
      <c r="J31" s="579"/>
      <c r="K31" s="579"/>
      <c r="L31" s="579"/>
      <c r="M31" s="579"/>
      <c r="N31" s="579"/>
      <c r="O31" s="579"/>
      <c r="P31" s="579"/>
      <c r="Q31" s="580"/>
      <c r="R31" s="565" t="s">
        <v>199</v>
      </c>
      <c r="S31" s="344"/>
      <c r="T31" s="344"/>
      <c r="U31" s="344"/>
      <c r="V31" s="344"/>
      <c r="W31" s="344"/>
      <c r="X31" s="344"/>
      <c r="Y31" s="566"/>
      <c r="Z31" s="567" t="s">
        <v>199</v>
      </c>
      <c r="AA31" s="567"/>
      <c r="AB31" s="567"/>
      <c r="AC31" s="567"/>
      <c r="AD31" s="568" t="s">
        <v>199</v>
      </c>
      <c r="AE31" s="568"/>
      <c r="AF31" s="568"/>
      <c r="AG31" s="568"/>
      <c r="AH31" s="568"/>
      <c r="AI31" s="568"/>
      <c r="AJ31" s="568"/>
      <c r="AK31" s="568"/>
      <c r="AL31" s="572" t="s">
        <v>199</v>
      </c>
      <c r="AM31" s="350"/>
      <c r="AN31" s="350"/>
      <c r="AO31" s="573"/>
      <c r="AP31" s="519" t="s">
        <v>4</v>
      </c>
      <c r="AQ31" s="520"/>
      <c r="AR31" s="520"/>
      <c r="AS31" s="520"/>
      <c r="AT31" s="648" t="s">
        <v>393</v>
      </c>
      <c r="AU31" s="42"/>
      <c r="AV31" s="42"/>
      <c r="AW31" s="42"/>
      <c r="AX31" s="554" t="s">
        <v>270</v>
      </c>
      <c r="AY31" s="555"/>
      <c r="AZ31" s="555"/>
      <c r="BA31" s="555"/>
      <c r="BB31" s="555"/>
      <c r="BC31" s="555"/>
      <c r="BD31" s="555"/>
      <c r="BE31" s="555"/>
      <c r="BF31" s="556"/>
      <c r="BG31" s="603">
        <v>98.6</v>
      </c>
      <c r="BH31" s="604"/>
      <c r="BI31" s="604"/>
      <c r="BJ31" s="604"/>
      <c r="BK31" s="604"/>
      <c r="BL31" s="604"/>
      <c r="BM31" s="563">
        <v>94.7</v>
      </c>
      <c r="BN31" s="604"/>
      <c r="BO31" s="604"/>
      <c r="BP31" s="604"/>
      <c r="BQ31" s="605"/>
      <c r="BR31" s="603">
        <v>98.7</v>
      </c>
      <c r="BS31" s="604"/>
      <c r="BT31" s="604"/>
      <c r="BU31" s="604"/>
      <c r="BV31" s="604"/>
      <c r="BW31" s="604"/>
      <c r="BX31" s="563">
        <v>94.9</v>
      </c>
      <c r="BY31" s="604"/>
      <c r="BZ31" s="604"/>
      <c r="CA31" s="604"/>
      <c r="CB31" s="605"/>
      <c r="CD31" s="546"/>
      <c r="CE31" s="541"/>
      <c r="CF31" s="570" t="s">
        <v>313</v>
      </c>
      <c r="CG31" s="459"/>
      <c r="CH31" s="459"/>
      <c r="CI31" s="459"/>
      <c r="CJ31" s="459"/>
      <c r="CK31" s="459"/>
      <c r="CL31" s="459"/>
      <c r="CM31" s="459"/>
      <c r="CN31" s="459"/>
      <c r="CO31" s="459"/>
      <c r="CP31" s="459"/>
      <c r="CQ31" s="571"/>
      <c r="CR31" s="565">
        <v>19206</v>
      </c>
      <c r="CS31" s="596"/>
      <c r="CT31" s="596"/>
      <c r="CU31" s="596"/>
      <c r="CV31" s="596"/>
      <c r="CW31" s="596"/>
      <c r="CX31" s="596"/>
      <c r="CY31" s="597"/>
      <c r="CZ31" s="572">
        <v>0.3</v>
      </c>
      <c r="DA31" s="598"/>
      <c r="DB31" s="598"/>
      <c r="DC31" s="599"/>
      <c r="DD31" s="575">
        <v>19206</v>
      </c>
      <c r="DE31" s="596"/>
      <c r="DF31" s="596"/>
      <c r="DG31" s="596"/>
      <c r="DH31" s="596"/>
      <c r="DI31" s="596"/>
      <c r="DJ31" s="596"/>
      <c r="DK31" s="597"/>
      <c r="DL31" s="575">
        <v>19206</v>
      </c>
      <c r="DM31" s="596"/>
      <c r="DN31" s="596"/>
      <c r="DO31" s="596"/>
      <c r="DP31" s="596"/>
      <c r="DQ31" s="596"/>
      <c r="DR31" s="596"/>
      <c r="DS31" s="596"/>
      <c r="DT31" s="596"/>
      <c r="DU31" s="596"/>
      <c r="DV31" s="597"/>
      <c r="DW31" s="572">
        <v>0.5</v>
      </c>
      <c r="DX31" s="598"/>
      <c r="DY31" s="598"/>
      <c r="DZ31" s="598"/>
      <c r="EA31" s="598"/>
      <c r="EB31" s="598"/>
      <c r="EC31" s="600"/>
    </row>
    <row r="32" spans="2:133" ht="11.25" customHeight="1" x14ac:dyDescent="0.2">
      <c r="B32" s="570" t="s">
        <v>395</v>
      </c>
      <c r="C32" s="459"/>
      <c r="D32" s="459"/>
      <c r="E32" s="459"/>
      <c r="F32" s="459"/>
      <c r="G32" s="459"/>
      <c r="H32" s="459"/>
      <c r="I32" s="459"/>
      <c r="J32" s="459"/>
      <c r="K32" s="459"/>
      <c r="L32" s="459"/>
      <c r="M32" s="459"/>
      <c r="N32" s="459"/>
      <c r="O32" s="459"/>
      <c r="P32" s="459"/>
      <c r="Q32" s="571"/>
      <c r="R32" s="565">
        <v>354462</v>
      </c>
      <c r="S32" s="344"/>
      <c r="T32" s="344"/>
      <c r="U32" s="344"/>
      <c r="V32" s="344"/>
      <c r="W32" s="344"/>
      <c r="X32" s="344"/>
      <c r="Y32" s="566"/>
      <c r="Z32" s="567">
        <v>4.4000000000000004</v>
      </c>
      <c r="AA32" s="567"/>
      <c r="AB32" s="567"/>
      <c r="AC32" s="567"/>
      <c r="AD32" s="568" t="s">
        <v>199</v>
      </c>
      <c r="AE32" s="568"/>
      <c r="AF32" s="568"/>
      <c r="AG32" s="568"/>
      <c r="AH32" s="568"/>
      <c r="AI32" s="568"/>
      <c r="AJ32" s="568"/>
      <c r="AK32" s="568"/>
      <c r="AL32" s="572" t="s">
        <v>199</v>
      </c>
      <c r="AM32" s="350"/>
      <c r="AN32" s="350"/>
      <c r="AO32" s="573"/>
      <c r="AP32" s="647"/>
      <c r="AQ32" s="506"/>
      <c r="AR32" s="506"/>
      <c r="AS32" s="506"/>
      <c r="AT32" s="649"/>
      <c r="AU32" s="1" t="s">
        <v>244</v>
      </c>
      <c r="AX32" s="570" t="s">
        <v>372</v>
      </c>
      <c r="AY32" s="459"/>
      <c r="AZ32" s="459"/>
      <c r="BA32" s="459"/>
      <c r="BB32" s="459"/>
      <c r="BC32" s="459"/>
      <c r="BD32" s="459"/>
      <c r="BE32" s="459"/>
      <c r="BF32" s="571"/>
      <c r="BG32" s="606">
        <v>98.8</v>
      </c>
      <c r="BH32" s="596"/>
      <c r="BI32" s="596"/>
      <c r="BJ32" s="596"/>
      <c r="BK32" s="596"/>
      <c r="BL32" s="596"/>
      <c r="BM32" s="350">
        <v>95.1</v>
      </c>
      <c r="BN32" s="596"/>
      <c r="BO32" s="596"/>
      <c r="BP32" s="596"/>
      <c r="BQ32" s="607"/>
      <c r="BR32" s="606">
        <v>99</v>
      </c>
      <c r="BS32" s="596"/>
      <c r="BT32" s="596"/>
      <c r="BU32" s="596"/>
      <c r="BV32" s="596"/>
      <c r="BW32" s="596"/>
      <c r="BX32" s="350">
        <v>95.4</v>
      </c>
      <c r="BY32" s="596"/>
      <c r="BZ32" s="596"/>
      <c r="CA32" s="596"/>
      <c r="CB32" s="607"/>
      <c r="CD32" s="547"/>
      <c r="CE32" s="549"/>
      <c r="CF32" s="570" t="s">
        <v>396</v>
      </c>
      <c r="CG32" s="459"/>
      <c r="CH32" s="459"/>
      <c r="CI32" s="459"/>
      <c r="CJ32" s="459"/>
      <c r="CK32" s="459"/>
      <c r="CL32" s="459"/>
      <c r="CM32" s="459"/>
      <c r="CN32" s="459"/>
      <c r="CO32" s="459"/>
      <c r="CP32" s="459"/>
      <c r="CQ32" s="571"/>
      <c r="CR32" s="565">
        <v>16</v>
      </c>
      <c r="CS32" s="344"/>
      <c r="CT32" s="344"/>
      <c r="CU32" s="344"/>
      <c r="CV32" s="344"/>
      <c r="CW32" s="344"/>
      <c r="CX32" s="344"/>
      <c r="CY32" s="566"/>
      <c r="CZ32" s="572">
        <v>0</v>
      </c>
      <c r="DA32" s="598"/>
      <c r="DB32" s="598"/>
      <c r="DC32" s="599"/>
      <c r="DD32" s="575">
        <v>16</v>
      </c>
      <c r="DE32" s="344"/>
      <c r="DF32" s="344"/>
      <c r="DG32" s="344"/>
      <c r="DH32" s="344"/>
      <c r="DI32" s="344"/>
      <c r="DJ32" s="344"/>
      <c r="DK32" s="566"/>
      <c r="DL32" s="575">
        <v>16</v>
      </c>
      <c r="DM32" s="344"/>
      <c r="DN32" s="344"/>
      <c r="DO32" s="344"/>
      <c r="DP32" s="344"/>
      <c r="DQ32" s="344"/>
      <c r="DR32" s="344"/>
      <c r="DS32" s="344"/>
      <c r="DT32" s="344"/>
      <c r="DU32" s="344"/>
      <c r="DV32" s="566"/>
      <c r="DW32" s="572">
        <v>0</v>
      </c>
      <c r="DX32" s="598"/>
      <c r="DY32" s="598"/>
      <c r="DZ32" s="598"/>
      <c r="EA32" s="598"/>
      <c r="EB32" s="598"/>
      <c r="EC32" s="600"/>
    </row>
    <row r="33" spans="2:133" ht="11.25" customHeight="1" x14ac:dyDescent="0.2">
      <c r="B33" s="570" t="s">
        <v>232</v>
      </c>
      <c r="C33" s="459"/>
      <c r="D33" s="459"/>
      <c r="E33" s="459"/>
      <c r="F33" s="459"/>
      <c r="G33" s="459"/>
      <c r="H33" s="459"/>
      <c r="I33" s="459"/>
      <c r="J33" s="459"/>
      <c r="K33" s="459"/>
      <c r="L33" s="459"/>
      <c r="M33" s="459"/>
      <c r="N33" s="459"/>
      <c r="O33" s="459"/>
      <c r="P33" s="459"/>
      <c r="Q33" s="571"/>
      <c r="R33" s="565">
        <v>22780</v>
      </c>
      <c r="S33" s="344"/>
      <c r="T33" s="344"/>
      <c r="U33" s="344"/>
      <c r="V33" s="344"/>
      <c r="W33" s="344"/>
      <c r="X33" s="344"/>
      <c r="Y33" s="566"/>
      <c r="Z33" s="567">
        <v>0.3</v>
      </c>
      <c r="AA33" s="567"/>
      <c r="AB33" s="567"/>
      <c r="AC33" s="567"/>
      <c r="AD33" s="568" t="s">
        <v>199</v>
      </c>
      <c r="AE33" s="568"/>
      <c r="AF33" s="568"/>
      <c r="AG33" s="568"/>
      <c r="AH33" s="568"/>
      <c r="AI33" s="568"/>
      <c r="AJ33" s="568"/>
      <c r="AK33" s="568"/>
      <c r="AL33" s="572" t="s">
        <v>199</v>
      </c>
      <c r="AM33" s="350"/>
      <c r="AN33" s="350"/>
      <c r="AO33" s="573"/>
      <c r="AP33" s="522"/>
      <c r="AQ33" s="523"/>
      <c r="AR33" s="523"/>
      <c r="AS33" s="523"/>
      <c r="AT33" s="650"/>
      <c r="AU33" s="43"/>
      <c r="AV33" s="43"/>
      <c r="AW33" s="43"/>
      <c r="AX33" s="583" t="s">
        <v>154</v>
      </c>
      <c r="AY33" s="584"/>
      <c r="AZ33" s="584"/>
      <c r="BA33" s="584"/>
      <c r="BB33" s="584"/>
      <c r="BC33" s="584"/>
      <c r="BD33" s="584"/>
      <c r="BE33" s="584"/>
      <c r="BF33" s="585"/>
      <c r="BG33" s="608">
        <v>98.3</v>
      </c>
      <c r="BH33" s="609"/>
      <c r="BI33" s="609"/>
      <c r="BJ33" s="609"/>
      <c r="BK33" s="609"/>
      <c r="BL33" s="609"/>
      <c r="BM33" s="610">
        <v>93.3</v>
      </c>
      <c r="BN33" s="609"/>
      <c r="BO33" s="609"/>
      <c r="BP33" s="609"/>
      <c r="BQ33" s="611"/>
      <c r="BR33" s="608">
        <v>98.3</v>
      </c>
      <c r="BS33" s="609"/>
      <c r="BT33" s="609"/>
      <c r="BU33" s="609"/>
      <c r="BV33" s="609"/>
      <c r="BW33" s="609"/>
      <c r="BX33" s="610">
        <v>93.5</v>
      </c>
      <c r="BY33" s="609"/>
      <c r="BZ33" s="609"/>
      <c r="CA33" s="609"/>
      <c r="CB33" s="611"/>
      <c r="CD33" s="570" t="s">
        <v>398</v>
      </c>
      <c r="CE33" s="459"/>
      <c r="CF33" s="459"/>
      <c r="CG33" s="459"/>
      <c r="CH33" s="459"/>
      <c r="CI33" s="459"/>
      <c r="CJ33" s="459"/>
      <c r="CK33" s="459"/>
      <c r="CL33" s="459"/>
      <c r="CM33" s="459"/>
      <c r="CN33" s="459"/>
      <c r="CO33" s="459"/>
      <c r="CP33" s="459"/>
      <c r="CQ33" s="571"/>
      <c r="CR33" s="565">
        <v>3545456</v>
      </c>
      <c r="CS33" s="596"/>
      <c r="CT33" s="596"/>
      <c r="CU33" s="596"/>
      <c r="CV33" s="596"/>
      <c r="CW33" s="596"/>
      <c r="CX33" s="596"/>
      <c r="CY33" s="597"/>
      <c r="CZ33" s="572">
        <v>50</v>
      </c>
      <c r="DA33" s="598"/>
      <c r="DB33" s="598"/>
      <c r="DC33" s="599"/>
      <c r="DD33" s="575">
        <v>2208966</v>
      </c>
      <c r="DE33" s="596"/>
      <c r="DF33" s="596"/>
      <c r="DG33" s="596"/>
      <c r="DH33" s="596"/>
      <c r="DI33" s="596"/>
      <c r="DJ33" s="596"/>
      <c r="DK33" s="597"/>
      <c r="DL33" s="575">
        <v>1737490</v>
      </c>
      <c r="DM33" s="596"/>
      <c r="DN33" s="596"/>
      <c r="DO33" s="596"/>
      <c r="DP33" s="596"/>
      <c r="DQ33" s="596"/>
      <c r="DR33" s="596"/>
      <c r="DS33" s="596"/>
      <c r="DT33" s="596"/>
      <c r="DU33" s="596"/>
      <c r="DV33" s="597"/>
      <c r="DW33" s="572">
        <v>41.6</v>
      </c>
      <c r="DX33" s="598"/>
      <c r="DY33" s="598"/>
      <c r="DZ33" s="598"/>
      <c r="EA33" s="598"/>
      <c r="EB33" s="598"/>
      <c r="EC33" s="600"/>
    </row>
    <row r="34" spans="2:133" ht="11.25" customHeight="1" x14ac:dyDescent="0.2">
      <c r="B34" s="570" t="s">
        <v>143</v>
      </c>
      <c r="C34" s="459"/>
      <c r="D34" s="459"/>
      <c r="E34" s="459"/>
      <c r="F34" s="459"/>
      <c r="G34" s="459"/>
      <c r="H34" s="459"/>
      <c r="I34" s="459"/>
      <c r="J34" s="459"/>
      <c r="K34" s="459"/>
      <c r="L34" s="459"/>
      <c r="M34" s="459"/>
      <c r="N34" s="459"/>
      <c r="O34" s="459"/>
      <c r="P34" s="459"/>
      <c r="Q34" s="571"/>
      <c r="R34" s="565">
        <v>116987</v>
      </c>
      <c r="S34" s="344"/>
      <c r="T34" s="344"/>
      <c r="U34" s="344"/>
      <c r="V34" s="344"/>
      <c r="W34" s="344"/>
      <c r="X34" s="344"/>
      <c r="Y34" s="566"/>
      <c r="Z34" s="567">
        <v>1.4</v>
      </c>
      <c r="AA34" s="567"/>
      <c r="AB34" s="567"/>
      <c r="AC34" s="567"/>
      <c r="AD34" s="568" t="s">
        <v>199</v>
      </c>
      <c r="AE34" s="568"/>
      <c r="AF34" s="568"/>
      <c r="AG34" s="568"/>
      <c r="AH34" s="568"/>
      <c r="AI34" s="568"/>
      <c r="AJ34" s="568"/>
      <c r="AK34" s="568"/>
      <c r="AL34" s="572" t="s">
        <v>199</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401</v>
      </c>
      <c r="CE34" s="459"/>
      <c r="CF34" s="459"/>
      <c r="CG34" s="459"/>
      <c r="CH34" s="459"/>
      <c r="CI34" s="459"/>
      <c r="CJ34" s="459"/>
      <c r="CK34" s="459"/>
      <c r="CL34" s="459"/>
      <c r="CM34" s="459"/>
      <c r="CN34" s="459"/>
      <c r="CO34" s="459"/>
      <c r="CP34" s="459"/>
      <c r="CQ34" s="571"/>
      <c r="CR34" s="565">
        <v>989360</v>
      </c>
      <c r="CS34" s="344"/>
      <c r="CT34" s="344"/>
      <c r="CU34" s="344"/>
      <c r="CV34" s="344"/>
      <c r="CW34" s="344"/>
      <c r="CX34" s="344"/>
      <c r="CY34" s="566"/>
      <c r="CZ34" s="572">
        <v>13.9</v>
      </c>
      <c r="DA34" s="598"/>
      <c r="DB34" s="598"/>
      <c r="DC34" s="599"/>
      <c r="DD34" s="575">
        <v>598670</v>
      </c>
      <c r="DE34" s="344"/>
      <c r="DF34" s="344"/>
      <c r="DG34" s="344"/>
      <c r="DH34" s="344"/>
      <c r="DI34" s="344"/>
      <c r="DJ34" s="344"/>
      <c r="DK34" s="566"/>
      <c r="DL34" s="575">
        <v>525073</v>
      </c>
      <c r="DM34" s="344"/>
      <c r="DN34" s="344"/>
      <c r="DO34" s="344"/>
      <c r="DP34" s="344"/>
      <c r="DQ34" s="344"/>
      <c r="DR34" s="344"/>
      <c r="DS34" s="344"/>
      <c r="DT34" s="344"/>
      <c r="DU34" s="344"/>
      <c r="DV34" s="566"/>
      <c r="DW34" s="572">
        <v>12.6</v>
      </c>
      <c r="DX34" s="598"/>
      <c r="DY34" s="598"/>
      <c r="DZ34" s="598"/>
      <c r="EA34" s="598"/>
      <c r="EB34" s="598"/>
      <c r="EC34" s="600"/>
    </row>
    <row r="35" spans="2:133" ht="11.25" customHeight="1" x14ac:dyDescent="0.2">
      <c r="B35" s="570" t="s">
        <v>403</v>
      </c>
      <c r="C35" s="459"/>
      <c r="D35" s="459"/>
      <c r="E35" s="459"/>
      <c r="F35" s="459"/>
      <c r="G35" s="459"/>
      <c r="H35" s="459"/>
      <c r="I35" s="459"/>
      <c r="J35" s="459"/>
      <c r="K35" s="459"/>
      <c r="L35" s="459"/>
      <c r="M35" s="459"/>
      <c r="N35" s="459"/>
      <c r="O35" s="459"/>
      <c r="P35" s="459"/>
      <c r="Q35" s="571"/>
      <c r="R35" s="565">
        <v>97702</v>
      </c>
      <c r="S35" s="344"/>
      <c r="T35" s="344"/>
      <c r="U35" s="344"/>
      <c r="V35" s="344"/>
      <c r="W35" s="344"/>
      <c r="X35" s="344"/>
      <c r="Y35" s="566"/>
      <c r="Z35" s="567">
        <v>1.2</v>
      </c>
      <c r="AA35" s="567"/>
      <c r="AB35" s="567"/>
      <c r="AC35" s="567"/>
      <c r="AD35" s="568" t="s">
        <v>199</v>
      </c>
      <c r="AE35" s="568"/>
      <c r="AF35" s="568"/>
      <c r="AG35" s="568"/>
      <c r="AH35" s="568"/>
      <c r="AI35" s="568"/>
      <c r="AJ35" s="568"/>
      <c r="AK35" s="568"/>
      <c r="AL35" s="572" t="s">
        <v>199</v>
      </c>
      <c r="AM35" s="350"/>
      <c r="AN35" s="350"/>
      <c r="AO35" s="573"/>
      <c r="AP35" s="16"/>
      <c r="AQ35" s="338" t="s">
        <v>404</v>
      </c>
      <c r="AR35" s="339"/>
      <c r="AS35" s="339"/>
      <c r="AT35" s="339"/>
      <c r="AU35" s="339"/>
      <c r="AV35" s="339"/>
      <c r="AW35" s="339"/>
      <c r="AX35" s="339"/>
      <c r="AY35" s="339"/>
      <c r="AZ35" s="339"/>
      <c r="BA35" s="339"/>
      <c r="BB35" s="339"/>
      <c r="BC35" s="339"/>
      <c r="BD35" s="339"/>
      <c r="BE35" s="339"/>
      <c r="BF35" s="381"/>
      <c r="BG35" s="338" t="s">
        <v>208</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406</v>
      </c>
      <c r="CE35" s="459"/>
      <c r="CF35" s="459"/>
      <c r="CG35" s="459"/>
      <c r="CH35" s="459"/>
      <c r="CI35" s="459"/>
      <c r="CJ35" s="459"/>
      <c r="CK35" s="459"/>
      <c r="CL35" s="459"/>
      <c r="CM35" s="459"/>
      <c r="CN35" s="459"/>
      <c r="CO35" s="459"/>
      <c r="CP35" s="459"/>
      <c r="CQ35" s="571"/>
      <c r="CR35" s="565">
        <v>179258</v>
      </c>
      <c r="CS35" s="596"/>
      <c r="CT35" s="596"/>
      <c r="CU35" s="596"/>
      <c r="CV35" s="596"/>
      <c r="CW35" s="596"/>
      <c r="CX35" s="596"/>
      <c r="CY35" s="597"/>
      <c r="CZ35" s="572">
        <v>2.5</v>
      </c>
      <c r="DA35" s="598"/>
      <c r="DB35" s="598"/>
      <c r="DC35" s="599"/>
      <c r="DD35" s="575">
        <v>115242</v>
      </c>
      <c r="DE35" s="596"/>
      <c r="DF35" s="596"/>
      <c r="DG35" s="596"/>
      <c r="DH35" s="596"/>
      <c r="DI35" s="596"/>
      <c r="DJ35" s="596"/>
      <c r="DK35" s="597"/>
      <c r="DL35" s="575">
        <v>114774</v>
      </c>
      <c r="DM35" s="596"/>
      <c r="DN35" s="596"/>
      <c r="DO35" s="596"/>
      <c r="DP35" s="596"/>
      <c r="DQ35" s="596"/>
      <c r="DR35" s="596"/>
      <c r="DS35" s="596"/>
      <c r="DT35" s="596"/>
      <c r="DU35" s="596"/>
      <c r="DV35" s="597"/>
      <c r="DW35" s="572">
        <v>2.7</v>
      </c>
      <c r="DX35" s="598"/>
      <c r="DY35" s="598"/>
      <c r="DZ35" s="598"/>
      <c r="EA35" s="598"/>
      <c r="EB35" s="598"/>
      <c r="EC35" s="600"/>
    </row>
    <row r="36" spans="2:133" ht="11.25" customHeight="1" x14ac:dyDescent="0.2">
      <c r="B36" s="570" t="s">
        <v>373</v>
      </c>
      <c r="C36" s="459"/>
      <c r="D36" s="459"/>
      <c r="E36" s="459"/>
      <c r="F36" s="459"/>
      <c r="G36" s="459"/>
      <c r="H36" s="459"/>
      <c r="I36" s="459"/>
      <c r="J36" s="459"/>
      <c r="K36" s="459"/>
      <c r="L36" s="459"/>
      <c r="M36" s="459"/>
      <c r="N36" s="459"/>
      <c r="O36" s="459"/>
      <c r="P36" s="459"/>
      <c r="Q36" s="571"/>
      <c r="R36" s="565">
        <v>836170</v>
      </c>
      <c r="S36" s="344"/>
      <c r="T36" s="344"/>
      <c r="U36" s="344"/>
      <c r="V36" s="344"/>
      <c r="W36" s="344"/>
      <c r="X36" s="344"/>
      <c r="Y36" s="566"/>
      <c r="Z36" s="567">
        <v>10.3</v>
      </c>
      <c r="AA36" s="567"/>
      <c r="AB36" s="567"/>
      <c r="AC36" s="567"/>
      <c r="AD36" s="568" t="s">
        <v>199</v>
      </c>
      <c r="AE36" s="568"/>
      <c r="AF36" s="568"/>
      <c r="AG36" s="568"/>
      <c r="AH36" s="568"/>
      <c r="AI36" s="568"/>
      <c r="AJ36" s="568"/>
      <c r="AK36" s="568"/>
      <c r="AL36" s="572" t="s">
        <v>199</v>
      </c>
      <c r="AM36" s="350"/>
      <c r="AN36" s="350"/>
      <c r="AO36" s="573"/>
      <c r="AP36" s="16"/>
      <c r="AQ36" s="612" t="s">
        <v>389</v>
      </c>
      <c r="AR36" s="613"/>
      <c r="AS36" s="613"/>
      <c r="AT36" s="613"/>
      <c r="AU36" s="613"/>
      <c r="AV36" s="613"/>
      <c r="AW36" s="613"/>
      <c r="AX36" s="613"/>
      <c r="AY36" s="614"/>
      <c r="AZ36" s="557">
        <v>751739</v>
      </c>
      <c r="BA36" s="558"/>
      <c r="BB36" s="558"/>
      <c r="BC36" s="558"/>
      <c r="BD36" s="558"/>
      <c r="BE36" s="558"/>
      <c r="BF36" s="615"/>
      <c r="BG36" s="554" t="s">
        <v>408</v>
      </c>
      <c r="BH36" s="555"/>
      <c r="BI36" s="555"/>
      <c r="BJ36" s="555"/>
      <c r="BK36" s="555"/>
      <c r="BL36" s="555"/>
      <c r="BM36" s="555"/>
      <c r="BN36" s="555"/>
      <c r="BO36" s="555"/>
      <c r="BP36" s="555"/>
      <c r="BQ36" s="555"/>
      <c r="BR36" s="555"/>
      <c r="BS36" s="555"/>
      <c r="BT36" s="555"/>
      <c r="BU36" s="556"/>
      <c r="BV36" s="557">
        <v>31250</v>
      </c>
      <c r="BW36" s="558"/>
      <c r="BX36" s="558"/>
      <c r="BY36" s="558"/>
      <c r="BZ36" s="558"/>
      <c r="CA36" s="558"/>
      <c r="CB36" s="615"/>
      <c r="CD36" s="570" t="s">
        <v>25</v>
      </c>
      <c r="CE36" s="459"/>
      <c r="CF36" s="459"/>
      <c r="CG36" s="459"/>
      <c r="CH36" s="459"/>
      <c r="CI36" s="459"/>
      <c r="CJ36" s="459"/>
      <c r="CK36" s="459"/>
      <c r="CL36" s="459"/>
      <c r="CM36" s="459"/>
      <c r="CN36" s="459"/>
      <c r="CO36" s="459"/>
      <c r="CP36" s="459"/>
      <c r="CQ36" s="571"/>
      <c r="CR36" s="565">
        <v>1275360</v>
      </c>
      <c r="CS36" s="344"/>
      <c r="CT36" s="344"/>
      <c r="CU36" s="344"/>
      <c r="CV36" s="344"/>
      <c r="CW36" s="344"/>
      <c r="CX36" s="344"/>
      <c r="CY36" s="566"/>
      <c r="CZ36" s="572">
        <v>18</v>
      </c>
      <c r="DA36" s="598"/>
      <c r="DB36" s="598"/>
      <c r="DC36" s="599"/>
      <c r="DD36" s="575">
        <v>781418</v>
      </c>
      <c r="DE36" s="344"/>
      <c r="DF36" s="344"/>
      <c r="DG36" s="344"/>
      <c r="DH36" s="344"/>
      <c r="DI36" s="344"/>
      <c r="DJ36" s="344"/>
      <c r="DK36" s="566"/>
      <c r="DL36" s="575">
        <v>675249</v>
      </c>
      <c r="DM36" s="344"/>
      <c r="DN36" s="344"/>
      <c r="DO36" s="344"/>
      <c r="DP36" s="344"/>
      <c r="DQ36" s="344"/>
      <c r="DR36" s="344"/>
      <c r="DS36" s="344"/>
      <c r="DT36" s="344"/>
      <c r="DU36" s="344"/>
      <c r="DV36" s="566"/>
      <c r="DW36" s="572">
        <v>16.2</v>
      </c>
      <c r="DX36" s="598"/>
      <c r="DY36" s="598"/>
      <c r="DZ36" s="598"/>
      <c r="EA36" s="598"/>
      <c r="EB36" s="598"/>
      <c r="EC36" s="600"/>
    </row>
    <row r="37" spans="2:133" ht="11.25" customHeight="1" x14ac:dyDescent="0.2">
      <c r="B37" s="570" t="s">
        <v>399</v>
      </c>
      <c r="C37" s="459"/>
      <c r="D37" s="459"/>
      <c r="E37" s="459"/>
      <c r="F37" s="459"/>
      <c r="G37" s="459"/>
      <c r="H37" s="459"/>
      <c r="I37" s="459"/>
      <c r="J37" s="459"/>
      <c r="K37" s="459"/>
      <c r="L37" s="459"/>
      <c r="M37" s="459"/>
      <c r="N37" s="459"/>
      <c r="O37" s="459"/>
      <c r="P37" s="459"/>
      <c r="Q37" s="571"/>
      <c r="R37" s="565">
        <v>281374</v>
      </c>
      <c r="S37" s="344"/>
      <c r="T37" s="344"/>
      <c r="U37" s="344"/>
      <c r="V37" s="344"/>
      <c r="W37" s="344"/>
      <c r="X37" s="344"/>
      <c r="Y37" s="566"/>
      <c r="Z37" s="567">
        <v>3.5</v>
      </c>
      <c r="AA37" s="567"/>
      <c r="AB37" s="567"/>
      <c r="AC37" s="567"/>
      <c r="AD37" s="568">
        <v>7454</v>
      </c>
      <c r="AE37" s="568"/>
      <c r="AF37" s="568"/>
      <c r="AG37" s="568"/>
      <c r="AH37" s="568"/>
      <c r="AI37" s="568"/>
      <c r="AJ37" s="568"/>
      <c r="AK37" s="568"/>
      <c r="AL37" s="572">
        <v>0.2</v>
      </c>
      <c r="AM37" s="350"/>
      <c r="AN37" s="350"/>
      <c r="AO37" s="573"/>
      <c r="AQ37" s="616" t="s">
        <v>409</v>
      </c>
      <c r="AR37" s="347"/>
      <c r="AS37" s="347"/>
      <c r="AT37" s="347"/>
      <c r="AU37" s="347"/>
      <c r="AV37" s="347"/>
      <c r="AW37" s="347"/>
      <c r="AX37" s="347"/>
      <c r="AY37" s="617"/>
      <c r="AZ37" s="565">
        <v>215986</v>
      </c>
      <c r="BA37" s="344"/>
      <c r="BB37" s="344"/>
      <c r="BC37" s="344"/>
      <c r="BD37" s="596"/>
      <c r="BE37" s="596"/>
      <c r="BF37" s="607"/>
      <c r="BG37" s="570" t="s">
        <v>410</v>
      </c>
      <c r="BH37" s="459"/>
      <c r="BI37" s="459"/>
      <c r="BJ37" s="459"/>
      <c r="BK37" s="459"/>
      <c r="BL37" s="459"/>
      <c r="BM37" s="459"/>
      <c r="BN37" s="459"/>
      <c r="BO37" s="459"/>
      <c r="BP37" s="459"/>
      <c r="BQ37" s="459"/>
      <c r="BR37" s="459"/>
      <c r="BS37" s="459"/>
      <c r="BT37" s="459"/>
      <c r="BU37" s="571"/>
      <c r="BV37" s="565">
        <v>13678</v>
      </c>
      <c r="BW37" s="344"/>
      <c r="BX37" s="344"/>
      <c r="BY37" s="344"/>
      <c r="BZ37" s="344"/>
      <c r="CA37" s="344"/>
      <c r="CB37" s="576"/>
      <c r="CD37" s="570" t="s">
        <v>156</v>
      </c>
      <c r="CE37" s="459"/>
      <c r="CF37" s="459"/>
      <c r="CG37" s="459"/>
      <c r="CH37" s="459"/>
      <c r="CI37" s="459"/>
      <c r="CJ37" s="459"/>
      <c r="CK37" s="459"/>
      <c r="CL37" s="459"/>
      <c r="CM37" s="459"/>
      <c r="CN37" s="459"/>
      <c r="CO37" s="459"/>
      <c r="CP37" s="459"/>
      <c r="CQ37" s="571"/>
      <c r="CR37" s="565">
        <v>728590</v>
      </c>
      <c r="CS37" s="596"/>
      <c r="CT37" s="596"/>
      <c r="CU37" s="596"/>
      <c r="CV37" s="596"/>
      <c r="CW37" s="596"/>
      <c r="CX37" s="596"/>
      <c r="CY37" s="597"/>
      <c r="CZ37" s="572">
        <v>10.3</v>
      </c>
      <c r="DA37" s="598"/>
      <c r="DB37" s="598"/>
      <c r="DC37" s="599"/>
      <c r="DD37" s="575">
        <v>406830</v>
      </c>
      <c r="DE37" s="596"/>
      <c r="DF37" s="596"/>
      <c r="DG37" s="596"/>
      <c r="DH37" s="596"/>
      <c r="DI37" s="596"/>
      <c r="DJ37" s="596"/>
      <c r="DK37" s="597"/>
      <c r="DL37" s="575">
        <v>381622</v>
      </c>
      <c r="DM37" s="596"/>
      <c r="DN37" s="596"/>
      <c r="DO37" s="596"/>
      <c r="DP37" s="596"/>
      <c r="DQ37" s="596"/>
      <c r="DR37" s="596"/>
      <c r="DS37" s="596"/>
      <c r="DT37" s="596"/>
      <c r="DU37" s="596"/>
      <c r="DV37" s="597"/>
      <c r="DW37" s="572">
        <v>9.1</v>
      </c>
      <c r="DX37" s="598"/>
      <c r="DY37" s="598"/>
      <c r="DZ37" s="598"/>
      <c r="EA37" s="598"/>
      <c r="EB37" s="598"/>
      <c r="EC37" s="600"/>
    </row>
    <row r="38" spans="2:133" ht="11.25" customHeight="1" x14ac:dyDescent="0.2">
      <c r="B38" s="570" t="s">
        <v>412</v>
      </c>
      <c r="C38" s="459"/>
      <c r="D38" s="459"/>
      <c r="E38" s="459"/>
      <c r="F38" s="459"/>
      <c r="G38" s="459"/>
      <c r="H38" s="459"/>
      <c r="I38" s="459"/>
      <c r="J38" s="459"/>
      <c r="K38" s="459"/>
      <c r="L38" s="459"/>
      <c r="M38" s="459"/>
      <c r="N38" s="459"/>
      <c r="O38" s="459"/>
      <c r="P38" s="459"/>
      <c r="Q38" s="571"/>
      <c r="R38" s="565">
        <v>922900</v>
      </c>
      <c r="S38" s="344"/>
      <c r="T38" s="344"/>
      <c r="U38" s="344"/>
      <c r="V38" s="344"/>
      <c r="W38" s="344"/>
      <c r="X38" s="344"/>
      <c r="Y38" s="566"/>
      <c r="Z38" s="567">
        <v>11.4</v>
      </c>
      <c r="AA38" s="567"/>
      <c r="AB38" s="567"/>
      <c r="AC38" s="567"/>
      <c r="AD38" s="568" t="s">
        <v>199</v>
      </c>
      <c r="AE38" s="568"/>
      <c r="AF38" s="568"/>
      <c r="AG38" s="568"/>
      <c r="AH38" s="568"/>
      <c r="AI38" s="568"/>
      <c r="AJ38" s="568"/>
      <c r="AK38" s="568"/>
      <c r="AL38" s="572" t="s">
        <v>199</v>
      </c>
      <c r="AM38" s="350"/>
      <c r="AN38" s="350"/>
      <c r="AO38" s="573"/>
      <c r="AQ38" s="616" t="s">
        <v>413</v>
      </c>
      <c r="AR38" s="347"/>
      <c r="AS38" s="347"/>
      <c r="AT38" s="347"/>
      <c r="AU38" s="347"/>
      <c r="AV38" s="347"/>
      <c r="AW38" s="347"/>
      <c r="AX38" s="347"/>
      <c r="AY38" s="617"/>
      <c r="AZ38" s="565">
        <v>89637</v>
      </c>
      <c r="BA38" s="344"/>
      <c r="BB38" s="344"/>
      <c r="BC38" s="344"/>
      <c r="BD38" s="596"/>
      <c r="BE38" s="596"/>
      <c r="BF38" s="607"/>
      <c r="BG38" s="570" t="s">
        <v>415</v>
      </c>
      <c r="BH38" s="459"/>
      <c r="BI38" s="459"/>
      <c r="BJ38" s="459"/>
      <c r="BK38" s="459"/>
      <c r="BL38" s="459"/>
      <c r="BM38" s="459"/>
      <c r="BN38" s="459"/>
      <c r="BO38" s="459"/>
      <c r="BP38" s="459"/>
      <c r="BQ38" s="459"/>
      <c r="BR38" s="459"/>
      <c r="BS38" s="459"/>
      <c r="BT38" s="459"/>
      <c r="BU38" s="571"/>
      <c r="BV38" s="565">
        <v>938</v>
      </c>
      <c r="BW38" s="344"/>
      <c r="BX38" s="344"/>
      <c r="BY38" s="344"/>
      <c r="BZ38" s="344"/>
      <c r="CA38" s="344"/>
      <c r="CB38" s="576"/>
      <c r="CD38" s="570" t="s">
        <v>416</v>
      </c>
      <c r="CE38" s="459"/>
      <c r="CF38" s="459"/>
      <c r="CG38" s="459"/>
      <c r="CH38" s="459"/>
      <c r="CI38" s="459"/>
      <c r="CJ38" s="459"/>
      <c r="CK38" s="459"/>
      <c r="CL38" s="459"/>
      <c r="CM38" s="459"/>
      <c r="CN38" s="459"/>
      <c r="CO38" s="459"/>
      <c r="CP38" s="459"/>
      <c r="CQ38" s="571"/>
      <c r="CR38" s="565">
        <v>446116</v>
      </c>
      <c r="CS38" s="344"/>
      <c r="CT38" s="344"/>
      <c r="CU38" s="344"/>
      <c r="CV38" s="344"/>
      <c r="CW38" s="344"/>
      <c r="CX38" s="344"/>
      <c r="CY38" s="566"/>
      <c r="CZ38" s="572">
        <v>6.3</v>
      </c>
      <c r="DA38" s="598"/>
      <c r="DB38" s="598"/>
      <c r="DC38" s="599"/>
      <c r="DD38" s="575">
        <v>366096</v>
      </c>
      <c r="DE38" s="344"/>
      <c r="DF38" s="344"/>
      <c r="DG38" s="344"/>
      <c r="DH38" s="344"/>
      <c r="DI38" s="344"/>
      <c r="DJ38" s="344"/>
      <c r="DK38" s="566"/>
      <c r="DL38" s="575">
        <v>347865</v>
      </c>
      <c r="DM38" s="344"/>
      <c r="DN38" s="344"/>
      <c r="DO38" s="344"/>
      <c r="DP38" s="344"/>
      <c r="DQ38" s="344"/>
      <c r="DR38" s="344"/>
      <c r="DS38" s="344"/>
      <c r="DT38" s="344"/>
      <c r="DU38" s="344"/>
      <c r="DV38" s="566"/>
      <c r="DW38" s="572">
        <v>8.3000000000000007</v>
      </c>
      <c r="DX38" s="598"/>
      <c r="DY38" s="598"/>
      <c r="DZ38" s="598"/>
      <c r="EA38" s="598"/>
      <c r="EB38" s="598"/>
      <c r="EC38" s="600"/>
    </row>
    <row r="39" spans="2:133" ht="11.25" customHeight="1" x14ac:dyDescent="0.2">
      <c r="B39" s="570" t="s">
        <v>417</v>
      </c>
      <c r="C39" s="459"/>
      <c r="D39" s="459"/>
      <c r="E39" s="459"/>
      <c r="F39" s="459"/>
      <c r="G39" s="459"/>
      <c r="H39" s="459"/>
      <c r="I39" s="459"/>
      <c r="J39" s="459"/>
      <c r="K39" s="459"/>
      <c r="L39" s="459"/>
      <c r="M39" s="459"/>
      <c r="N39" s="459"/>
      <c r="O39" s="459"/>
      <c r="P39" s="459"/>
      <c r="Q39" s="571"/>
      <c r="R39" s="565" t="s">
        <v>199</v>
      </c>
      <c r="S39" s="344"/>
      <c r="T39" s="344"/>
      <c r="U39" s="344"/>
      <c r="V39" s="344"/>
      <c r="W39" s="344"/>
      <c r="X39" s="344"/>
      <c r="Y39" s="566"/>
      <c r="Z39" s="567" t="s">
        <v>199</v>
      </c>
      <c r="AA39" s="567"/>
      <c r="AB39" s="567"/>
      <c r="AC39" s="567"/>
      <c r="AD39" s="568" t="s">
        <v>199</v>
      </c>
      <c r="AE39" s="568"/>
      <c r="AF39" s="568"/>
      <c r="AG39" s="568"/>
      <c r="AH39" s="568"/>
      <c r="AI39" s="568"/>
      <c r="AJ39" s="568"/>
      <c r="AK39" s="568"/>
      <c r="AL39" s="572" t="s">
        <v>199</v>
      </c>
      <c r="AM39" s="350"/>
      <c r="AN39" s="350"/>
      <c r="AO39" s="573"/>
      <c r="AQ39" s="616" t="s">
        <v>304</v>
      </c>
      <c r="AR39" s="347"/>
      <c r="AS39" s="347"/>
      <c r="AT39" s="347"/>
      <c r="AU39" s="347"/>
      <c r="AV39" s="347"/>
      <c r="AW39" s="347"/>
      <c r="AX39" s="347"/>
      <c r="AY39" s="617"/>
      <c r="AZ39" s="565" t="s">
        <v>199</v>
      </c>
      <c r="BA39" s="344"/>
      <c r="BB39" s="344"/>
      <c r="BC39" s="344"/>
      <c r="BD39" s="596"/>
      <c r="BE39" s="596"/>
      <c r="BF39" s="607"/>
      <c r="BG39" s="570" t="s">
        <v>333</v>
      </c>
      <c r="BH39" s="459"/>
      <c r="BI39" s="459"/>
      <c r="BJ39" s="459"/>
      <c r="BK39" s="459"/>
      <c r="BL39" s="459"/>
      <c r="BM39" s="459"/>
      <c r="BN39" s="459"/>
      <c r="BO39" s="459"/>
      <c r="BP39" s="459"/>
      <c r="BQ39" s="459"/>
      <c r="BR39" s="459"/>
      <c r="BS39" s="459"/>
      <c r="BT39" s="459"/>
      <c r="BU39" s="571"/>
      <c r="BV39" s="565">
        <v>1348</v>
      </c>
      <c r="BW39" s="344"/>
      <c r="BX39" s="344"/>
      <c r="BY39" s="344"/>
      <c r="BZ39" s="344"/>
      <c r="CA39" s="344"/>
      <c r="CB39" s="576"/>
      <c r="CD39" s="570" t="s">
        <v>188</v>
      </c>
      <c r="CE39" s="459"/>
      <c r="CF39" s="459"/>
      <c r="CG39" s="459"/>
      <c r="CH39" s="459"/>
      <c r="CI39" s="459"/>
      <c r="CJ39" s="459"/>
      <c r="CK39" s="459"/>
      <c r="CL39" s="459"/>
      <c r="CM39" s="459"/>
      <c r="CN39" s="459"/>
      <c r="CO39" s="459"/>
      <c r="CP39" s="459"/>
      <c r="CQ39" s="571"/>
      <c r="CR39" s="565">
        <v>295329</v>
      </c>
      <c r="CS39" s="596"/>
      <c r="CT39" s="596"/>
      <c r="CU39" s="596"/>
      <c r="CV39" s="596"/>
      <c r="CW39" s="596"/>
      <c r="CX39" s="596"/>
      <c r="CY39" s="597"/>
      <c r="CZ39" s="572">
        <v>4.2</v>
      </c>
      <c r="DA39" s="598"/>
      <c r="DB39" s="598"/>
      <c r="DC39" s="599"/>
      <c r="DD39" s="575">
        <v>192507</v>
      </c>
      <c r="DE39" s="596"/>
      <c r="DF39" s="596"/>
      <c r="DG39" s="596"/>
      <c r="DH39" s="596"/>
      <c r="DI39" s="596"/>
      <c r="DJ39" s="596"/>
      <c r="DK39" s="597"/>
      <c r="DL39" s="575" t="s">
        <v>199</v>
      </c>
      <c r="DM39" s="596"/>
      <c r="DN39" s="596"/>
      <c r="DO39" s="596"/>
      <c r="DP39" s="596"/>
      <c r="DQ39" s="596"/>
      <c r="DR39" s="596"/>
      <c r="DS39" s="596"/>
      <c r="DT39" s="596"/>
      <c r="DU39" s="596"/>
      <c r="DV39" s="597"/>
      <c r="DW39" s="572" t="s">
        <v>199</v>
      </c>
      <c r="DX39" s="598"/>
      <c r="DY39" s="598"/>
      <c r="DZ39" s="598"/>
      <c r="EA39" s="598"/>
      <c r="EB39" s="598"/>
      <c r="EC39" s="600"/>
    </row>
    <row r="40" spans="2:133" ht="11.25" customHeight="1" x14ac:dyDescent="0.2">
      <c r="B40" s="570" t="s">
        <v>418</v>
      </c>
      <c r="C40" s="459"/>
      <c r="D40" s="459"/>
      <c r="E40" s="459"/>
      <c r="F40" s="459"/>
      <c r="G40" s="459"/>
      <c r="H40" s="459"/>
      <c r="I40" s="459"/>
      <c r="J40" s="459"/>
      <c r="K40" s="459"/>
      <c r="L40" s="459"/>
      <c r="M40" s="459"/>
      <c r="N40" s="459"/>
      <c r="O40" s="459"/>
      <c r="P40" s="459"/>
      <c r="Q40" s="571"/>
      <c r="R40" s="565">
        <v>7100</v>
      </c>
      <c r="S40" s="344"/>
      <c r="T40" s="344"/>
      <c r="U40" s="344"/>
      <c r="V40" s="344"/>
      <c r="W40" s="344"/>
      <c r="X40" s="344"/>
      <c r="Y40" s="566"/>
      <c r="Z40" s="567">
        <v>0.1</v>
      </c>
      <c r="AA40" s="567"/>
      <c r="AB40" s="567"/>
      <c r="AC40" s="567"/>
      <c r="AD40" s="568" t="s">
        <v>199</v>
      </c>
      <c r="AE40" s="568"/>
      <c r="AF40" s="568"/>
      <c r="AG40" s="568"/>
      <c r="AH40" s="568"/>
      <c r="AI40" s="568"/>
      <c r="AJ40" s="568"/>
      <c r="AK40" s="568"/>
      <c r="AL40" s="572" t="s">
        <v>199</v>
      </c>
      <c r="AM40" s="350"/>
      <c r="AN40" s="350"/>
      <c r="AO40" s="573"/>
      <c r="AQ40" s="616" t="s">
        <v>420</v>
      </c>
      <c r="AR40" s="347"/>
      <c r="AS40" s="347"/>
      <c r="AT40" s="347"/>
      <c r="AU40" s="347"/>
      <c r="AV40" s="347"/>
      <c r="AW40" s="347"/>
      <c r="AX40" s="347"/>
      <c r="AY40" s="617"/>
      <c r="AZ40" s="565" t="s">
        <v>199</v>
      </c>
      <c r="BA40" s="344"/>
      <c r="BB40" s="344"/>
      <c r="BC40" s="344"/>
      <c r="BD40" s="596"/>
      <c r="BE40" s="596"/>
      <c r="BF40" s="607"/>
      <c r="BG40" s="647" t="s">
        <v>422</v>
      </c>
      <c r="BH40" s="506"/>
      <c r="BI40" s="506"/>
      <c r="BJ40" s="506"/>
      <c r="BK40" s="506"/>
      <c r="BL40" s="7"/>
      <c r="BM40" s="459" t="s">
        <v>423</v>
      </c>
      <c r="BN40" s="459"/>
      <c r="BO40" s="459"/>
      <c r="BP40" s="459"/>
      <c r="BQ40" s="459"/>
      <c r="BR40" s="459"/>
      <c r="BS40" s="459"/>
      <c r="BT40" s="459"/>
      <c r="BU40" s="571"/>
      <c r="BV40" s="565">
        <v>106</v>
      </c>
      <c r="BW40" s="344"/>
      <c r="BX40" s="344"/>
      <c r="BY40" s="344"/>
      <c r="BZ40" s="344"/>
      <c r="CA40" s="344"/>
      <c r="CB40" s="576"/>
      <c r="CD40" s="570" t="s">
        <v>369</v>
      </c>
      <c r="CE40" s="459"/>
      <c r="CF40" s="459"/>
      <c r="CG40" s="459"/>
      <c r="CH40" s="459"/>
      <c r="CI40" s="459"/>
      <c r="CJ40" s="459"/>
      <c r="CK40" s="459"/>
      <c r="CL40" s="459"/>
      <c r="CM40" s="459"/>
      <c r="CN40" s="459"/>
      <c r="CO40" s="459"/>
      <c r="CP40" s="459"/>
      <c r="CQ40" s="571"/>
      <c r="CR40" s="565">
        <v>360033</v>
      </c>
      <c r="CS40" s="344"/>
      <c r="CT40" s="344"/>
      <c r="CU40" s="344"/>
      <c r="CV40" s="344"/>
      <c r="CW40" s="344"/>
      <c r="CX40" s="344"/>
      <c r="CY40" s="566"/>
      <c r="CZ40" s="572">
        <v>5.0999999999999996</v>
      </c>
      <c r="DA40" s="598"/>
      <c r="DB40" s="598"/>
      <c r="DC40" s="599"/>
      <c r="DD40" s="575">
        <v>155033</v>
      </c>
      <c r="DE40" s="344"/>
      <c r="DF40" s="344"/>
      <c r="DG40" s="344"/>
      <c r="DH40" s="344"/>
      <c r="DI40" s="344"/>
      <c r="DJ40" s="344"/>
      <c r="DK40" s="566"/>
      <c r="DL40" s="575">
        <v>74529</v>
      </c>
      <c r="DM40" s="344"/>
      <c r="DN40" s="344"/>
      <c r="DO40" s="344"/>
      <c r="DP40" s="344"/>
      <c r="DQ40" s="344"/>
      <c r="DR40" s="344"/>
      <c r="DS40" s="344"/>
      <c r="DT40" s="344"/>
      <c r="DU40" s="344"/>
      <c r="DV40" s="566"/>
      <c r="DW40" s="572">
        <v>1.8</v>
      </c>
      <c r="DX40" s="598"/>
      <c r="DY40" s="598"/>
      <c r="DZ40" s="598"/>
      <c r="EA40" s="598"/>
      <c r="EB40" s="598"/>
      <c r="EC40" s="600"/>
    </row>
    <row r="41" spans="2:133" ht="11.25" customHeight="1" x14ac:dyDescent="0.2">
      <c r="B41" s="583" t="s">
        <v>419</v>
      </c>
      <c r="C41" s="584"/>
      <c r="D41" s="584"/>
      <c r="E41" s="584"/>
      <c r="F41" s="584"/>
      <c r="G41" s="584"/>
      <c r="H41" s="584"/>
      <c r="I41" s="584"/>
      <c r="J41" s="584"/>
      <c r="K41" s="584"/>
      <c r="L41" s="584"/>
      <c r="M41" s="584"/>
      <c r="N41" s="584"/>
      <c r="O41" s="584"/>
      <c r="P41" s="584"/>
      <c r="Q41" s="585"/>
      <c r="R41" s="618">
        <v>8106406</v>
      </c>
      <c r="S41" s="619"/>
      <c r="T41" s="619"/>
      <c r="U41" s="619"/>
      <c r="V41" s="619"/>
      <c r="W41" s="619"/>
      <c r="X41" s="619"/>
      <c r="Y41" s="620"/>
      <c r="Z41" s="621">
        <v>100</v>
      </c>
      <c r="AA41" s="621"/>
      <c r="AB41" s="621"/>
      <c r="AC41" s="621"/>
      <c r="AD41" s="622">
        <v>4170522</v>
      </c>
      <c r="AE41" s="622"/>
      <c r="AF41" s="622"/>
      <c r="AG41" s="622"/>
      <c r="AH41" s="622"/>
      <c r="AI41" s="622"/>
      <c r="AJ41" s="622"/>
      <c r="AK41" s="622"/>
      <c r="AL41" s="623">
        <v>100</v>
      </c>
      <c r="AM41" s="610"/>
      <c r="AN41" s="610"/>
      <c r="AO41" s="624"/>
      <c r="AQ41" s="616" t="s">
        <v>424</v>
      </c>
      <c r="AR41" s="347"/>
      <c r="AS41" s="347"/>
      <c r="AT41" s="347"/>
      <c r="AU41" s="347"/>
      <c r="AV41" s="347"/>
      <c r="AW41" s="347"/>
      <c r="AX41" s="347"/>
      <c r="AY41" s="617"/>
      <c r="AZ41" s="565">
        <v>85044</v>
      </c>
      <c r="BA41" s="344"/>
      <c r="BB41" s="344"/>
      <c r="BC41" s="344"/>
      <c r="BD41" s="596"/>
      <c r="BE41" s="596"/>
      <c r="BF41" s="607"/>
      <c r="BG41" s="647"/>
      <c r="BH41" s="506"/>
      <c r="BI41" s="506"/>
      <c r="BJ41" s="506"/>
      <c r="BK41" s="506"/>
      <c r="BL41" s="7"/>
      <c r="BM41" s="459" t="s">
        <v>340</v>
      </c>
      <c r="BN41" s="459"/>
      <c r="BO41" s="459"/>
      <c r="BP41" s="459"/>
      <c r="BQ41" s="459"/>
      <c r="BR41" s="459"/>
      <c r="BS41" s="459"/>
      <c r="BT41" s="459"/>
      <c r="BU41" s="571"/>
      <c r="BV41" s="565">
        <v>2</v>
      </c>
      <c r="BW41" s="344"/>
      <c r="BX41" s="344"/>
      <c r="BY41" s="344"/>
      <c r="BZ41" s="344"/>
      <c r="CA41" s="344"/>
      <c r="CB41" s="576"/>
      <c r="CD41" s="570" t="s">
        <v>281</v>
      </c>
      <c r="CE41" s="459"/>
      <c r="CF41" s="459"/>
      <c r="CG41" s="459"/>
      <c r="CH41" s="459"/>
      <c r="CI41" s="459"/>
      <c r="CJ41" s="459"/>
      <c r="CK41" s="459"/>
      <c r="CL41" s="459"/>
      <c r="CM41" s="459"/>
      <c r="CN41" s="459"/>
      <c r="CO41" s="459"/>
      <c r="CP41" s="459"/>
      <c r="CQ41" s="571"/>
      <c r="CR41" s="565" t="s">
        <v>199</v>
      </c>
      <c r="CS41" s="596"/>
      <c r="CT41" s="596"/>
      <c r="CU41" s="596"/>
      <c r="CV41" s="596"/>
      <c r="CW41" s="596"/>
      <c r="CX41" s="596"/>
      <c r="CY41" s="597"/>
      <c r="CZ41" s="572" t="s">
        <v>199</v>
      </c>
      <c r="DA41" s="598"/>
      <c r="DB41" s="598"/>
      <c r="DC41" s="599"/>
      <c r="DD41" s="575" t="s">
        <v>199</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426</v>
      </c>
      <c r="AR42" s="632"/>
      <c r="AS42" s="632"/>
      <c r="AT42" s="632"/>
      <c r="AU42" s="632"/>
      <c r="AV42" s="632"/>
      <c r="AW42" s="632"/>
      <c r="AX42" s="632"/>
      <c r="AY42" s="633"/>
      <c r="AZ42" s="618">
        <v>361072</v>
      </c>
      <c r="BA42" s="619"/>
      <c r="BB42" s="619"/>
      <c r="BC42" s="619"/>
      <c r="BD42" s="609"/>
      <c r="BE42" s="609"/>
      <c r="BF42" s="611"/>
      <c r="BG42" s="522"/>
      <c r="BH42" s="523"/>
      <c r="BI42" s="523"/>
      <c r="BJ42" s="523"/>
      <c r="BK42" s="523"/>
      <c r="BL42" s="20"/>
      <c r="BM42" s="584" t="s">
        <v>427</v>
      </c>
      <c r="BN42" s="584"/>
      <c r="BO42" s="584"/>
      <c r="BP42" s="584"/>
      <c r="BQ42" s="584"/>
      <c r="BR42" s="584"/>
      <c r="BS42" s="584"/>
      <c r="BT42" s="584"/>
      <c r="BU42" s="585"/>
      <c r="BV42" s="618">
        <v>402</v>
      </c>
      <c r="BW42" s="619"/>
      <c r="BX42" s="619"/>
      <c r="BY42" s="619"/>
      <c r="BZ42" s="619"/>
      <c r="CA42" s="619"/>
      <c r="CB42" s="634"/>
      <c r="CD42" s="570" t="s">
        <v>274</v>
      </c>
      <c r="CE42" s="459"/>
      <c r="CF42" s="459"/>
      <c r="CG42" s="459"/>
      <c r="CH42" s="459"/>
      <c r="CI42" s="459"/>
      <c r="CJ42" s="459"/>
      <c r="CK42" s="459"/>
      <c r="CL42" s="459"/>
      <c r="CM42" s="459"/>
      <c r="CN42" s="459"/>
      <c r="CO42" s="459"/>
      <c r="CP42" s="459"/>
      <c r="CQ42" s="571"/>
      <c r="CR42" s="565">
        <v>994194</v>
      </c>
      <c r="CS42" s="596"/>
      <c r="CT42" s="596"/>
      <c r="CU42" s="596"/>
      <c r="CV42" s="596"/>
      <c r="CW42" s="596"/>
      <c r="CX42" s="596"/>
      <c r="CY42" s="597"/>
      <c r="CZ42" s="572">
        <v>14</v>
      </c>
      <c r="DA42" s="598"/>
      <c r="DB42" s="598"/>
      <c r="DC42" s="599"/>
      <c r="DD42" s="575">
        <v>172468</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48</v>
      </c>
      <c r="CD43" s="570" t="s">
        <v>84</v>
      </c>
      <c r="CE43" s="459"/>
      <c r="CF43" s="459"/>
      <c r="CG43" s="459"/>
      <c r="CH43" s="459"/>
      <c r="CI43" s="459"/>
      <c r="CJ43" s="459"/>
      <c r="CK43" s="459"/>
      <c r="CL43" s="459"/>
      <c r="CM43" s="459"/>
      <c r="CN43" s="459"/>
      <c r="CO43" s="459"/>
      <c r="CP43" s="459"/>
      <c r="CQ43" s="571"/>
      <c r="CR43" s="565">
        <v>6171</v>
      </c>
      <c r="CS43" s="596"/>
      <c r="CT43" s="596"/>
      <c r="CU43" s="596"/>
      <c r="CV43" s="596"/>
      <c r="CW43" s="596"/>
      <c r="CX43" s="596"/>
      <c r="CY43" s="597"/>
      <c r="CZ43" s="572">
        <v>0.1</v>
      </c>
      <c r="DA43" s="598"/>
      <c r="DB43" s="598"/>
      <c r="DC43" s="599"/>
      <c r="DD43" s="575">
        <v>6171</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405</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167</v>
      </c>
      <c r="CE44" s="538"/>
      <c r="CF44" s="570" t="s">
        <v>428</v>
      </c>
      <c r="CG44" s="459"/>
      <c r="CH44" s="459"/>
      <c r="CI44" s="459"/>
      <c r="CJ44" s="459"/>
      <c r="CK44" s="459"/>
      <c r="CL44" s="459"/>
      <c r="CM44" s="459"/>
      <c r="CN44" s="459"/>
      <c r="CO44" s="459"/>
      <c r="CP44" s="459"/>
      <c r="CQ44" s="571"/>
      <c r="CR44" s="565">
        <v>503622</v>
      </c>
      <c r="CS44" s="344"/>
      <c r="CT44" s="344"/>
      <c r="CU44" s="344"/>
      <c r="CV44" s="344"/>
      <c r="CW44" s="344"/>
      <c r="CX44" s="344"/>
      <c r="CY44" s="566"/>
      <c r="CZ44" s="572">
        <v>7.1</v>
      </c>
      <c r="DA44" s="350"/>
      <c r="DB44" s="350"/>
      <c r="DC44" s="577"/>
      <c r="DD44" s="575">
        <v>77156</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261</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429</v>
      </c>
      <c r="CG45" s="459"/>
      <c r="CH45" s="459"/>
      <c r="CI45" s="459"/>
      <c r="CJ45" s="459"/>
      <c r="CK45" s="459"/>
      <c r="CL45" s="459"/>
      <c r="CM45" s="459"/>
      <c r="CN45" s="459"/>
      <c r="CO45" s="459"/>
      <c r="CP45" s="459"/>
      <c r="CQ45" s="571"/>
      <c r="CR45" s="565">
        <v>117888</v>
      </c>
      <c r="CS45" s="596"/>
      <c r="CT45" s="596"/>
      <c r="CU45" s="596"/>
      <c r="CV45" s="596"/>
      <c r="CW45" s="596"/>
      <c r="CX45" s="596"/>
      <c r="CY45" s="597"/>
      <c r="CZ45" s="572">
        <v>1.7</v>
      </c>
      <c r="DA45" s="598"/>
      <c r="DB45" s="598"/>
      <c r="DC45" s="599"/>
      <c r="DD45" s="575">
        <v>528</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46"/>
      <c r="CE46" s="541"/>
      <c r="CF46" s="570" t="s">
        <v>430</v>
      </c>
      <c r="CG46" s="459"/>
      <c r="CH46" s="459"/>
      <c r="CI46" s="459"/>
      <c r="CJ46" s="459"/>
      <c r="CK46" s="459"/>
      <c r="CL46" s="459"/>
      <c r="CM46" s="459"/>
      <c r="CN46" s="459"/>
      <c r="CO46" s="459"/>
      <c r="CP46" s="459"/>
      <c r="CQ46" s="571"/>
      <c r="CR46" s="565">
        <v>291635</v>
      </c>
      <c r="CS46" s="344"/>
      <c r="CT46" s="344"/>
      <c r="CU46" s="344"/>
      <c r="CV46" s="344"/>
      <c r="CW46" s="344"/>
      <c r="CX46" s="344"/>
      <c r="CY46" s="566"/>
      <c r="CZ46" s="572">
        <v>4.0999999999999996</v>
      </c>
      <c r="DA46" s="350"/>
      <c r="DB46" s="350"/>
      <c r="DC46" s="577"/>
      <c r="DD46" s="575">
        <v>59906</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46"/>
      <c r="CE47" s="541"/>
      <c r="CF47" s="570" t="s">
        <v>431</v>
      </c>
      <c r="CG47" s="459"/>
      <c r="CH47" s="459"/>
      <c r="CI47" s="459"/>
      <c r="CJ47" s="459"/>
      <c r="CK47" s="459"/>
      <c r="CL47" s="459"/>
      <c r="CM47" s="459"/>
      <c r="CN47" s="459"/>
      <c r="CO47" s="459"/>
      <c r="CP47" s="459"/>
      <c r="CQ47" s="571"/>
      <c r="CR47" s="565">
        <v>490572</v>
      </c>
      <c r="CS47" s="596"/>
      <c r="CT47" s="596"/>
      <c r="CU47" s="596"/>
      <c r="CV47" s="596"/>
      <c r="CW47" s="596"/>
      <c r="CX47" s="596"/>
      <c r="CY47" s="597"/>
      <c r="CZ47" s="572">
        <v>6.9</v>
      </c>
      <c r="DA47" s="598"/>
      <c r="DB47" s="598"/>
      <c r="DC47" s="599"/>
      <c r="DD47" s="575">
        <v>95312</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1" x14ac:dyDescent="0.2">
      <c r="B48" s="41"/>
      <c r="CD48" s="547"/>
      <c r="CE48" s="549"/>
      <c r="CF48" s="570" t="s">
        <v>361</v>
      </c>
      <c r="CG48" s="459"/>
      <c r="CH48" s="459"/>
      <c r="CI48" s="459"/>
      <c r="CJ48" s="459"/>
      <c r="CK48" s="459"/>
      <c r="CL48" s="459"/>
      <c r="CM48" s="459"/>
      <c r="CN48" s="459"/>
      <c r="CO48" s="459"/>
      <c r="CP48" s="459"/>
      <c r="CQ48" s="571"/>
      <c r="CR48" s="565" t="s">
        <v>199</v>
      </c>
      <c r="CS48" s="344"/>
      <c r="CT48" s="344"/>
      <c r="CU48" s="344"/>
      <c r="CV48" s="344"/>
      <c r="CW48" s="344"/>
      <c r="CX48" s="344"/>
      <c r="CY48" s="566"/>
      <c r="CZ48" s="572" t="s">
        <v>199</v>
      </c>
      <c r="DA48" s="350"/>
      <c r="DB48" s="350"/>
      <c r="DC48" s="577"/>
      <c r="DD48" s="575" t="s">
        <v>199</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3" t="s">
        <v>187</v>
      </c>
      <c r="CE49" s="584"/>
      <c r="CF49" s="584"/>
      <c r="CG49" s="584"/>
      <c r="CH49" s="584"/>
      <c r="CI49" s="584"/>
      <c r="CJ49" s="584"/>
      <c r="CK49" s="584"/>
      <c r="CL49" s="584"/>
      <c r="CM49" s="584"/>
      <c r="CN49" s="584"/>
      <c r="CO49" s="584"/>
      <c r="CP49" s="584"/>
      <c r="CQ49" s="585"/>
      <c r="CR49" s="618">
        <v>7093375</v>
      </c>
      <c r="CS49" s="609"/>
      <c r="CT49" s="609"/>
      <c r="CU49" s="609"/>
      <c r="CV49" s="609"/>
      <c r="CW49" s="609"/>
      <c r="CX49" s="609"/>
      <c r="CY49" s="637"/>
      <c r="CZ49" s="623">
        <v>100</v>
      </c>
      <c r="DA49" s="638"/>
      <c r="DB49" s="638"/>
      <c r="DC49" s="639"/>
      <c r="DD49" s="640">
        <v>4559079</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mh1o/AhQEzCMeb0yluUZb7KFlMVPqHBLMgQpyU6y6Y75bdLHEMrj4veBj4R4XyDYFMrX5hmdEVoRtkVKK/3VGA==" saltValue="aEKRYYlfA6m+dyiep4Jkt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292</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296</v>
      </c>
      <c r="DK2" s="653"/>
      <c r="DL2" s="653"/>
      <c r="DM2" s="653"/>
      <c r="DN2" s="653"/>
      <c r="DO2" s="654"/>
      <c r="DP2" s="50"/>
      <c r="DQ2" s="652" t="s">
        <v>299</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433</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434</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910" t="s">
        <v>435</v>
      </c>
      <c r="B5" s="911"/>
      <c r="C5" s="911"/>
      <c r="D5" s="911"/>
      <c r="E5" s="911"/>
      <c r="F5" s="911"/>
      <c r="G5" s="911"/>
      <c r="H5" s="911"/>
      <c r="I5" s="911"/>
      <c r="J5" s="911"/>
      <c r="K5" s="911"/>
      <c r="L5" s="911"/>
      <c r="M5" s="911"/>
      <c r="N5" s="911"/>
      <c r="O5" s="911"/>
      <c r="P5" s="912"/>
      <c r="Q5" s="916" t="s">
        <v>173</v>
      </c>
      <c r="R5" s="917"/>
      <c r="S5" s="917"/>
      <c r="T5" s="917"/>
      <c r="U5" s="918"/>
      <c r="V5" s="916" t="s">
        <v>436</v>
      </c>
      <c r="W5" s="917"/>
      <c r="X5" s="917"/>
      <c r="Y5" s="917"/>
      <c r="Z5" s="918"/>
      <c r="AA5" s="916" t="s">
        <v>437</v>
      </c>
      <c r="AB5" s="917"/>
      <c r="AC5" s="917"/>
      <c r="AD5" s="917"/>
      <c r="AE5" s="917"/>
      <c r="AF5" s="922" t="s">
        <v>170</v>
      </c>
      <c r="AG5" s="917"/>
      <c r="AH5" s="917"/>
      <c r="AI5" s="917"/>
      <c r="AJ5" s="923"/>
      <c r="AK5" s="917" t="s">
        <v>439</v>
      </c>
      <c r="AL5" s="917"/>
      <c r="AM5" s="917"/>
      <c r="AN5" s="917"/>
      <c r="AO5" s="918"/>
      <c r="AP5" s="916" t="s">
        <v>440</v>
      </c>
      <c r="AQ5" s="917"/>
      <c r="AR5" s="917"/>
      <c r="AS5" s="917"/>
      <c r="AT5" s="918"/>
      <c r="AU5" s="916" t="s">
        <v>442</v>
      </c>
      <c r="AV5" s="917"/>
      <c r="AW5" s="917"/>
      <c r="AX5" s="917"/>
      <c r="AY5" s="923"/>
      <c r="AZ5" s="56"/>
      <c r="BA5" s="56"/>
      <c r="BB5" s="56"/>
      <c r="BC5" s="56"/>
      <c r="BD5" s="56"/>
      <c r="BE5" s="67"/>
      <c r="BF5" s="67"/>
      <c r="BG5" s="67"/>
      <c r="BH5" s="67"/>
      <c r="BI5" s="67"/>
      <c r="BJ5" s="67"/>
      <c r="BK5" s="67"/>
      <c r="BL5" s="67"/>
      <c r="BM5" s="67"/>
      <c r="BN5" s="67"/>
      <c r="BO5" s="67"/>
      <c r="BP5" s="67"/>
      <c r="BQ5" s="910" t="s">
        <v>443</v>
      </c>
      <c r="BR5" s="911"/>
      <c r="BS5" s="911"/>
      <c r="BT5" s="911"/>
      <c r="BU5" s="911"/>
      <c r="BV5" s="911"/>
      <c r="BW5" s="911"/>
      <c r="BX5" s="911"/>
      <c r="BY5" s="911"/>
      <c r="BZ5" s="911"/>
      <c r="CA5" s="911"/>
      <c r="CB5" s="911"/>
      <c r="CC5" s="911"/>
      <c r="CD5" s="911"/>
      <c r="CE5" s="911"/>
      <c r="CF5" s="911"/>
      <c r="CG5" s="912"/>
      <c r="CH5" s="916" t="s">
        <v>365</v>
      </c>
      <c r="CI5" s="917"/>
      <c r="CJ5" s="917"/>
      <c r="CK5" s="917"/>
      <c r="CL5" s="918"/>
      <c r="CM5" s="916" t="s">
        <v>320</v>
      </c>
      <c r="CN5" s="917"/>
      <c r="CO5" s="917"/>
      <c r="CP5" s="917"/>
      <c r="CQ5" s="918"/>
      <c r="CR5" s="916" t="s">
        <v>241</v>
      </c>
      <c r="CS5" s="917"/>
      <c r="CT5" s="917"/>
      <c r="CU5" s="917"/>
      <c r="CV5" s="918"/>
      <c r="CW5" s="916" t="s">
        <v>50</v>
      </c>
      <c r="CX5" s="917"/>
      <c r="CY5" s="917"/>
      <c r="CZ5" s="917"/>
      <c r="DA5" s="918"/>
      <c r="DB5" s="916" t="s">
        <v>444</v>
      </c>
      <c r="DC5" s="917"/>
      <c r="DD5" s="917"/>
      <c r="DE5" s="917"/>
      <c r="DF5" s="918"/>
      <c r="DG5" s="926" t="s">
        <v>238</v>
      </c>
      <c r="DH5" s="927"/>
      <c r="DI5" s="927"/>
      <c r="DJ5" s="927"/>
      <c r="DK5" s="928"/>
      <c r="DL5" s="926" t="s">
        <v>448</v>
      </c>
      <c r="DM5" s="927"/>
      <c r="DN5" s="927"/>
      <c r="DO5" s="927"/>
      <c r="DP5" s="928"/>
      <c r="DQ5" s="916" t="s">
        <v>449</v>
      </c>
      <c r="DR5" s="917"/>
      <c r="DS5" s="917"/>
      <c r="DT5" s="917"/>
      <c r="DU5" s="918"/>
      <c r="DV5" s="916" t="s">
        <v>442</v>
      </c>
      <c r="DW5" s="917"/>
      <c r="DX5" s="917"/>
      <c r="DY5" s="917"/>
      <c r="DZ5" s="923"/>
      <c r="EA5" s="67"/>
    </row>
    <row r="6" spans="1:131" s="47" customFormat="1" ht="26.25" customHeight="1" x14ac:dyDescent="0.2">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2">
      <c r="A7" s="51">
        <v>1</v>
      </c>
      <c r="B7" s="657" t="s">
        <v>451</v>
      </c>
      <c r="C7" s="658"/>
      <c r="D7" s="658"/>
      <c r="E7" s="658"/>
      <c r="F7" s="658"/>
      <c r="G7" s="658"/>
      <c r="H7" s="658"/>
      <c r="I7" s="658"/>
      <c r="J7" s="658"/>
      <c r="K7" s="658"/>
      <c r="L7" s="658"/>
      <c r="M7" s="658"/>
      <c r="N7" s="658"/>
      <c r="O7" s="658"/>
      <c r="P7" s="659"/>
      <c r="Q7" s="660">
        <v>8044</v>
      </c>
      <c r="R7" s="661"/>
      <c r="S7" s="661"/>
      <c r="T7" s="661"/>
      <c r="U7" s="661"/>
      <c r="V7" s="661">
        <v>7041</v>
      </c>
      <c r="W7" s="661"/>
      <c r="X7" s="661"/>
      <c r="Y7" s="661"/>
      <c r="Z7" s="661"/>
      <c r="AA7" s="661">
        <v>1003</v>
      </c>
      <c r="AB7" s="661"/>
      <c r="AC7" s="661"/>
      <c r="AD7" s="661"/>
      <c r="AE7" s="662"/>
      <c r="AF7" s="663">
        <v>517</v>
      </c>
      <c r="AG7" s="664"/>
      <c r="AH7" s="664"/>
      <c r="AI7" s="664"/>
      <c r="AJ7" s="665"/>
      <c r="AK7" s="666">
        <v>98</v>
      </c>
      <c r="AL7" s="661"/>
      <c r="AM7" s="661"/>
      <c r="AN7" s="661"/>
      <c r="AO7" s="661"/>
      <c r="AP7" s="661">
        <v>6282</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536</v>
      </c>
      <c r="BT7" s="658"/>
      <c r="BU7" s="658"/>
      <c r="BV7" s="658"/>
      <c r="BW7" s="658"/>
      <c r="BX7" s="658"/>
      <c r="BY7" s="658"/>
      <c r="BZ7" s="658"/>
      <c r="CA7" s="658"/>
      <c r="CB7" s="658"/>
      <c r="CC7" s="658"/>
      <c r="CD7" s="658"/>
      <c r="CE7" s="658"/>
      <c r="CF7" s="658"/>
      <c r="CG7" s="659"/>
      <c r="CH7" s="669">
        <v>-24</v>
      </c>
      <c r="CI7" s="670"/>
      <c r="CJ7" s="670"/>
      <c r="CK7" s="670"/>
      <c r="CL7" s="671"/>
      <c r="CM7" s="669">
        <v>202</v>
      </c>
      <c r="CN7" s="670"/>
      <c r="CO7" s="670"/>
      <c r="CP7" s="670"/>
      <c r="CQ7" s="671"/>
      <c r="CR7" s="669">
        <v>90</v>
      </c>
      <c r="CS7" s="670"/>
      <c r="CT7" s="670"/>
      <c r="CU7" s="670"/>
      <c r="CV7" s="671"/>
      <c r="CW7" s="669" t="s">
        <v>199</v>
      </c>
      <c r="CX7" s="670"/>
      <c r="CY7" s="670"/>
      <c r="CZ7" s="670"/>
      <c r="DA7" s="671"/>
      <c r="DB7" s="669" t="s">
        <v>199</v>
      </c>
      <c r="DC7" s="670"/>
      <c r="DD7" s="670"/>
      <c r="DE7" s="670"/>
      <c r="DF7" s="671"/>
      <c r="DG7" s="669" t="s">
        <v>199</v>
      </c>
      <c r="DH7" s="670"/>
      <c r="DI7" s="670"/>
      <c r="DJ7" s="670"/>
      <c r="DK7" s="671"/>
      <c r="DL7" s="669" t="s">
        <v>199</v>
      </c>
      <c r="DM7" s="670"/>
      <c r="DN7" s="670"/>
      <c r="DO7" s="670"/>
      <c r="DP7" s="671"/>
      <c r="DQ7" s="669" t="s">
        <v>199</v>
      </c>
      <c r="DR7" s="670"/>
      <c r="DS7" s="670"/>
      <c r="DT7" s="670"/>
      <c r="DU7" s="671"/>
      <c r="DV7" s="657"/>
      <c r="DW7" s="658"/>
      <c r="DX7" s="658"/>
      <c r="DY7" s="658"/>
      <c r="DZ7" s="672"/>
      <c r="EA7" s="67"/>
    </row>
    <row r="8" spans="1:131" s="47" customFormat="1" ht="26.25" customHeight="1" x14ac:dyDescent="0.2">
      <c r="A8" s="52">
        <v>2</v>
      </c>
      <c r="B8" s="673" t="s">
        <v>421</v>
      </c>
      <c r="C8" s="674"/>
      <c r="D8" s="674"/>
      <c r="E8" s="674"/>
      <c r="F8" s="674"/>
      <c r="G8" s="674"/>
      <c r="H8" s="674"/>
      <c r="I8" s="674"/>
      <c r="J8" s="674"/>
      <c r="K8" s="674"/>
      <c r="L8" s="674"/>
      <c r="M8" s="674"/>
      <c r="N8" s="674"/>
      <c r="O8" s="674"/>
      <c r="P8" s="675"/>
      <c r="Q8" s="676">
        <v>107</v>
      </c>
      <c r="R8" s="677"/>
      <c r="S8" s="677"/>
      <c r="T8" s="677"/>
      <c r="U8" s="677"/>
      <c r="V8" s="677">
        <v>97</v>
      </c>
      <c r="W8" s="677"/>
      <c r="X8" s="677"/>
      <c r="Y8" s="677"/>
      <c r="Z8" s="677"/>
      <c r="AA8" s="677">
        <v>10</v>
      </c>
      <c r="AB8" s="677"/>
      <c r="AC8" s="677"/>
      <c r="AD8" s="677"/>
      <c r="AE8" s="678"/>
      <c r="AF8" s="679">
        <v>10</v>
      </c>
      <c r="AG8" s="680"/>
      <c r="AH8" s="680"/>
      <c r="AI8" s="680"/>
      <c r="AJ8" s="681"/>
      <c r="AK8" s="682">
        <v>35</v>
      </c>
      <c r="AL8" s="677"/>
      <c r="AM8" s="677"/>
      <c r="AN8" s="677"/>
      <c r="AO8" s="677"/>
      <c r="AP8" s="677" t="s">
        <v>199</v>
      </c>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t="s">
        <v>473</v>
      </c>
      <c r="BT8" s="674"/>
      <c r="BU8" s="674"/>
      <c r="BV8" s="674"/>
      <c r="BW8" s="674"/>
      <c r="BX8" s="674"/>
      <c r="BY8" s="674"/>
      <c r="BZ8" s="674"/>
      <c r="CA8" s="674"/>
      <c r="CB8" s="674"/>
      <c r="CC8" s="674"/>
      <c r="CD8" s="674"/>
      <c r="CE8" s="674"/>
      <c r="CF8" s="674"/>
      <c r="CG8" s="675"/>
      <c r="CH8" s="685">
        <v>-18</v>
      </c>
      <c r="CI8" s="680"/>
      <c r="CJ8" s="680"/>
      <c r="CK8" s="680"/>
      <c r="CL8" s="686"/>
      <c r="CM8" s="685">
        <v>-27</v>
      </c>
      <c r="CN8" s="680"/>
      <c r="CO8" s="680"/>
      <c r="CP8" s="680"/>
      <c r="CQ8" s="686"/>
      <c r="CR8" s="685">
        <v>60</v>
      </c>
      <c r="CS8" s="680"/>
      <c r="CT8" s="680"/>
      <c r="CU8" s="680"/>
      <c r="CV8" s="686"/>
      <c r="CW8" s="685" t="s">
        <v>199</v>
      </c>
      <c r="CX8" s="680"/>
      <c r="CY8" s="680"/>
      <c r="CZ8" s="680"/>
      <c r="DA8" s="686"/>
      <c r="DB8" s="685">
        <v>15</v>
      </c>
      <c r="DC8" s="680"/>
      <c r="DD8" s="680"/>
      <c r="DE8" s="680"/>
      <c r="DF8" s="686"/>
      <c r="DG8" s="685" t="s">
        <v>199</v>
      </c>
      <c r="DH8" s="680"/>
      <c r="DI8" s="680"/>
      <c r="DJ8" s="680"/>
      <c r="DK8" s="686"/>
      <c r="DL8" s="685" t="s">
        <v>199</v>
      </c>
      <c r="DM8" s="680"/>
      <c r="DN8" s="680"/>
      <c r="DO8" s="680"/>
      <c r="DP8" s="686"/>
      <c r="DQ8" s="685" t="s">
        <v>199</v>
      </c>
      <c r="DR8" s="680"/>
      <c r="DS8" s="680"/>
      <c r="DT8" s="680"/>
      <c r="DU8" s="686"/>
      <c r="DV8" s="673"/>
      <c r="DW8" s="674"/>
      <c r="DX8" s="674"/>
      <c r="DY8" s="674"/>
      <c r="DZ8" s="687"/>
      <c r="EA8" s="67"/>
    </row>
    <row r="9" spans="1:131" s="47" customFormat="1" ht="26.25" customHeight="1" x14ac:dyDescent="0.2">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2">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2">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2">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2">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2">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2">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2">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2">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2">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2">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2">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2">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2">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453</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2">
      <c r="A23" s="53" t="s">
        <v>248</v>
      </c>
      <c r="B23" s="696" t="s">
        <v>301</v>
      </c>
      <c r="C23" s="697"/>
      <c r="D23" s="697"/>
      <c r="E23" s="697"/>
      <c r="F23" s="697"/>
      <c r="G23" s="697"/>
      <c r="H23" s="697"/>
      <c r="I23" s="697"/>
      <c r="J23" s="697"/>
      <c r="K23" s="697"/>
      <c r="L23" s="697"/>
      <c r="M23" s="697"/>
      <c r="N23" s="697"/>
      <c r="O23" s="697"/>
      <c r="P23" s="698"/>
      <c r="Q23" s="699">
        <v>8106</v>
      </c>
      <c r="R23" s="700"/>
      <c r="S23" s="700"/>
      <c r="T23" s="700"/>
      <c r="U23" s="700"/>
      <c r="V23" s="700">
        <v>7093</v>
      </c>
      <c r="W23" s="700"/>
      <c r="X23" s="700"/>
      <c r="Y23" s="700"/>
      <c r="Z23" s="700"/>
      <c r="AA23" s="700">
        <v>1013</v>
      </c>
      <c r="AB23" s="700"/>
      <c r="AC23" s="700"/>
      <c r="AD23" s="700"/>
      <c r="AE23" s="701"/>
      <c r="AF23" s="702">
        <v>527</v>
      </c>
      <c r="AG23" s="700"/>
      <c r="AH23" s="700"/>
      <c r="AI23" s="700"/>
      <c r="AJ23" s="703"/>
      <c r="AK23" s="704"/>
      <c r="AL23" s="705"/>
      <c r="AM23" s="705"/>
      <c r="AN23" s="705"/>
      <c r="AO23" s="705"/>
      <c r="AP23" s="700">
        <v>6282</v>
      </c>
      <c r="AQ23" s="700"/>
      <c r="AR23" s="700"/>
      <c r="AS23" s="700"/>
      <c r="AT23" s="700"/>
      <c r="AU23" s="706"/>
      <c r="AV23" s="706"/>
      <c r="AW23" s="706"/>
      <c r="AX23" s="706"/>
      <c r="AY23" s="707"/>
      <c r="AZ23" s="708" t="s">
        <v>199</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2">
      <c r="A24" s="711" t="s">
        <v>386</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2">
      <c r="A25" s="655" t="s">
        <v>190</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2">
      <c r="A26" s="910" t="s">
        <v>435</v>
      </c>
      <c r="B26" s="911"/>
      <c r="C26" s="911"/>
      <c r="D26" s="911"/>
      <c r="E26" s="911"/>
      <c r="F26" s="911"/>
      <c r="G26" s="911"/>
      <c r="H26" s="911"/>
      <c r="I26" s="911"/>
      <c r="J26" s="911"/>
      <c r="K26" s="911"/>
      <c r="L26" s="911"/>
      <c r="M26" s="911"/>
      <c r="N26" s="911"/>
      <c r="O26" s="911"/>
      <c r="P26" s="912"/>
      <c r="Q26" s="916" t="s">
        <v>455</v>
      </c>
      <c r="R26" s="917"/>
      <c r="S26" s="917"/>
      <c r="T26" s="917"/>
      <c r="U26" s="918"/>
      <c r="V26" s="916" t="s">
        <v>456</v>
      </c>
      <c r="W26" s="917"/>
      <c r="X26" s="917"/>
      <c r="Y26" s="917"/>
      <c r="Z26" s="918"/>
      <c r="AA26" s="916" t="s">
        <v>457</v>
      </c>
      <c r="AB26" s="917"/>
      <c r="AC26" s="917"/>
      <c r="AD26" s="917"/>
      <c r="AE26" s="917"/>
      <c r="AF26" s="932" t="s">
        <v>245</v>
      </c>
      <c r="AG26" s="933"/>
      <c r="AH26" s="933"/>
      <c r="AI26" s="933"/>
      <c r="AJ26" s="934"/>
      <c r="AK26" s="917" t="s">
        <v>390</v>
      </c>
      <c r="AL26" s="917"/>
      <c r="AM26" s="917"/>
      <c r="AN26" s="917"/>
      <c r="AO26" s="918"/>
      <c r="AP26" s="916" t="s">
        <v>357</v>
      </c>
      <c r="AQ26" s="917"/>
      <c r="AR26" s="917"/>
      <c r="AS26" s="917"/>
      <c r="AT26" s="918"/>
      <c r="AU26" s="916" t="s">
        <v>458</v>
      </c>
      <c r="AV26" s="917"/>
      <c r="AW26" s="917"/>
      <c r="AX26" s="917"/>
      <c r="AY26" s="918"/>
      <c r="AZ26" s="916" t="s">
        <v>459</v>
      </c>
      <c r="BA26" s="917"/>
      <c r="BB26" s="917"/>
      <c r="BC26" s="917"/>
      <c r="BD26" s="918"/>
      <c r="BE26" s="916" t="s">
        <v>442</v>
      </c>
      <c r="BF26" s="917"/>
      <c r="BG26" s="917"/>
      <c r="BH26" s="917"/>
      <c r="BI26" s="923"/>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2">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2">
      <c r="A28" s="54">
        <v>1</v>
      </c>
      <c r="B28" s="657" t="s">
        <v>394</v>
      </c>
      <c r="C28" s="658"/>
      <c r="D28" s="658"/>
      <c r="E28" s="658"/>
      <c r="F28" s="658"/>
      <c r="G28" s="658"/>
      <c r="H28" s="658"/>
      <c r="I28" s="658"/>
      <c r="J28" s="658"/>
      <c r="K28" s="658"/>
      <c r="L28" s="658"/>
      <c r="M28" s="658"/>
      <c r="N28" s="658"/>
      <c r="O28" s="658"/>
      <c r="P28" s="659"/>
      <c r="Q28" s="712">
        <v>813</v>
      </c>
      <c r="R28" s="713"/>
      <c r="S28" s="713"/>
      <c r="T28" s="713"/>
      <c r="U28" s="713"/>
      <c r="V28" s="713">
        <v>782</v>
      </c>
      <c r="W28" s="713"/>
      <c r="X28" s="713"/>
      <c r="Y28" s="713"/>
      <c r="Z28" s="713"/>
      <c r="AA28" s="713">
        <v>31</v>
      </c>
      <c r="AB28" s="713"/>
      <c r="AC28" s="713"/>
      <c r="AD28" s="713"/>
      <c r="AE28" s="714"/>
      <c r="AF28" s="715">
        <v>31</v>
      </c>
      <c r="AG28" s="713"/>
      <c r="AH28" s="713"/>
      <c r="AI28" s="713"/>
      <c r="AJ28" s="716"/>
      <c r="AK28" s="717">
        <v>75</v>
      </c>
      <c r="AL28" s="713"/>
      <c r="AM28" s="713"/>
      <c r="AN28" s="713"/>
      <c r="AO28" s="713"/>
      <c r="AP28" s="713" t="s">
        <v>199</v>
      </c>
      <c r="AQ28" s="713"/>
      <c r="AR28" s="713"/>
      <c r="AS28" s="713"/>
      <c r="AT28" s="713"/>
      <c r="AU28" s="713" t="s">
        <v>199</v>
      </c>
      <c r="AV28" s="713"/>
      <c r="AW28" s="713"/>
      <c r="AX28" s="713"/>
      <c r="AY28" s="713"/>
      <c r="AZ28" s="718" t="s">
        <v>199</v>
      </c>
      <c r="BA28" s="718"/>
      <c r="BB28" s="718"/>
      <c r="BC28" s="718"/>
      <c r="BD28" s="718"/>
      <c r="BE28" s="719"/>
      <c r="BF28" s="719"/>
      <c r="BG28" s="719"/>
      <c r="BH28" s="719"/>
      <c r="BI28" s="720"/>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2">
      <c r="A29" s="54">
        <v>2</v>
      </c>
      <c r="B29" s="673" t="s">
        <v>460</v>
      </c>
      <c r="C29" s="674"/>
      <c r="D29" s="674"/>
      <c r="E29" s="674"/>
      <c r="F29" s="674"/>
      <c r="G29" s="674"/>
      <c r="H29" s="674"/>
      <c r="I29" s="674"/>
      <c r="J29" s="674"/>
      <c r="K29" s="674"/>
      <c r="L29" s="674"/>
      <c r="M29" s="674"/>
      <c r="N29" s="674"/>
      <c r="O29" s="674"/>
      <c r="P29" s="675"/>
      <c r="Q29" s="676">
        <v>1435</v>
      </c>
      <c r="R29" s="677"/>
      <c r="S29" s="677"/>
      <c r="T29" s="677"/>
      <c r="U29" s="677"/>
      <c r="V29" s="677">
        <v>1287</v>
      </c>
      <c r="W29" s="677"/>
      <c r="X29" s="677"/>
      <c r="Y29" s="677"/>
      <c r="Z29" s="677"/>
      <c r="AA29" s="677">
        <v>147</v>
      </c>
      <c r="AB29" s="677"/>
      <c r="AC29" s="677"/>
      <c r="AD29" s="677"/>
      <c r="AE29" s="678"/>
      <c r="AF29" s="679">
        <v>147</v>
      </c>
      <c r="AG29" s="680"/>
      <c r="AH29" s="680"/>
      <c r="AI29" s="680"/>
      <c r="AJ29" s="681"/>
      <c r="AK29" s="682">
        <v>190</v>
      </c>
      <c r="AL29" s="677"/>
      <c r="AM29" s="677"/>
      <c r="AN29" s="677"/>
      <c r="AO29" s="677"/>
      <c r="AP29" s="677" t="s">
        <v>199</v>
      </c>
      <c r="AQ29" s="677"/>
      <c r="AR29" s="677"/>
      <c r="AS29" s="677"/>
      <c r="AT29" s="677"/>
      <c r="AU29" s="677" t="s">
        <v>199</v>
      </c>
      <c r="AV29" s="677"/>
      <c r="AW29" s="677"/>
      <c r="AX29" s="677"/>
      <c r="AY29" s="677"/>
      <c r="AZ29" s="721" t="s">
        <v>199</v>
      </c>
      <c r="BA29" s="721"/>
      <c r="BB29" s="721"/>
      <c r="BC29" s="721"/>
      <c r="BD29" s="721"/>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2">
      <c r="A30" s="54">
        <v>3</v>
      </c>
      <c r="B30" s="673" t="s">
        <v>445</v>
      </c>
      <c r="C30" s="674"/>
      <c r="D30" s="674"/>
      <c r="E30" s="674"/>
      <c r="F30" s="674"/>
      <c r="G30" s="674"/>
      <c r="H30" s="674"/>
      <c r="I30" s="674"/>
      <c r="J30" s="674"/>
      <c r="K30" s="674"/>
      <c r="L30" s="674"/>
      <c r="M30" s="674"/>
      <c r="N30" s="674"/>
      <c r="O30" s="674"/>
      <c r="P30" s="675"/>
      <c r="Q30" s="676">
        <v>117</v>
      </c>
      <c r="R30" s="677"/>
      <c r="S30" s="677"/>
      <c r="T30" s="677"/>
      <c r="U30" s="677"/>
      <c r="V30" s="677">
        <v>117</v>
      </c>
      <c r="W30" s="677"/>
      <c r="X30" s="677"/>
      <c r="Y30" s="677"/>
      <c r="Z30" s="677"/>
      <c r="AA30" s="677">
        <v>0</v>
      </c>
      <c r="AB30" s="677"/>
      <c r="AC30" s="677"/>
      <c r="AD30" s="677"/>
      <c r="AE30" s="678"/>
      <c r="AF30" s="679">
        <v>0</v>
      </c>
      <c r="AG30" s="680"/>
      <c r="AH30" s="680"/>
      <c r="AI30" s="680"/>
      <c r="AJ30" s="681"/>
      <c r="AK30" s="682">
        <v>38</v>
      </c>
      <c r="AL30" s="677"/>
      <c r="AM30" s="677"/>
      <c r="AN30" s="677"/>
      <c r="AO30" s="677"/>
      <c r="AP30" s="677" t="s">
        <v>199</v>
      </c>
      <c r="AQ30" s="677"/>
      <c r="AR30" s="677"/>
      <c r="AS30" s="677"/>
      <c r="AT30" s="677"/>
      <c r="AU30" s="677" t="s">
        <v>199</v>
      </c>
      <c r="AV30" s="677"/>
      <c r="AW30" s="677"/>
      <c r="AX30" s="677"/>
      <c r="AY30" s="677"/>
      <c r="AZ30" s="721" t="s">
        <v>199</v>
      </c>
      <c r="BA30" s="721"/>
      <c r="BB30" s="721"/>
      <c r="BC30" s="721"/>
      <c r="BD30" s="721"/>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2">
      <c r="A31" s="54">
        <v>4</v>
      </c>
      <c r="B31" s="673" t="s">
        <v>425</v>
      </c>
      <c r="C31" s="674"/>
      <c r="D31" s="674"/>
      <c r="E31" s="674"/>
      <c r="F31" s="674"/>
      <c r="G31" s="674"/>
      <c r="H31" s="674"/>
      <c r="I31" s="674"/>
      <c r="J31" s="674"/>
      <c r="K31" s="674"/>
      <c r="L31" s="674"/>
      <c r="M31" s="674"/>
      <c r="N31" s="674"/>
      <c r="O31" s="674"/>
      <c r="P31" s="675"/>
      <c r="Q31" s="676">
        <v>153</v>
      </c>
      <c r="R31" s="677"/>
      <c r="S31" s="677"/>
      <c r="T31" s="677"/>
      <c r="U31" s="677"/>
      <c r="V31" s="677">
        <v>252</v>
      </c>
      <c r="W31" s="677"/>
      <c r="X31" s="677"/>
      <c r="Y31" s="677"/>
      <c r="Z31" s="677"/>
      <c r="AA31" s="677">
        <v>-98</v>
      </c>
      <c r="AB31" s="677"/>
      <c r="AC31" s="677"/>
      <c r="AD31" s="677"/>
      <c r="AE31" s="678"/>
      <c r="AF31" s="679">
        <v>213</v>
      </c>
      <c r="AG31" s="680"/>
      <c r="AH31" s="680"/>
      <c r="AI31" s="680"/>
      <c r="AJ31" s="681"/>
      <c r="AK31" s="682">
        <v>90</v>
      </c>
      <c r="AL31" s="677"/>
      <c r="AM31" s="677"/>
      <c r="AN31" s="677"/>
      <c r="AO31" s="677"/>
      <c r="AP31" s="677">
        <v>1348</v>
      </c>
      <c r="AQ31" s="677"/>
      <c r="AR31" s="677"/>
      <c r="AS31" s="677"/>
      <c r="AT31" s="677"/>
      <c r="AU31" s="677">
        <v>723</v>
      </c>
      <c r="AV31" s="677"/>
      <c r="AW31" s="677"/>
      <c r="AX31" s="677"/>
      <c r="AY31" s="677"/>
      <c r="AZ31" s="721" t="s">
        <v>199</v>
      </c>
      <c r="BA31" s="721"/>
      <c r="BB31" s="721"/>
      <c r="BC31" s="721"/>
      <c r="BD31" s="721"/>
      <c r="BE31" s="683" t="s">
        <v>462</v>
      </c>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2">
      <c r="A32" s="54">
        <v>5</v>
      </c>
      <c r="B32" s="673" t="s">
        <v>463</v>
      </c>
      <c r="C32" s="674"/>
      <c r="D32" s="674"/>
      <c r="E32" s="674"/>
      <c r="F32" s="674"/>
      <c r="G32" s="674"/>
      <c r="H32" s="674"/>
      <c r="I32" s="674"/>
      <c r="J32" s="674"/>
      <c r="K32" s="674"/>
      <c r="L32" s="674"/>
      <c r="M32" s="674"/>
      <c r="N32" s="674"/>
      <c r="O32" s="674"/>
      <c r="P32" s="675"/>
      <c r="Q32" s="676">
        <v>374</v>
      </c>
      <c r="R32" s="677"/>
      <c r="S32" s="677"/>
      <c r="T32" s="677"/>
      <c r="U32" s="677"/>
      <c r="V32" s="677">
        <v>469</v>
      </c>
      <c r="W32" s="677"/>
      <c r="X32" s="677"/>
      <c r="Y32" s="677"/>
      <c r="Z32" s="677"/>
      <c r="AA32" s="677">
        <v>-94</v>
      </c>
      <c r="AB32" s="677"/>
      <c r="AC32" s="677"/>
      <c r="AD32" s="677"/>
      <c r="AE32" s="678"/>
      <c r="AF32" s="679">
        <v>271</v>
      </c>
      <c r="AG32" s="680"/>
      <c r="AH32" s="680"/>
      <c r="AI32" s="680"/>
      <c r="AJ32" s="681"/>
      <c r="AK32" s="682">
        <v>216</v>
      </c>
      <c r="AL32" s="677"/>
      <c r="AM32" s="677"/>
      <c r="AN32" s="677"/>
      <c r="AO32" s="677"/>
      <c r="AP32" s="677">
        <v>1374</v>
      </c>
      <c r="AQ32" s="677"/>
      <c r="AR32" s="677"/>
      <c r="AS32" s="677"/>
      <c r="AT32" s="677"/>
      <c r="AU32" s="677">
        <v>1374</v>
      </c>
      <c r="AV32" s="677"/>
      <c r="AW32" s="677"/>
      <c r="AX32" s="677"/>
      <c r="AY32" s="677"/>
      <c r="AZ32" s="721" t="s">
        <v>199</v>
      </c>
      <c r="BA32" s="721"/>
      <c r="BB32" s="721"/>
      <c r="BC32" s="721"/>
      <c r="BD32" s="721"/>
      <c r="BE32" s="683" t="s">
        <v>462</v>
      </c>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2">
      <c r="A33" s="54">
        <v>6</v>
      </c>
      <c r="B33" s="673"/>
      <c r="C33" s="674"/>
      <c r="D33" s="674"/>
      <c r="E33" s="674"/>
      <c r="F33" s="674"/>
      <c r="G33" s="674"/>
      <c r="H33" s="674"/>
      <c r="I33" s="674"/>
      <c r="J33" s="674"/>
      <c r="K33" s="674"/>
      <c r="L33" s="674"/>
      <c r="M33" s="674"/>
      <c r="N33" s="674"/>
      <c r="O33" s="674"/>
      <c r="P33" s="675"/>
      <c r="Q33" s="676"/>
      <c r="R33" s="677"/>
      <c r="S33" s="677"/>
      <c r="T33" s="677"/>
      <c r="U33" s="677"/>
      <c r="V33" s="677"/>
      <c r="W33" s="677"/>
      <c r="X33" s="677"/>
      <c r="Y33" s="677"/>
      <c r="Z33" s="677"/>
      <c r="AA33" s="677"/>
      <c r="AB33" s="677"/>
      <c r="AC33" s="677"/>
      <c r="AD33" s="677"/>
      <c r="AE33" s="678"/>
      <c r="AF33" s="679"/>
      <c r="AG33" s="680"/>
      <c r="AH33" s="680"/>
      <c r="AI33" s="680"/>
      <c r="AJ33" s="681"/>
      <c r="AK33" s="682"/>
      <c r="AL33" s="677"/>
      <c r="AM33" s="677"/>
      <c r="AN33" s="677"/>
      <c r="AO33" s="677"/>
      <c r="AP33" s="677"/>
      <c r="AQ33" s="677"/>
      <c r="AR33" s="677"/>
      <c r="AS33" s="677"/>
      <c r="AT33" s="677"/>
      <c r="AU33" s="677"/>
      <c r="AV33" s="677"/>
      <c r="AW33" s="677"/>
      <c r="AX33" s="677"/>
      <c r="AY33" s="677"/>
      <c r="AZ33" s="721"/>
      <c r="BA33" s="721"/>
      <c r="BB33" s="721"/>
      <c r="BC33" s="721"/>
      <c r="BD33" s="721"/>
      <c r="BE33" s="683"/>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2">
      <c r="A34" s="54">
        <v>7</v>
      </c>
      <c r="B34" s="673"/>
      <c r="C34" s="674"/>
      <c r="D34" s="674"/>
      <c r="E34" s="674"/>
      <c r="F34" s="674"/>
      <c r="G34" s="674"/>
      <c r="H34" s="674"/>
      <c r="I34" s="674"/>
      <c r="J34" s="674"/>
      <c r="K34" s="674"/>
      <c r="L34" s="674"/>
      <c r="M34" s="674"/>
      <c r="N34" s="674"/>
      <c r="O34" s="674"/>
      <c r="P34" s="675"/>
      <c r="Q34" s="676"/>
      <c r="R34" s="677"/>
      <c r="S34" s="677"/>
      <c r="T34" s="677"/>
      <c r="U34" s="677"/>
      <c r="V34" s="677"/>
      <c r="W34" s="677"/>
      <c r="X34" s="677"/>
      <c r="Y34" s="677"/>
      <c r="Z34" s="677"/>
      <c r="AA34" s="677"/>
      <c r="AB34" s="677"/>
      <c r="AC34" s="677"/>
      <c r="AD34" s="677"/>
      <c r="AE34" s="678"/>
      <c r="AF34" s="679"/>
      <c r="AG34" s="680"/>
      <c r="AH34" s="680"/>
      <c r="AI34" s="680"/>
      <c r="AJ34" s="681"/>
      <c r="AK34" s="682"/>
      <c r="AL34" s="677"/>
      <c r="AM34" s="677"/>
      <c r="AN34" s="677"/>
      <c r="AO34" s="677"/>
      <c r="AP34" s="677"/>
      <c r="AQ34" s="677"/>
      <c r="AR34" s="677"/>
      <c r="AS34" s="677"/>
      <c r="AT34" s="677"/>
      <c r="AU34" s="677"/>
      <c r="AV34" s="677"/>
      <c r="AW34" s="677"/>
      <c r="AX34" s="677"/>
      <c r="AY34" s="677"/>
      <c r="AZ34" s="721"/>
      <c r="BA34" s="721"/>
      <c r="BB34" s="721"/>
      <c r="BC34" s="721"/>
      <c r="BD34" s="721"/>
      <c r="BE34" s="683"/>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2">
      <c r="A35" s="54">
        <v>8</v>
      </c>
      <c r="B35" s="673"/>
      <c r="C35" s="674"/>
      <c r="D35" s="674"/>
      <c r="E35" s="674"/>
      <c r="F35" s="674"/>
      <c r="G35" s="674"/>
      <c r="H35" s="674"/>
      <c r="I35" s="674"/>
      <c r="J35" s="674"/>
      <c r="K35" s="674"/>
      <c r="L35" s="674"/>
      <c r="M35" s="674"/>
      <c r="N35" s="674"/>
      <c r="O35" s="674"/>
      <c r="P35" s="675"/>
      <c r="Q35" s="676"/>
      <c r="R35" s="677"/>
      <c r="S35" s="677"/>
      <c r="T35" s="677"/>
      <c r="U35" s="677"/>
      <c r="V35" s="677"/>
      <c r="W35" s="677"/>
      <c r="X35" s="677"/>
      <c r="Y35" s="677"/>
      <c r="Z35" s="677"/>
      <c r="AA35" s="677"/>
      <c r="AB35" s="677"/>
      <c r="AC35" s="677"/>
      <c r="AD35" s="677"/>
      <c r="AE35" s="678"/>
      <c r="AF35" s="679"/>
      <c r="AG35" s="680"/>
      <c r="AH35" s="680"/>
      <c r="AI35" s="680"/>
      <c r="AJ35" s="681"/>
      <c r="AK35" s="682"/>
      <c r="AL35" s="677"/>
      <c r="AM35" s="677"/>
      <c r="AN35" s="677"/>
      <c r="AO35" s="677"/>
      <c r="AP35" s="677"/>
      <c r="AQ35" s="677"/>
      <c r="AR35" s="677"/>
      <c r="AS35" s="677"/>
      <c r="AT35" s="677"/>
      <c r="AU35" s="677"/>
      <c r="AV35" s="677"/>
      <c r="AW35" s="677"/>
      <c r="AX35" s="677"/>
      <c r="AY35" s="677"/>
      <c r="AZ35" s="721"/>
      <c r="BA35" s="721"/>
      <c r="BB35" s="721"/>
      <c r="BC35" s="721"/>
      <c r="BD35" s="721"/>
      <c r="BE35" s="683"/>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2">
      <c r="A36" s="54">
        <v>9</v>
      </c>
      <c r="B36" s="673"/>
      <c r="C36" s="674"/>
      <c r="D36" s="674"/>
      <c r="E36" s="674"/>
      <c r="F36" s="674"/>
      <c r="G36" s="674"/>
      <c r="H36" s="674"/>
      <c r="I36" s="674"/>
      <c r="J36" s="674"/>
      <c r="K36" s="674"/>
      <c r="L36" s="674"/>
      <c r="M36" s="674"/>
      <c r="N36" s="674"/>
      <c r="O36" s="674"/>
      <c r="P36" s="675"/>
      <c r="Q36" s="676"/>
      <c r="R36" s="677"/>
      <c r="S36" s="677"/>
      <c r="T36" s="677"/>
      <c r="U36" s="677"/>
      <c r="V36" s="677"/>
      <c r="W36" s="677"/>
      <c r="X36" s="677"/>
      <c r="Y36" s="677"/>
      <c r="Z36" s="677"/>
      <c r="AA36" s="677"/>
      <c r="AB36" s="677"/>
      <c r="AC36" s="677"/>
      <c r="AD36" s="677"/>
      <c r="AE36" s="678"/>
      <c r="AF36" s="679"/>
      <c r="AG36" s="680"/>
      <c r="AH36" s="680"/>
      <c r="AI36" s="680"/>
      <c r="AJ36" s="681"/>
      <c r="AK36" s="682"/>
      <c r="AL36" s="677"/>
      <c r="AM36" s="677"/>
      <c r="AN36" s="677"/>
      <c r="AO36" s="677"/>
      <c r="AP36" s="677"/>
      <c r="AQ36" s="677"/>
      <c r="AR36" s="677"/>
      <c r="AS36" s="677"/>
      <c r="AT36" s="677"/>
      <c r="AU36" s="677"/>
      <c r="AV36" s="677"/>
      <c r="AW36" s="677"/>
      <c r="AX36" s="677"/>
      <c r="AY36" s="677"/>
      <c r="AZ36" s="721"/>
      <c r="BA36" s="721"/>
      <c r="BB36" s="721"/>
      <c r="BC36" s="721"/>
      <c r="BD36" s="721"/>
      <c r="BE36" s="683"/>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2">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1"/>
      <c r="BA37" s="721"/>
      <c r="BB37" s="721"/>
      <c r="BC37" s="721"/>
      <c r="BD37" s="721"/>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2">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1"/>
      <c r="BA38" s="721"/>
      <c r="BB38" s="721"/>
      <c r="BC38" s="721"/>
      <c r="BD38" s="721"/>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2">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1"/>
      <c r="BA39" s="721"/>
      <c r="BB39" s="721"/>
      <c r="BC39" s="721"/>
      <c r="BD39" s="721"/>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2">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1"/>
      <c r="BA40" s="721"/>
      <c r="BB40" s="721"/>
      <c r="BC40" s="721"/>
      <c r="BD40" s="721"/>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2">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1"/>
      <c r="BA41" s="721"/>
      <c r="BB41" s="721"/>
      <c r="BC41" s="721"/>
      <c r="BD41" s="721"/>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2">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1"/>
      <c r="BA42" s="721"/>
      <c r="BB42" s="721"/>
      <c r="BC42" s="721"/>
      <c r="BD42" s="721"/>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2">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1"/>
      <c r="BA43" s="721"/>
      <c r="BB43" s="721"/>
      <c r="BC43" s="721"/>
      <c r="BD43" s="721"/>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2">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1"/>
      <c r="BA44" s="721"/>
      <c r="BB44" s="721"/>
      <c r="BC44" s="721"/>
      <c r="BD44" s="721"/>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2">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1"/>
      <c r="BA45" s="721"/>
      <c r="BB45" s="721"/>
      <c r="BC45" s="721"/>
      <c r="BD45" s="721"/>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2">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1"/>
      <c r="BA46" s="721"/>
      <c r="BB46" s="721"/>
      <c r="BC46" s="721"/>
      <c r="BD46" s="721"/>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2">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1"/>
      <c r="BA47" s="721"/>
      <c r="BB47" s="721"/>
      <c r="BC47" s="721"/>
      <c r="BD47" s="721"/>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2">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1"/>
      <c r="BA48" s="721"/>
      <c r="BB48" s="721"/>
      <c r="BC48" s="721"/>
      <c r="BD48" s="721"/>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2">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1"/>
      <c r="BA49" s="721"/>
      <c r="BB49" s="721"/>
      <c r="BC49" s="721"/>
      <c r="BD49" s="721"/>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2">
      <c r="A50" s="52">
        <v>23</v>
      </c>
      <c r="B50" s="673"/>
      <c r="C50" s="674"/>
      <c r="D50" s="674"/>
      <c r="E50" s="674"/>
      <c r="F50" s="674"/>
      <c r="G50" s="674"/>
      <c r="H50" s="674"/>
      <c r="I50" s="674"/>
      <c r="J50" s="674"/>
      <c r="K50" s="674"/>
      <c r="L50" s="674"/>
      <c r="M50" s="674"/>
      <c r="N50" s="674"/>
      <c r="O50" s="674"/>
      <c r="P50" s="675"/>
      <c r="Q50" s="722"/>
      <c r="R50" s="723"/>
      <c r="S50" s="723"/>
      <c r="T50" s="723"/>
      <c r="U50" s="723"/>
      <c r="V50" s="723"/>
      <c r="W50" s="723"/>
      <c r="X50" s="723"/>
      <c r="Y50" s="723"/>
      <c r="Z50" s="723"/>
      <c r="AA50" s="723"/>
      <c r="AB50" s="723"/>
      <c r="AC50" s="723"/>
      <c r="AD50" s="723"/>
      <c r="AE50" s="724"/>
      <c r="AF50" s="679"/>
      <c r="AG50" s="680"/>
      <c r="AH50" s="680"/>
      <c r="AI50" s="680"/>
      <c r="AJ50" s="681"/>
      <c r="AK50" s="725"/>
      <c r="AL50" s="723"/>
      <c r="AM50" s="723"/>
      <c r="AN50" s="723"/>
      <c r="AO50" s="723"/>
      <c r="AP50" s="723"/>
      <c r="AQ50" s="723"/>
      <c r="AR50" s="723"/>
      <c r="AS50" s="723"/>
      <c r="AT50" s="723"/>
      <c r="AU50" s="723"/>
      <c r="AV50" s="723"/>
      <c r="AW50" s="723"/>
      <c r="AX50" s="723"/>
      <c r="AY50" s="723"/>
      <c r="AZ50" s="726"/>
      <c r="BA50" s="726"/>
      <c r="BB50" s="726"/>
      <c r="BC50" s="726"/>
      <c r="BD50" s="726"/>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2">
      <c r="A51" s="52">
        <v>24</v>
      </c>
      <c r="B51" s="673"/>
      <c r="C51" s="674"/>
      <c r="D51" s="674"/>
      <c r="E51" s="674"/>
      <c r="F51" s="674"/>
      <c r="G51" s="674"/>
      <c r="H51" s="674"/>
      <c r="I51" s="674"/>
      <c r="J51" s="674"/>
      <c r="K51" s="674"/>
      <c r="L51" s="674"/>
      <c r="M51" s="674"/>
      <c r="N51" s="674"/>
      <c r="O51" s="674"/>
      <c r="P51" s="675"/>
      <c r="Q51" s="722"/>
      <c r="R51" s="723"/>
      <c r="S51" s="723"/>
      <c r="T51" s="723"/>
      <c r="U51" s="723"/>
      <c r="V51" s="723"/>
      <c r="W51" s="723"/>
      <c r="X51" s="723"/>
      <c r="Y51" s="723"/>
      <c r="Z51" s="723"/>
      <c r="AA51" s="723"/>
      <c r="AB51" s="723"/>
      <c r="AC51" s="723"/>
      <c r="AD51" s="723"/>
      <c r="AE51" s="724"/>
      <c r="AF51" s="679"/>
      <c r="AG51" s="680"/>
      <c r="AH51" s="680"/>
      <c r="AI51" s="680"/>
      <c r="AJ51" s="681"/>
      <c r="AK51" s="725"/>
      <c r="AL51" s="723"/>
      <c r="AM51" s="723"/>
      <c r="AN51" s="723"/>
      <c r="AO51" s="723"/>
      <c r="AP51" s="723"/>
      <c r="AQ51" s="723"/>
      <c r="AR51" s="723"/>
      <c r="AS51" s="723"/>
      <c r="AT51" s="723"/>
      <c r="AU51" s="723"/>
      <c r="AV51" s="723"/>
      <c r="AW51" s="723"/>
      <c r="AX51" s="723"/>
      <c r="AY51" s="723"/>
      <c r="AZ51" s="726"/>
      <c r="BA51" s="726"/>
      <c r="BB51" s="726"/>
      <c r="BC51" s="726"/>
      <c r="BD51" s="726"/>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2">
      <c r="A52" s="52">
        <v>25</v>
      </c>
      <c r="B52" s="673"/>
      <c r="C52" s="674"/>
      <c r="D52" s="674"/>
      <c r="E52" s="674"/>
      <c r="F52" s="674"/>
      <c r="G52" s="674"/>
      <c r="H52" s="674"/>
      <c r="I52" s="674"/>
      <c r="J52" s="674"/>
      <c r="K52" s="674"/>
      <c r="L52" s="674"/>
      <c r="M52" s="674"/>
      <c r="N52" s="674"/>
      <c r="O52" s="674"/>
      <c r="P52" s="675"/>
      <c r="Q52" s="722"/>
      <c r="R52" s="723"/>
      <c r="S52" s="723"/>
      <c r="T52" s="723"/>
      <c r="U52" s="723"/>
      <c r="V52" s="723"/>
      <c r="W52" s="723"/>
      <c r="X52" s="723"/>
      <c r="Y52" s="723"/>
      <c r="Z52" s="723"/>
      <c r="AA52" s="723"/>
      <c r="AB52" s="723"/>
      <c r="AC52" s="723"/>
      <c r="AD52" s="723"/>
      <c r="AE52" s="724"/>
      <c r="AF52" s="679"/>
      <c r="AG52" s="680"/>
      <c r="AH52" s="680"/>
      <c r="AI52" s="680"/>
      <c r="AJ52" s="681"/>
      <c r="AK52" s="725"/>
      <c r="AL52" s="723"/>
      <c r="AM52" s="723"/>
      <c r="AN52" s="723"/>
      <c r="AO52" s="723"/>
      <c r="AP52" s="723"/>
      <c r="AQ52" s="723"/>
      <c r="AR52" s="723"/>
      <c r="AS52" s="723"/>
      <c r="AT52" s="723"/>
      <c r="AU52" s="723"/>
      <c r="AV52" s="723"/>
      <c r="AW52" s="723"/>
      <c r="AX52" s="723"/>
      <c r="AY52" s="723"/>
      <c r="AZ52" s="726"/>
      <c r="BA52" s="726"/>
      <c r="BB52" s="726"/>
      <c r="BC52" s="726"/>
      <c r="BD52" s="726"/>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2">
      <c r="A53" s="52">
        <v>26</v>
      </c>
      <c r="B53" s="673"/>
      <c r="C53" s="674"/>
      <c r="D53" s="674"/>
      <c r="E53" s="674"/>
      <c r="F53" s="674"/>
      <c r="G53" s="674"/>
      <c r="H53" s="674"/>
      <c r="I53" s="674"/>
      <c r="J53" s="674"/>
      <c r="K53" s="674"/>
      <c r="L53" s="674"/>
      <c r="M53" s="674"/>
      <c r="N53" s="674"/>
      <c r="O53" s="674"/>
      <c r="P53" s="675"/>
      <c r="Q53" s="722"/>
      <c r="R53" s="723"/>
      <c r="S53" s="723"/>
      <c r="T53" s="723"/>
      <c r="U53" s="723"/>
      <c r="V53" s="723"/>
      <c r="W53" s="723"/>
      <c r="X53" s="723"/>
      <c r="Y53" s="723"/>
      <c r="Z53" s="723"/>
      <c r="AA53" s="723"/>
      <c r="AB53" s="723"/>
      <c r="AC53" s="723"/>
      <c r="AD53" s="723"/>
      <c r="AE53" s="724"/>
      <c r="AF53" s="679"/>
      <c r="AG53" s="680"/>
      <c r="AH53" s="680"/>
      <c r="AI53" s="680"/>
      <c r="AJ53" s="681"/>
      <c r="AK53" s="725"/>
      <c r="AL53" s="723"/>
      <c r="AM53" s="723"/>
      <c r="AN53" s="723"/>
      <c r="AO53" s="723"/>
      <c r="AP53" s="723"/>
      <c r="AQ53" s="723"/>
      <c r="AR53" s="723"/>
      <c r="AS53" s="723"/>
      <c r="AT53" s="723"/>
      <c r="AU53" s="723"/>
      <c r="AV53" s="723"/>
      <c r="AW53" s="723"/>
      <c r="AX53" s="723"/>
      <c r="AY53" s="723"/>
      <c r="AZ53" s="726"/>
      <c r="BA53" s="726"/>
      <c r="BB53" s="726"/>
      <c r="BC53" s="726"/>
      <c r="BD53" s="726"/>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2">
      <c r="A54" s="52">
        <v>27</v>
      </c>
      <c r="B54" s="673"/>
      <c r="C54" s="674"/>
      <c r="D54" s="674"/>
      <c r="E54" s="674"/>
      <c r="F54" s="674"/>
      <c r="G54" s="674"/>
      <c r="H54" s="674"/>
      <c r="I54" s="674"/>
      <c r="J54" s="674"/>
      <c r="K54" s="674"/>
      <c r="L54" s="674"/>
      <c r="M54" s="674"/>
      <c r="N54" s="674"/>
      <c r="O54" s="674"/>
      <c r="P54" s="675"/>
      <c r="Q54" s="722"/>
      <c r="R54" s="723"/>
      <c r="S54" s="723"/>
      <c r="T54" s="723"/>
      <c r="U54" s="723"/>
      <c r="V54" s="723"/>
      <c r="W54" s="723"/>
      <c r="X54" s="723"/>
      <c r="Y54" s="723"/>
      <c r="Z54" s="723"/>
      <c r="AA54" s="723"/>
      <c r="AB54" s="723"/>
      <c r="AC54" s="723"/>
      <c r="AD54" s="723"/>
      <c r="AE54" s="724"/>
      <c r="AF54" s="679"/>
      <c r="AG54" s="680"/>
      <c r="AH54" s="680"/>
      <c r="AI54" s="680"/>
      <c r="AJ54" s="681"/>
      <c r="AK54" s="725"/>
      <c r="AL54" s="723"/>
      <c r="AM54" s="723"/>
      <c r="AN54" s="723"/>
      <c r="AO54" s="723"/>
      <c r="AP54" s="723"/>
      <c r="AQ54" s="723"/>
      <c r="AR54" s="723"/>
      <c r="AS54" s="723"/>
      <c r="AT54" s="723"/>
      <c r="AU54" s="723"/>
      <c r="AV54" s="723"/>
      <c r="AW54" s="723"/>
      <c r="AX54" s="723"/>
      <c r="AY54" s="723"/>
      <c r="AZ54" s="726"/>
      <c r="BA54" s="726"/>
      <c r="BB54" s="726"/>
      <c r="BC54" s="726"/>
      <c r="BD54" s="726"/>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2">
      <c r="A55" s="52">
        <v>28</v>
      </c>
      <c r="B55" s="673"/>
      <c r="C55" s="674"/>
      <c r="D55" s="674"/>
      <c r="E55" s="674"/>
      <c r="F55" s="674"/>
      <c r="G55" s="674"/>
      <c r="H55" s="674"/>
      <c r="I55" s="674"/>
      <c r="J55" s="674"/>
      <c r="K55" s="674"/>
      <c r="L55" s="674"/>
      <c r="M55" s="674"/>
      <c r="N55" s="674"/>
      <c r="O55" s="674"/>
      <c r="P55" s="675"/>
      <c r="Q55" s="722"/>
      <c r="R55" s="723"/>
      <c r="S55" s="723"/>
      <c r="T55" s="723"/>
      <c r="U55" s="723"/>
      <c r="V55" s="723"/>
      <c r="W55" s="723"/>
      <c r="X55" s="723"/>
      <c r="Y55" s="723"/>
      <c r="Z55" s="723"/>
      <c r="AA55" s="723"/>
      <c r="AB55" s="723"/>
      <c r="AC55" s="723"/>
      <c r="AD55" s="723"/>
      <c r="AE55" s="724"/>
      <c r="AF55" s="679"/>
      <c r="AG55" s="680"/>
      <c r="AH55" s="680"/>
      <c r="AI55" s="680"/>
      <c r="AJ55" s="681"/>
      <c r="AK55" s="725"/>
      <c r="AL55" s="723"/>
      <c r="AM55" s="723"/>
      <c r="AN55" s="723"/>
      <c r="AO55" s="723"/>
      <c r="AP55" s="723"/>
      <c r="AQ55" s="723"/>
      <c r="AR55" s="723"/>
      <c r="AS55" s="723"/>
      <c r="AT55" s="723"/>
      <c r="AU55" s="723"/>
      <c r="AV55" s="723"/>
      <c r="AW55" s="723"/>
      <c r="AX55" s="723"/>
      <c r="AY55" s="723"/>
      <c r="AZ55" s="726"/>
      <c r="BA55" s="726"/>
      <c r="BB55" s="726"/>
      <c r="BC55" s="726"/>
      <c r="BD55" s="726"/>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2">
      <c r="A56" s="52">
        <v>29</v>
      </c>
      <c r="B56" s="673"/>
      <c r="C56" s="674"/>
      <c r="D56" s="674"/>
      <c r="E56" s="674"/>
      <c r="F56" s="674"/>
      <c r="G56" s="674"/>
      <c r="H56" s="674"/>
      <c r="I56" s="674"/>
      <c r="J56" s="674"/>
      <c r="K56" s="674"/>
      <c r="L56" s="674"/>
      <c r="M56" s="674"/>
      <c r="N56" s="674"/>
      <c r="O56" s="674"/>
      <c r="P56" s="675"/>
      <c r="Q56" s="722"/>
      <c r="R56" s="723"/>
      <c r="S56" s="723"/>
      <c r="T56" s="723"/>
      <c r="U56" s="723"/>
      <c r="V56" s="723"/>
      <c r="W56" s="723"/>
      <c r="X56" s="723"/>
      <c r="Y56" s="723"/>
      <c r="Z56" s="723"/>
      <c r="AA56" s="723"/>
      <c r="AB56" s="723"/>
      <c r="AC56" s="723"/>
      <c r="AD56" s="723"/>
      <c r="AE56" s="724"/>
      <c r="AF56" s="679"/>
      <c r="AG56" s="680"/>
      <c r="AH56" s="680"/>
      <c r="AI56" s="680"/>
      <c r="AJ56" s="681"/>
      <c r="AK56" s="725"/>
      <c r="AL56" s="723"/>
      <c r="AM56" s="723"/>
      <c r="AN56" s="723"/>
      <c r="AO56" s="723"/>
      <c r="AP56" s="723"/>
      <c r="AQ56" s="723"/>
      <c r="AR56" s="723"/>
      <c r="AS56" s="723"/>
      <c r="AT56" s="723"/>
      <c r="AU56" s="723"/>
      <c r="AV56" s="723"/>
      <c r="AW56" s="723"/>
      <c r="AX56" s="723"/>
      <c r="AY56" s="723"/>
      <c r="AZ56" s="726"/>
      <c r="BA56" s="726"/>
      <c r="BB56" s="726"/>
      <c r="BC56" s="726"/>
      <c r="BD56" s="726"/>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2">
      <c r="A57" s="52">
        <v>30</v>
      </c>
      <c r="B57" s="673"/>
      <c r="C57" s="674"/>
      <c r="D57" s="674"/>
      <c r="E57" s="674"/>
      <c r="F57" s="674"/>
      <c r="G57" s="674"/>
      <c r="H57" s="674"/>
      <c r="I57" s="674"/>
      <c r="J57" s="674"/>
      <c r="K57" s="674"/>
      <c r="L57" s="674"/>
      <c r="M57" s="674"/>
      <c r="N57" s="674"/>
      <c r="O57" s="674"/>
      <c r="P57" s="675"/>
      <c r="Q57" s="722"/>
      <c r="R57" s="723"/>
      <c r="S57" s="723"/>
      <c r="T57" s="723"/>
      <c r="U57" s="723"/>
      <c r="V57" s="723"/>
      <c r="W57" s="723"/>
      <c r="X57" s="723"/>
      <c r="Y57" s="723"/>
      <c r="Z57" s="723"/>
      <c r="AA57" s="723"/>
      <c r="AB57" s="723"/>
      <c r="AC57" s="723"/>
      <c r="AD57" s="723"/>
      <c r="AE57" s="724"/>
      <c r="AF57" s="679"/>
      <c r="AG57" s="680"/>
      <c r="AH57" s="680"/>
      <c r="AI57" s="680"/>
      <c r="AJ57" s="681"/>
      <c r="AK57" s="725"/>
      <c r="AL57" s="723"/>
      <c r="AM57" s="723"/>
      <c r="AN57" s="723"/>
      <c r="AO57" s="723"/>
      <c r="AP57" s="723"/>
      <c r="AQ57" s="723"/>
      <c r="AR57" s="723"/>
      <c r="AS57" s="723"/>
      <c r="AT57" s="723"/>
      <c r="AU57" s="723"/>
      <c r="AV57" s="723"/>
      <c r="AW57" s="723"/>
      <c r="AX57" s="723"/>
      <c r="AY57" s="723"/>
      <c r="AZ57" s="726"/>
      <c r="BA57" s="726"/>
      <c r="BB57" s="726"/>
      <c r="BC57" s="726"/>
      <c r="BD57" s="726"/>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2">
      <c r="A58" s="52">
        <v>31</v>
      </c>
      <c r="B58" s="673"/>
      <c r="C58" s="674"/>
      <c r="D58" s="674"/>
      <c r="E58" s="674"/>
      <c r="F58" s="674"/>
      <c r="G58" s="674"/>
      <c r="H58" s="674"/>
      <c r="I58" s="674"/>
      <c r="J58" s="674"/>
      <c r="K58" s="674"/>
      <c r="L58" s="674"/>
      <c r="M58" s="674"/>
      <c r="N58" s="674"/>
      <c r="O58" s="674"/>
      <c r="P58" s="675"/>
      <c r="Q58" s="722"/>
      <c r="R58" s="723"/>
      <c r="S58" s="723"/>
      <c r="T58" s="723"/>
      <c r="U58" s="723"/>
      <c r="V58" s="723"/>
      <c r="W58" s="723"/>
      <c r="X58" s="723"/>
      <c r="Y58" s="723"/>
      <c r="Z58" s="723"/>
      <c r="AA58" s="723"/>
      <c r="AB58" s="723"/>
      <c r="AC58" s="723"/>
      <c r="AD58" s="723"/>
      <c r="AE58" s="724"/>
      <c r="AF58" s="679"/>
      <c r="AG58" s="680"/>
      <c r="AH58" s="680"/>
      <c r="AI58" s="680"/>
      <c r="AJ58" s="681"/>
      <c r="AK58" s="725"/>
      <c r="AL58" s="723"/>
      <c r="AM58" s="723"/>
      <c r="AN58" s="723"/>
      <c r="AO58" s="723"/>
      <c r="AP58" s="723"/>
      <c r="AQ58" s="723"/>
      <c r="AR58" s="723"/>
      <c r="AS58" s="723"/>
      <c r="AT58" s="723"/>
      <c r="AU58" s="723"/>
      <c r="AV58" s="723"/>
      <c r="AW58" s="723"/>
      <c r="AX58" s="723"/>
      <c r="AY58" s="723"/>
      <c r="AZ58" s="726"/>
      <c r="BA58" s="726"/>
      <c r="BB58" s="726"/>
      <c r="BC58" s="726"/>
      <c r="BD58" s="726"/>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2">
      <c r="A59" s="52">
        <v>32</v>
      </c>
      <c r="B59" s="673"/>
      <c r="C59" s="674"/>
      <c r="D59" s="674"/>
      <c r="E59" s="674"/>
      <c r="F59" s="674"/>
      <c r="G59" s="674"/>
      <c r="H59" s="674"/>
      <c r="I59" s="674"/>
      <c r="J59" s="674"/>
      <c r="K59" s="674"/>
      <c r="L59" s="674"/>
      <c r="M59" s="674"/>
      <c r="N59" s="674"/>
      <c r="O59" s="674"/>
      <c r="P59" s="675"/>
      <c r="Q59" s="722"/>
      <c r="R59" s="723"/>
      <c r="S59" s="723"/>
      <c r="T59" s="723"/>
      <c r="U59" s="723"/>
      <c r="V59" s="723"/>
      <c r="W59" s="723"/>
      <c r="X59" s="723"/>
      <c r="Y59" s="723"/>
      <c r="Z59" s="723"/>
      <c r="AA59" s="723"/>
      <c r="AB59" s="723"/>
      <c r="AC59" s="723"/>
      <c r="AD59" s="723"/>
      <c r="AE59" s="724"/>
      <c r="AF59" s="679"/>
      <c r="AG59" s="680"/>
      <c r="AH59" s="680"/>
      <c r="AI59" s="680"/>
      <c r="AJ59" s="681"/>
      <c r="AK59" s="725"/>
      <c r="AL59" s="723"/>
      <c r="AM59" s="723"/>
      <c r="AN59" s="723"/>
      <c r="AO59" s="723"/>
      <c r="AP59" s="723"/>
      <c r="AQ59" s="723"/>
      <c r="AR59" s="723"/>
      <c r="AS59" s="723"/>
      <c r="AT59" s="723"/>
      <c r="AU59" s="723"/>
      <c r="AV59" s="723"/>
      <c r="AW59" s="723"/>
      <c r="AX59" s="723"/>
      <c r="AY59" s="723"/>
      <c r="AZ59" s="726"/>
      <c r="BA59" s="726"/>
      <c r="BB59" s="726"/>
      <c r="BC59" s="726"/>
      <c r="BD59" s="726"/>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2">
      <c r="A60" s="52">
        <v>33</v>
      </c>
      <c r="B60" s="673"/>
      <c r="C60" s="674"/>
      <c r="D60" s="674"/>
      <c r="E60" s="674"/>
      <c r="F60" s="674"/>
      <c r="G60" s="674"/>
      <c r="H60" s="674"/>
      <c r="I60" s="674"/>
      <c r="J60" s="674"/>
      <c r="K60" s="674"/>
      <c r="L60" s="674"/>
      <c r="M60" s="674"/>
      <c r="N60" s="674"/>
      <c r="O60" s="674"/>
      <c r="P60" s="675"/>
      <c r="Q60" s="722"/>
      <c r="R60" s="723"/>
      <c r="S60" s="723"/>
      <c r="T60" s="723"/>
      <c r="U60" s="723"/>
      <c r="V60" s="723"/>
      <c r="W60" s="723"/>
      <c r="X60" s="723"/>
      <c r="Y60" s="723"/>
      <c r="Z60" s="723"/>
      <c r="AA60" s="723"/>
      <c r="AB60" s="723"/>
      <c r="AC60" s="723"/>
      <c r="AD60" s="723"/>
      <c r="AE60" s="724"/>
      <c r="AF60" s="679"/>
      <c r="AG60" s="680"/>
      <c r="AH60" s="680"/>
      <c r="AI60" s="680"/>
      <c r="AJ60" s="681"/>
      <c r="AK60" s="725"/>
      <c r="AL60" s="723"/>
      <c r="AM60" s="723"/>
      <c r="AN60" s="723"/>
      <c r="AO60" s="723"/>
      <c r="AP60" s="723"/>
      <c r="AQ60" s="723"/>
      <c r="AR60" s="723"/>
      <c r="AS60" s="723"/>
      <c r="AT60" s="723"/>
      <c r="AU60" s="723"/>
      <c r="AV60" s="723"/>
      <c r="AW60" s="723"/>
      <c r="AX60" s="723"/>
      <c r="AY60" s="723"/>
      <c r="AZ60" s="726"/>
      <c r="BA60" s="726"/>
      <c r="BB60" s="726"/>
      <c r="BC60" s="726"/>
      <c r="BD60" s="726"/>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2">
      <c r="A61" s="52">
        <v>34</v>
      </c>
      <c r="B61" s="673"/>
      <c r="C61" s="674"/>
      <c r="D61" s="674"/>
      <c r="E61" s="674"/>
      <c r="F61" s="674"/>
      <c r="G61" s="674"/>
      <c r="H61" s="674"/>
      <c r="I61" s="674"/>
      <c r="J61" s="674"/>
      <c r="K61" s="674"/>
      <c r="L61" s="674"/>
      <c r="M61" s="674"/>
      <c r="N61" s="674"/>
      <c r="O61" s="674"/>
      <c r="P61" s="675"/>
      <c r="Q61" s="722"/>
      <c r="R61" s="723"/>
      <c r="S61" s="723"/>
      <c r="T61" s="723"/>
      <c r="U61" s="723"/>
      <c r="V61" s="723"/>
      <c r="W61" s="723"/>
      <c r="X61" s="723"/>
      <c r="Y61" s="723"/>
      <c r="Z61" s="723"/>
      <c r="AA61" s="723"/>
      <c r="AB61" s="723"/>
      <c r="AC61" s="723"/>
      <c r="AD61" s="723"/>
      <c r="AE61" s="724"/>
      <c r="AF61" s="679"/>
      <c r="AG61" s="680"/>
      <c r="AH61" s="680"/>
      <c r="AI61" s="680"/>
      <c r="AJ61" s="681"/>
      <c r="AK61" s="725"/>
      <c r="AL61" s="723"/>
      <c r="AM61" s="723"/>
      <c r="AN61" s="723"/>
      <c r="AO61" s="723"/>
      <c r="AP61" s="723"/>
      <c r="AQ61" s="723"/>
      <c r="AR61" s="723"/>
      <c r="AS61" s="723"/>
      <c r="AT61" s="723"/>
      <c r="AU61" s="723"/>
      <c r="AV61" s="723"/>
      <c r="AW61" s="723"/>
      <c r="AX61" s="723"/>
      <c r="AY61" s="723"/>
      <c r="AZ61" s="726"/>
      <c r="BA61" s="726"/>
      <c r="BB61" s="726"/>
      <c r="BC61" s="726"/>
      <c r="BD61" s="726"/>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2">
      <c r="A62" s="52">
        <v>35</v>
      </c>
      <c r="B62" s="673"/>
      <c r="C62" s="674"/>
      <c r="D62" s="674"/>
      <c r="E62" s="674"/>
      <c r="F62" s="674"/>
      <c r="G62" s="674"/>
      <c r="H62" s="674"/>
      <c r="I62" s="674"/>
      <c r="J62" s="674"/>
      <c r="K62" s="674"/>
      <c r="L62" s="674"/>
      <c r="M62" s="674"/>
      <c r="N62" s="674"/>
      <c r="O62" s="674"/>
      <c r="P62" s="675"/>
      <c r="Q62" s="722"/>
      <c r="R62" s="723"/>
      <c r="S62" s="723"/>
      <c r="T62" s="723"/>
      <c r="U62" s="723"/>
      <c r="V62" s="723"/>
      <c r="W62" s="723"/>
      <c r="X62" s="723"/>
      <c r="Y62" s="723"/>
      <c r="Z62" s="723"/>
      <c r="AA62" s="723"/>
      <c r="AB62" s="723"/>
      <c r="AC62" s="723"/>
      <c r="AD62" s="723"/>
      <c r="AE62" s="724"/>
      <c r="AF62" s="679"/>
      <c r="AG62" s="680"/>
      <c r="AH62" s="680"/>
      <c r="AI62" s="680"/>
      <c r="AJ62" s="681"/>
      <c r="AK62" s="725"/>
      <c r="AL62" s="723"/>
      <c r="AM62" s="723"/>
      <c r="AN62" s="723"/>
      <c r="AO62" s="723"/>
      <c r="AP62" s="723"/>
      <c r="AQ62" s="723"/>
      <c r="AR62" s="723"/>
      <c r="AS62" s="723"/>
      <c r="AT62" s="723"/>
      <c r="AU62" s="723"/>
      <c r="AV62" s="723"/>
      <c r="AW62" s="723"/>
      <c r="AX62" s="723"/>
      <c r="AY62" s="723"/>
      <c r="AZ62" s="726"/>
      <c r="BA62" s="726"/>
      <c r="BB62" s="726"/>
      <c r="BC62" s="726"/>
      <c r="BD62" s="726"/>
      <c r="BE62" s="683"/>
      <c r="BF62" s="683"/>
      <c r="BG62" s="683"/>
      <c r="BH62" s="683"/>
      <c r="BI62" s="684"/>
      <c r="BJ62" s="727" t="s">
        <v>464</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2">
      <c r="A63" s="53" t="s">
        <v>248</v>
      </c>
      <c r="B63" s="696" t="s">
        <v>375</v>
      </c>
      <c r="C63" s="697"/>
      <c r="D63" s="697"/>
      <c r="E63" s="697"/>
      <c r="F63" s="697"/>
      <c r="G63" s="697"/>
      <c r="H63" s="697"/>
      <c r="I63" s="697"/>
      <c r="J63" s="697"/>
      <c r="K63" s="697"/>
      <c r="L63" s="697"/>
      <c r="M63" s="697"/>
      <c r="N63" s="697"/>
      <c r="O63" s="697"/>
      <c r="P63" s="698"/>
      <c r="Q63" s="728"/>
      <c r="R63" s="705"/>
      <c r="S63" s="705"/>
      <c r="T63" s="705"/>
      <c r="U63" s="705"/>
      <c r="V63" s="705"/>
      <c r="W63" s="705"/>
      <c r="X63" s="705"/>
      <c r="Y63" s="705"/>
      <c r="Z63" s="705"/>
      <c r="AA63" s="705"/>
      <c r="AB63" s="705"/>
      <c r="AC63" s="705"/>
      <c r="AD63" s="705"/>
      <c r="AE63" s="729"/>
      <c r="AF63" s="702">
        <v>663</v>
      </c>
      <c r="AG63" s="700"/>
      <c r="AH63" s="700"/>
      <c r="AI63" s="700"/>
      <c r="AJ63" s="703"/>
      <c r="AK63" s="704"/>
      <c r="AL63" s="705"/>
      <c r="AM63" s="705"/>
      <c r="AN63" s="705"/>
      <c r="AO63" s="705"/>
      <c r="AP63" s="700">
        <v>2722</v>
      </c>
      <c r="AQ63" s="700"/>
      <c r="AR63" s="700"/>
      <c r="AS63" s="700"/>
      <c r="AT63" s="700"/>
      <c r="AU63" s="700">
        <v>2097</v>
      </c>
      <c r="AV63" s="700"/>
      <c r="AW63" s="700"/>
      <c r="AX63" s="700"/>
      <c r="AY63" s="700"/>
      <c r="AZ63" s="730"/>
      <c r="BA63" s="730"/>
      <c r="BB63" s="730"/>
      <c r="BC63" s="730"/>
      <c r="BD63" s="730"/>
      <c r="BE63" s="706"/>
      <c r="BF63" s="706"/>
      <c r="BG63" s="706"/>
      <c r="BH63" s="706"/>
      <c r="BI63" s="707"/>
      <c r="BJ63" s="708" t="s">
        <v>199</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2">
      <c r="A65" s="56" t="s">
        <v>452</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2">
      <c r="A66" s="910" t="s">
        <v>446</v>
      </c>
      <c r="B66" s="911"/>
      <c r="C66" s="911"/>
      <c r="D66" s="911"/>
      <c r="E66" s="911"/>
      <c r="F66" s="911"/>
      <c r="G66" s="911"/>
      <c r="H66" s="911"/>
      <c r="I66" s="911"/>
      <c r="J66" s="911"/>
      <c r="K66" s="911"/>
      <c r="L66" s="911"/>
      <c r="M66" s="911"/>
      <c r="N66" s="911"/>
      <c r="O66" s="911"/>
      <c r="P66" s="912"/>
      <c r="Q66" s="916" t="s">
        <v>455</v>
      </c>
      <c r="R66" s="917"/>
      <c r="S66" s="917"/>
      <c r="T66" s="917"/>
      <c r="U66" s="918"/>
      <c r="V66" s="916" t="s">
        <v>456</v>
      </c>
      <c r="W66" s="917"/>
      <c r="X66" s="917"/>
      <c r="Y66" s="917"/>
      <c r="Z66" s="918"/>
      <c r="AA66" s="916" t="s">
        <v>457</v>
      </c>
      <c r="AB66" s="917"/>
      <c r="AC66" s="917"/>
      <c r="AD66" s="917"/>
      <c r="AE66" s="918"/>
      <c r="AF66" s="938" t="s">
        <v>245</v>
      </c>
      <c r="AG66" s="933"/>
      <c r="AH66" s="933"/>
      <c r="AI66" s="933"/>
      <c r="AJ66" s="939"/>
      <c r="AK66" s="916" t="s">
        <v>390</v>
      </c>
      <c r="AL66" s="911"/>
      <c r="AM66" s="911"/>
      <c r="AN66" s="911"/>
      <c r="AO66" s="912"/>
      <c r="AP66" s="916" t="s">
        <v>357</v>
      </c>
      <c r="AQ66" s="917"/>
      <c r="AR66" s="917"/>
      <c r="AS66" s="917"/>
      <c r="AT66" s="918"/>
      <c r="AU66" s="916" t="s">
        <v>465</v>
      </c>
      <c r="AV66" s="917"/>
      <c r="AW66" s="917"/>
      <c r="AX66" s="917"/>
      <c r="AY66" s="918"/>
      <c r="AZ66" s="916" t="s">
        <v>442</v>
      </c>
      <c r="BA66" s="917"/>
      <c r="BB66" s="917"/>
      <c r="BC66" s="917"/>
      <c r="BD66" s="923"/>
      <c r="BE66" s="55"/>
      <c r="BF66" s="55"/>
      <c r="BG66" s="55"/>
      <c r="BH66" s="55"/>
      <c r="BI66" s="55"/>
      <c r="BJ66" s="55"/>
      <c r="BK66" s="55"/>
      <c r="BL66" s="55"/>
      <c r="BM66" s="55"/>
      <c r="BN66" s="55"/>
      <c r="BO66" s="55"/>
      <c r="BP66" s="55"/>
      <c r="BQ66" s="52">
        <v>60</v>
      </c>
      <c r="BR66" s="73"/>
      <c r="BS66" s="731"/>
      <c r="BT66" s="732"/>
      <c r="BU66" s="732"/>
      <c r="BV66" s="732"/>
      <c r="BW66" s="732"/>
      <c r="BX66" s="732"/>
      <c r="BY66" s="732"/>
      <c r="BZ66" s="732"/>
      <c r="CA66" s="732"/>
      <c r="CB66" s="732"/>
      <c r="CC66" s="732"/>
      <c r="CD66" s="732"/>
      <c r="CE66" s="732"/>
      <c r="CF66" s="732"/>
      <c r="CG66" s="733"/>
      <c r="CH66" s="734"/>
      <c r="CI66" s="735"/>
      <c r="CJ66" s="735"/>
      <c r="CK66" s="735"/>
      <c r="CL66" s="736"/>
      <c r="CM66" s="734"/>
      <c r="CN66" s="735"/>
      <c r="CO66" s="735"/>
      <c r="CP66" s="735"/>
      <c r="CQ66" s="736"/>
      <c r="CR66" s="734"/>
      <c r="CS66" s="735"/>
      <c r="CT66" s="735"/>
      <c r="CU66" s="735"/>
      <c r="CV66" s="736"/>
      <c r="CW66" s="734"/>
      <c r="CX66" s="735"/>
      <c r="CY66" s="735"/>
      <c r="CZ66" s="735"/>
      <c r="DA66" s="736"/>
      <c r="DB66" s="734"/>
      <c r="DC66" s="735"/>
      <c r="DD66" s="735"/>
      <c r="DE66" s="735"/>
      <c r="DF66" s="736"/>
      <c r="DG66" s="734"/>
      <c r="DH66" s="735"/>
      <c r="DI66" s="735"/>
      <c r="DJ66" s="735"/>
      <c r="DK66" s="736"/>
      <c r="DL66" s="734"/>
      <c r="DM66" s="735"/>
      <c r="DN66" s="735"/>
      <c r="DO66" s="735"/>
      <c r="DP66" s="736"/>
      <c r="DQ66" s="734"/>
      <c r="DR66" s="735"/>
      <c r="DS66" s="735"/>
      <c r="DT66" s="735"/>
      <c r="DU66" s="736"/>
      <c r="DV66" s="731"/>
      <c r="DW66" s="732"/>
      <c r="DX66" s="732"/>
      <c r="DY66" s="732"/>
      <c r="DZ66" s="737"/>
      <c r="EA66" s="48"/>
    </row>
    <row r="67" spans="1:131" ht="26.25" customHeight="1" x14ac:dyDescent="0.2">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31"/>
      <c r="BT67" s="732"/>
      <c r="BU67" s="732"/>
      <c r="BV67" s="732"/>
      <c r="BW67" s="732"/>
      <c r="BX67" s="732"/>
      <c r="BY67" s="732"/>
      <c r="BZ67" s="732"/>
      <c r="CA67" s="732"/>
      <c r="CB67" s="732"/>
      <c r="CC67" s="732"/>
      <c r="CD67" s="732"/>
      <c r="CE67" s="732"/>
      <c r="CF67" s="732"/>
      <c r="CG67" s="733"/>
      <c r="CH67" s="734"/>
      <c r="CI67" s="735"/>
      <c r="CJ67" s="735"/>
      <c r="CK67" s="735"/>
      <c r="CL67" s="736"/>
      <c r="CM67" s="734"/>
      <c r="CN67" s="735"/>
      <c r="CO67" s="735"/>
      <c r="CP67" s="735"/>
      <c r="CQ67" s="736"/>
      <c r="CR67" s="734"/>
      <c r="CS67" s="735"/>
      <c r="CT67" s="735"/>
      <c r="CU67" s="735"/>
      <c r="CV67" s="736"/>
      <c r="CW67" s="734"/>
      <c r="CX67" s="735"/>
      <c r="CY67" s="735"/>
      <c r="CZ67" s="735"/>
      <c r="DA67" s="736"/>
      <c r="DB67" s="734"/>
      <c r="DC67" s="735"/>
      <c r="DD67" s="735"/>
      <c r="DE67" s="735"/>
      <c r="DF67" s="736"/>
      <c r="DG67" s="734"/>
      <c r="DH67" s="735"/>
      <c r="DI67" s="735"/>
      <c r="DJ67" s="735"/>
      <c r="DK67" s="736"/>
      <c r="DL67" s="734"/>
      <c r="DM67" s="735"/>
      <c r="DN67" s="735"/>
      <c r="DO67" s="735"/>
      <c r="DP67" s="736"/>
      <c r="DQ67" s="734"/>
      <c r="DR67" s="735"/>
      <c r="DS67" s="735"/>
      <c r="DT67" s="735"/>
      <c r="DU67" s="736"/>
      <c r="DV67" s="731"/>
      <c r="DW67" s="732"/>
      <c r="DX67" s="732"/>
      <c r="DY67" s="732"/>
      <c r="DZ67" s="737"/>
      <c r="EA67" s="48"/>
    </row>
    <row r="68" spans="1:131" ht="26.25" customHeight="1" x14ac:dyDescent="0.2">
      <c r="A68" s="51">
        <v>1</v>
      </c>
      <c r="B68" s="657" t="s">
        <v>531</v>
      </c>
      <c r="C68" s="658"/>
      <c r="D68" s="658"/>
      <c r="E68" s="658"/>
      <c r="F68" s="658"/>
      <c r="G68" s="658"/>
      <c r="H68" s="658"/>
      <c r="I68" s="658"/>
      <c r="J68" s="658"/>
      <c r="K68" s="658"/>
      <c r="L68" s="658"/>
      <c r="M68" s="658"/>
      <c r="N68" s="658"/>
      <c r="O68" s="658"/>
      <c r="P68" s="659"/>
      <c r="Q68" s="660">
        <v>7342</v>
      </c>
      <c r="R68" s="661"/>
      <c r="S68" s="661"/>
      <c r="T68" s="661"/>
      <c r="U68" s="661"/>
      <c r="V68" s="661">
        <v>7213</v>
      </c>
      <c r="W68" s="661"/>
      <c r="X68" s="661"/>
      <c r="Y68" s="661"/>
      <c r="Z68" s="661"/>
      <c r="AA68" s="661">
        <v>129</v>
      </c>
      <c r="AB68" s="661"/>
      <c r="AC68" s="661"/>
      <c r="AD68" s="661"/>
      <c r="AE68" s="661"/>
      <c r="AF68" s="661">
        <v>129</v>
      </c>
      <c r="AG68" s="661"/>
      <c r="AH68" s="661"/>
      <c r="AI68" s="661"/>
      <c r="AJ68" s="661"/>
      <c r="AK68" s="661">
        <v>2723</v>
      </c>
      <c r="AL68" s="661"/>
      <c r="AM68" s="661"/>
      <c r="AN68" s="661"/>
      <c r="AO68" s="661"/>
      <c r="AP68" s="661" t="s">
        <v>199</v>
      </c>
      <c r="AQ68" s="661"/>
      <c r="AR68" s="661"/>
      <c r="AS68" s="661"/>
      <c r="AT68" s="661"/>
      <c r="AU68" s="661" t="s">
        <v>199</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1"/>
      <c r="BT68" s="732"/>
      <c r="BU68" s="732"/>
      <c r="BV68" s="732"/>
      <c r="BW68" s="732"/>
      <c r="BX68" s="732"/>
      <c r="BY68" s="732"/>
      <c r="BZ68" s="732"/>
      <c r="CA68" s="732"/>
      <c r="CB68" s="732"/>
      <c r="CC68" s="732"/>
      <c r="CD68" s="732"/>
      <c r="CE68" s="732"/>
      <c r="CF68" s="732"/>
      <c r="CG68" s="733"/>
      <c r="CH68" s="734"/>
      <c r="CI68" s="735"/>
      <c r="CJ68" s="735"/>
      <c r="CK68" s="735"/>
      <c r="CL68" s="736"/>
      <c r="CM68" s="734"/>
      <c r="CN68" s="735"/>
      <c r="CO68" s="735"/>
      <c r="CP68" s="735"/>
      <c r="CQ68" s="736"/>
      <c r="CR68" s="734"/>
      <c r="CS68" s="735"/>
      <c r="CT68" s="735"/>
      <c r="CU68" s="735"/>
      <c r="CV68" s="736"/>
      <c r="CW68" s="734"/>
      <c r="CX68" s="735"/>
      <c r="CY68" s="735"/>
      <c r="CZ68" s="735"/>
      <c r="DA68" s="736"/>
      <c r="DB68" s="734"/>
      <c r="DC68" s="735"/>
      <c r="DD68" s="735"/>
      <c r="DE68" s="735"/>
      <c r="DF68" s="736"/>
      <c r="DG68" s="734"/>
      <c r="DH68" s="735"/>
      <c r="DI68" s="735"/>
      <c r="DJ68" s="735"/>
      <c r="DK68" s="736"/>
      <c r="DL68" s="734"/>
      <c r="DM68" s="735"/>
      <c r="DN68" s="735"/>
      <c r="DO68" s="735"/>
      <c r="DP68" s="736"/>
      <c r="DQ68" s="734"/>
      <c r="DR68" s="735"/>
      <c r="DS68" s="735"/>
      <c r="DT68" s="735"/>
      <c r="DU68" s="736"/>
      <c r="DV68" s="731"/>
      <c r="DW68" s="732"/>
      <c r="DX68" s="732"/>
      <c r="DY68" s="732"/>
      <c r="DZ68" s="737"/>
      <c r="EA68" s="48"/>
    </row>
    <row r="69" spans="1:131" ht="26.25" customHeight="1" x14ac:dyDescent="0.2">
      <c r="A69" s="52">
        <v>2</v>
      </c>
      <c r="B69" s="673" t="s">
        <v>44</v>
      </c>
      <c r="C69" s="674"/>
      <c r="D69" s="674"/>
      <c r="E69" s="674"/>
      <c r="F69" s="674"/>
      <c r="G69" s="674"/>
      <c r="H69" s="674"/>
      <c r="I69" s="674"/>
      <c r="J69" s="674"/>
      <c r="K69" s="674"/>
      <c r="L69" s="674"/>
      <c r="M69" s="674"/>
      <c r="N69" s="674"/>
      <c r="O69" s="674"/>
      <c r="P69" s="675"/>
      <c r="Q69" s="676">
        <v>75</v>
      </c>
      <c r="R69" s="677"/>
      <c r="S69" s="677"/>
      <c r="T69" s="677"/>
      <c r="U69" s="677"/>
      <c r="V69" s="677">
        <v>71</v>
      </c>
      <c r="W69" s="677"/>
      <c r="X69" s="677"/>
      <c r="Y69" s="677"/>
      <c r="Z69" s="677"/>
      <c r="AA69" s="677">
        <v>4</v>
      </c>
      <c r="AB69" s="677"/>
      <c r="AC69" s="677"/>
      <c r="AD69" s="677"/>
      <c r="AE69" s="677"/>
      <c r="AF69" s="677">
        <v>4</v>
      </c>
      <c r="AG69" s="677"/>
      <c r="AH69" s="677"/>
      <c r="AI69" s="677"/>
      <c r="AJ69" s="677"/>
      <c r="AK69" s="677">
        <v>5</v>
      </c>
      <c r="AL69" s="677"/>
      <c r="AM69" s="677"/>
      <c r="AN69" s="677"/>
      <c r="AO69" s="677"/>
      <c r="AP69" s="677" t="s">
        <v>199</v>
      </c>
      <c r="AQ69" s="677"/>
      <c r="AR69" s="677"/>
      <c r="AS69" s="677"/>
      <c r="AT69" s="677"/>
      <c r="AU69" s="677" t="s">
        <v>199</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1"/>
      <c r="BT69" s="732"/>
      <c r="BU69" s="732"/>
      <c r="BV69" s="732"/>
      <c r="BW69" s="732"/>
      <c r="BX69" s="732"/>
      <c r="BY69" s="732"/>
      <c r="BZ69" s="732"/>
      <c r="CA69" s="732"/>
      <c r="CB69" s="732"/>
      <c r="CC69" s="732"/>
      <c r="CD69" s="732"/>
      <c r="CE69" s="732"/>
      <c r="CF69" s="732"/>
      <c r="CG69" s="733"/>
      <c r="CH69" s="734"/>
      <c r="CI69" s="735"/>
      <c r="CJ69" s="735"/>
      <c r="CK69" s="735"/>
      <c r="CL69" s="736"/>
      <c r="CM69" s="734"/>
      <c r="CN69" s="735"/>
      <c r="CO69" s="735"/>
      <c r="CP69" s="735"/>
      <c r="CQ69" s="736"/>
      <c r="CR69" s="734"/>
      <c r="CS69" s="735"/>
      <c r="CT69" s="735"/>
      <c r="CU69" s="735"/>
      <c r="CV69" s="736"/>
      <c r="CW69" s="734"/>
      <c r="CX69" s="735"/>
      <c r="CY69" s="735"/>
      <c r="CZ69" s="735"/>
      <c r="DA69" s="736"/>
      <c r="DB69" s="734"/>
      <c r="DC69" s="735"/>
      <c r="DD69" s="735"/>
      <c r="DE69" s="735"/>
      <c r="DF69" s="736"/>
      <c r="DG69" s="734"/>
      <c r="DH69" s="735"/>
      <c r="DI69" s="735"/>
      <c r="DJ69" s="735"/>
      <c r="DK69" s="736"/>
      <c r="DL69" s="734"/>
      <c r="DM69" s="735"/>
      <c r="DN69" s="735"/>
      <c r="DO69" s="735"/>
      <c r="DP69" s="736"/>
      <c r="DQ69" s="734"/>
      <c r="DR69" s="735"/>
      <c r="DS69" s="735"/>
      <c r="DT69" s="735"/>
      <c r="DU69" s="736"/>
      <c r="DV69" s="731"/>
      <c r="DW69" s="732"/>
      <c r="DX69" s="732"/>
      <c r="DY69" s="732"/>
      <c r="DZ69" s="737"/>
      <c r="EA69" s="48"/>
    </row>
    <row r="70" spans="1:131" ht="26.25" customHeight="1" x14ac:dyDescent="0.2">
      <c r="A70" s="52">
        <v>3</v>
      </c>
      <c r="B70" s="673" t="s">
        <v>478</v>
      </c>
      <c r="C70" s="674"/>
      <c r="D70" s="674"/>
      <c r="E70" s="674"/>
      <c r="F70" s="674"/>
      <c r="G70" s="674"/>
      <c r="H70" s="674"/>
      <c r="I70" s="674"/>
      <c r="J70" s="674"/>
      <c r="K70" s="674"/>
      <c r="L70" s="674"/>
      <c r="M70" s="674"/>
      <c r="N70" s="674"/>
      <c r="O70" s="674"/>
      <c r="P70" s="675"/>
      <c r="Q70" s="676">
        <v>117</v>
      </c>
      <c r="R70" s="677"/>
      <c r="S70" s="677"/>
      <c r="T70" s="677"/>
      <c r="U70" s="677"/>
      <c r="V70" s="677">
        <v>94</v>
      </c>
      <c r="W70" s="677"/>
      <c r="X70" s="677"/>
      <c r="Y70" s="677"/>
      <c r="Z70" s="677"/>
      <c r="AA70" s="677">
        <v>23</v>
      </c>
      <c r="AB70" s="677"/>
      <c r="AC70" s="677"/>
      <c r="AD70" s="677"/>
      <c r="AE70" s="677"/>
      <c r="AF70" s="677">
        <v>23</v>
      </c>
      <c r="AG70" s="677"/>
      <c r="AH70" s="677"/>
      <c r="AI70" s="677"/>
      <c r="AJ70" s="677"/>
      <c r="AK70" s="677" t="s">
        <v>199</v>
      </c>
      <c r="AL70" s="677"/>
      <c r="AM70" s="677"/>
      <c r="AN70" s="677"/>
      <c r="AO70" s="677"/>
      <c r="AP70" s="677" t="s">
        <v>199</v>
      </c>
      <c r="AQ70" s="677"/>
      <c r="AR70" s="677"/>
      <c r="AS70" s="677"/>
      <c r="AT70" s="677"/>
      <c r="AU70" s="677" t="s">
        <v>199</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1"/>
      <c r="BT70" s="732"/>
      <c r="BU70" s="732"/>
      <c r="BV70" s="732"/>
      <c r="BW70" s="732"/>
      <c r="BX70" s="732"/>
      <c r="BY70" s="732"/>
      <c r="BZ70" s="732"/>
      <c r="CA70" s="732"/>
      <c r="CB70" s="732"/>
      <c r="CC70" s="732"/>
      <c r="CD70" s="732"/>
      <c r="CE70" s="732"/>
      <c r="CF70" s="732"/>
      <c r="CG70" s="733"/>
      <c r="CH70" s="734"/>
      <c r="CI70" s="735"/>
      <c r="CJ70" s="735"/>
      <c r="CK70" s="735"/>
      <c r="CL70" s="736"/>
      <c r="CM70" s="734"/>
      <c r="CN70" s="735"/>
      <c r="CO70" s="735"/>
      <c r="CP70" s="735"/>
      <c r="CQ70" s="736"/>
      <c r="CR70" s="734"/>
      <c r="CS70" s="735"/>
      <c r="CT70" s="735"/>
      <c r="CU70" s="735"/>
      <c r="CV70" s="736"/>
      <c r="CW70" s="734"/>
      <c r="CX70" s="735"/>
      <c r="CY70" s="735"/>
      <c r="CZ70" s="735"/>
      <c r="DA70" s="736"/>
      <c r="DB70" s="734"/>
      <c r="DC70" s="735"/>
      <c r="DD70" s="735"/>
      <c r="DE70" s="735"/>
      <c r="DF70" s="736"/>
      <c r="DG70" s="734"/>
      <c r="DH70" s="735"/>
      <c r="DI70" s="735"/>
      <c r="DJ70" s="735"/>
      <c r="DK70" s="736"/>
      <c r="DL70" s="734"/>
      <c r="DM70" s="735"/>
      <c r="DN70" s="735"/>
      <c r="DO70" s="735"/>
      <c r="DP70" s="736"/>
      <c r="DQ70" s="734"/>
      <c r="DR70" s="735"/>
      <c r="DS70" s="735"/>
      <c r="DT70" s="735"/>
      <c r="DU70" s="736"/>
      <c r="DV70" s="731"/>
      <c r="DW70" s="732"/>
      <c r="DX70" s="732"/>
      <c r="DY70" s="732"/>
      <c r="DZ70" s="737"/>
      <c r="EA70" s="48"/>
    </row>
    <row r="71" spans="1:131" ht="26.25" customHeight="1" x14ac:dyDescent="0.2">
      <c r="A71" s="52">
        <v>4</v>
      </c>
      <c r="B71" s="673" t="s">
        <v>532</v>
      </c>
      <c r="C71" s="674"/>
      <c r="D71" s="674"/>
      <c r="E71" s="674"/>
      <c r="F71" s="674"/>
      <c r="G71" s="674"/>
      <c r="H71" s="674"/>
      <c r="I71" s="674"/>
      <c r="J71" s="674"/>
      <c r="K71" s="674"/>
      <c r="L71" s="674"/>
      <c r="M71" s="674"/>
      <c r="N71" s="674"/>
      <c r="O71" s="674"/>
      <c r="P71" s="675"/>
      <c r="Q71" s="676">
        <v>800</v>
      </c>
      <c r="R71" s="677"/>
      <c r="S71" s="677"/>
      <c r="T71" s="677"/>
      <c r="U71" s="677"/>
      <c r="V71" s="677">
        <v>761</v>
      </c>
      <c r="W71" s="677"/>
      <c r="X71" s="677"/>
      <c r="Y71" s="677"/>
      <c r="Z71" s="677"/>
      <c r="AA71" s="677">
        <v>39</v>
      </c>
      <c r="AB71" s="677"/>
      <c r="AC71" s="677"/>
      <c r="AD71" s="677"/>
      <c r="AE71" s="677"/>
      <c r="AF71" s="677">
        <v>39</v>
      </c>
      <c r="AG71" s="677"/>
      <c r="AH71" s="677"/>
      <c r="AI71" s="677"/>
      <c r="AJ71" s="677"/>
      <c r="AK71" s="677" t="s">
        <v>199</v>
      </c>
      <c r="AL71" s="677"/>
      <c r="AM71" s="677"/>
      <c r="AN71" s="677"/>
      <c r="AO71" s="677"/>
      <c r="AP71" s="677" t="s">
        <v>199</v>
      </c>
      <c r="AQ71" s="677"/>
      <c r="AR71" s="677"/>
      <c r="AS71" s="677"/>
      <c r="AT71" s="677"/>
      <c r="AU71" s="677" t="s">
        <v>199</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1"/>
      <c r="BT71" s="732"/>
      <c r="BU71" s="732"/>
      <c r="BV71" s="732"/>
      <c r="BW71" s="732"/>
      <c r="BX71" s="732"/>
      <c r="BY71" s="732"/>
      <c r="BZ71" s="732"/>
      <c r="CA71" s="732"/>
      <c r="CB71" s="732"/>
      <c r="CC71" s="732"/>
      <c r="CD71" s="732"/>
      <c r="CE71" s="732"/>
      <c r="CF71" s="732"/>
      <c r="CG71" s="733"/>
      <c r="CH71" s="734"/>
      <c r="CI71" s="735"/>
      <c r="CJ71" s="735"/>
      <c r="CK71" s="735"/>
      <c r="CL71" s="736"/>
      <c r="CM71" s="734"/>
      <c r="CN71" s="735"/>
      <c r="CO71" s="735"/>
      <c r="CP71" s="735"/>
      <c r="CQ71" s="736"/>
      <c r="CR71" s="734"/>
      <c r="CS71" s="735"/>
      <c r="CT71" s="735"/>
      <c r="CU71" s="735"/>
      <c r="CV71" s="736"/>
      <c r="CW71" s="734"/>
      <c r="CX71" s="735"/>
      <c r="CY71" s="735"/>
      <c r="CZ71" s="735"/>
      <c r="DA71" s="736"/>
      <c r="DB71" s="734"/>
      <c r="DC71" s="735"/>
      <c r="DD71" s="735"/>
      <c r="DE71" s="735"/>
      <c r="DF71" s="736"/>
      <c r="DG71" s="734"/>
      <c r="DH71" s="735"/>
      <c r="DI71" s="735"/>
      <c r="DJ71" s="735"/>
      <c r="DK71" s="736"/>
      <c r="DL71" s="734"/>
      <c r="DM71" s="735"/>
      <c r="DN71" s="735"/>
      <c r="DO71" s="735"/>
      <c r="DP71" s="736"/>
      <c r="DQ71" s="734"/>
      <c r="DR71" s="735"/>
      <c r="DS71" s="735"/>
      <c r="DT71" s="735"/>
      <c r="DU71" s="736"/>
      <c r="DV71" s="731"/>
      <c r="DW71" s="732"/>
      <c r="DX71" s="732"/>
      <c r="DY71" s="732"/>
      <c r="DZ71" s="737"/>
      <c r="EA71" s="48"/>
    </row>
    <row r="72" spans="1:131" ht="26.25" customHeight="1" x14ac:dyDescent="0.2">
      <c r="A72" s="52">
        <v>5</v>
      </c>
      <c r="B72" s="673" t="s">
        <v>377</v>
      </c>
      <c r="C72" s="674"/>
      <c r="D72" s="674"/>
      <c r="E72" s="674"/>
      <c r="F72" s="674"/>
      <c r="G72" s="674"/>
      <c r="H72" s="674"/>
      <c r="I72" s="674"/>
      <c r="J72" s="674"/>
      <c r="K72" s="674"/>
      <c r="L72" s="674"/>
      <c r="M72" s="674"/>
      <c r="N72" s="674"/>
      <c r="O72" s="674"/>
      <c r="P72" s="675"/>
      <c r="Q72" s="676">
        <v>156266</v>
      </c>
      <c r="R72" s="677"/>
      <c r="S72" s="677"/>
      <c r="T72" s="677"/>
      <c r="U72" s="677"/>
      <c r="V72" s="677">
        <v>153668</v>
      </c>
      <c r="W72" s="677"/>
      <c r="X72" s="677"/>
      <c r="Y72" s="677"/>
      <c r="Z72" s="677"/>
      <c r="AA72" s="677">
        <v>2598</v>
      </c>
      <c r="AB72" s="677"/>
      <c r="AC72" s="677"/>
      <c r="AD72" s="677"/>
      <c r="AE72" s="677"/>
      <c r="AF72" s="677">
        <v>2598</v>
      </c>
      <c r="AG72" s="677"/>
      <c r="AH72" s="677"/>
      <c r="AI72" s="677"/>
      <c r="AJ72" s="677"/>
      <c r="AK72" s="677">
        <v>1803</v>
      </c>
      <c r="AL72" s="677"/>
      <c r="AM72" s="677"/>
      <c r="AN72" s="677"/>
      <c r="AO72" s="677"/>
      <c r="AP72" s="677" t="s">
        <v>199</v>
      </c>
      <c r="AQ72" s="677"/>
      <c r="AR72" s="677"/>
      <c r="AS72" s="677"/>
      <c r="AT72" s="677"/>
      <c r="AU72" s="677" t="s">
        <v>199</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1"/>
      <c r="BT72" s="732"/>
      <c r="BU72" s="732"/>
      <c r="BV72" s="732"/>
      <c r="BW72" s="732"/>
      <c r="BX72" s="732"/>
      <c r="BY72" s="732"/>
      <c r="BZ72" s="732"/>
      <c r="CA72" s="732"/>
      <c r="CB72" s="732"/>
      <c r="CC72" s="732"/>
      <c r="CD72" s="732"/>
      <c r="CE72" s="732"/>
      <c r="CF72" s="732"/>
      <c r="CG72" s="733"/>
      <c r="CH72" s="734"/>
      <c r="CI72" s="735"/>
      <c r="CJ72" s="735"/>
      <c r="CK72" s="735"/>
      <c r="CL72" s="736"/>
      <c r="CM72" s="734"/>
      <c r="CN72" s="735"/>
      <c r="CO72" s="735"/>
      <c r="CP72" s="735"/>
      <c r="CQ72" s="736"/>
      <c r="CR72" s="734"/>
      <c r="CS72" s="735"/>
      <c r="CT72" s="735"/>
      <c r="CU72" s="735"/>
      <c r="CV72" s="736"/>
      <c r="CW72" s="734"/>
      <c r="CX72" s="735"/>
      <c r="CY72" s="735"/>
      <c r="CZ72" s="735"/>
      <c r="DA72" s="736"/>
      <c r="DB72" s="734"/>
      <c r="DC72" s="735"/>
      <c r="DD72" s="735"/>
      <c r="DE72" s="735"/>
      <c r="DF72" s="736"/>
      <c r="DG72" s="734"/>
      <c r="DH72" s="735"/>
      <c r="DI72" s="735"/>
      <c r="DJ72" s="735"/>
      <c r="DK72" s="736"/>
      <c r="DL72" s="734"/>
      <c r="DM72" s="735"/>
      <c r="DN72" s="735"/>
      <c r="DO72" s="735"/>
      <c r="DP72" s="736"/>
      <c r="DQ72" s="734"/>
      <c r="DR72" s="735"/>
      <c r="DS72" s="735"/>
      <c r="DT72" s="735"/>
      <c r="DU72" s="736"/>
      <c r="DV72" s="731"/>
      <c r="DW72" s="732"/>
      <c r="DX72" s="732"/>
      <c r="DY72" s="732"/>
      <c r="DZ72" s="737"/>
      <c r="EA72" s="48"/>
    </row>
    <row r="73" spans="1:131" ht="26.25" customHeight="1" x14ac:dyDescent="0.2">
      <c r="A73" s="52">
        <v>6</v>
      </c>
      <c r="B73" s="673" t="s">
        <v>79</v>
      </c>
      <c r="C73" s="674"/>
      <c r="D73" s="674"/>
      <c r="E73" s="674"/>
      <c r="F73" s="674"/>
      <c r="G73" s="674"/>
      <c r="H73" s="674"/>
      <c r="I73" s="674"/>
      <c r="J73" s="674"/>
      <c r="K73" s="674"/>
      <c r="L73" s="674"/>
      <c r="M73" s="674"/>
      <c r="N73" s="674"/>
      <c r="O73" s="674"/>
      <c r="P73" s="675"/>
      <c r="Q73" s="676">
        <v>1101</v>
      </c>
      <c r="R73" s="677"/>
      <c r="S73" s="677"/>
      <c r="T73" s="677"/>
      <c r="U73" s="677"/>
      <c r="V73" s="677">
        <v>1095</v>
      </c>
      <c r="W73" s="677"/>
      <c r="X73" s="677"/>
      <c r="Y73" s="677"/>
      <c r="Z73" s="677"/>
      <c r="AA73" s="677">
        <v>6</v>
      </c>
      <c r="AB73" s="677"/>
      <c r="AC73" s="677"/>
      <c r="AD73" s="677"/>
      <c r="AE73" s="677"/>
      <c r="AF73" s="677">
        <v>6</v>
      </c>
      <c r="AG73" s="677"/>
      <c r="AH73" s="677"/>
      <c r="AI73" s="677"/>
      <c r="AJ73" s="677"/>
      <c r="AK73" s="677" t="s">
        <v>199</v>
      </c>
      <c r="AL73" s="677"/>
      <c r="AM73" s="677"/>
      <c r="AN73" s="677"/>
      <c r="AO73" s="677"/>
      <c r="AP73" s="677" t="s">
        <v>199</v>
      </c>
      <c r="AQ73" s="677"/>
      <c r="AR73" s="677"/>
      <c r="AS73" s="677"/>
      <c r="AT73" s="677"/>
      <c r="AU73" s="677" t="s">
        <v>199</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1"/>
      <c r="BT73" s="732"/>
      <c r="BU73" s="732"/>
      <c r="BV73" s="732"/>
      <c r="BW73" s="732"/>
      <c r="BX73" s="732"/>
      <c r="BY73" s="732"/>
      <c r="BZ73" s="732"/>
      <c r="CA73" s="732"/>
      <c r="CB73" s="732"/>
      <c r="CC73" s="732"/>
      <c r="CD73" s="732"/>
      <c r="CE73" s="732"/>
      <c r="CF73" s="732"/>
      <c r="CG73" s="733"/>
      <c r="CH73" s="734"/>
      <c r="CI73" s="735"/>
      <c r="CJ73" s="735"/>
      <c r="CK73" s="735"/>
      <c r="CL73" s="736"/>
      <c r="CM73" s="734"/>
      <c r="CN73" s="735"/>
      <c r="CO73" s="735"/>
      <c r="CP73" s="735"/>
      <c r="CQ73" s="736"/>
      <c r="CR73" s="734"/>
      <c r="CS73" s="735"/>
      <c r="CT73" s="735"/>
      <c r="CU73" s="735"/>
      <c r="CV73" s="736"/>
      <c r="CW73" s="734"/>
      <c r="CX73" s="735"/>
      <c r="CY73" s="735"/>
      <c r="CZ73" s="735"/>
      <c r="DA73" s="736"/>
      <c r="DB73" s="734"/>
      <c r="DC73" s="735"/>
      <c r="DD73" s="735"/>
      <c r="DE73" s="735"/>
      <c r="DF73" s="736"/>
      <c r="DG73" s="734"/>
      <c r="DH73" s="735"/>
      <c r="DI73" s="735"/>
      <c r="DJ73" s="735"/>
      <c r="DK73" s="736"/>
      <c r="DL73" s="734"/>
      <c r="DM73" s="735"/>
      <c r="DN73" s="735"/>
      <c r="DO73" s="735"/>
      <c r="DP73" s="736"/>
      <c r="DQ73" s="734"/>
      <c r="DR73" s="735"/>
      <c r="DS73" s="735"/>
      <c r="DT73" s="735"/>
      <c r="DU73" s="736"/>
      <c r="DV73" s="731"/>
      <c r="DW73" s="732"/>
      <c r="DX73" s="732"/>
      <c r="DY73" s="732"/>
      <c r="DZ73" s="737"/>
      <c r="EA73" s="48"/>
    </row>
    <row r="74" spans="1:131" ht="26.25" customHeight="1" x14ac:dyDescent="0.2">
      <c r="A74" s="52">
        <v>7</v>
      </c>
      <c r="B74" s="673" t="s">
        <v>533</v>
      </c>
      <c r="C74" s="674"/>
      <c r="D74" s="674"/>
      <c r="E74" s="674"/>
      <c r="F74" s="674"/>
      <c r="G74" s="674"/>
      <c r="H74" s="674"/>
      <c r="I74" s="674"/>
      <c r="J74" s="674"/>
      <c r="K74" s="674"/>
      <c r="L74" s="674"/>
      <c r="M74" s="674"/>
      <c r="N74" s="674"/>
      <c r="O74" s="674"/>
      <c r="P74" s="675"/>
      <c r="Q74" s="676">
        <v>8771</v>
      </c>
      <c r="R74" s="677"/>
      <c r="S74" s="677"/>
      <c r="T74" s="677"/>
      <c r="U74" s="677"/>
      <c r="V74" s="677">
        <v>8639</v>
      </c>
      <c r="W74" s="677"/>
      <c r="X74" s="677"/>
      <c r="Y74" s="677"/>
      <c r="Z74" s="677"/>
      <c r="AA74" s="677">
        <v>132</v>
      </c>
      <c r="AB74" s="677"/>
      <c r="AC74" s="677"/>
      <c r="AD74" s="677"/>
      <c r="AE74" s="677"/>
      <c r="AF74" s="677">
        <v>132</v>
      </c>
      <c r="AG74" s="677"/>
      <c r="AH74" s="677"/>
      <c r="AI74" s="677"/>
      <c r="AJ74" s="677"/>
      <c r="AK74" s="677" t="s">
        <v>199</v>
      </c>
      <c r="AL74" s="677"/>
      <c r="AM74" s="677"/>
      <c r="AN74" s="677"/>
      <c r="AO74" s="677"/>
      <c r="AP74" s="677" t="s">
        <v>199</v>
      </c>
      <c r="AQ74" s="677"/>
      <c r="AR74" s="677"/>
      <c r="AS74" s="677"/>
      <c r="AT74" s="677"/>
      <c r="AU74" s="677" t="s">
        <v>199</v>
      </c>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1"/>
      <c r="BT74" s="732"/>
      <c r="BU74" s="732"/>
      <c r="BV74" s="732"/>
      <c r="BW74" s="732"/>
      <c r="BX74" s="732"/>
      <c r="BY74" s="732"/>
      <c r="BZ74" s="732"/>
      <c r="CA74" s="732"/>
      <c r="CB74" s="732"/>
      <c r="CC74" s="732"/>
      <c r="CD74" s="732"/>
      <c r="CE74" s="732"/>
      <c r="CF74" s="732"/>
      <c r="CG74" s="733"/>
      <c r="CH74" s="734"/>
      <c r="CI74" s="735"/>
      <c r="CJ74" s="735"/>
      <c r="CK74" s="735"/>
      <c r="CL74" s="736"/>
      <c r="CM74" s="734"/>
      <c r="CN74" s="735"/>
      <c r="CO74" s="735"/>
      <c r="CP74" s="735"/>
      <c r="CQ74" s="736"/>
      <c r="CR74" s="734"/>
      <c r="CS74" s="735"/>
      <c r="CT74" s="735"/>
      <c r="CU74" s="735"/>
      <c r="CV74" s="736"/>
      <c r="CW74" s="734"/>
      <c r="CX74" s="735"/>
      <c r="CY74" s="735"/>
      <c r="CZ74" s="735"/>
      <c r="DA74" s="736"/>
      <c r="DB74" s="734"/>
      <c r="DC74" s="735"/>
      <c r="DD74" s="735"/>
      <c r="DE74" s="735"/>
      <c r="DF74" s="736"/>
      <c r="DG74" s="734"/>
      <c r="DH74" s="735"/>
      <c r="DI74" s="735"/>
      <c r="DJ74" s="735"/>
      <c r="DK74" s="736"/>
      <c r="DL74" s="734"/>
      <c r="DM74" s="735"/>
      <c r="DN74" s="735"/>
      <c r="DO74" s="735"/>
      <c r="DP74" s="736"/>
      <c r="DQ74" s="734"/>
      <c r="DR74" s="735"/>
      <c r="DS74" s="735"/>
      <c r="DT74" s="735"/>
      <c r="DU74" s="736"/>
      <c r="DV74" s="731"/>
      <c r="DW74" s="732"/>
      <c r="DX74" s="732"/>
      <c r="DY74" s="732"/>
      <c r="DZ74" s="737"/>
      <c r="EA74" s="48"/>
    </row>
    <row r="75" spans="1:131" ht="26.25" customHeight="1" x14ac:dyDescent="0.2">
      <c r="A75" s="52">
        <v>8</v>
      </c>
      <c r="B75" s="673" t="s">
        <v>534</v>
      </c>
      <c r="C75" s="674"/>
      <c r="D75" s="674"/>
      <c r="E75" s="674"/>
      <c r="F75" s="674"/>
      <c r="G75" s="674"/>
      <c r="H75" s="674"/>
      <c r="I75" s="674"/>
      <c r="J75" s="674"/>
      <c r="K75" s="674"/>
      <c r="L75" s="674"/>
      <c r="M75" s="674"/>
      <c r="N75" s="674"/>
      <c r="O75" s="674"/>
      <c r="P75" s="675"/>
      <c r="Q75" s="685">
        <v>369</v>
      </c>
      <c r="R75" s="680"/>
      <c r="S75" s="680"/>
      <c r="T75" s="680"/>
      <c r="U75" s="682"/>
      <c r="V75" s="678">
        <v>342</v>
      </c>
      <c r="W75" s="680"/>
      <c r="X75" s="680"/>
      <c r="Y75" s="680"/>
      <c r="Z75" s="682"/>
      <c r="AA75" s="678">
        <v>27</v>
      </c>
      <c r="AB75" s="680"/>
      <c r="AC75" s="680"/>
      <c r="AD75" s="680"/>
      <c r="AE75" s="682"/>
      <c r="AF75" s="678">
        <v>27</v>
      </c>
      <c r="AG75" s="680"/>
      <c r="AH75" s="680"/>
      <c r="AI75" s="680"/>
      <c r="AJ75" s="682"/>
      <c r="AK75" s="678">
        <v>38</v>
      </c>
      <c r="AL75" s="680"/>
      <c r="AM75" s="680"/>
      <c r="AN75" s="680"/>
      <c r="AO75" s="682"/>
      <c r="AP75" s="678" t="s">
        <v>199</v>
      </c>
      <c r="AQ75" s="680"/>
      <c r="AR75" s="680"/>
      <c r="AS75" s="680"/>
      <c r="AT75" s="682"/>
      <c r="AU75" s="678" t="s">
        <v>199</v>
      </c>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1"/>
      <c r="BT75" s="732"/>
      <c r="BU75" s="732"/>
      <c r="BV75" s="732"/>
      <c r="BW75" s="732"/>
      <c r="BX75" s="732"/>
      <c r="BY75" s="732"/>
      <c r="BZ75" s="732"/>
      <c r="CA75" s="732"/>
      <c r="CB75" s="732"/>
      <c r="CC75" s="732"/>
      <c r="CD75" s="732"/>
      <c r="CE75" s="732"/>
      <c r="CF75" s="732"/>
      <c r="CG75" s="733"/>
      <c r="CH75" s="734"/>
      <c r="CI75" s="735"/>
      <c r="CJ75" s="735"/>
      <c r="CK75" s="735"/>
      <c r="CL75" s="736"/>
      <c r="CM75" s="734"/>
      <c r="CN75" s="735"/>
      <c r="CO75" s="735"/>
      <c r="CP75" s="735"/>
      <c r="CQ75" s="736"/>
      <c r="CR75" s="734"/>
      <c r="CS75" s="735"/>
      <c r="CT75" s="735"/>
      <c r="CU75" s="735"/>
      <c r="CV75" s="736"/>
      <c r="CW75" s="734"/>
      <c r="CX75" s="735"/>
      <c r="CY75" s="735"/>
      <c r="CZ75" s="735"/>
      <c r="DA75" s="736"/>
      <c r="DB75" s="734"/>
      <c r="DC75" s="735"/>
      <c r="DD75" s="735"/>
      <c r="DE75" s="735"/>
      <c r="DF75" s="736"/>
      <c r="DG75" s="734"/>
      <c r="DH75" s="735"/>
      <c r="DI75" s="735"/>
      <c r="DJ75" s="735"/>
      <c r="DK75" s="736"/>
      <c r="DL75" s="734"/>
      <c r="DM75" s="735"/>
      <c r="DN75" s="735"/>
      <c r="DO75" s="735"/>
      <c r="DP75" s="736"/>
      <c r="DQ75" s="734"/>
      <c r="DR75" s="735"/>
      <c r="DS75" s="735"/>
      <c r="DT75" s="735"/>
      <c r="DU75" s="736"/>
      <c r="DV75" s="731"/>
      <c r="DW75" s="732"/>
      <c r="DX75" s="732"/>
      <c r="DY75" s="732"/>
      <c r="DZ75" s="737"/>
      <c r="EA75" s="48"/>
    </row>
    <row r="76" spans="1:131" ht="26.25" customHeight="1" x14ac:dyDescent="0.2">
      <c r="A76" s="52">
        <v>9</v>
      </c>
      <c r="B76" s="673" t="s">
        <v>366</v>
      </c>
      <c r="C76" s="674"/>
      <c r="D76" s="674"/>
      <c r="E76" s="674"/>
      <c r="F76" s="674"/>
      <c r="G76" s="674"/>
      <c r="H76" s="674"/>
      <c r="I76" s="674"/>
      <c r="J76" s="674"/>
      <c r="K76" s="674"/>
      <c r="L76" s="674"/>
      <c r="M76" s="674"/>
      <c r="N76" s="674"/>
      <c r="O76" s="674"/>
      <c r="P76" s="675"/>
      <c r="Q76" s="685">
        <v>1</v>
      </c>
      <c r="R76" s="680"/>
      <c r="S76" s="680"/>
      <c r="T76" s="680"/>
      <c r="U76" s="682"/>
      <c r="V76" s="678">
        <v>1</v>
      </c>
      <c r="W76" s="680"/>
      <c r="X76" s="680"/>
      <c r="Y76" s="680"/>
      <c r="Z76" s="682"/>
      <c r="AA76" s="678">
        <v>1</v>
      </c>
      <c r="AB76" s="680"/>
      <c r="AC76" s="680"/>
      <c r="AD76" s="680"/>
      <c r="AE76" s="682"/>
      <c r="AF76" s="678">
        <v>1</v>
      </c>
      <c r="AG76" s="680"/>
      <c r="AH76" s="680"/>
      <c r="AI76" s="680"/>
      <c r="AJ76" s="682"/>
      <c r="AK76" s="678" t="s">
        <v>199</v>
      </c>
      <c r="AL76" s="680"/>
      <c r="AM76" s="680"/>
      <c r="AN76" s="680"/>
      <c r="AO76" s="682"/>
      <c r="AP76" s="678" t="s">
        <v>199</v>
      </c>
      <c r="AQ76" s="680"/>
      <c r="AR76" s="680"/>
      <c r="AS76" s="680"/>
      <c r="AT76" s="682"/>
      <c r="AU76" s="678" t="s">
        <v>199</v>
      </c>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1"/>
      <c r="BT76" s="732"/>
      <c r="BU76" s="732"/>
      <c r="BV76" s="732"/>
      <c r="BW76" s="732"/>
      <c r="BX76" s="732"/>
      <c r="BY76" s="732"/>
      <c r="BZ76" s="732"/>
      <c r="CA76" s="732"/>
      <c r="CB76" s="732"/>
      <c r="CC76" s="732"/>
      <c r="CD76" s="732"/>
      <c r="CE76" s="732"/>
      <c r="CF76" s="732"/>
      <c r="CG76" s="733"/>
      <c r="CH76" s="734"/>
      <c r="CI76" s="735"/>
      <c r="CJ76" s="735"/>
      <c r="CK76" s="735"/>
      <c r="CL76" s="736"/>
      <c r="CM76" s="734"/>
      <c r="CN76" s="735"/>
      <c r="CO76" s="735"/>
      <c r="CP76" s="735"/>
      <c r="CQ76" s="736"/>
      <c r="CR76" s="734"/>
      <c r="CS76" s="735"/>
      <c r="CT76" s="735"/>
      <c r="CU76" s="735"/>
      <c r="CV76" s="736"/>
      <c r="CW76" s="734"/>
      <c r="CX76" s="735"/>
      <c r="CY76" s="735"/>
      <c r="CZ76" s="735"/>
      <c r="DA76" s="736"/>
      <c r="DB76" s="734"/>
      <c r="DC76" s="735"/>
      <c r="DD76" s="735"/>
      <c r="DE76" s="735"/>
      <c r="DF76" s="736"/>
      <c r="DG76" s="734"/>
      <c r="DH76" s="735"/>
      <c r="DI76" s="735"/>
      <c r="DJ76" s="735"/>
      <c r="DK76" s="736"/>
      <c r="DL76" s="734"/>
      <c r="DM76" s="735"/>
      <c r="DN76" s="735"/>
      <c r="DO76" s="735"/>
      <c r="DP76" s="736"/>
      <c r="DQ76" s="734"/>
      <c r="DR76" s="735"/>
      <c r="DS76" s="735"/>
      <c r="DT76" s="735"/>
      <c r="DU76" s="736"/>
      <c r="DV76" s="731"/>
      <c r="DW76" s="732"/>
      <c r="DX76" s="732"/>
      <c r="DY76" s="732"/>
      <c r="DZ76" s="737"/>
      <c r="EA76" s="48"/>
    </row>
    <row r="77" spans="1:131" ht="26.25" customHeight="1" x14ac:dyDescent="0.2">
      <c r="A77" s="52">
        <v>10</v>
      </c>
      <c r="B77" s="673" t="s">
        <v>535</v>
      </c>
      <c r="C77" s="674"/>
      <c r="D77" s="674"/>
      <c r="E77" s="674"/>
      <c r="F77" s="674"/>
      <c r="G77" s="674"/>
      <c r="H77" s="674"/>
      <c r="I77" s="674"/>
      <c r="J77" s="674"/>
      <c r="K77" s="674"/>
      <c r="L77" s="674"/>
      <c r="M77" s="674"/>
      <c r="N77" s="674"/>
      <c r="O77" s="674"/>
      <c r="P77" s="675"/>
      <c r="Q77" s="685">
        <v>274</v>
      </c>
      <c r="R77" s="680"/>
      <c r="S77" s="680"/>
      <c r="T77" s="680"/>
      <c r="U77" s="682"/>
      <c r="V77" s="678">
        <v>203</v>
      </c>
      <c r="W77" s="680"/>
      <c r="X77" s="680"/>
      <c r="Y77" s="680"/>
      <c r="Z77" s="682"/>
      <c r="AA77" s="678">
        <v>71</v>
      </c>
      <c r="AB77" s="680"/>
      <c r="AC77" s="680"/>
      <c r="AD77" s="680"/>
      <c r="AE77" s="682"/>
      <c r="AF77" s="678">
        <v>71</v>
      </c>
      <c r="AG77" s="680"/>
      <c r="AH77" s="680"/>
      <c r="AI77" s="680"/>
      <c r="AJ77" s="682"/>
      <c r="AK77" s="678">
        <v>76</v>
      </c>
      <c r="AL77" s="680"/>
      <c r="AM77" s="680"/>
      <c r="AN77" s="680"/>
      <c r="AO77" s="682"/>
      <c r="AP77" s="678" t="s">
        <v>199</v>
      </c>
      <c r="AQ77" s="680"/>
      <c r="AR77" s="680"/>
      <c r="AS77" s="680"/>
      <c r="AT77" s="682"/>
      <c r="AU77" s="678" t="s">
        <v>199</v>
      </c>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1"/>
      <c r="BT77" s="732"/>
      <c r="BU77" s="732"/>
      <c r="BV77" s="732"/>
      <c r="BW77" s="732"/>
      <c r="BX77" s="732"/>
      <c r="BY77" s="732"/>
      <c r="BZ77" s="732"/>
      <c r="CA77" s="732"/>
      <c r="CB77" s="732"/>
      <c r="CC77" s="732"/>
      <c r="CD77" s="732"/>
      <c r="CE77" s="732"/>
      <c r="CF77" s="732"/>
      <c r="CG77" s="733"/>
      <c r="CH77" s="734"/>
      <c r="CI77" s="735"/>
      <c r="CJ77" s="735"/>
      <c r="CK77" s="735"/>
      <c r="CL77" s="736"/>
      <c r="CM77" s="734"/>
      <c r="CN77" s="735"/>
      <c r="CO77" s="735"/>
      <c r="CP77" s="735"/>
      <c r="CQ77" s="736"/>
      <c r="CR77" s="734"/>
      <c r="CS77" s="735"/>
      <c r="CT77" s="735"/>
      <c r="CU77" s="735"/>
      <c r="CV77" s="736"/>
      <c r="CW77" s="734"/>
      <c r="CX77" s="735"/>
      <c r="CY77" s="735"/>
      <c r="CZ77" s="735"/>
      <c r="DA77" s="736"/>
      <c r="DB77" s="734"/>
      <c r="DC77" s="735"/>
      <c r="DD77" s="735"/>
      <c r="DE77" s="735"/>
      <c r="DF77" s="736"/>
      <c r="DG77" s="734"/>
      <c r="DH77" s="735"/>
      <c r="DI77" s="735"/>
      <c r="DJ77" s="735"/>
      <c r="DK77" s="736"/>
      <c r="DL77" s="734"/>
      <c r="DM77" s="735"/>
      <c r="DN77" s="735"/>
      <c r="DO77" s="735"/>
      <c r="DP77" s="736"/>
      <c r="DQ77" s="734"/>
      <c r="DR77" s="735"/>
      <c r="DS77" s="735"/>
      <c r="DT77" s="735"/>
      <c r="DU77" s="736"/>
      <c r="DV77" s="731"/>
      <c r="DW77" s="732"/>
      <c r="DX77" s="732"/>
      <c r="DY77" s="732"/>
      <c r="DZ77" s="737"/>
      <c r="EA77" s="48"/>
    </row>
    <row r="78" spans="1:131" ht="26.25" customHeight="1" x14ac:dyDescent="0.2">
      <c r="A78" s="52">
        <v>11</v>
      </c>
      <c r="B78" s="673" t="s">
        <v>194</v>
      </c>
      <c r="C78" s="674"/>
      <c r="D78" s="674"/>
      <c r="E78" s="674"/>
      <c r="F78" s="674"/>
      <c r="G78" s="674"/>
      <c r="H78" s="674"/>
      <c r="I78" s="674"/>
      <c r="J78" s="674"/>
      <c r="K78" s="674"/>
      <c r="L78" s="674"/>
      <c r="M78" s="674"/>
      <c r="N78" s="674"/>
      <c r="O78" s="674"/>
      <c r="P78" s="675"/>
      <c r="Q78" s="676">
        <v>77</v>
      </c>
      <c r="R78" s="677"/>
      <c r="S78" s="677"/>
      <c r="T78" s="677"/>
      <c r="U78" s="677"/>
      <c r="V78" s="677">
        <v>77</v>
      </c>
      <c r="W78" s="677"/>
      <c r="X78" s="677"/>
      <c r="Y78" s="677"/>
      <c r="Z78" s="677"/>
      <c r="AA78" s="677" t="s">
        <v>199</v>
      </c>
      <c r="AB78" s="677"/>
      <c r="AC78" s="677"/>
      <c r="AD78" s="677"/>
      <c r="AE78" s="677"/>
      <c r="AF78" s="677" t="s">
        <v>199</v>
      </c>
      <c r="AG78" s="677"/>
      <c r="AH78" s="677"/>
      <c r="AI78" s="677"/>
      <c r="AJ78" s="677"/>
      <c r="AK78" s="677" t="s">
        <v>199</v>
      </c>
      <c r="AL78" s="677"/>
      <c r="AM78" s="677"/>
      <c r="AN78" s="677"/>
      <c r="AO78" s="677"/>
      <c r="AP78" s="677" t="s">
        <v>199</v>
      </c>
      <c r="AQ78" s="677"/>
      <c r="AR78" s="677"/>
      <c r="AS78" s="677"/>
      <c r="AT78" s="677"/>
      <c r="AU78" s="677" t="s">
        <v>199</v>
      </c>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1"/>
      <c r="BT78" s="732"/>
      <c r="BU78" s="732"/>
      <c r="BV78" s="732"/>
      <c r="BW78" s="732"/>
      <c r="BX78" s="732"/>
      <c r="BY78" s="732"/>
      <c r="BZ78" s="732"/>
      <c r="CA78" s="732"/>
      <c r="CB78" s="732"/>
      <c r="CC78" s="732"/>
      <c r="CD78" s="732"/>
      <c r="CE78" s="732"/>
      <c r="CF78" s="732"/>
      <c r="CG78" s="733"/>
      <c r="CH78" s="734"/>
      <c r="CI78" s="735"/>
      <c r="CJ78" s="735"/>
      <c r="CK78" s="735"/>
      <c r="CL78" s="736"/>
      <c r="CM78" s="734"/>
      <c r="CN78" s="735"/>
      <c r="CO78" s="735"/>
      <c r="CP78" s="735"/>
      <c r="CQ78" s="736"/>
      <c r="CR78" s="734"/>
      <c r="CS78" s="735"/>
      <c r="CT78" s="735"/>
      <c r="CU78" s="735"/>
      <c r="CV78" s="736"/>
      <c r="CW78" s="734"/>
      <c r="CX78" s="735"/>
      <c r="CY78" s="735"/>
      <c r="CZ78" s="735"/>
      <c r="DA78" s="736"/>
      <c r="DB78" s="734"/>
      <c r="DC78" s="735"/>
      <c r="DD78" s="735"/>
      <c r="DE78" s="735"/>
      <c r="DF78" s="736"/>
      <c r="DG78" s="734"/>
      <c r="DH78" s="735"/>
      <c r="DI78" s="735"/>
      <c r="DJ78" s="735"/>
      <c r="DK78" s="736"/>
      <c r="DL78" s="734"/>
      <c r="DM78" s="735"/>
      <c r="DN78" s="735"/>
      <c r="DO78" s="735"/>
      <c r="DP78" s="736"/>
      <c r="DQ78" s="734"/>
      <c r="DR78" s="735"/>
      <c r="DS78" s="735"/>
      <c r="DT78" s="735"/>
      <c r="DU78" s="736"/>
      <c r="DV78" s="731"/>
      <c r="DW78" s="732"/>
      <c r="DX78" s="732"/>
      <c r="DY78" s="732"/>
      <c r="DZ78" s="737"/>
      <c r="EA78" s="48"/>
    </row>
    <row r="79" spans="1:131" ht="26.25" customHeight="1" x14ac:dyDescent="0.2">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1"/>
      <c r="BT79" s="732"/>
      <c r="BU79" s="732"/>
      <c r="BV79" s="732"/>
      <c r="BW79" s="732"/>
      <c r="BX79" s="732"/>
      <c r="BY79" s="732"/>
      <c r="BZ79" s="732"/>
      <c r="CA79" s="732"/>
      <c r="CB79" s="732"/>
      <c r="CC79" s="732"/>
      <c r="CD79" s="732"/>
      <c r="CE79" s="732"/>
      <c r="CF79" s="732"/>
      <c r="CG79" s="733"/>
      <c r="CH79" s="734"/>
      <c r="CI79" s="735"/>
      <c r="CJ79" s="735"/>
      <c r="CK79" s="735"/>
      <c r="CL79" s="736"/>
      <c r="CM79" s="734"/>
      <c r="CN79" s="735"/>
      <c r="CO79" s="735"/>
      <c r="CP79" s="735"/>
      <c r="CQ79" s="736"/>
      <c r="CR79" s="734"/>
      <c r="CS79" s="735"/>
      <c r="CT79" s="735"/>
      <c r="CU79" s="735"/>
      <c r="CV79" s="736"/>
      <c r="CW79" s="734"/>
      <c r="CX79" s="735"/>
      <c r="CY79" s="735"/>
      <c r="CZ79" s="735"/>
      <c r="DA79" s="736"/>
      <c r="DB79" s="734"/>
      <c r="DC79" s="735"/>
      <c r="DD79" s="735"/>
      <c r="DE79" s="735"/>
      <c r="DF79" s="736"/>
      <c r="DG79" s="734"/>
      <c r="DH79" s="735"/>
      <c r="DI79" s="735"/>
      <c r="DJ79" s="735"/>
      <c r="DK79" s="736"/>
      <c r="DL79" s="734"/>
      <c r="DM79" s="735"/>
      <c r="DN79" s="735"/>
      <c r="DO79" s="735"/>
      <c r="DP79" s="736"/>
      <c r="DQ79" s="734"/>
      <c r="DR79" s="735"/>
      <c r="DS79" s="735"/>
      <c r="DT79" s="735"/>
      <c r="DU79" s="736"/>
      <c r="DV79" s="731"/>
      <c r="DW79" s="732"/>
      <c r="DX79" s="732"/>
      <c r="DY79" s="732"/>
      <c r="DZ79" s="737"/>
      <c r="EA79" s="48"/>
    </row>
    <row r="80" spans="1:131" ht="26.25" customHeight="1" x14ac:dyDescent="0.2">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1"/>
      <c r="BT80" s="732"/>
      <c r="BU80" s="732"/>
      <c r="BV80" s="732"/>
      <c r="BW80" s="732"/>
      <c r="BX80" s="732"/>
      <c r="BY80" s="732"/>
      <c r="BZ80" s="732"/>
      <c r="CA80" s="732"/>
      <c r="CB80" s="732"/>
      <c r="CC80" s="732"/>
      <c r="CD80" s="732"/>
      <c r="CE80" s="732"/>
      <c r="CF80" s="732"/>
      <c r="CG80" s="733"/>
      <c r="CH80" s="734"/>
      <c r="CI80" s="735"/>
      <c r="CJ80" s="735"/>
      <c r="CK80" s="735"/>
      <c r="CL80" s="736"/>
      <c r="CM80" s="734"/>
      <c r="CN80" s="735"/>
      <c r="CO80" s="735"/>
      <c r="CP80" s="735"/>
      <c r="CQ80" s="736"/>
      <c r="CR80" s="734"/>
      <c r="CS80" s="735"/>
      <c r="CT80" s="735"/>
      <c r="CU80" s="735"/>
      <c r="CV80" s="736"/>
      <c r="CW80" s="734"/>
      <c r="CX80" s="735"/>
      <c r="CY80" s="735"/>
      <c r="CZ80" s="735"/>
      <c r="DA80" s="736"/>
      <c r="DB80" s="734"/>
      <c r="DC80" s="735"/>
      <c r="DD80" s="735"/>
      <c r="DE80" s="735"/>
      <c r="DF80" s="736"/>
      <c r="DG80" s="734"/>
      <c r="DH80" s="735"/>
      <c r="DI80" s="735"/>
      <c r="DJ80" s="735"/>
      <c r="DK80" s="736"/>
      <c r="DL80" s="734"/>
      <c r="DM80" s="735"/>
      <c r="DN80" s="735"/>
      <c r="DO80" s="735"/>
      <c r="DP80" s="736"/>
      <c r="DQ80" s="734"/>
      <c r="DR80" s="735"/>
      <c r="DS80" s="735"/>
      <c r="DT80" s="735"/>
      <c r="DU80" s="736"/>
      <c r="DV80" s="731"/>
      <c r="DW80" s="732"/>
      <c r="DX80" s="732"/>
      <c r="DY80" s="732"/>
      <c r="DZ80" s="737"/>
      <c r="EA80" s="48"/>
    </row>
    <row r="81" spans="1:131" ht="26.25" customHeight="1" x14ac:dyDescent="0.2">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1"/>
      <c r="BT81" s="732"/>
      <c r="BU81" s="732"/>
      <c r="BV81" s="732"/>
      <c r="BW81" s="732"/>
      <c r="BX81" s="732"/>
      <c r="BY81" s="732"/>
      <c r="BZ81" s="732"/>
      <c r="CA81" s="732"/>
      <c r="CB81" s="732"/>
      <c r="CC81" s="732"/>
      <c r="CD81" s="732"/>
      <c r="CE81" s="732"/>
      <c r="CF81" s="732"/>
      <c r="CG81" s="733"/>
      <c r="CH81" s="734"/>
      <c r="CI81" s="735"/>
      <c r="CJ81" s="735"/>
      <c r="CK81" s="735"/>
      <c r="CL81" s="736"/>
      <c r="CM81" s="734"/>
      <c r="CN81" s="735"/>
      <c r="CO81" s="735"/>
      <c r="CP81" s="735"/>
      <c r="CQ81" s="736"/>
      <c r="CR81" s="734"/>
      <c r="CS81" s="735"/>
      <c r="CT81" s="735"/>
      <c r="CU81" s="735"/>
      <c r="CV81" s="736"/>
      <c r="CW81" s="734"/>
      <c r="CX81" s="735"/>
      <c r="CY81" s="735"/>
      <c r="CZ81" s="735"/>
      <c r="DA81" s="736"/>
      <c r="DB81" s="734"/>
      <c r="DC81" s="735"/>
      <c r="DD81" s="735"/>
      <c r="DE81" s="735"/>
      <c r="DF81" s="736"/>
      <c r="DG81" s="734"/>
      <c r="DH81" s="735"/>
      <c r="DI81" s="735"/>
      <c r="DJ81" s="735"/>
      <c r="DK81" s="736"/>
      <c r="DL81" s="734"/>
      <c r="DM81" s="735"/>
      <c r="DN81" s="735"/>
      <c r="DO81" s="735"/>
      <c r="DP81" s="736"/>
      <c r="DQ81" s="734"/>
      <c r="DR81" s="735"/>
      <c r="DS81" s="735"/>
      <c r="DT81" s="735"/>
      <c r="DU81" s="736"/>
      <c r="DV81" s="731"/>
      <c r="DW81" s="732"/>
      <c r="DX81" s="732"/>
      <c r="DY81" s="732"/>
      <c r="DZ81" s="737"/>
      <c r="EA81" s="48"/>
    </row>
    <row r="82" spans="1:131" ht="26.25" customHeight="1" x14ac:dyDescent="0.2">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1"/>
      <c r="BT82" s="732"/>
      <c r="BU82" s="732"/>
      <c r="BV82" s="732"/>
      <c r="BW82" s="732"/>
      <c r="BX82" s="732"/>
      <c r="BY82" s="732"/>
      <c r="BZ82" s="732"/>
      <c r="CA82" s="732"/>
      <c r="CB82" s="732"/>
      <c r="CC82" s="732"/>
      <c r="CD82" s="732"/>
      <c r="CE82" s="732"/>
      <c r="CF82" s="732"/>
      <c r="CG82" s="733"/>
      <c r="CH82" s="734"/>
      <c r="CI82" s="735"/>
      <c r="CJ82" s="735"/>
      <c r="CK82" s="735"/>
      <c r="CL82" s="736"/>
      <c r="CM82" s="734"/>
      <c r="CN82" s="735"/>
      <c r="CO82" s="735"/>
      <c r="CP82" s="735"/>
      <c r="CQ82" s="736"/>
      <c r="CR82" s="734"/>
      <c r="CS82" s="735"/>
      <c r="CT82" s="735"/>
      <c r="CU82" s="735"/>
      <c r="CV82" s="736"/>
      <c r="CW82" s="734"/>
      <c r="CX82" s="735"/>
      <c r="CY82" s="735"/>
      <c r="CZ82" s="735"/>
      <c r="DA82" s="736"/>
      <c r="DB82" s="734"/>
      <c r="DC82" s="735"/>
      <c r="DD82" s="735"/>
      <c r="DE82" s="735"/>
      <c r="DF82" s="736"/>
      <c r="DG82" s="734"/>
      <c r="DH82" s="735"/>
      <c r="DI82" s="735"/>
      <c r="DJ82" s="735"/>
      <c r="DK82" s="736"/>
      <c r="DL82" s="734"/>
      <c r="DM82" s="735"/>
      <c r="DN82" s="735"/>
      <c r="DO82" s="735"/>
      <c r="DP82" s="736"/>
      <c r="DQ82" s="734"/>
      <c r="DR82" s="735"/>
      <c r="DS82" s="735"/>
      <c r="DT82" s="735"/>
      <c r="DU82" s="736"/>
      <c r="DV82" s="731"/>
      <c r="DW82" s="732"/>
      <c r="DX82" s="732"/>
      <c r="DY82" s="732"/>
      <c r="DZ82" s="737"/>
      <c r="EA82" s="48"/>
    </row>
    <row r="83" spans="1:131" ht="26.25" customHeight="1" x14ac:dyDescent="0.2">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1"/>
      <c r="BT83" s="732"/>
      <c r="BU83" s="732"/>
      <c r="BV83" s="732"/>
      <c r="BW83" s="732"/>
      <c r="BX83" s="732"/>
      <c r="BY83" s="732"/>
      <c r="BZ83" s="732"/>
      <c r="CA83" s="732"/>
      <c r="CB83" s="732"/>
      <c r="CC83" s="732"/>
      <c r="CD83" s="732"/>
      <c r="CE83" s="732"/>
      <c r="CF83" s="732"/>
      <c r="CG83" s="733"/>
      <c r="CH83" s="734"/>
      <c r="CI83" s="735"/>
      <c r="CJ83" s="735"/>
      <c r="CK83" s="735"/>
      <c r="CL83" s="736"/>
      <c r="CM83" s="734"/>
      <c r="CN83" s="735"/>
      <c r="CO83" s="735"/>
      <c r="CP83" s="735"/>
      <c r="CQ83" s="736"/>
      <c r="CR83" s="734"/>
      <c r="CS83" s="735"/>
      <c r="CT83" s="735"/>
      <c r="CU83" s="735"/>
      <c r="CV83" s="736"/>
      <c r="CW83" s="734"/>
      <c r="CX83" s="735"/>
      <c r="CY83" s="735"/>
      <c r="CZ83" s="735"/>
      <c r="DA83" s="736"/>
      <c r="DB83" s="734"/>
      <c r="DC83" s="735"/>
      <c r="DD83" s="735"/>
      <c r="DE83" s="735"/>
      <c r="DF83" s="736"/>
      <c r="DG83" s="734"/>
      <c r="DH83" s="735"/>
      <c r="DI83" s="735"/>
      <c r="DJ83" s="735"/>
      <c r="DK83" s="736"/>
      <c r="DL83" s="734"/>
      <c r="DM83" s="735"/>
      <c r="DN83" s="735"/>
      <c r="DO83" s="735"/>
      <c r="DP83" s="736"/>
      <c r="DQ83" s="734"/>
      <c r="DR83" s="735"/>
      <c r="DS83" s="735"/>
      <c r="DT83" s="735"/>
      <c r="DU83" s="736"/>
      <c r="DV83" s="731"/>
      <c r="DW83" s="732"/>
      <c r="DX83" s="732"/>
      <c r="DY83" s="732"/>
      <c r="DZ83" s="737"/>
      <c r="EA83" s="48"/>
    </row>
    <row r="84" spans="1:131" ht="26.25" customHeight="1" x14ac:dyDescent="0.2">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1"/>
      <c r="BT84" s="732"/>
      <c r="BU84" s="732"/>
      <c r="BV84" s="732"/>
      <c r="BW84" s="732"/>
      <c r="BX84" s="732"/>
      <c r="BY84" s="732"/>
      <c r="BZ84" s="732"/>
      <c r="CA84" s="732"/>
      <c r="CB84" s="732"/>
      <c r="CC84" s="732"/>
      <c r="CD84" s="732"/>
      <c r="CE84" s="732"/>
      <c r="CF84" s="732"/>
      <c r="CG84" s="733"/>
      <c r="CH84" s="734"/>
      <c r="CI84" s="735"/>
      <c r="CJ84" s="735"/>
      <c r="CK84" s="735"/>
      <c r="CL84" s="736"/>
      <c r="CM84" s="734"/>
      <c r="CN84" s="735"/>
      <c r="CO84" s="735"/>
      <c r="CP84" s="735"/>
      <c r="CQ84" s="736"/>
      <c r="CR84" s="734"/>
      <c r="CS84" s="735"/>
      <c r="CT84" s="735"/>
      <c r="CU84" s="735"/>
      <c r="CV84" s="736"/>
      <c r="CW84" s="734"/>
      <c r="CX84" s="735"/>
      <c r="CY84" s="735"/>
      <c r="CZ84" s="735"/>
      <c r="DA84" s="736"/>
      <c r="DB84" s="734"/>
      <c r="DC84" s="735"/>
      <c r="DD84" s="735"/>
      <c r="DE84" s="735"/>
      <c r="DF84" s="736"/>
      <c r="DG84" s="734"/>
      <c r="DH84" s="735"/>
      <c r="DI84" s="735"/>
      <c r="DJ84" s="735"/>
      <c r="DK84" s="736"/>
      <c r="DL84" s="734"/>
      <c r="DM84" s="735"/>
      <c r="DN84" s="735"/>
      <c r="DO84" s="735"/>
      <c r="DP84" s="736"/>
      <c r="DQ84" s="734"/>
      <c r="DR84" s="735"/>
      <c r="DS84" s="735"/>
      <c r="DT84" s="735"/>
      <c r="DU84" s="736"/>
      <c r="DV84" s="731"/>
      <c r="DW84" s="732"/>
      <c r="DX84" s="732"/>
      <c r="DY84" s="732"/>
      <c r="DZ84" s="737"/>
      <c r="EA84" s="48"/>
    </row>
    <row r="85" spans="1:131" ht="26.25" customHeight="1" x14ac:dyDescent="0.2">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1"/>
      <c r="BT85" s="732"/>
      <c r="BU85" s="732"/>
      <c r="BV85" s="732"/>
      <c r="BW85" s="732"/>
      <c r="BX85" s="732"/>
      <c r="BY85" s="732"/>
      <c r="BZ85" s="732"/>
      <c r="CA85" s="732"/>
      <c r="CB85" s="732"/>
      <c r="CC85" s="732"/>
      <c r="CD85" s="732"/>
      <c r="CE85" s="732"/>
      <c r="CF85" s="732"/>
      <c r="CG85" s="733"/>
      <c r="CH85" s="734"/>
      <c r="CI85" s="735"/>
      <c r="CJ85" s="735"/>
      <c r="CK85" s="735"/>
      <c r="CL85" s="736"/>
      <c r="CM85" s="734"/>
      <c r="CN85" s="735"/>
      <c r="CO85" s="735"/>
      <c r="CP85" s="735"/>
      <c r="CQ85" s="736"/>
      <c r="CR85" s="734"/>
      <c r="CS85" s="735"/>
      <c r="CT85" s="735"/>
      <c r="CU85" s="735"/>
      <c r="CV85" s="736"/>
      <c r="CW85" s="734"/>
      <c r="CX85" s="735"/>
      <c r="CY85" s="735"/>
      <c r="CZ85" s="735"/>
      <c r="DA85" s="736"/>
      <c r="DB85" s="734"/>
      <c r="DC85" s="735"/>
      <c r="DD85" s="735"/>
      <c r="DE85" s="735"/>
      <c r="DF85" s="736"/>
      <c r="DG85" s="734"/>
      <c r="DH85" s="735"/>
      <c r="DI85" s="735"/>
      <c r="DJ85" s="735"/>
      <c r="DK85" s="736"/>
      <c r="DL85" s="734"/>
      <c r="DM85" s="735"/>
      <c r="DN85" s="735"/>
      <c r="DO85" s="735"/>
      <c r="DP85" s="736"/>
      <c r="DQ85" s="734"/>
      <c r="DR85" s="735"/>
      <c r="DS85" s="735"/>
      <c r="DT85" s="735"/>
      <c r="DU85" s="736"/>
      <c r="DV85" s="731"/>
      <c r="DW85" s="732"/>
      <c r="DX85" s="732"/>
      <c r="DY85" s="732"/>
      <c r="DZ85" s="737"/>
      <c r="EA85" s="48"/>
    </row>
    <row r="86" spans="1:131" ht="26.25" customHeight="1" x14ac:dyDescent="0.2">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1"/>
      <c r="BT86" s="732"/>
      <c r="BU86" s="732"/>
      <c r="BV86" s="732"/>
      <c r="BW86" s="732"/>
      <c r="BX86" s="732"/>
      <c r="BY86" s="732"/>
      <c r="BZ86" s="732"/>
      <c r="CA86" s="732"/>
      <c r="CB86" s="732"/>
      <c r="CC86" s="732"/>
      <c r="CD86" s="732"/>
      <c r="CE86" s="732"/>
      <c r="CF86" s="732"/>
      <c r="CG86" s="733"/>
      <c r="CH86" s="734"/>
      <c r="CI86" s="735"/>
      <c r="CJ86" s="735"/>
      <c r="CK86" s="735"/>
      <c r="CL86" s="736"/>
      <c r="CM86" s="734"/>
      <c r="CN86" s="735"/>
      <c r="CO86" s="735"/>
      <c r="CP86" s="735"/>
      <c r="CQ86" s="736"/>
      <c r="CR86" s="734"/>
      <c r="CS86" s="735"/>
      <c r="CT86" s="735"/>
      <c r="CU86" s="735"/>
      <c r="CV86" s="736"/>
      <c r="CW86" s="734"/>
      <c r="CX86" s="735"/>
      <c r="CY86" s="735"/>
      <c r="CZ86" s="735"/>
      <c r="DA86" s="736"/>
      <c r="DB86" s="734"/>
      <c r="DC86" s="735"/>
      <c r="DD86" s="735"/>
      <c r="DE86" s="735"/>
      <c r="DF86" s="736"/>
      <c r="DG86" s="734"/>
      <c r="DH86" s="735"/>
      <c r="DI86" s="735"/>
      <c r="DJ86" s="735"/>
      <c r="DK86" s="736"/>
      <c r="DL86" s="734"/>
      <c r="DM86" s="735"/>
      <c r="DN86" s="735"/>
      <c r="DO86" s="735"/>
      <c r="DP86" s="736"/>
      <c r="DQ86" s="734"/>
      <c r="DR86" s="735"/>
      <c r="DS86" s="735"/>
      <c r="DT86" s="735"/>
      <c r="DU86" s="736"/>
      <c r="DV86" s="731"/>
      <c r="DW86" s="732"/>
      <c r="DX86" s="732"/>
      <c r="DY86" s="732"/>
      <c r="DZ86" s="737"/>
      <c r="EA86" s="48"/>
    </row>
    <row r="87" spans="1:131" ht="26.25" customHeight="1" x14ac:dyDescent="0.2">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31"/>
      <c r="BT87" s="732"/>
      <c r="BU87" s="732"/>
      <c r="BV87" s="732"/>
      <c r="BW87" s="732"/>
      <c r="BX87" s="732"/>
      <c r="BY87" s="732"/>
      <c r="BZ87" s="732"/>
      <c r="CA87" s="732"/>
      <c r="CB87" s="732"/>
      <c r="CC87" s="732"/>
      <c r="CD87" s="732"/>
      <c r="CE87" s="732"/>
      <c r="CF87" s="732"/>
      <c r="CG87" s="733"/>
      <c r="CH87" s="734"/>
      <c r="CI87" s="735"/>
      <c r="CJ87" s="735"/>
      <c r="CK87" s="735"/>
      <c r="CL87" s="736"/>
      <c r="CM87" s="734"/>
      <c r="CN87" s="735"/>
      <c r="CO87" s="735"/>
      <c r="CP87" s="735"/>
      <c r="CQ87" s="736"/>
      <c r="CR87" s="734"/>
      <c r="CS87" s="735"/>
      <c r="CT87" s="735"/>
      <c r="CU87" s="735"/>
      <c r="CV87" s="736"/>
      <c r="CW87" s="734"/>
      <c r="CX87" s="735"/>
      <c r="CY87" s="735"/>
      <c r="CZ87" s="735"/>
      <c r="DA87" s="736"/>
      <c r="DB87" s="734"/>
      <c r="DC87" s="735"/>
      <c r="DD87" s="735"/>
      <c r="DE87" s="735"/>
      <c r="DF87" s="736"/>
      <c r="DG87" s="734"/>
      <c r="DH87" s="735"/>
      <c r="DI87" s="735"/>
      <c r="DJ87" s="735"/>
      <c r="DK87" s="736"/>
      <c r="DL87" s="734"/>
      <c r="DM87" s="735"/>
      <c r="DN87" s="735"/>
      <c r="DO87" s="735"/>
      <c r="DP87" s="736"/>
      <c r="DQ87" s="734"/>
      <c r="DR87" s="735"/>
      <c r="DS87" s="735"/>
      <c r="DT87" s="735"/>
      <c r="DU87" s="736"/>
      <c r="DV87" s="731"/>
      <c r="DW87" s="732"/>
      <c r="DX87" s="732"/>
      <c r="DY87" s="732"/>
      <c r="DZ87" s="737"/>
      <c r="EA87" s="48"/>
    </row>
    <row r="88" spans="1:131" ht="26.25" customHeight="1" x14ac:dyDescent="0.2">
      <c r="A88" s="53" t="s">
        <v>248</v>
      </c>
      <c r="B88" s="696" t="s">
        <v>177</v>
      </c>
      <c r="C88" s="697"/>
      <c r="D88" s="697"/>
      <c r="E88" s="697"/>
      <c r="F88" s="697"/>
      <c r="G88" s="697"/>
      <c r="H88" s="697"/>
      <c r="I88" s="697"/>
      <c r="J88" s="697"/>
      <c r="K88" s="697"/>
      <c r="L88" s="697"/>
      <c r="M88" s="697"/>
      <c r="N88" s="697"/>
      <c r="O88" s="697"/>
      <c r="P88" s="698"/>
      <c r="Q88" s="728"/>
      <c r="R88" s="705"/>
      <c r="S88" s="705"/>
      <c r="T88" s="705"/>
      <c r="U88" s="705"/>
      <c r="V88" s="705"/>
      <c r="W88" s="705"/>
      <c r="X88" s="705"/>
      <c r="Y88" s="705"/>
      <c r="Z88" s="705"/>
      <c r="AA88" s="705"/>
      <c r="AB88" s="705"/>
      <c r="AC88" s="705"/>
      <c r="AD88" s="705"/>
      <c r="AE88" s="705"/>
      <c r="AF88" s="700">
        <v>3030</v>
      </c>
      <c r="AG88" s="700"/>
      <c r="AH88" s="700"/>
      <c r="AI88" s="700"/>
      <c r="AJ88" s="700"/>
      <c r="AK88" s="705"/>
      <c r="AL88" s="705"/>
      <c r="AM88" s="705"/>
      <c r="AN88" s="705"/>
      <c r="AO88" s="705"/>
      <c r="AP88" s="700" t="s">
        <v>199</v>
      </c>
      <c r="AQ88" s="700"/>
      <c r="AR88" s="700"/>
      <c r="AS88" s="700"/>
      <c r="AT88" s="700"/>
      <c r="AU88" s="700" t="s">
        <v>199</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1"/>
      <c r="BT88" s="732"/>
      <c r="BU88" s="732"/>
      <c r="BV88" s="732"/>
      <c r="BW88" s="732"/>
      <c r="BX88" s="732"/>
      <c r="BY88" s="732"/>
      <c r="BZ88" s="732"/>
      <c r="CA88" s="732"/>
      <c r="CB88" s="732"/>
      <c r="CC88" s="732"/>
      <c r="CD88" s="732"/>
      <c r="CE88" s="732"/>
      <c r="CF88" s="732"/>
      <c r="CG88" s="733"/>
      <c r="CH88" s="734"/>
      <c r="CI88" s="735"/>
      <c r="CJ88" s="735"/>
      <c r="CK88" s="735"/>
      <c r="CL88" s="736"/>
      <c r="CM88" s="734"/>
      <c r="CN88" s="735"/>
      <c r="CO88" s="735"/>
      <c r="CP88" s="735"/>
      <c r="CQ88" s="736"/>
      <c r="CR88" s="734"/>
      <c r="CS88" s="735"/>
      <c r="CT88" s="735"/>
      <c r="CU88" s="735"/>
      <c r="CV88" s="736"/>
      <c r="CW88" s="734"/>
      <c r="CX88" s="735"/>
      <c r="CY88" s="735"/>
      <c r="CZ88" s="735"/>
      <c r="DA88" s="736"/>
      <c r="DB88" s="734"/>
      <c r="DC88" s="735"/>
      <c r="DD88" s="735"/>
      <c r="DE88" s="735"/>
      <c r="DF88" s="736"/>
      <c r="DG88" s="734"/>
      <c r="DH88" s="735"/>
      <c r="DI88" s="735"/>
      <c r="DJ88" s="735"/>
      <c r="DK88" s="736"/>
      <c r="DL88" s="734"/>
      <c r="DM88" s="735"/>
      <c r="DN88" s="735"/>
      <c r="DO88" s="735"/>
      <c r="DP88" s="736"/>
      <c r="DQ88" s="734"/>
      <c r="DR88" s="735"/>
      <c r="DS88" s="735"/>
      <c r="DT88" s="735"/>
      <c r="DU88" s="736"/>
      <c r="DV88" s="731"/>
      <c r="DW88" s="732"/>
      <c r="DX88" s="732"/>
      <c r="DY88" s="732"/>
      <c r="DZ88" s="73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1"/>
      <c r="BT89" s="732"/>
      <c r="BU89" s="732"/>
      <c r="BV89" s="732"/>
      <c r="BW89" s="732"/>
      <c r="BX89" s="732"/>
      <c r="BY89" s="732"/>
      <c r="BZ89" s="732"/>
      <c r="CA89" s="732"/>
      <c r="CB89" s="732"/>
      <c r="CC89" s="732"/>
      <c r="CD89" s="732"/>
      <c r="CE89" s="732"/>
      <c r="CF89" s="732"/>
      <c r="CG89" s="733"/>
      <c r="CH89" s="734"/>
      <c r="CI89" s="735"/>
      <c r="CJ89" s="735"/>
      <c r="CK89" s="735"/>
      <c r="CL89" s="736"/>
      <c r="CM89" s="734"/>
      <c r="CN89" s="735"/>
      <c r="CO89" s="735"/>
      <c r="CP89" s="735"/>
      <c r="CQ89" s="736"/>
      <c r="CR89" s="734"/>
      <c r="CS89" s="735"/>
      <c r="CT89" s="735"/>
      <c r="CU89" s="735"/>
      <c r="CV89" s="736"/>
      <c r="CW89" s="734"/>
      <c r="CX89" s="735"/>
      <c r="CY89" s="735"/>
      <c r="CZ89" s="735"/>
      <c r="DA89" s="736"/>
      <c r="DB89" s="734"/>
      <c r="DC89" s="735"/>
      <c r="DD89" s="735"/>
      <c r="DE89" s="735"/>
      <c r="DF89" s="736"/>
      <c r="DG89" s="734"/>
      <c r="DH89" s="735"/>
      <c r="DI89" s="735"/>
      <c r="DJ89" s="735"/>
      <c r="DK89" s="736"/>
      <c r="DL89" s="734"/>
      <c r="DM89" s="735"/>
      <c r="DN89" s="735"/>
      <c r="DO89" s="735"/>
      <c r="DP89" s="736"/>
      <c r="DQ89" s="734"/>
      <c r="DR89" s="735"/>
      <c r="DS89" s="735"/>
      <c r="DT89" s="735"/>
      <c r="DU89" s="736"/>
      <c r="DV89" s="731"/>
      <c r="DW89" s="732"/>
      <c r="DX89" s="732"/>
      <c r="DY89" s="732"/>
      <c r="DZ89" s="73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1"/>
      <c r="BT90" s="732"/>
      <c r="BU90" s="732"/>
      <c r="BV90" s="732"/>
      <c r="BW90" s="732"/>
      <c r="BX90" s="732"/>
      <c r="BY90" s="732"/>
      <c r="BZ90" s="732"/>
      <c r="CA90" s="732"/>
      <c r="CB90" s="732"/>
      <c r="CC90" s="732"/>
      <c r="CD90" s="732"/>
      <c r="CE90" s="732"/>
      <c r="CF90" s="732"/>
      <c r="CG90" s="733"/>
      <c r="CH90" s="734"/>
      <c r="CI90" s="735"/>
      <c r="CJ90" s="735"/>
      <c r="CK90" s="735"/>
      <c r="CL90" s="736"/>
      <c r="CM90" s="734"/>
      <c r="CN90" s="735"/>
      <c r="CO90" s="735"/>
      <c r="CP90" s="735"/>
      <c r="CQ90" s="736"/>
      <c r="CR90" s="734"/>
      <c r="CS90" s="735"/>
      <c r="CT90" s="735"/>
      <c r="CU90" s="735"/>
      <c r="CV90" s="736"/>
      <c r="CW90" s="734"/>
      <c r="CX90" s="735"/>
      <c r="CY90" s="735"/>
      <c r="CZ90" s="735"/>
      <c r="DA90" s="736"/>
      <c r="DB90" s="734"/>
      <c r="DC90" s="735"/>
      <c r="DD90" s="735"/>
      <c r="DE90" s="735"/>
      <c r="DF90" s="736"/>
      <c r="DG90" s="734"/>
      <c r="DH90" s="735"/>
      <c r="DI90" s="735"/>
      <c r="DJ90" s="735"/>
      <c r="DK90" s="736"/>
      <c r="DL90" s="734"/>
      <c r="DM90" s="735"/>
      <c r="DN90" s="735"/>
      <c r="DO90" s="735"/>
      <c r="DP90" s="736"/>
      <c r="DQ90" s="734"/>
      <c r="DR90" s="735"/>
      <c r="DS90" s="735"/>
      <c r="DT90" s="735"/>
      <c r="DU90" s="736"/>
      <c r="DV90" s="731"/>
      <c r="DW90" s="732"/>
      <c r="DX90" s="732"/>
      <c r="DY90" s="732"/>
      <c r="DZ90" s="73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1"/>
      <c r="BT91" s="732"/>
      <c r="BU91" s="732"/>
      <c r="BV91" s="732"/>
      <c r="BW91" s="732"/>
      <c r="BX91" s="732"/>
      <c r="BY91" s="732"/>
      <c r="BZ91" s="732"/>
      <c r="CA91" s="732"/>
      <c r="CB91" s="732"/>
      <c r="CC91" s="732"/>
      <c r="CD91" s="732"/>
      <c r="CE91" s="732"/>
      <c r="CF91" s="732"/>
      <c r="CG91" s="733"/>
      <c r="CH91" s="734"/>
      <c r="CI91" s="735"/>
      <c r="CJ91" s="735"/>
      <c r="CK91" s="735"/>
      <c r="CL91" s="736"/>
      <c r="CM91" s="734"/>
      <c r="CN91" s="735"/>
      <c r="CO91" s="735"/>
      <c r="CP91" s="735"/>
      <c r="CQ91" s="736"/>
      <c r="CR91" s="734"/>
      <c r="CS91" s="735"/>
      <c r="CT91" s="735"/>
      <c r="CU91" s="735"/>
      <c r="CV91" s="736"/>
      <c r="CW91" s="734"/>
      <c r="CX91" s="735"/>
      <c r="CY91" s="735"/>
      <c r="CZ91" s="735"/>
      <c r="DA91" s="736"/>
      <c r="DB91" s="734"/>
      <c r="DC91" s="735"/>
      <c r="DD91" s="735"/>
      <c r="DE91" s="735"/>
      <c r="DF91" s="736"/>
      <c r="DG91" s="734"/>
      <c r="DH91" s="735"/>
      <c r="DI91" s="735"/>
      <c r="DJ91" s="735"/>
      <c r="DK91" s="736"/>
      <c r="DL91" s="734"/>
      <c r="DM91" s="735"/>
      <c r="DN91" s="735"/>
      <c r="DO91" s="735"/>
      <c r="DP91" s="736"/>
      <c r="DQ91" s="734"/>
      <c r="DR91" s="735"/>
      <c r="DS91" s="735"/>
      <c r="DT91" s="735"/>
      <c r="DU91" s="736"/>
      <c r="DV91" s="731"/>
      <c r="DW91" s="732"/>
      <c r="DX91" s="732"/>
      <c r="DY91" s="732"/>
      <c r="DZ91" s="73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1"/>
      <c r="BT92" s="732"/>
      <c r="BU92" s="732"/>
      <c r="BV92" s="732"/>
      <c r="BW92" s="732"/>
      <c r="BX92" s="732"/>
      <c r="BY92" s="732"/>
      <c r="BZ92" s="732"/>
      <c r="CA92" s="732"/>
      <c r="CB92" s="732"/>
      <c r="CC92" s="732"/>
      <c r="CD92" s="732"/>
      <c r="CE92" s="732"/>
      <c r="CF92" s="732"/>
      <c r="CG92" s="733"/>
      <c r="CH92" s="734"/>
      <c r="CI92" s="735"/>
      <c r="CJ92" s="735"/>
      <c r="CK92" s="735"/>
      <c r="CL92" s="736"/>
      <c r="CM92" s="734"/>
      <c r="CN92" s="735"/>
      <c r="CO92" s="735"/>
      <c r="CP92" s="735"/>
      <c r="CQ92" s="736"/>
      <c r="CR92" s="734"/>
      <c r="CS92" s="735"/>
      <c r="CT92" s="735"/>
      <c r="CU92" s="735"/>
      <c r="CV92" s="736"/>
      <c r="CW92" s="734"/>
      <c r="CX92" s="735"/>
      <c r="CY92" s="735"/>
      <c r="CZ92" s="735"/>
      <c r="DA92" s="736"/>
      <c r="DB92" s="734"/>
      <c r="DC92" s="735"/>
      <c r="DD92" s="735"/>
      <c r="DE92" s="735"/>
      <c r="DF92" s="736"/>
      <c r="DG92" s="734"/>
      <c r="DH92" s="735"/>
      <c r="DI92" s="735"/>
      <c r="DJ92" s="735"/>
      <c r="DK92" s="736"/>
      <c r="DL92" s="734"/>
      <c r="DM92" s="735"/>
      <c r="DN92" s="735"/>
      <c r="DO92" s="735"/>
      <c r="DP92" s="736"/>
      <c r="DQ92" s="734"/>
      <c r="DR92" s="735"/>
      <c r="DS92" s="735"/>
      <c r="DT92" s="735"/>
      <c r="DU92" s="736"/>
      <c r="DV92" s="731"/>
      <c r="DW92" s="732"/>
      <c r="DX92" s="732"/>
      <c r="DY92" s="732"/>
      <c r="DZ92" s="73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1"/>
      <c r="BT93" s="732"/>
      <c r="BU93" s="732"/>
      <c r="BV93" s="732"/>
      <c r="BW93" s="732"/>
      <c r="BX93" s="732"/>
      <c r="BY93" s="732"/>
      <c r="BZ93" s="732"/>
      <c r="CA93" s="732"/>
      <c r="CB93" s="732"/>
      <c r="CC93" s="732"/>
      <c r="CD93" s="732"/>
      <c r="CE93" s="732"/>
      <c r="CF93" s="732"/>
      <c r="CG93" s="733"/>
      <c r="CH93" s="734"/>
      <c r="CI93" s="735"/>
      <c r="CJ93" s="735"/>
      <c r="CK93" s="735"/>
      <c r="CL93" s="736"/>
      <c r="CM93" s="734"/>
      <c r="CN93" s="735"/>
      <c r="CO93" s="735"/>
      <c r="CP93" s="735"/>
      <c r="CQ93" s="736"/>
      <c r="CR93" s="734"/>
      <c r="CS93" s="735"/>
      <c r="CT93" s="735"/>
      <c r="CU93" s="735"/>
      <c r="CV93" s="736"/>
      <c r="CW93" s="734"/>
      <c r="CX93" s="735"/>
      <c r="CY93" s="735"/>
      <c r="CZ93" s="735"/>
      <c r="DA93" s="736"/>
      <c r="DB93" s="734"/>
      <c r="DC93" s="735"/>
      <c r="DD93" s="735"/>
      <c r="DE93" s="735"/>
      <c r="DF93" s="736"/>
      <c r="DG93" s="734"/>
      <c r="DH93" s="735"/>
      <c r="DI93" s="735"/>
      <c r="DJ93" s="735"/>
      <c r="DK93" s="736"/>
      <c r="DL93" s="734"/>
      <c r="DM93" s="735"/>
      <c r="DN93" s="735"/>
      <c r="DO93" s="735"/>
      <c r="DP93" s="736"/>
      <c r="DQ93" s="734"/>
      <c r="DR93" s="735"/>
      <c r="DS93" s="735"/>
      <c r="DT93" s="735"/>
      <c r="DU93" s="736"/>
      <c r="DV93" s="731"/>
      <c r="DW93" s="732"/>
      <c r="DX93" s="732"/>
      <c r="DY93" s="732"/>
      <c r="DZ93" s="73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1"/>
      <c r="BT94" s="732"/>
      <c r="BU94" s="732"/>
      <c r="BV94" s="732"/>
      <c r="BW94" s="732"/>
      <c r="BX94" s="732"/>
      <c r="BY94" s="732"/>
      <c r="BZ94" s="732"/>
      <c r="CA94" s="732"/>
      <c r="CB94" s="732"/>
      <c r="CC94" s="732"/>
      <c r="CD94" s="732"/>
      <c r="CE94" s="732"/>
      <c r="CF94" s="732"/>
      <c r="CG94" s="733"/>
      <c r="CH94" s="734"/>
      <c r="CI94" s="735"/>
      <c r="CJ94" s="735"/>
      <c r="CK94" s="735"/>
      <c r="CL94" s="736"/>
      <c r="CM94" s="734"/>
      <c r="CN94" s="735"/>
      <c r="CO94" s="735"/>
      <c r="CP94" s="735"/>
      <c r="CQ94" s="736"/>
      <c r="CR94" s="734"/>
      <c r="CS94" s="735"/>
      <c r="CT94" s="735"/>
      <c r="CU94" s="735"/>
      <c r="CV94" s="736"/>
      <c r="CW94" s="734"/>
      <c r="CX94" s="735"/>
      <c r="CY94" s="735"/>
      <c r="CZ94" s="735"/>
      <c r="DA94" s="736"/>
      <c r="DB94" s="734"/>
      <c r="DC94" s="735"/>
      <c r="DD94" s="735"/>
      <c r="DE94" s="735"/>
      <c r="DF94" s="736"/>
      <c r="DG94" s="734"/>
      <c r="DH94" s="735"/>
      <c r="DI94" s="735"/>
      <c r="DJ94" s="735"/>
      <c r="DK94" s="736"/>
      <c r="DL94" s="734"/>
      <c r="DM94" s="735"/>
      <c r="DN94" s="735"/>
      <c r="DO94" s="735"/>
      <c r="DP94" s="736"/>
      <c r="DQ94" s="734"/>
      <c r="DR94" s="735"/>
      <c r="DS94" s="735"/>
      <c r="DT94" s="735"/>
      <c r="DU94" s="736"/>
      <c r="DV94" s="731"/>
      <c r="DW94" s="732"/>
      <c r="DX94" s="732"/>
      <c r="DY94" s="732"/>
      <c r="DZ94" s="73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1"/>
      <c r="BT95" s="732"/>
      <c r="BU95" s="732"/>
      <c r="BV95" s="732"/>
      <c r="BW95" s="732"/>
      <c r="BX95" s="732"/>
      <c r="BY95" s="732"/>
      <c r="BZ95" s="732"/>
      <c r="CA95" s="732"/>
      <c r="CB95" s="732"/>
      <c r="CC95" s="732"/>
      <c r="CD95" s="732"/>
      <c r="CE95" s="732"/>
      <c r="CF95" s="732"/>
      <c r="CG95" s="733"/>
      <c r="CH95" s="734"/>
      <c r="CI95" s="735"/>
      <c r="CJ95" s="735"/>
      <c r="CK95" s="735"/>
      <c r="CL95" s="736"/>
      <c r="CM95" s="734"/>
      <c r="CN95" s="735"/>
      <c r="CO95" s="735"/>
      <c r="CP95" s="735"/>
      <c r="CQ95" s="736"/>
      <c r="CR95" s="734"/>
      <c r="CS95" s="735"/>
      <c r="CT95" s="735"/>
      <c r="CU95" s="735"/>
      <c r="CV95" s="736"/>
      <c r="CW95" s="734"/>
      <c r="CX95" s="735"/>
      <c r="CY95" s="735"/>
      <c r="CZ95" s="735"/>
      <c r="DA95" s="736"/>
      <c r="DB95" s="734"/>
      <c r="DC95" s="735"/>
      <c r="DD95" s="735"/>
      <c r="DE95" s="735"/>
      <c r="DF95" s="736"/>
      <c r="DG95" s="734"/>
      <c r="DH95" s="735"/>
      <c r="DI95" s="735"/>
      <c r="DJ95" s="735"/>
      <c r="DK95" s="736"/>
      <c r="DL95" s="734"/>
      <c r="DM95" s="735"/>
      <c r="DN95" s="735"/>
      <c r="DO95" s="735"/>
      <c r="DP95" s="736"/>
      <c r="DQ95" s="734"/>
      <c r="DR95" s="735"/>
      <c r="DS95" s="735"/>
      <c r="DT95" s="735"/>
      <c r="DU95" s="736"/>
      <c r="DV95" s="731"/>
      <c r="DW95" s="732"/>
      <c r="DX95" s="732"/>
      <c r="DY95" s="732"/>
      <c r="DZ95" s="73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1"/>
      <c r="BT96" s="732"/>
      <c r="BU96" s="732"/>
      <c r="BV96" s="732"/>
      <c r="BW96" s="732"/>
      <c r="BX96" s="732"/>
      <c r="BY96" s="732"/>
      <c r="BZ96" s="732"/>
      <c r="CA96" s="732"/>
      <c r="CB96" s="732"/>
      <c r="CC96" s="732"/>
      <c r="CD96" s="732"/>
      <c r="CE96" s="732"/>
      <c r="CF96" s="732"/>
      <c r="CG96" s="733"/>
      <c r="CH96" s="734"/>
      <c r="CI96" s="735"/>
      <c r="CJ96" s="735"/>
      <c r="CK96" s="735"/>
      <c r="CL96" s="736"/>
      <c r="CM96" s="734"/>
      <c r="CN96" s="735"/>
      <c r="CO96" s="735"/>
      <c r="CP96" s="735"/>
      <c r="CQ96" s="736"/>
      <c r="CR96" s="734"/>
      <c r="CS96" s="735"/>
      <c r="CT96" s="735"/>
      <c r="CU96" s="735"/>
      <c r="CV96" s="736"/>
      <c r="CW96" s="734"/>
      <c r="CX96" s="735"/>
      <c r="CY96" s="735"/>
      <c r="CZ96" s="735"/>
      <c r="DA96" s="736"/>
      <c r="DB96" s="734"/>
      <c r="DC96" s="735"/>
      <c r="DD96" s="735"/>
      <c r="DE96" s="735"/>
      <c r="DF96" s="736"/>
      <c r="DG96" s="734"/>
      <c r="DH96" s="735"/>
      <c r="DI96" s="735"/>
      <c r="DJ96" s="735"/>
      <c r="DK96" s="736"/>
      <c r="DL96" s="734"/>
      <c r="DM96" s="735"/>
      <c r="DN96" s="735"/>
      <c r="DO96" s="735"/>
      <c r="DP96" s="736"/>
      <c r="DQ96" s="734"/>
      <c r="DR96" s="735"/>
      <c r="DS96" s="735"/>
      <c r="DT96" s="735"/>
      <c r="DU96" s="736"/>
      <c r="DV96" s="731"/>
      <c r="DW96" s="732"/>
      <c r="DX96" s="732"/>
      <c r="DY96" s="732"/>
      <c r="DZ96" s="73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1"/>
      <c r="BT97" s="732"/>
      <c r="BU97" s="732"/>
      <c r="BV97" s="732"/>
      <c r="BW97" s="732"/>
      <c r="BX97" s="732"/>
      <c r="BY97" s="732"/>
      <c r="BZ97" s="732"/>
      <c r="CA97" s="732"/>
      <c r="CB97" s="732"/>
      <c r="CC97" s="732"/>
      <c r="CD97" s="732"/>
      <c r="CE97" s="732"/>
      <c r="CF97" s="732"/>
      <c r="CG97" s="733"/>
      <c r="CH97" s="734"/>
      <c r="CI97" s="735"/>
      <c r="CJ97" s="735"/>
      <c r="CK97" s="735"/>
      <c r="CL97" s="736"/>
      <c r="CM97" s="734"/>
      <c r="CN97" s="735"/>
      <c r="CO97" s="735"/>
      <c r="CP97" s="735"/>
      <c r="CQ97" s="736"/>
      <c r="CR97" s="734"/>
      <c r="CS97" s="735"/>
      <c r="CT97" s="735"/>
      <c r="CU97" s="735"/>
      <c r="CV97" s="736"/>
      <c r="CW97" s="734"/>
      <c r="CX97" s="735"/>
      <c r="CY97" s="735"/>
      <c r="CZ97" s="735"/>
      <c r="DA97" s="736"/>
      <c r="DB97" s="734"/>
      <c r="DC97" s="735"/>
      <c r="DD97" s="735"/>
      <c r="DE97" s="735"/>
      <c r="DF97" s="736"/>
      <c r="DG97" s="734"/>
      <c r="DH97" s="735"/>
      <c r="DI97" s="735"/>
      <c r="DJ97" s="735"/>
      <c r="DK97" s="736"/>
      <c r="DL97" s="734"/>
      <c r="DM97" s="735"/>
      <c r="DN97" s="735"/>
      <c r="DO97" s="735"/>
      <c r="DP97" s="736"/>
      <c r="DQ97" s="734"/>
      <c r="DR97" s="735"/>
      <c r="DS97" s="735"/>
      <c r="DT97" s="735"/>
      <c r="DU97" s="736"/>
      <c r="DV97" s="731"/>
      <c r="DW97" s="732"/>
      <c r="DX97" s="732"/>
      <c r="DY97" s="732"/>
      <c r="DZ97" s="73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1"/>
      <c r="BT98" s="732"/>
      <c r="BU98" s="732"/>
      <c r="BV98" s="732"/>
      <c r="BW98" s="732"/>
      <c r="BX98" s="732"/>
      <c r="BY98" s="732"/>
      <c r="BZ98" s="732"/>
      <c r="CA98" s="732"/>
      <c r="CB98" s="732"/>
      <c r="CC98" s="732"/>
      <c r="CD98" s="732"/>
      <c r="CE98" s="732"/>
      <c r="CF98" s="732"/>
      <c r="CG98" s="733"/>
      <c r="CH98" s="734"/>
      <c r="CI98" s="735"/>
      <c r="CJ98" s="735"/>
      <c r="CK98" s="735"/>
      <c r="CL98" s="736"/>
      <c r="CM98" s="734"/>
      <c r="CN98" s="735"/>
      <c r="CO98" s="735"/>
      <c r="CP98" s="735"/>
      <c r="CQ98" s="736"/>
      <c r="CR98" s="734"/>
      <c r="CS98" s="735"/>
      <c r="CT98" s="735"/>
      <c r="CU98" s="735"/>
      <c r="CV98" s="736"/>
      <c r="CW98" s="734"/>
      <c r="CX98" s="735"/>
      <c r="CY98" s="735"/>
      <c r="CZ98" s="735"/>
      <c r="DA98" s="736"/>
      <c r="DB98" s="734"/>
      <c r="DC98" s="735"/>
      <c r="DD98" s="735"/>
      <c r="DE98" s="735"/>
      <c r="DF98" s="736"/>
      <c r="DG98" s="734"/>
      <c r="DH98" s="735"/>
      <c r="DI98" s="735"/>
      <c r="DJ98" s="735"/>
      <c r="DK98" s="736"/>
      <c r="DL98" s="734"/>
      <c r="DM98" s="735"/>
      <c r="DN98" s="735"/>
      <c r="DO98" s="735"/>
      <c r="DP98" s="736"/>
      <c r="DQ98" s="734"/>
      <c r="DR98" s="735"/>
      <c r="DS98" s="735"/>
      <c r="DT98" s="735"/>
      <c r="DU98" s="736"/>
      <c r="DV98" s="731"/>
      <c r="DW98" s="732"/>
      <c r="DX98" s="732"/>
      <c r="DY98" s="732"/>
      <c r="DZ98" s="73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1"/>
      <c r="BT99" s="732"/>
      <c r="BU99" s="732"/>
      <c r="BV99" s="732"/>
      <c r="BW99" s="732"/>
      <c r="BX99" s="732"/>
      <c r="BY99" s="732"/>
      <c r="BZ99" s="732"/>
      <c r="CA99" s="732"/>
      <c r="CB99" s="732"/>
      <c r="CC99" s="732"/>
      <c r="CD99" s="732"/>
      <c r="CE99" s="732"/>
      <c r="CF99" s="732"/>
      <c r="CG99" s="733"/>
      <c r="CH99" s="734"/>
      <c r="CI99" s="735"/>
      <c r="CJ99" s="735"/>
      <c r="CK99" s="735"/>
      <c r="CL99" s="736"/>
      <c r="CM99" s="734"/>
      <c r="CN99" s="735"/>
      <c r="CO99" s="735"/>
      <c r="CP99" s="735"/>
      <c r="CQ99" s="736"/>
      <c r="CR99" s="734"/>
      <c r="CS99" s="735"/>
      <c r="CT99" s="735"/>
      <c r="CU99" s="735"/>
      <c r="CV99" s="736"/>
      <c r="CW99" s="734"/>
      <c r="CX99" s="735"/>
      <c r="CY99" s="735"/>
      <c r="CZ99" s="735"/>
      <c r="DA99" s="736"/>
      <c r="DB99" s="734"/>
      <c r="DC99" s="735"/>
      <c r="DD99" s="735"/>
      <c r="DE99" s="735"/>
      <c r="DF99" s="736"/>
      <c r="DG99" s="734"/>
      <c r="DH99" s="735"/>
      <c r="DI99" s="735"/>
      <c r="DJ99" s="735"/>
      <c r="DK99" s="736"/>
      <c r="DL99" s="734"/>
      <c r="DM99" s="735"/>
      <c r="DN99" s="735"/>
      <c r="DO99" s="735"/>
      <c r="DP99" s="736"/>
      <c r="DQ99" s="734"/>
      <c r="DR99" s="735"/>
      <c r="DS99" s="735"/>
      <c r="DT99" s="735"/>
      <c r="DU99" s="736"/>
      <c r="DV99" s="731"/>
      <c r="DW99" s="732"/>
      <c r="DX99" s="732"/>
      <c r="DY99" s="732"/>
      <c r="DZ99" s="73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1"/>
      <c r="BT100" s="732"/>
      <c r="BU100" s="732"/>
      <c r="BV100" s="732"/>
      <c r="BW100" s="732"/>
      <c r="BX100" s="732"/>
      <c r="BY100" s="732"/>
      <c r="BZ100" s="732"/>
      <c r="CA100" s="732"/>
      <c r="CB100" s="732"/>
      <c r="CC100" s="732"/>
      <c r="CD100" s="732"/>
      <c r="CE100" s="732"/>
      <c r="CF100" s="732"/>
      <c r="CG100" s="733"/>
      <c r="CH100" s="734"/>
      <c r="CI100" s="735"/>
      <c r="CJ100" s="735"/>
      <c r="CK100" s="735"/>
      <c r="CL100" s="736"/>
      <c r="CM100" s="734"/>
      <c r="CN100" s="735"/>
      <c r="CO100" s="735"/>
      <c r="CP100" s="735"/>
      <c r="CQ100" s="736"/>
      <c r="CR100" s="734"/>
      <c r="CS100" s="735"/>
      <c r="CT100" s="735"/>
      <c r="CU100" s="735"/>
      <c r="CV100" s="736"/>
      <c r="CW100" s="734"/>
      <c r="CX100" s="735"/>
      <c r="CY100" s="735"/>
      <c r="CZ100" s="735"/>
      <c r="DA100" s="736"/>
      <c r="DB100" s="734"/>
      <c r="DC100" s="735"/>
      <c r="DD100" s="735"/>
      <c r="DE100" s="735"/>
      <c r="DF100" s="736"/>
      <c r="DG100" s="734"/>
      <c r="DH100" s="735"/>
      <c r="DI100" s="735"/>
      <c r="DJ100" s="735"/>
      <c r="DK100" s="736"/>
      <c r="DL100" s="734"/>
      <c r="DM100" s="735"/>
      <c r="DN100" s="735"/>
      <c r="DO100" s="735"/>
      <c r="DP100" s="736"/>
      <c r="DQ100" s="734"/>
      <c r="DR100" s="735"/>
      <c r="DS100" s="735"/>
      <c r="DT100" s="735"/>
      <c r="DU100" s="736"/>
      <c r="DV100" s="731"/>
      <c r="DW100" s="732"/>
      <c r="DX100" s="732"/>
      <c r="DY100" s="732"/>
      <c r="DZ100" s="73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1"/>
      <c r="BT101" s="732"/>
      <c r="BU101" s="732"/>
      <c r="BV101" s="732"/>
      <c r="BW101" s="732"/>
      <c r="BX101" s="732"/>
      <c r="BY101" s="732"/>
      <c r="BZ101" s="732"/>
      <c r="CA101" s="732"/>
      <c r="CB101" s="732"/>
      <c r="CC101" s="732"/>
      <c r="CD101" s="732"/>
      <c r="CE101" s="732"/>
      <c r="CF101" s="732"/>
      <c r="CG101" s="733"/>
      <c r="CH101" s="734"/>
      <c r="CI101" s="735"/>
      <c r="CJ101" s="735"/>
      <c r="CK101" s="735"/>
      <c r="CL101" s="736"/>
      <c r="CM101" s="734"/>
      <c r="CN101" s="735"/>
      <c r="CO101" s="735"/>
      <c r="CP101" s="735"/>
      <c r="CQ101" s="736"/>
      <c r="CR101" s="734"/>
      <c r="CS101" s="735"/>
      <c r="CT101" s="735"/>
      <c r="CU101" s="735"/>
      <c r="CV101" s="736"/>
      <c r="CW101" s="734"/>
      <c r="CX101" s="735"/>
      <c r="CY101" s="735"/>
      <c r="CZ101" s="735"/>
      <c r="DA101" s="736"/>
      <c r="DB101" s="734"/>
      <c r="DC101" s="735"/>
      <c r="DD101" s="735"/>
      <c r="DE101" s="735"/>
      <c r="DF101" s="736"/>
      <c r="DG101" s="734"/>
      <c r="DH101" s="735"/>
      <c r="DI101" s="735"/>
      <c r="DJ101" s="735"/>
      <c r="DK101" s="736"/>
      <c r="DL101" s="734"/>
      <c r="DM101" s="735"/>
      <c r="DN101" s="735"/>
      <c r="DO101" s="735"/>
      <c r="DP101" s="736"/>
      <c r="DQ101" s="734"/>
      <c r="DR101" s="735"/>
      <c r="DS101" s="735"/>
      <c r="DT101" s="735"/>
      <c r="DU101" s="736"/>
      <c r="DV101" s="731"/>
      <c r="DW101" s="732"/>
      <c r="DX101" s="732"/>
      <c r="DY101" s="732"/>
      <c r="DZ101" s="73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696" t="s">
        <v>450</v>
      </c>
      <c r="BS102" s="697"/>
      <c r="BT102" s="697"/>
      <c r="BU102" s="697"/>
      <c r="BV102" s="697"/>
      <c r="BW102" s="697"/>
      <c r="BX102" s="697"/>
      <c r="BY102" s="697"/>
      <c r="BZ102" s="697"/>
      <c r="CA102" s="697"/>
      <c r="CB102" s="697"/>
      <c r="CC102" s="697"/>
      <c r="CD102" s="697"/>
      <c r="CE102" s="697"/>
      <c r="CF102" s="697"/>
      <c r="CG102" s="698"/>
      <c r="CH102" s="745"/>
      <c r="CI102" s="746"/>
      <c r="CJ102" s="746"/>
      <c r="CK102" s="746"/>
      <c r="CL102" s="747"/>
      <c r="CM102" s="745"/>
      <c r="CN102" s="746"/>
      <c r="CO102" s="746"/>
      <c r="CP102" s="746"/>
      <c r="CQ102" s="747"/>
      <c r="CR102" s="748">
        <v>150</v>
      </c>
      <c r="CS102" s="709"/>
      <c r="CT102" s="709"/>
      <c r="CU102" s="709"/>
      <c r="CV102" s="749"/>
      <c r="CW102" s="748" t="s">
        <v>199</v>
      </c>
      <c r="CX102" s="709"/>
      <c r="CY102" s="709"/>
      <c r="CZ102" s="709"/>
      <c r="DA102" s="749"/>
      <c r="DB102" s="748">
        <v>15</v>
      </c>
      <c r="DC102" s="709"/>
      <c r="DD102" s="709"/>
      <c r="DE102" s="709"/>
      <c r="DF102" s="749"/>
      <c r="DG102" s="748" t="s">
        <v>199</v>
      </c>
      <c r="DH102" s="709"/>
      <c r="DI102" s="709"/>
      <c r="DJ102" s="709"/>
      <c r="DK102" s="749"/>
      <c r="DL102" s="748" t="s">
        <v>199</v>
      </c>
      <c r="DM102" s="709"/>
      <c r="DN102" s="709"/>
      <c r="DO102" s="709"/>
      <c r="DP102" s="749"/>
      <c r="DQ102" s="748" t="s">
        <v>199</v>
      </c>
      <c r="DR102" s="709"/>
      <c r="DS102" s="709"/>
      <c r="DT102" s="709"/>
      <c r="DU102" s="749"/>
      <c r="DV102" s="696"/>
      <c r="DW102" s="697"/>
      <c r="DX102" s="697"/>
      <c r="DY102" s="697"/>
      <c r="DZ102" s="75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466</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467</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3" t="s">
        <v>469</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201</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2">
      <c r="A109" s="756" t="s">
        <v>470</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471</v>
      </c>
      <c r="AB109" s="757"/>
      <c r="AC109" s="757"/>
      <c r="AD109" s="757"/>
      <c r="AE109" s="758"/>
      <c r="AF109" s="759" t="s">
        <v>472</v>
      </c>
      <c r="AG109" s="757"/>
      <c r="AH109" s="757"/>
      <c r="AI109" s="757"/>
      <c r="AJ109" s="758"/>
      <c r="AK109" s="759" t="s">
        <v>183</v>
      </c>
      <c r="AL109" s="757"/>
      <c r="AM109" s="757"/>
      <c r="AN109" s="757"/>
      <c r="AO109" s="758"/>
      <c r="AP109" s="759" t="s">
        <v>475</v>
      </c>
      <c r="AQ109" s="757"/>
      <c r="AR109" s="757"/>
      <c r="AS109" s="757"/>
      <c r="AT109" s="760"/>
      <c r="AU109" s="756" t="s">
        <v>470</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471</v>
      </c>
      <c r="BR109" s="757"/>
      <c r="BS109" s="757"/>
      <c r="BT109" s="757"/>
      <c r="BU109" s="758"/>
      <c r="BV109" s="759" t="s">
        <v>472</v>
      </c>
      <c r="BW109" s="757"/>
      <c r="BX109" s="757"/>
      <c r="BY109" s="757"/>
      <c r="BZ109" s="758"/>
      <c r="CA109" s="759" t="s">
        <v>183</v>
      </c>
      <c r="CB109" s="757"/>
      <c r="CC109" s="757"/>
      <c r="CD109" s="757"/>
      <c r="CE109" s="758"/>
      <c r="CF109" s="761" t="s">
        <v>475</v>
      </c>
      <c r="CG109" s="761"/>
      <c r="CH109" s="761"/>
      <c r="CI109" s="761"/>
      <c r="CJ109" s="761"/>
      <c r="CK109" s="759" t="s">
        <v>98</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471</v>
      </c>
      <c r="DH109" s="757"/>
      <c r="DI109" s="757"/>
      <c r="DJ109" s="757"/>
      <c r="DK109" s="758"/>
      <c r="DL109" s="759" t="s">
        <v>472</v>
      </c>
      <c r="DM109" s="757"/>
      <c r="DN109" s="757"/>
      <c r="DO109" s="757"/>
      <c r="DP109" s="758"/>
      <c r="DQ109" s="759" t="s">
        <v>183</v>
      </c>
      <c r="DR109" s="757"/>
      <c r="DS109" s="757"/>
      <c r="DT109" s="757"/>
      <c r="DU109" s="758"/>
      <c r="DV109" s="759" t="s">
        <v>475</v>
      </c>
      <c r="DW109" s="757"/>
      <c r="DX109" s="757"/>
      <c r="DY109" s="757"/>
      <c r="DZ109" s="760"/>
    </row>
    <row r="110" spans="1:131" s="48" customFormat="1" ht="26.25" customHeight="1" x14ac:dyDescent="0.2">
      <c r="A110" s="762" t="s">
        <v>327</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852541</v>
      </c>
      <c r="AB110" s="766"/>
      <c r="AC110" s="766"/>
      <c r="AD110" s="766"/>
      <c r="AE110" s="767"/>
      <c r="AF110" s="768">
        <v>798480</v>
      </c>
      <c r="AG110" s="766"/>
      <c r="AH110" s="766"/>
      <c r="AI110" s="766"/>
      <c r="AJ110" s="767"/>
      <c r="AK110" s="768">
        <v>797509</v>
      </c>
      <c r="AL110" s="766"/>
      <c r="AM110" s="766"/>
      <c r="AN110" s="766"/>
      <c r="AO110" s="767"/>
      <c r="AP110" s="769">
        <v>23.4</v>
      </c>
      <c r="AQ110" s="770"/>
      <c r="AR110" s="770"/>
      <c r="AS110" s="770"/>
      <c r="AT110" s="771"/>
      <c r="AU110" s="974" t="s">
        <v>120</v>
      </c>
      <c r="AV110" s="975"/>
      <c r="AW110" s="975"/>
      <c r="AX110" s="975"/>
      <c r="AY110" s="975"/>
      <c r="AZ110" s="772" t="s">
        <v>476</v>
      </c>
      <c r="BA110" s="763"/>
      <c r="BB110" s="763"/>
      <c r="BC110" s="763"/>
      <c r="BD110" s="763"/>
      <c r="BE110" s="763"/>
      <c r="BF110" s="763"/>
      <c r="BG110" s="763"/>
      <c r="BH110" s="763"/>
      <c r="BI110" s="763"/>
      <c r="BJ110" s="763"/>
      <c r="BK110" s="763"/>
      <c r="BL110" s="763"/>
      <c r="BM110" s="763"/>
      <c r="BN110" s="763"/>
      <c r="BO110" s="763"/>
      <c r="BP110" s="764"/>
      <c r="BQ110" s="773">
        <v>6313622</v>
      </c>
      <c r="BR110" s="774"/>
      <c r="BS110" s="774"/>
      <c r="BT110" s="774"/>
      <c r="BU110" s="774"/>
      <c r="BV110" s="774">
        <v>6137795</v>
      </c>
      <c r="BW110" s="774"/>
      <c r="BX110" s="774"/>
      <c r="BY110" s="774"/>
      <c r="BZ110" s="774"/>
      <c r="CA110" s="774">
        <v>6282392</v>
      </c>
      <c r="CB110" s="774"/>
      <c r="CC110" s="774"/>
      <c r="CD110" s="774"/>
      <c r="CE110" s="774"/>
      <c r="CF110" s="775">
        <v>184.4</v>
      </c>
      <c r="CG110" s="776"/>
      <c r="CH110" s="776"/>
      <c r="CI110" s="776"/>
      <c r="CJ110" s="776"/>
      <c r="CK110" s="980" t="s">
        <v>388</v>
      </c>
      <c r="CL110" s="981"/>
      <c r="CM110" s="772" t="s">
        <v>59</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199</v>
      </c>
      <c r="DH110" s="774"/>
      <c r="DI110" s="774"/>
      <c r="DJ110" s="774"/>
      <c r="DK110" s="774"/>
      <c r="DL110" s="774" t="s">
        <v>199</v>
      </c>
      <c r="DM110" s="774"/>
      <c r="DN110" s="774"/>
      <c r="DO110" s="774"/>
      <c r="DP110" s="774"/>
      <c r="DQ110" s="774" t="s">
        <v>199</v>
      </c>
      <c r="DR110" s="774"/>
      <c r="DS110" s="774"/>
      <c r="DT110" s="774"/>
      <c r="DU110" s="774"/>
      <c r="DV110" s="777" t="s">
        <v>199</v>
      </c>
      <c r="DW110" s="777"/>
      <c r="DX110" s="777"/>
      <c r="DY110" s="777"/>
      <c r="DZ110" s="778"/>
    </row>
    <row r="111" spans="1:131" s="48" customFormat="1" ht="26.25" customHeight="1" x14ac:dyDescent="0.2">
      <c r="A111" s="779" t="s">
        <v>454</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199</v>
      </c>
      <c r="AB111" s="782"/>
      <c r="AC111" s="782"/>
      <c r="AD111" s="782"/>
      <c r="AE111" s="783"/>
      <c r="AF111" s="784" t="s">
        <v>199</v>
      </c>
      <c r="AG111" s="782"/>
      <c r="AH111" s="782"/>
      <c r="AI111" s="782"/>
      <c r="AJ111" s="783"/>
      <c r="AK111" s="784" t="s">
        <v>199</v>
      </c>
      <c r="AL111" s="782"/>
      <c r="AM111" s="782"/>
      <c r="AN111" s="782"/>
      <c r="AO111" s="783"/>
      <c r="AP111" s="785" t="s">
        <v>199</v>
      </c>
      <c r="AQ111" s="786"/>
      <c r="AR111" s="786"/>
      <c r="AS111" s="786"/>
      <c r="AT111" s="787"/>
      <c r="AU111" s="976"/>
      <c r="AV111" s="977"/>
      <c r="AW111" s="977"/>
      <c r="AX111" s="977"/>
      <c r="AY111" s="977"/>
      <c r="AZ111" s="788" t="s">
        <v>477</v>
      </c>
      <c r="BA111" s="789"/>
      <c r="BB111" s="789"/>
      <c r="BC111" s="789"/>
      <c r="BD111" s="789"/>
      <c r="BE111" s="789"/>
      <c r="BF111" s="789"/>
      <c r="BG111" s="789"/>
      <c r="BH111" s="789"/>
      <c r="BI111" s="789"/>
      <c r="BJ111" s="789"/>
      <c r="BK111" s="789"/>
      <c r="BL111" s="789"/>
      <c r="BM111" s="789"/>
      <c r="BN111" s="789"/>
      <c r="BO111" s="789"/>
      <c r="BP111" s="790"/>
      <c r="BQ111" s="791" t="s">
        <v>199</v>
      </c>
      <c r="BR111" s="792"/>
      <c r="BS111" s="792"/>
      <c r="BT111" s="792"/>
      <c r="BU111" s="792"/>
      <c r="BV111" s="792" t="s">
        <v>199</v>
      </c>
      <c r="BW111" s="792"/>
      <c r="BX111" s="792"/>
      <c r="BY111" s="792"/>
      <c r="BZ111" s="792"/>
      <c r="CA111" s="792" t="s">
        <v>199</v>
      </c>
      <c r="CB111" s="792"/>
      <c r="CC111" s="792"/>
      <c r="CD111" s="792"/>
      <c r="CE111" s="792"/>
      <c r="CF111" s="793" t="s">
        <v>199</v>
      </c>
      <c r="CG111" s="794"/>
      <c r="CH111" s="794"/>
      <c r="CI111" s="794"/>
      <c r="CJ111" s="794"/>
      <c r="CK111" s="982"/>
      <c r="CL111" s="983"/>
      <c r="CM111" s="788" t="s">
        <v>132</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199</v>
      </c>
      <c r="DH111" s="792"/>
      <c r="DI111" s="792"/>
      <c r="DJ111" s="792"/>
      <c r="DK111" s="792"/>
      <c r="DL111" s="792" t="s">
        <v>199</v>
      </c>
      <c r="DM111" s="792"/>
      <c r="DN111" s="792"/>
      <c r="DO111" s="792"/>
      <c r="DP111" s="792"/>
      <c r="DQ111" s="792" t="s">
        <v>199</v>
      </c>
      <c r="DR111" s="792"/>
      <c r="DS111" s="792"/>
      <c r="DT111" s="792"/>
      <c r="DU111" s="792"/>
      <c r="DV111" s="795" t="s">
        <v>199</v>
      </c>
      <c r="DW111" s="795"/>
      <c r="DX111" s="795"/>
      <c r="DY111" s="795"/>
      <c r="DZ111" s="796"/>
    </row>
    <row r="112" spans="1:131" s="48" customFormat="1" ht="26.25" customHeight="1" x14ac:dyDescent="0.2">
      <c r="A112" s="943" t="s">
        <v>150</v>
      </c>
      <c r="B112" s="944"/>
      <c r="C112" s="789" t="s">
        <v>479</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199</v>
      </c>
      <c r="AB112" s="782"/>
      <c r="AC112" s="782"/>
      <c r="AD112" s="782"/>
      <c r="AE112" s="783"/>
      <c r="AF112" s="784" t="s">
        <v>199</v>
      </c>
      <c r="AG112" s="782"/>
      <c r="AH112" s="782"/>
      <c r="AI112" s="782"/>
      <c r="AJ112" s="783"/>
      <c r="AK112" s="784" t="s">
        <v>199</v>
      </c>
      <c r="AL112" s="782"/>
      <c r="AM112" s="782"/>
      <c r="AN112" s="782"/>
      <c r="AO112" s="783"/>
      <c r="AP112" s="785" t="s">
        <v>199</v>
      </c>
      <c r="AQ112" s="786"/>
      <c r="AR112" s="786"/>
      <c r="AS112" s="786"/>
      <c r="AT112" s="787"/>
      <c r="AU112" s="976"/>
      <c r="AV112" s="977"/>
      <c r="AW112" s="977"/>
      <c r="AX112" s="977"/>
      <c r="AY112" s="977"/>
      <c r="AZ112" s="788" t="s">
        <v>266</v>
      </c>
      <c r="BA112" s="789"/>
      <c r="BB112" s="789"/>
      <c r="BC112" s="789"/>
      <c r="BD112" s="789"/>
      <c r="BE112" s="789"/>
      <c r="BF112" s="789"/>
      <c r="BG112" s="789"/>
      <c r="BH112" s="789"/>
      <c r="BI112" s="789"/>
      <c r="BJ112" s="789"/>
      <c r="BK112" s="789"/>
      <c r="BL112" s="789"/>
      <c r="BM112" s="789"/>
      <c r="BN112" s="789"/>
      <c r="BO112" s="789"/>
      <c r="BP112" s="790"/>
      <c r="BQ112" s="791">
        <v>2250207</v>
      </c>
      <c r="BR112" s="792"/>
      <c r="BS112" s="792"/>
      <c r="BT112" s="792"/>
      <c r="BU112" s="792"/>
      <c r="BV112" s="792">
        <v>2230376</v>
      </c>
      <c r="BW112" s="792"/>
      <c r="BX112" s="792"/>
      <c r="BY112" s="792"/>
      <c r="BZ112" s="792"/>
      <c r="CA112" s="792">
        <v>2097226</v>
      </c>
      <c r="CB112" s="792"/>
      <c r="CC112" s="792"/>
      <c r="CD112" s="792"/>
      <c r="CE112" s="792"/>
      <c r="CF112" s="793">
        <v>61.6</v>
      </c>
      <c r="CG112" s="794"/>
      <c r="CH112" s="794"/>
      <c r="CI112" s="794"/>
      <c r="CJ112" s="794"/>
      <c r="CK112" s="982"/>
      <c r="CL112" s="983"/>
      <c r="CM112" s="788" t="s">
        <v>397</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199</v>
      </c>
      <c r="DH112" s="792"/>
      <c r="DI112" s="792"/>
      <c r="DJ112" s="792"/>
      <c r="DK112" s="792"/>
      <c r="DL112" s="792" t="s">
        <v>199</v>
      </c>
      <c r="DM112" s="792"/>
      <c r="DN112" s="792"/>
      <c r="DO112" s="792"/>
      <c r="DP112" s="792"/>
      <c r="DQ112" s="792" t="s">
        <v>199</v>
      </c>
      <c r="DR112" s="792"/>
      <c r="DS112" s="792"/>
      <c r="DT112" s="792"/>
      <c r="DU112" s="792"/>
      <c r="DV112" s="795" t="s">
        <v>199</v>
      </c>
      <c r="DW112" s="795"/>
      <c r="DX112" s="795"/>
      <c r="DY112" s="795"/>
      <c r="DZ112" s="796"/>
    </row>
    <row r="113" spans="1:130" s="48" customFormat="1" ht="26.25" customHeight="1" x14ac:dyDescent="0.2">
      <c r="A113" s="945"/>
      <c r="B113" s="946"/>
      <c r="C113" s="789" t="s">
        <v>481</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269021</v>
      </c>
      <c r="AB113" s="782"/>
      <c r="AC113" s="782"/>
      <c r="AD113" s="782"/>
      <c r="AE113" s="783"/>
      <c r="AF113" s="784">
        <v>164566</v>
      </c>
      <c r="AG113" s="782"/>
      <c r="AH113" s="782"/>
      <c r="AI113" s="782"/>
      <c r="AJ113" s="783"/>
      <c r="AK113" s="784">
        <v>150590</v>
      </c>
      <c r="AL113" s="782"/>
      <c r="AM113" s="782"/>
      <c r="AN113" s="782"/>
      <c r="AO113" s="783"/>
      <c r="AP113" s="785">
        <v>4.4000000000000004</v>
      </c>
      <c r="AQ113" s="786"/>
      <c r="AR113" s="786"/>
      <c r="AS113" s="786"/>
      <c r="AT113" s="787"/>
      <c r="AU113" s="976"/>
      <c r="AV113" s="977"/>
      <c r="AW113" s="977"/>
      <c r="AX113" s="977"/>
      <c r="AY113" s="977"/>
      <c r="AZ113" s="788" t="s">
        <v>204</v>
      </c>
      <c r="BA113" s="789"/>
      <c r="BB113" s="789"/>
      <c r="BC113" s="789"/>
      <c r="BD113" s="789"/>
      <c r="BE113" s="789"/>
      <c r="BF113" s="789"/>
      <c r="BG113" s="789"/>
      <c r="BH113" s="789"/>
      <c r="BI113" s="789"/>
      <c r="BJ113" s="789"/>
      <c r="BK113" s="789"/>
      <c r="BL113" s="789"/>
      <c r="BM113" s="789"/>
      <c r="BN113" s="789"/>
      <c r="BO113" s="789"/>
      <c r="BP113" s="790"/>
      <c r="BQ113" s="791">
        <v>351</v>
      </c>
      <c r="BR113" s="792"/>
      <c r="BS113" s="792"/>
      <c r="BT113" s="792"/>
      <c r="BU113" s="792"/>
      <c r="BV113" s="792" t="s">
        <v>199</v>
      </c>
      <c r="BW113" s="792"/>
      <c r="BX113" s="792"/>
      <c r="BY113" s="792"/>
      <c r="BZ113" s="792"/>
      <c r="CA113" s="792" t="s">
        <v>199</v>
      </c>
      <c r="CB113" s="792"/>
      <c r="CC113" s="792"/>
      <c r="CD113" s="792"/>
      <c r="CE113" s="792"/>
      <c r="CF113" s="793" t="s">
        <v>199</v>
      </c>
      <c r="CG113" s="794"/>
      <c r="CH113" s="794"/>
      <c r="CI113" s="794"/>
      <c r="CJ113" s="794"/>
      <c r="CK113" s="982"/>
      <c r="CL113" s="983"/>
      <c r="CM113" s="788" t="s">
        <v>407</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199</v>
      </c>
      <c r="DH113" s="782"/>
      <c r="DI113" s="782"/>
      <c r="DJ113" s="782"/>
      <c r="DK113" s="783"/>
      <c r="DL113" s="784" t="s">
        <v>199</v>
      </c>
      <c r="DM113" s="782"/>
      <c r="DN113" s="782"/>
      <c r="DO113" s="782"/>
      <c r="DP113" s="783"/>
      <c r="DQ113" s="784" t="s">
        <v>199</v>
      </c>
      <c r="DR113" s="782"/>
      <c r="DS113" s="782"/>
      <c r="DT113" s="782"/>
      <c r="DU113" s="783"/>
      <c r="DV113" s="785" t="s">
        <v>199</v>
      </c>
      <c r="DW113" s="786"/>
      <c r="DX113" s="786"/>
      <c r="DY113" s="786"/>
      <c r="DZ113" s="787"/>
    </row>
    <row r="114" spans="1:130" s="48" customFormat="1" ht="26.25" customHeight="1" x14ac:dyDescent="0.2">
      <c r="A114" s="945"/>
      <c r="B114" s="946"/>
      <c r="C114" s="789" t="s">
        <v>483</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192</v>
      </c>
      <c r="AB114" s="782"/>
      <c r="AC114" s="782"/>
      <c r="AD114" s="782"/>
      <c r="AE114" s="783"/>
      <c r="AF114" s="784">
        <v>199</v>
      </c>
      <c r="AG114" s="782"/>
      <c r="AH114" s="782"/>
      <c r="AI114" s="782"/>
      <c r="AJ114" s="783"/>
      <c r="AK114" s="784" t="s">
        <v>199</v>
      </c>
      <c r="AL114" s="782"/>
      <c r="AM114" s="782"/>
      <c r="AN114" s="782"/>
      <c r="AO114" s="783"/>
      <c r="AP114" s="785" t="s">
        <v>199</v>
      </c>
      <c r="AQ114" s="786"/>
      <c r="AR114" s="786"/>
      <c r="AS114" s="786"/>
      <c r="AT114" s="787"/>
      <c r="AU114" s="976"/>
      <c r="AV114" s="977"/>
      <c r="AW114" s="977"/>
      <c r="AX114" s="977"/>
      <c r="AY114" s="977"/>
      <c r="AZ114" s="788" t="s">
        <v>484</v>
      </c>
      <c r="BA114" s="789"/>
      <c r="BB114" s="789"/>
      <c r="BC114" s="789"/>
      <c r="BD114" s="789"/>
      <c r="BE114" s="789"/>
      <c r="BF114" s="789"/>
      <c r="BG114" s="789"/>
      <c r="BH114" s="789"/>
      <c r="BI114" s="789"/>
      <c r="BJ114" s="789"/>
      <c r="BK114" s="789"/>
      <c r="BL114" s="789"/>
      <c r="BM114" s="789"/>
      <c r="BN114" s="789"/>
      <c r="BO114" s="789"/>
      <c r="BP114" s="790"/>
      <c r="BQ114" s="791">
        <v>543897</v>
      </c>
      <c r="BR114" s="792"/>
      <c r="BS114" s="792"/>
      <c r="BT114" s="792"/>
      <c r="BU114" s="792"/>
      <c r="BV114" s="792">
        <v>588083</v>
      </c>
      <c r="BW114" s="792"/>
      <c r="BX114" s="792"/>
      <c r="BY114" s="792"/>
      <c r="BZ114" s="792"/>
      <c r="CA114" s="792">
        <v>639718</v>
      </c>
      <c r="CB114" s="792"/>
      <c r="CC114" s="792"/>
      <c r="CD114" s="792"/>
      <c r="CE114" s="792"/>
      <c r="CF114" s="793">
        <v>18.8</v>
      </c>
      <c r="CG114" s="794"/>
      <c r="CH114" s="794"/>
      <c r="CI114" s="794"/>
      <c r="CJ114" s="794"/>
      <c r="CK114" s="982"/>
      <c r="CL114" s="983"/>
      <c r="CM114" s="788" t="s">
        <v>485</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199</v>
      </c>
      <c r="DH114" s="782"/>
      <c r="DI114" s="782"/>
      <c r="DJ114" s="782"/>
      <c r="DK114" s="783"/>
      <c r="DL114" s="784" t="s">
        <v>199</v>
      </c>
      <c r="DM114" s="782"/>
      <c r="DN114" s="782"/>
      <c r="DO114" s="782"/>
      <c r="DP114" s="783"/>
      <c r="DQ114" s="784" t="s">
        <v>199</v>
      </c>
      <c r="DR114" s="782"/>
      <c r="DS114" s="782"/>
      <c r="DT114" s="782"/>
      <c r="DU114" s="783"/>
      <c r="DV114" s="785" t="s">
        <v>199</v>
      </c>
      <c r="DW114" s="786"/>
      <c r="DX114" s="786"/>
      <c r="DY114" s="786"/>
      <c r="DZ114" s="787"/>
    </row>
    <row r="115" spans="1:130" s="48" customFormat="1" ht="26.25" customHeight="1" x14ac:dyDescent="0.2">
      <c r="A115" s="945"/>
      <c r="B115" s="946"/>
      <c r="C115" s="789" t="s">
        <v>376</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t="s">
        <v>199</v>
      </c>
      <c r="AB115" s="782"/>
      <c r="AC115" s="782"/>
      <c r="AD115" s="782"/>
      <c r="AE115" s="783"/>
      <c r="AF115" s="784" t="s">
        <v>199</v>
      </c>
      <c r="AG115" s="782"/>
      <c r="AH115" s="782"/>
      <c r="AI115" s="782"/>
      <c r="AJ115" s="783"/>
      <c r="AK115" s="784" t="s">
        <v>199</v>
      </c>
      <c r="AL115" s="782"/>
      <c r="AM115" s="782"/>
      <c r="AN115" s="782"/>
      <c r="AO115" s="783"/>
      <c r="AP115" s="785" t="s">
        <v>199</v>
      </c>
      <c r="AQ115" s="786"/>
      <c r="AR115" s="786"/>
      <c r="AS115" s="786"/>
      <c r="AT115" s="787"/>
      <c r="AU115" s="976"/>
      <c r="AV115" s="977"/>
      <c r="AW115" s="977"/>
      <c r="AX115" s="977"/>
      <c r="AY115" s="977"/>
      <c r="AZ115" s="788" t="s">
        <v>346</v>
      </c>
      <c r="BA115" s="789"/>
      <c r="BB115" s="789"/>
      <c r="BC115" s="789"/>
      <c r="BD115" s="789"/>
      <c r="BE115" s="789"/>
      <c r="BF115" s="789"/>
      <c r="BG115" s="789"/>
      <c r="BH115" s="789"/>
      <c r="BI115" s="789"/>
      <c r="BJ115" s="789"/>
      <c r="BK115" s="789"/>
      <c r="BL115" s="789"/>
      <c r="BM115" s="789"/>
      <c r="BN115" s="789"/>
      <c r="BO115" s="789"/>
      <c r="BP115" s="790"/>
      <c r="BQ115" s="791" t="s">
        <v>199</v>
      </c>
      <c r="BR115" s="792"/>
      <c r="BS115" s="792"/>
      <c r="BT115" s="792"/>
      <c r="BU115" s="792"/>
      <c r="BV115" s="792" t="s">
        <v>199</v>
      </c>
      <c r="BW115" s="792"/>
      <c r="BX115" s="792"/>
      <c r="BY115" s="792"/>
      <c r="BZ115" s="792"/>
      <c r="CA115" s="792" t="s">
        <v>199</v>
      </c>
      <c r="CB115" s="792"/>
      <c r="CC115" s="792"/>
      <c r="CD115" s="792"/>
      <c r="CE115" s="792"/>
      <c r="CF115" s="793" t="s">
        <v>199</v>
      </c>
      <c r="CG115" s="794"/>
      <c r="CH115" s="794"/>
      <c r="CI115" s="794"/>
      <c r="CJ115" s="794"/>
      <c r="CK115" s="982"/>
      <c r="CL115" s="983"/>
      <c r="CM115" s="788" t="s">
        <v>29</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199</v>
      </c>
      <c r="DH115" s="782"/>
      <c r="DI115" s="782"/>
      <c r="DJ115" s="782"/>
      <c r="DK115" s="783"/>
      <c r="DL115" s="784" t="s">
        <v>199</v>
      </c>
      <c r="DM115" s="782"/>
      <c r="DN115" s="782"/>
      <c r="DO115" s="782"/>
      <c r="DP115" s="783"/>
      <c r="DQ115" s="784" t="s">
        <v>199</v>
      </c>
      <c r="DR115" s="782"/>
      <c r="DS115" s="782"/>
      <c r="DT115" s="782"/>
      <c r="DU115" s="783"/>
      <c r="DV115" s="785" t="s">
        <v>199</v>
      </c>
      <c r="DW115" s="786"/>
      <c r="DX115" s="786"/>
      <c r="DY115" s="786"/>
      <c r="DZ115" s="787"/>
    </row>
    <row r="116" spans="1:130" s="48" customFormat="1" ht="26.25" customHeight="1" x14ac:dyDescent="0.2">
      <c r="A116" s="947"/>
      <c r="B116" s="948"/>
      <c r="C116" s="797" t="s">
        <v>1</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199</v>
      </c>
      <c r="AB116" s="782"/>
      <c r="AC116" s="782"/>
      <c r="AD116" s="782"/>
      <c r="AE116" s="783"/>
      <c r="AF116" s="784" t="s">
        <v>199</v>
      </c>
      <c r="AG116" s="782"/>
      <c r="AH116" s="782"/>
      <c r="AI116" s="782"/>
      <c r="AJ116" s="783"/>
      <c r="AK116" s="784">
        <v>16</v>
      </c>
      <c r="AL116" s="782"/>
      <c r="AM116" s="782"/>
      <c r="AN116" s="782"/>
      <c r="AO116" s="783"/>
      <c r="AP116" s="785">
        <v>0</v>
      </c>
      <c r="AQ116" s="786"/>
      <c r="AR116" s="786"/>
      <c r="AS116" s="786"/>
      <c r="AT116" s="787"/>
      <c r="AU116" s="976"/>
      <c r="AV116" s="977"/>
      <c r="AW116" s="977"/>
      <c r="AX116" s="977"/>
      <c r="AY116" s="977"/>
      <c r="AZ116" s="799" t="s">
        <v>223</v>
      </c>
      <c r="BA116" s="800"/>
      <c r="BB116" s="800"/>
      <c r="BC116" s="800"/>
      <c r="BD116" s="800"/>
      <c r="BE116" s="800"/>
      <c r="BF116" s="800"/>
      <c r="BG116" s="800"/>
      <c r="BH116" s="800"/>
      <c r="BI116" s="800"/>
      <c r="BJ116" s="800"/>
      <c r="BK116" s="800"/>
      <c r="BL116" s="800"/>
      <c r="BM116" s="800"/>
      <c r="BN116" s="800"/>
      <c r="BO116" s="800"/>
      <c r="BP116" s="801"/>
      <c r="BQ116" s="791" t="s">
        <v>199</v>
      </c>
      <c r="BR116" s="792"/>
      <c r="BS116" s="792"/>
      <c r="BT116" s="792"/>
      <c r="BU116" s="792"/>
      <c r="BV116" s="792" t="s">
        <v>199</v>
      </c>
      <c r="BW116" s="792"/>
      <c r="BX116" s="792"/>
      <c r="BY116" s="792"/>
      <c r="BZ116" s="792"/>
      <c r="CA116" s="792" t="s">
        <v>199</v>
      </c>
      <c r="CB116" s="792"/>
      <c r="CC116" s="792"/>
      <c r="CD116" s="792"/>
      <c r="CE116" s="792"/>
      <c r="CF116" s="793" t="s">
        <v>199</v>
      </c>
      <c r="CG116" s="794"/>
      <c r="CH116" s="794"/>
      <c r="CI116" s="794"/>
      <c r="CJ116" s="794"/>
      <c r="CK116" s="982"/>
      <c r="CL116" s="983"/>
      <c r="CM116" s="788" t="s">
        <v>12</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t="s">
        <v>199</v>
      </c>
      <c r="DH116" s="782"/>
      <c r="DI116" s="782"/>
      <c r="DJ116" s="782"/>
      <c r="DK116" s="783"/>
      <c r="DL116" s="784" t="s">
        <v>199</v>
      </c>
      <c r="DM116" s="782"/>
      <c r="DN116" s="782"/>
      <c r="DO116" s="782"/>
      <c r="DP116" s="783"/>
      <c r="DQ116" s="784" t="s">
        <v>199</v>
      </c>
      <c r="DR116" s="782"/>
      <c r="DS116" s="782"/>
      <c r="DT116" s="782"/>
      <c r="DU116" s="783"/>
      <c r="DV116" s="785" t="s">
        <v>199</v>
      </c>
      <c r="DW116" s="786"/>
      <c r="DX116" s="786"/>
      <c r="DY116" s="786"/>
      <c r="DZ116" s="787"/>
    </row>
    <row r="117" spans="1:130" s="48" customFormat="1" ht="26.25" customHeight="1" x14ac:dyDescent="0.2">
      <c r="A117" s="756" t="s">
        <v>270</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322</v>
      </c>
      <c r="Z117" s="758"/>
      <c r="AA117" s="803">
        <v>1121754</v>
      </c>
      <c r="AB117" s="804"/>
      <c r="AC117" s="804"/>
      <c r="AD117" s="804"/>
      <c r="AE117" s="805"/>
      <c r="AF117" s="806">
        <v>963245</v>
      </c>
      <c r="AG117" s="804"/>
      <c r="AH117" s="804"/>
      <c r="AI117" s="804"/>
      <c r="AJ117" s="805"/>
      <c r="AK117" s="806">
        <v>948115</v>
      </c>
      <c r="AL117" s="804"/>
      <c r="AM117" s="804"/>
      <c r="AN117" s="804"/>
      <c r="AO117" s="805"/>
      <c r="AP117" s="807"/>
      <c r="AQ117" s="808"/>
      <c r="AR117" s="808"/>
      <c r="AS117" s="808"/>
      <c r="AT117" s="809"/>
      <c r="AU117" s="976"/>
      <c r="AV117" s="977"/>
      <c r="AW117" s="977"/>
      <c r="AX117" s="977"/>
      <c r="AY117" s="977"/>
      <c r="AZ117" s="810" t="s">
        <v>486</v>
      </c>
      <c r="BA117" s="811"/>
      <c r="BB117" s="811"/>
      <c r="BC117" s="811"/>
      <c r="BD117" s="811"/>
      <c r="BE117" s="811"/>
      <c r="BF117" s="811"/>
      <c r="BG117" s="811"/>
      <c r="BH117" s="811"/>
      <c r="BI117" s="811"/>
      <c r="BJ117" s="811"/>
      <c r="BK117" s="811"/>
      <c r="BL117" s="811"/>
      <c r="BM117" s="811"/>
      <c r="BN117" s="811"/>
      <c r="BO117" s="811"/>
      <c r="BP117" s="812"/>
      <c r="BQ117" s="791" t="s">
        <v>199</v>
      </c>
      <c r="BR117" s="792"/>
      <c r="BS117" s="792"/>
      <c r="BT117" s="792"/>
      <c r="BU117" s="792"/>
      <c r="BV117" s="792" t="s">
        <v>199</v>
      </c>
      <c r="BW117" s="792"/>
      <c r="BX117" s="792"/>
      <c r="BY117" s="792"/>
      <c r="BZ117" s="792"/>
      <c r="CA117" s="792" t="s">
        <v>199</v>
      </c>
      <c r="CB117" s="792"/>
      <c r="CC117" s="792"/>
      <c r="CD117" s="792"/>
      <c r="CE117" s="792"/>
      <c r="CF117" s="793" t="s">
        <v>199</v>
      </c>
      <c r="CG117" s="794"/>
      <c r="CH117" s="794"/>
      <c r="CI117" s="794"/>
      <c r="CJ117" s="794"/>
      <c r="CK117" s="982"/>
      <c r="CL117" s="983"/>
      <c r="CM117" s="788" t="s">
        <v>337</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199</v>
      </c>
      <c r="DH117" s="782"/>
      <c r="DI117" s="782"/>
      <c r="DJ117" s="782"/>
      <c r="DK117" s="783"/>
      <c r="DL117" s="784" t="s">
        <v>199</v>
      </c>
      <c r="DM117" s="782"/>
      <c r="DN117" s="782"/>
      <c r="DO117" s="782"/>
      <c r="DP117" s="783"/>
      <c r="DQ117" s="784" t="s">
        <v>199</v>
      </c>
      <c r="DR117" s="782"/>
      <c r="DS117" s="782"/>
      <c r="DT117" s="782"/>
      <c r="DU117" s="783"/>
      <c r="DV117" s="785" t="s">
        <v>199</v>
      </c>
      <c r="DW117" s="786"/>
      <c r="DX117" s="786"/>
      <c r="DY117" s="786"/>
      <c r="DZ117" s="787"/>
    </row>
    <row r="118" spans="1:130" s="48" customFormat="1" ht="26.25" customHeight="1" x14ac:dyDescent="0.2">
      <c r="A118" s="756" t="s">
        <v>98</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471</v>
      </c>
      <c r="AB118" s="757"/>
      <c r="AC118" s="757"/>
      <c r="AD118" s="757"/>
      <c r="AE118" s="758"/>
      <c r="AF118" s="759" t="s">
        <v>472</v>
      </c>
      <c r="AG118" s="757"/>
      <c r="AH118" s="757"/>
      <c r="AI118" s="757"/>
      <c r="AJ118" s="758"/>
      <c r="AK118" s="759" t="s">
        <v>183</v>
      </c>
      <c r="AL118" s="757"/>
      <c r="AM118" s="757"/>
      <c r="AN118" s="757"/>
      <c r="AO118" s="758"/>
      <c r="AP118" s="759" t="s">
        <v>475</v>
      </c>
      <c r="AQ118" s="757"/>
      <c r="AR118" s="757"/>
      <c r="AS118" s="757"/>
      <c r="AT118" s="760"/>
      <c r="AU118" s="976"/>
      <c r="AV118" s="977"/>
      <c r="AW118" s="977"/>
      <c r="AX118" s="977"/>
      <c r="AY118" s="977"/>
      <c r="AZ118" s="813" t="s">
        <v>461</v>
      </c>
      <c r="BA118" s="797"/>
      <c r="BB118" s="797"/>
      <c r="BC118" s="797"/>
      <c r="BD118" s="797"/>
      <c r="BE118" s="797"/>
      <c r="BF118" s="797"/>
      <c r="BG118" s="797"/>
      <c r="BH118" s="797"/>
      <c r="BI118" s="797"/>
      <c r="BJ118" s="797"/>
      <c r="BK118" s="797"/>
      <c r="BL118" s="797"/>
      <c r="BM118" s="797"/>
      <c r="BN118" s="797"/>
      <c r="BO118" s="797"/>
      <c r="BP118" s="798"/>
      <c r="BQ118" s="814" t="s">
        <v>199</v>
      </c>
      <c r="BR118" s="815"/>
      <c r="BS118" s="815"/>
      <c r="BT118" s="815"/>
      <c r="BU118" s="815"/>
      <c r="BV118" s="815" t="s">
        <v>199</v>
      </c>
      <c r="BW118" s="815"/>
      <c r="BX118" s="815"/>
      <c r="BY118" s="815"/>
      <c r="BZ118" s="815"/>
      <c r="CA118" s="815" t="s">
        <v>199</v>
      </c>
      <c r="CB118" s="815"/>
      <c r="CC118" s="815"/>
      <c r="CD118" s="815"/>
      <c r="CE118" s="815"/>
      <c r="CF118" s="793" t="s">
        <v>199</v>
      </c>
      <c r="CG118" s="794"/>
      <c r="CH118" s="794"/>
      <c r="CI118" s="794"/>
      <c r="CJ118" s="794"/>
      <c r="CK118" s="982"/>
      <c r="CL118" s="983"/>
      <c r="CM118" s="788" t="s">
        <v>487</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199</v>
      </c>
      <c r="DH118" s="782"/>
      <c r="DI118" s="782"/>
      <c r="DJ118" s="782"/>
      <c r="DK118" s="783"/>
      <c r="DL118" s="784" t="s">
        <v>199</v>
      </c>
      <c r="DM118" s="782"/>
      <c r="DN118" s="782"/>
      <c r="DO118" s="782"/>
      <c r="DP118" s="783"/>
      <c r="DQ118" s="784" t="s">
        <v>199</v>
      </c>
      <c r="DR118" s="782"/>
      <c r="DS118" s="782"/>
      <c r="DT118" s="782"/>
      <c r="DU118" s="783"/>
      <c r="DV118" s="785" t="s">
        <v>199</v>
      </c>
      <c r="DW118" s="786"/>
      <c r="DX118" s="786"/>
      <c r="DY118" s="786"/>
      <c r="DZ118" s="787"/>
    </row>
    <row r="119" spans="1:130" s="48" customFormat="1" ht="26.25" customHeight="1" x14ac:dyDescent="0.2">
      <c r="A119" s="986" t="s">
        <v>388</v>
      </c>
      <c r="B119" s="981"/>
      <c r="C119" s="772" t="s">
        <v>59</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199</v>
      </c>
      <c r="AB119" s="766"/>
      <c r="AC119" s="766"/>
      <c r="AD119" s="766"/>
      <c r="AE119" s="767"/>
      <c r="AF119" s="768" t="s">
        <v>199</v>
      </c>
      <c r="AG119" s="766"/>
      <c r="AH119" s="766"/>
      <c r="AI119" s="766"/>
      <c r="AJ119" s="767"/>
      <c r="AK119" s="768" t="s">
        <v>199</v>
      </c>
      <c r="AL119" s="766"/>
      <c r="AM119" s="766"/>
      <c r="AN119" s="766"/>
      <c r="AO119" s="767"/>
      <c r="AP119" s="769" t="s">
        <v>199</v>
      </c>
      <c r="AQ119" s="770"/>
      <c r="AR119" s="770"/>
      <c r="AS119" s="770"/>
      <c r="AT119" s="771"/>
      <c r="AU119" s="978"/>
      <c r="AV119" s="979"/>
      <c r="AW119" s="979"/>
      <c r="AX119" s="979"/>
      <c r="AY119" s="979"/>
      <c r="AZ119" s="69" t="s">
        <v>270</v>
      </c>
      <c r="BA119" s="69"/>
      <c r="BB119" s="69"/>
      <c r="BC119" s="69"/>
      <c r="BD119" s="69"/>
      <c r="BE119" s="69"/>
      <c r="BF119" s="69"/>
      <c r="BG119" s="69"/>
      <c r="BH119" s="69"/>
      <c r="BI119" s="69"/>
      <c r="BJ119" s="69"/>
      <c r="BK119" s="69"/>
      <c r="BL119" s="69"/>
      <c r="BM119" s="69"/>
      <c r="BN119" s="69"/>
      <c r="BO119" s="802" t="s">
        <v>163</v>
      </c>
      <c r="BP119" s="816"/>
      <c r="BQ119" s="814">
        <v>9108077</v>
      </c>
      <c r="BR119" s="815"/>
      <c r="BS119" s="815"/>
      <c r="BT119" s="815"/>
      <c r="BU119" s="815"/>
      <c r="BV119" s="815">
        <v>8956254</v>
      </c>
      <c r="BW119" s="815"/>
      <c r="BX119" s="815"/>
      <c r="BY119" s="815"/>
      <c r="BZ119" s="815"/>
      <c r="CA119" s="815">
        <v>9019336</v>
      </c>
      <c r="CB119" s="815"/>
      <c r="CC119" s="815"/>
      <c r="CD119" s="815"/>
      <c r="CE119" s="815"/>
      <c r="CF119" s="817"/>
      <c r="CG119" s="818"/>
      <c r="CH119" s="818"/>
      <c r="CI119" s="818"/>
      <c r="CJ119" s="819"/>
      <c r="CK119" s="984"/>
      <c r="CL119" s="985"/>
      <c r="CM119" s="813" t="s">
        <v>488</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199</v>
      </c>
      <c r="DH119" s="821"/>
      <c r="DI119" s="821"/>
      <c r="DJ119" s="821"/>
      <c r="DK119" s="822"/>
      <c r="DL119" s="823" t="s">
        <v>199</v>
      </c>
      <c r="DM119" s="821"/>
      <c r="DN119" s="821"/>
      <c r="DO119" s="821"/>
      <c r="DP119" s="822"/>
      <c r="DQ119" s="823" t="s">
        <v>199</v>
      </c>
      <c r="DR119" s="821"/>
      <c r="DS119" s="821"/>
      <c r="DT119" s="821"/>
      <c r="DU119" s="822"/>
      <c r="DV119" s="824" t="s">
        <v>199</v>
      </c>
      <c r="DW119" s="825"/>
      <c r="DX119" s="825"/>
      <c r="DY119" s="825"/>
      <c r="DZ119" s="826"/>
    </row>
    <row r="120" spans="1:130" s="48" customFormat="1" ht="26.25" customHeight="1" x14ac:dyDescent="0.2">
      <c r="A120" s="987"/>
      <c r="B120" s="983"/>
      <c r="C120" s="788" t="s">
        <v>132</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199</v>
      </c>
      <c r="AB120" s="782"/>
      <c r="AC120" s="782"/>
      <c r="AD120" s="782"/>
      <c r="AE120" s="783"/>
      <c r="AF120" s="784" t="s">
        <v>199</v>
      </c>
      <c r="AG120" s="782"/>
      <c r="AH120" s="782"/>
      <c r="AI120" s="782"/>
      <c r="AJ120" s="783"/>
      <c r="AK120" s="784" t="s">
        <v>199</v>
      </c>
      <c r="AL120" s="782"/>
      <c r="AM120" s="782"/>
      <c r="AN120" s="782"/>
      <c r="AO120" s="783"/>
      <c r="AP120" s="785" t="s">
        <v>199</v>
      </c>
      <c r="AQ120" s="786"/>
      <c r="AR120" s="786"/>
      <c r="AS120" s="786"/>
      <c r="AT120" s="787"/>
      <c r="AU120" s="949" t="s">
        <v>480</v>
      </c>
      <c r="AV120" s="950"/>
      <c r="AW120" s="950"/>
      <c r="AX120" s="950"/>
      <c r="AY120" s="951"/>
      <c r="AZ120" s="772" t="s">
        <v>214</v>
      </c>
      <c r="BA120" s="763"/>
      <c r="BB120" s="763"/>
      <c r="BC120" s="763"/>
      <c r="BD120" s="763"/>
      <c r="BE120" s="763"/>
      <c r="BF120" s="763"/>
      <c r="BG120" s="763"/>
      <c r="BH120" s="763"/>
      <c r="BI120" s="763"/>
      <c r="BJ120" s="763"/>
      <c r="BK120" s="763"/>
      <c r="BL120" s="763"/>
      <c r="BM120" s="763"/>
      <c r="BN120" s="763"/>
      <c r="BO120" s="763"/>
      <c r="BP120" s="764"/>
      <c r="BQ120" s="773">
        <v>3332974</v>
      </c>
      <c r="BR120" s="774"/>
      <c r="BS120" s="774"/>
      <c r="BT120" s="774"/>
      <c r="BU120" s="774"/>
      <c r="BV120" s="774">
        <v>2897434</v>
      </c>
      <c r="BW120" s="774"/>
      <c r="BX120" s="774"/>
      <c r="BY120" s="774"/>
      <c r="BZ120" s="774"/>
      <c r="CA120" s="774">
        <v>3115128</v>
      </c>
      <c r="CB120" s="774"/>
      <c r="CC120" s="774"/>
      <c r="CD120" s="774"/>
      <c r="CE120" s="774"/>
      <c r="CF120" s="775">
        <v>91.4</v>
      </c>
      <c r="CG120" s="776"/>
      <c r="CH120" s="776"/>
      <c r="CI120" s="776"/>
      <c r="CJ120" s="776"/>
      <c r="CK120" s="957" t="s">
        <v>267</v>
      </c>
      <c r="CL120" s="958"/>
      <c r="CM120" s="958"/>
      <c r="CN120" s="958"/>
      <c r="CO120" s="959"/>
      <c r="CP120" s="827" t="s">
        <v>463</v>
      </c>
      <c r="CQ120" s="828"/>
      <c r="CR120" s="828"/>
      <c r="CS120" s="828"/>
      <c r="CT120" s="828"/>
      <c r="CU120" s="828"/>
      <c r="CV120" s="828"/>
      <c r="CW120" s="828"/>
      <c r="CX120" s="828"/>
      <c r="CY120" s="828"/>
      <c r="CZ120" s="828"/>
      <c r="DA120" s="828"/>
      <c r="DB120" s="828"/>
      <c r="DC120" s="828"/>
      <c r="DD120" s="828"/>
      <c r="DE120" s="828"/>
      <c r="DF120" s="829"/>
      <c r="DG120" s="773">
        <v>1552553</v>
      </c>
      <c r="DH120" s="774"/>
      <c r="DI120" s="774"/>
      <c r="DJ120" s="774"/>
      <c r="DK120" s="774"/>
      <c r="DL120" s="774">
        <v>1466726</v>
      </c>
      <c r="DM120" s="774"/>
      <c r="DN120" s="774"/>
      <c r="DO120" s="774"/>
      <c r="DP120" s="774"/>
      <c r="DQ120" s="774">
        <v>1373828</v>
      </c>
      <c r="DR120" s="774"/>
      <c r="DS120" s="774"/>
      <c r="DT120" s="774"/>
      <c r="DU120" s="774"/>
      <c r="DV120" s="777">
        <v>40.299999999999997</v>
      </c>
      <c r="DW120" s="777"/>
      <c r="DX120" s="777"/>
      <c r="DY120" s="777"/>
      <c r="DZ120" s="778"/>
    </row>
    <row r="121" spans="1:130" s="48" customFormat="1" ht="26.25" customHeight="1" x14ac:dyDescent="0.2">
      <c r="A121" s="987"/>
      <c r="B121" s="983"/>
      <c r="C121" s="810" t="s">
        <v>134</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199</v>
      </c>
      <c r="AB121" s="782"/>
      <c r="AC121" s="782"/>
      <c r="AD121" s="782"/>
      <c r="AE121" s="783"/>
      <c r="AF121" s="784" t="s">
        <v>199</v>
      </c>
      <c r="AG121" s="782"/>
      <c r="AH121" s="782"/>
      <c r="AI121" s="782"/>
      <c r="AJ121" s="783"/>
      <c r="AK121" s="784" t="s">
        <v>199</v>
      </c>
      <c r="AL121" s="782"/>
      <c r="AM121" s="782"/>
      <c r="AN121" s="782"/>
      <c r="AO121" s="783"/>
      <c r="AP121" s="785" t="s">
        <v>199</v>
      </c>
      <c r="AQ121" s="786"/>
      <c r="AR121" s="786"/>
      <c r="AS121" s="786"/>
      <c r="AT121" s="787"/>
      <c r="AU121" s="952"/>
      <c r="AV121" s="953"/>
      <c r="AW121" s="953"/>
      <c r="AX121" s="953"/>
      <c r="AY121" s="954"/>
      <c r="AZ121" s="788" t="s">
        <v>474</v>
      </c>
      <c r="BA121" s="789"/>
      <c r="BB121" s="789"/>
      <c r="BC121" s="789"/>
      <c r="BD121" s="789"/>
      <c r="BE121" s="789"/>
      <c r="BF121" s="789"/>
      <c r="BG121" s="789"/>
      <c r="BH121" s="789"/>
      <c r="BI121" s="789"/>
      <c r="BJ121" s="789"/>
      <c r="BK121" s="789"/>
      <c r="BL121" s="789"/>
      <c r="BM121" s="789"/>
      <c r="BN121" s="789"/>
      <c r="BO121" s="789"/>
      <c r="BP121" s="790"/>
      <c r="BQ121" s="791">
        <v>9622</v>
      </c>
      <c r="BR121" s="792"/>
      <c r="BS121" s="792"/>
      <c r="BT121" s="792"/>
      <c r="BU121" s="792"/>
      <c r="BV121" s="792">
        <v>7504</v>
      </c>
      <c r="BW121" s="792"/>
      <c r="BX121" s="792"/>
      <c r="BY121" s="792"/>
      <c r="BZ121" s="792"/>
      <c r="CA121" s="792">
        <v>5467</v>
      </c>
      <c r="CB121" s="792"/>
      <c r="CC121" s="792"/>
      <c r="CD121" s="792"/>
      <c r="CE121" s="792"/>
      <c r="CF121" s="793">
        <v>0.2</v>
      </c>
      <c r="CG121" s="794"/>
      <c r="CH121" s="794"/>
      <c r="CI121" s="794"/>
      <c r="CJ121" s="794"/>
      <c r="CK121" s="960"/>
      <c r="CL121" s="961"/>
      <c r="CM121" s="961"/>
      <c r="CN121" s="961"/>
      <c r="CO121" s="962"/>
      <c r="CP121" s="830" t="s">
        <v>425</v>
      </c>
      <c r="CQ121" s="831"/>
      <c r="CR121" s="831"/>
      <c r="CS121" s="831"/>
      <c r="CT121" s="831"/>
      <c r="CU121" s="831"/>
      <c r="CV121" s="831"/>
      <c r="CW121" s="831"/>
      <c r="CX121" s="831"/>
      <c r="CY121" s="831"/>
      <c r="CZ121" s="831"/>
      <c r="DA121" s="831"/>
      <c r="DB121" s="831"/>
      <c r="DC121" s="831"/>
      <c r="DD121" s="831"/>
      <c r="DE121" s="831"/>
      <c r="DF121" s="832"/>
      <c r="DG121" s="791">
        <v>697008</v>
      </c>
      <c r="DH121" s="792"/>
      <c r="DI121" s="792"/>
      <c r="DJ121" s="792"/>
      <c r="DK121" s="792"/>
      <c r="DL121" s="792">
        <v>763425</v>
      </c>
      <c r="DM121" s="792"/>
      <c r="DN121" s="792"/>
      <c r="DO121" s="792"/>
      <c r="DP121" s="792"/>
      <c r="DQ121" s="792">
        <v>723398</v>
      </c>
      <c r="DR121" s="792"/>
      <c r="DS121" s="792"/>
      <c r="DT121" s="792"/>
      <c r="DU121" s="792"/>
      <c r="DV121" s="795">
        <v>21.2</v>
      </c>
      <c r="DW121" s="795"/>
      <c r="DX121" s="795"/>
      <c r="DY121" s="795"/>
      <c r="DZ121" s="796"/>
    </row>
    <row r="122" spans="1:130" s="48" customFormat="1" ht="26.25" customHeight="1" x14ac:dyDescent="0.2">
      <c r="A122" s="987"/>
      <c r="B122" s="983"/>
      <c r="C122" s="788" t="s">
        <v>485</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199</v>
      </c>
      <c r="AB122" s="782"/>
      <c r="AC122" s="782"/>
      <c r="AD122" s="782"/>
      <c r="AE122" s="783"/>
      <c r="AF122" s="784" t="s">
        <v>199</v>
      </c>
      <c r="AG122" s="782"/>
      <c r="AH122" s="782"/>
      <c r="AI122" s="782"/>
      <c r="AJ122" s="783"/>
      <c r="AK122" s="784" t="s">
        <v>199</v>
      </c>
      <c r="AL122" s="782"/>
      <c r="AM122" s="782"/>
      <c r="AN122" s="782"/>
      <c r="AO122" s="783"/>
      <c r="AP122" s="785" t="s">
        <v>199</v>
      </c>
      <c r="AQ122" s="786"/>
      <c r="AR122" s="786"/>
      <c r="AS122" s="786"/>
      <c r="AT122" s="787"/>
      <c r="AU122" s="952"/>
      <c r="AV122" s="953"/>
      <c r="AW122" s="953"/>
      <c r="AX122" s="953"/>
      <c r="AY122" s="954"/>
      <c r="AZ122" s="813" t="s">
        <v>298</v>
      </c>
      <c r="BA122" s="797"/>
      <c r="BB122" s="797"/>
      <c r="BC122" s="797"/>
      <c r="BD122" s="797"/>
      <c r="BE122" s="797"/>
      <c r="BF122" s="797"/>
      <c r="BG122" s="797"/>
      <c r="BH122" s="797"/>
      <c r="BI122" s="797"/>
      <c r="BJ122" s="797"/>
      <c r="BK122" s="797"/>
      <c r="BL122" s="797"/>
      <c r="BM122" s="797"/>
      <c r="BN122" s="797"/>
      <c r="BO122" s="797"/>
      <c r="BP122" s="798"/>
      <c r="BQ122" s="814">
        <v>6001628</v>
      </c>
      <c r="BR122" s="815"/>
      <c r="BS122" s="815"/>
      <c r="BT122" s="815"/>
      <c r="BU122" s="815"/>
      <c r="BV122" s="815">
        <v>6117457</v>
      </c>
      <c r="BW122" s="815"/>
      <c r="BX122" s="815"/>
      <c r="BY122" s="815"/>
      <c r="BZ122" s="815"/>
      <c r="CA122" s="815">
        <v>6100869</v>
      </c>
      <c r="CB122" s="815"/>
      <c r="CC122" s="815"/>
      <c r="CD122" s="815"/>
      <c r="CE122" s="815"/>
      <c r="CF122" s="833">
        <v>179.1</v>
      </c>
      <c r="CG122" s="834"/>
      <c r="CH122" s="834"/>
      <c r="CI122" s="834"/>
      <c r="CJ122" s="834"/>
      <c r="CK122" s="960"/>
      <c r="CL122" s="961"/>
      <c r="CM122" s="961"/>
      <c r="CN122" s="961"/>
      <c r="CO122" s="962"/>
      <c r="CP122" s="830" t="s">
        <v>460</v>
      </c>
      <c r="CQ122" s="831"/>
      <c r="CR122" s="831"/>
      <c r="CS122" s="831"/>
      <c r="CT122" s="831"/>
      <c r="CU122" s="831"/>
      <c r="CV122" s="831"/>
      <c r="CW122" s="831"/>
      <c r="CX122" s="831"/>
      <c r="CY122" s="831"/>
      <c r="CZ122" s="831"/>
      <c r="DA122" s="831"/>
      <c r="DB122" s="831"/>
      <c r="DC122" s="831"/>
      <c r="DD122" s="831"/>
      <c r="DE122" s="831"/>
      <c r="DF122" s="832"/>
      <c r="DG122" s="791" t="s">
        <v>199</v>
      </c>
      <c r="DH122" s="792"/>
      <c r="DI122" s="792"/>
      <c r="DJ122" s="792"/>
      <c r="DK122" s="792"/>
      <c r="DL122" s="792" t="s">
        <v>199</v>
      </c>
      <c r="DM122" s="792"/>
      <c r="DN122" s="792"/>
      <c r="DO122" s="792"/>
      <c r="DP122" s="792"/>
      <c r="DQ122" s="792" t="s">
        <v>199</v>
      </c>
      <c r="DR122" s="792"/>
      <c r="DS122" s="792"/>
      <c r="DT122" s="792"/>
      <c r="DU122" s="792"/>
      <c r="DV122" s="795" t="s">
        <v>199</v>
      </c>
      <c r="DW122" s="795"/>
      <c r="DX122" s="795"/>
      <c r="DY122" s="795"/>
      <c r="DZ122" s="796"/>
    </row>
    <row r="123" spans="1:130" s="48" customFormat="1" ht="26.25" customHeight="1" x14ac:dyDescent="0.2">
      <c r="A123" s="987"/>
      <c r="B123" s="983"/>
      <c r="C123" s="788" t="s">
        <v>12</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t="s">
        <v>199</v>
      </c>
      <c r="AB123" s="782"/>
      <c r="AC123" s="782"/>
      <c r="AD123" s="782"/>
      <c r="AE123" s="783"/>
      <c r="AF123" s="784" t="s">
        <v>199</v>
      </c>
      <c r="AG123" s="782"/>
      <c r="AH123" s="782"/>
      <c r="AI123" s="782"/>
      <c r="AJ123" s="783"/>
      <c r="AK123" s="784" t="s">
        <v>199</v>
      </c>
      <c r="AL123" s="782"/>
      <c r="AM123" s="782"/>
      <c r="AN123" s="782"/>
      <c r="AO123" s="783"/>
      <c r="AP123" s="785" t="s">
        <v>199</v>
      </c>
      <c r="AQ123" s="786"/>
      <c r="AR123" s="786"/>
      <c r="AS123" s="786"/>
      <c r="AT123" s="787"/>
      <c r="AU123" s="955"/>
      <c r="AV123" s="956"/>
      <c r="AW123" s="956"/>
      <c r="AX123" s="956"/>
      <c r="AY123" s="956"/>
      <c r="AZ123" s="69" t="s">
        <v>270</v>
      </c>
      <c r="BA123" s="69"/>
      <c r="BB123" s="69"/>
      <c r="BC123" s="69"/>
      <c r="BD123" s="69"/>
      <c r="BE123" s="69"/>
      <c r="BF123" s="69"/>
      <c r="BG123" s="69"/>
      <c r="BH123" s="69"/>
      <c r="BI123" s="69"/>
      <c r="BJ123" s="69"/>
      <c r="BK123" s="69"/>
      <c r="BL123" s="69"/>
      <c r="BM123" s="69"/>
      <c r="BN123" s="69"/>
      <c r="BO123" s="802" t="s">
        <v>489</v>
      </c>
      <c r="BP123" s="816"/>
      <c r="BQ123" s="835">
        <v>9344224</v>
      </c>
      <c r="BR123" s="836"/>
      <c r="BS123" s="836"/>
      <c r="BT123" s="836"/>
      <c r="BU123" s="836"/>
      <c r="BV123" s="836">
        <v>9022395</v>
      </c>
      <c r="BW123" s="836"/>
      <c r="BX123" s="836"/>
      <c r="BY123" s="836"/>
      <c r="BZ123" s="836"/>
      <c r="CA123" s="836">
        <v>9221464</v>
      </c>
      <c r="CB123" s="836"/>
      <c r="CC123" s="836"/>
      <c r="CD123" s="836"/>
      <c r="CE123" s="836"/>
      <c r="CF123" s="817"/>
      <c r="CG123" s="818"/>
      <c r="CH123" s="818"/>
      <c r="CI123" s="818"/>
      <c r="CJ123" s="819"/>
      <c r="CK123" s="960"/>
      <c r="CL123" s="961"/>
      <c r="CM123" s="961"/>
      <c r="CN123" s="961"/>
      <c r="CO123" s="962"/>
      <c r="CP123" s="830" t="s">
        <v>445</v>
      </c>
      <c r="CQ123" s="831"/>
      <c r="CR123" s="831"/>
      <c r="CS123" s="831"/>
      <c r="CT123" s="831"/>
      <c r="CU123" s="831"/>
      <c r="CV123" s="831"/>
      <c r="CW123" s="831"/>
      <c r="CX123" s="831"/>
      <c r="CY123" s="831"/>
      <c r="CZ123" s="831"/>
      <c r="DA123" s="831"/>
      <c r="DB123" s="831"/>
      <c r="DC123" s="831"/>
      <c r="DD123" s="831"/>
      <c r="DE123" s="831"/>
      <c r="DF123" s="832"/>
      <c r="DG123" s="781" t="s">
        <v>199</v>
      </c>
      <c r="DH123" s="782"/>
      <c r="DI123" s="782"/>
      <c r="DJ123" s="782"/>
      <c r="DK123" s="783"/>
      <c r="DL123" s="784" t="s">
        <v>199</v>
      </c>
      <c r="DM123" s="782"/>
      <c r="DN123" s="782"/>
      <c r="DO123" s="782"/>
      <c r="DP123" s="783"/>
      <c r="DQ123" s="784" t="s">
        <v>199</v>
      </c>
      <c r="DR123" s="782"/>
      <c r="DS123" s="782"/>
      <c r="DT123" s="782"/>
      <c r="DU123" s="783"/>
      <c r="DV123" s="785" t="s">
        <v>199</v>
      </c>
      <c r="DW123" s="786"/>
      <c r="DX123" s="786"/>
      <c r="DY123" s="786"/>
      <c r="DZ123" s="787"/>
    </row>
    <row r="124" spans="1:130" s="48" customFormat="1" ht="26.25" customHeight="1" x14ac:dyDescent="0.2">
      <c r="A124" s="987"/>
      <c r="B124" s="983"/>
      <c r="C124" s="788" t="s">
        <v>337</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199</v>
      </c>
      <c r="AB124" s="782"/>
      <c r="AC124" s="782"/>
      <c r="AD124" s="782"/>
      <c r="AE124" s="783"/>
      <c r="AF124" s="784" t="s">
        <v>199</v>
      </c>
      <c r="AG124" s="782"/>
      <c r="AH124" s="782"/>
      <c r="AI124" s="782"/>
      <c r="AJ124" s="783"/>
      <c r="AK124" s="784" t="s">
        <v>199</v>
      </c>
      <c r="AL124" s="782"/>
      <c r="AM124" s="782"/>
      <c r="AN124" s="782"/>
      <c r="AO124" s="783"/>
      <c r="AP124" s="785" t="s">
        <v>199</v>
      </c>
      <c r="AQ124" s="786"/>
      <c r="AR124" s="786"/>
      <c r="AS124" s="786"/>
      <c r="AT124" s="787"/>
      <c r="AU124" s="837" t="s">
        <v>490</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t="s">
        <v>199</v>
      </c>
      <c r="BR124" s="841"/>
      <c r="BS124" s="841"/>
      <c r="BT124" s="841"/>
      <c r="BU124" s="841"/>
      <c r="BV124" s="841" t="s">
        <v>199</v>
      </c>
      <c r="BW124" s="841"/>
      <c r="BX124" s="841"/>
      <c r="BY124" s="841"/>
      <c r="BZ124" s="841"/>
      <c r="CA124" s="841" t="s">
        <v>199</v>
      </c>
      <c r="CB124" s="841"/>
      <c r="CC124" s="841"/>
      <c r="CD124" s="841"/>
      <c r="CE124" s="841"/>
      <c r="CF124" s="842"/>
      <c r="CG124" s="843"/>
      <c r="CH124" s="843"/>
      <c r="CI124" s="843"/>
      <c r="CJ124" s="844"/>
      <c r="CK124" s="963"/>
      <c r="CL124" s="963"/>
      <c r="CM124" s="963"/>
      <c r="CN124" s="963"/>
      <c r="CO124" s="964"/>
      <c r="CP124" s="830" t="s">
        <v>491</v>
      </c>
      <c r="CQ124" s="831"/>
      <c r="CR124" s="831"/>
      <c r="CS124" s="831"/>
      <c r="CT124" s="831"/>
      <c r="CU124" s="831"/>
      <c r="CV124" s="831"/>
      <c r="CW124" s="831"/>
      <c r="CX124" s="831"/>
      <c r="CY124" s="831"/>
      <c r="CZ124" s="831"/>
      <c r="DA124" s="831"/>
      <c r="DB124" s="831"/>
      <c r="DC124" s="831"/>
      <c r="DD124" s="831"/>
      <c r="DE124" s="831"/>
      <c r="DF124" s="832"/>
      <c r="DG124" s="820">
        <v>646</v>
      </c>
      <c r="DH124" s="821"/>
      <c r="DI124" s="821"/>
      <c r="DJ124" s="821"/>
      <c r="DK124" s="822"/>
      <c r="DL124" s="823">
        <v>225</v>
      </c>
      <c r="DM124" s="821"/>
      <c r="DN124" s="821"/>
      <c r="DO124" s="821"/>
      <c r="DP124" s="822"/>
      <c r="DQ124" s="823" t="s">
        <v>199</v>
      </c>
      <c r="DR124" s="821"/>
      <c r="DS124" s="821"/>
      <c r="DT124" s="821"/>
      <c r="DU124" s="822"/>
      <c r="DV124" s="824" t="s">
        <v>199</v>
      </c>
      <c r="DW124" s="825"/>
      <c r="DX124" s="825"/>
      <c r="DY124" s="825"/>
      <c r="DZ124" s="826"/>
    </row>
    <row r="125" spans="1:130" s="48" customFormat="1" ht="26.25" customHeight="1" x14ac:dyDescent="0.2">
      <c r="A125" s="987"/>
      <c r="B125" s="983"/>
      <c r="C125" s="788" t="s">
        <v>487</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199</v>
      </c>
      <c r="AB125" s="782"/>
      <c r="AC125" s="782"/>
      <c r="AD125" s="782"/>
      <c r="AE125" s="783"/>
      <c r="AF125" s="784" t="s">
        <v>199</v>
      </c>
      <c r="AG125" s="782"/>
      <c r="AH125" s="782"/>
      <c r="AI125" s="782"/>
      <c r="AJ125" s="783"/>
      <c r="AK125" s="784" t="s">
        <v>199</v>
      </c>
      <c r="AL125" s="782"/>
      <c r="AM125" s="782"/>
      <c r="AN125" s="782"/>
      <c r="AO125" s="783"/>
      <c r="AP125" s="785" t="s">
        <v>199</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492</v>
      </c>
      <c r="CL125" s="958"/>
      <c r="CM125" s="958"/>
      <c r="CN125" s="958"/>
      <c r="CO125" s="959"/>
      <c r="CP125" s="772" t="s">
        <v>137</v>
      </c>
      <c r="CQ125" s="763"/>
      <c r="CR125" s="763"/>
      <c r="CS125" s="763"/>
      <c r="CT125" s="763"/>
      <c r="CU125" s="763"/>
      <c r="CV125" s="763"/>
      <c r="CW125" s="763"/>
      <c r="CX125" s="763"/>
      <c r="CY125" s="763"/>
      <c r="CZ125" s="763"/>
      <c r="DA125" s="763"/>
      <c r="DB125" s="763"/>
      <c r="DC125" s="763"/>
      <c r="DD125" s="763"/>
      <c r="DE125" s="763"/>
      <c r="DF125" s="764"/>
      <c r="DG125" s="773" t="s">
        <v>199</v>
      </c>
      <c r="DH125" s="774"/>
      <c r="DI125" s="774"/>
      <c r="DJ125" s="774"/>
      <c r="DK125" s="774"/>
      <c r="DL125" s="774" t="s">
        <v>199</v>
      </c>
      <c r="DM125" s="774"/>
      <c r="DN125" s="774"/>
      <c r="DO125" s="774"/>
      <c r="DP125" s="774"/>
      <c r="DQ125" s="774" t="s">
        <v>199</v>
      </c>
      <c r="DR125" s="774"/>
      <c r="DS125" s="774"/>
      <c r="DT125" s="774"/>
      <c r="DU125" s="774"/>
      <c r="DV125" s="777" t="s">
        <v>199</v>
      </c>
      <c r="DW125" s="777"/>
      <c r="DX125" s="777"/>
      <c r="DY125" s="777"/>
      <c r="DZ125" s="778"/>
    </row>
    <row r="126" spans="1:130" s="48" customFormat="1" ht="26.25" customHeight="1" x14ac:dyDescent="0.2">
      <c r="A126" s="987"/>
      <c r="B126" s="983"/>
      <c r="C126" s="788" t="s">
        <v>488</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199</v>
      </c>
      <c r="AB126" s="782"/>
      <c r="AC126" s="782"/>
      <c r="AD126" s="782"/>
      <c r="AE126" s="783"/>
      <c r="AF126" s="784" t="s">
        <v>199</v>
      </c>
      <c r="AG126" s="782"/>
      <c r="AH126" s="782"/>
      <c r="AI126" s="782"/>
      <c r="AJ126" s="783"/>
      <c r="AK126" s="784" t="s">
        <v>199</v>
      </c>
      <c r="AL126" s="782"/>
      <c r="AM126" s="782"/>
      <c r="AN126" s="782"/>
      <c r="AO126" s="783"/>
      <c r="AP126" s="785" t="s">
        <v>199</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191</v>
      </c>
      <c r="CQ126" s="789"/>
      <c r="CR126" s="789"/>
      <c r="CS126" s="789"/>
      <c r="CT126" s="789"/>
      <c r="CU126" s="789"/>
      <c r="CV126" s="789"/>
      <c r="CW126" s="789"/>
      <c r="CX126" s="789"/>
      <c r="CY126" s="789"/>
      <c r="CZ126" s="789"/>
      <c r="DA126" s="789"/>
      <c r="DB126" s="789"/>
      <c r="DC126" s="789"/>
      <c r="DD126" s="789"/>
      <c r="DE126" s="789"/>
      <c r="DF126" s="790"/>
      <c r="DG126" s="791" t="s">
        <v>199</v>
      </c>
      <c r="DH126" s="792"/>
      <c r="DI126" s="792"/>
      <c r="DJ126" s="792"/>
      <c r="DK126" s="792"/>
      <c r="DL126" s="792" t="s">
        <v>199</v>
      </c>
      <c r="DM126" s="792"/>
      <c r="DN126" s="792"/>
      <c r="DO126" s="792"/>
      <c r="DP126" s="792"/>
      <c r="DQ126" s="792" t="s">
        <v>199</v>
      </c>
      <c r="DR126" s="792"/>
      <c r="DS126" s="792"/>
      <c r="DT126" s="792"/>
      <c r="DU126" s="792"/>
      <c r="DV126" s="795" t="s">
        <v>199</v>
      </c>
      <c r="DW126" s="795"/>
      <c r="DX126" s="795"/>
      <c r="DY126" s="795"/>
      <c r="DZ126" s="796"/>
    </row>
    <row r="127" spans="1:130" s="48" customFormat="1" ht="26.25" customHeight="1" x14ac:dyDescent="0.2">
      <c r="A127" s="988"/>
      <c r="B127" s="985"/>
      <c r="C127" s="813" t="s">
        <v>78</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199</v>
      </c>
      <c r="AB127" s="782"/>
      <c r="AC127" s="782"/>
      <c r="AD127" s="782"/>
      <c r="AE127" s="783"/>
      <c r="AF127" s="784" t="s">
        <v>199</v>
      </c>
      <c r="AG127" s="782"/>
      <c r="AH127" s="782"/>
      <c r="AI127" s="782"/>
      <c r="AJ127" s="783"/>
      <c r="AK127" s="784" t="s">
        <v>199</v>
      </c>
      <c r="AL127" s="782"/>
      <c r="AM127" s="782"/>
      <c r="AN127" s="782"/>
      <c r="AO127" s="783"/>
      <c r="AP127" s="785" t="s">
        <v>199</v>
      </c>
      <c r="AQ127" s="786"/>
      <c r="AR127" s="786"/>
      <c r="AS127" s="786"/>
      <c r="AT127" s="787"/>
      <c r="AU127" s="56"/>
      <c r="AV127" s="56"/>
      <c r="AW127" s="56"/>
      <c r="AX127" s="845" t="s">
        <v>495</v>
      </c>
      <c r="AY127" s="846"/>
      <c r="AZ127" s="846"/>
      <c r="BA127" s="846"/>
      <c r="BB127" s="846"/>
      <c r="BC127" s="846"/>
      <c r="BD127" s="846"/>
      <c r="BE127" s="847"/>
      <c r="BF127" s="848" t="s">
        <v>235</v>
      </c>
      <c r="BG127" s="846"/>
      <c r="BH127" s="846"/>
      <c r="BI127" s="846"/>
      <c r="BJ127" s="846"/>
      <c r="BK127" s="846"/>
      <c r="BL127" s="847"/>
      <c r="BM127" s="848" t="s">
        <v>192</v>
      </c>
      <c r="BN127" s="846"/>
      <c r="BO127" s="846"/>
      <c r="BP127" s="846"/>
      <c r="BQ127" s="846"/>
      <c r="BR127" s="846"/>
      <c r="BS127" s="847"/>
      <c r="BT127" s="848" t="s">
        <v>411</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447</v>
      </c>
      <c r="CQ127" s="789"/>
      <c r="CR127" s="789"/>
      <c r="CS127" s="789"/>
      <c r="CT127" s="789"/>
      <c r="CU127" s="789"/>
      <c r="CV127" s="789"/>
      <c r="CW127" s="789"/>
      <c r="CX127" s="789"/>
      <c r="CY127" s="789"/>
      <c r="CZ127" s="789"/>
      <c r="DA127" s="789"/>
      <c r="DB127" s="789"/>
      <c r="DC127" s="789"/>
      <c r="DD127" s="789"/>
      <c r="DE127" s="789"/>
      <c r="DF127" s="790"/>
      <c r="DG127" s="791" t="s">
        <v>199</v>
      </c>
      <c r="DH127" s="792"/>
      <c r="DI127" s="792"/>
      <c r="DJ127" s="792"/>
      <c r="DK127" s="792"/>
      <c r="DL127" s="792" t="s">
        <v>199</v>
      </c>
      <c r="DM127" s="792"/>
      <c r="DN127" s="792"/>
      <c r="DO127" s="792"/>
      <c r="DP127" s="792"/>
      <c r="DQ127" s="792" t="s">
        <v>199</v>
      </c>
      <c r="DR127" s="792"/>
      <c r="DS127" s="792"/>
      <c r="DT127" s="792"/>
      <c r="DU127" s="792"/>
      <c r="DV127" s="795" t="s">
        <v>199</v>
      </c>
      <c r="DW127" s="795"/>
      <c r="DX127" s="795"/>
      <c r="DY127" s="795"/>
      <c r="DZ127" s="796"/>
    </row>
    <row r="128" spans="1:130" s="48" customFormat="1" ht="26.25" customHeight="1" x14ac:dyDescent="0.2">
      <c r="A128" s="850" t="s">
        <v>496</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8</v>
      </c>
      <c r="X128" s="852"/>
      <c r="Y128" s="852"/>
      <c r="Z128" s="853"/>
      <c r="AA128" s="765">
        <v>8491</v>
      </c>
      <c r="AB128" s="766"/>
      <c r="AC128" s="766"/>
      <c r="AD128" s="766"/>
      <c r="AE128" s="767"/>
      <c r="AF128" s="768">
        <v>3804</v>
      </c>
      <c r="AG128" s="766"/>
      <c r="AH128" s="766"/>
      <c r="AI128" s="766"/>
      <c r="AJ128" s="767"/>
      <c r="AK128" s="768">
        <v>3274</v>
      </c>
      <c r="AL128" s="766"/>
      <c r="AM128" s="766"/>
      <c r="AN128" s="766"/>
      <c r="AO128" s="767"/>
      <c r="AP128" s="854"/>
      <c r="AQ128" s="855"/>
      <c r="AR128" s="855"/>
      <c r="AS128" s="855"/>
      <c r="AT128" s="856"/>
      <c r="AU128" s="56"/>
      <c r="AV128" s="56"/>
      <c r="AW128" s="56"/>
      <c r="AX128" s="762" t="s">
        <v>305</v>
      </c>
      <c r="AY128" s="763"/>
      <c r="AZ128" s="763"/>
      <c r="BA128" s="763"/>
      <c r="BB128" s="763"/>
      <c r="BC128" s="763"/>
      <c r="BD128" s="763"/>
      <c r="BE128" s="764"/>
      <c r="BF128" s="857" t="s">
        <v>199</v>
      </c>
      <c r="BG128" s="858"/>
      <c r="BH128" s="858"/>
      <c r="BI128" s="858"/>
      <c r="BJ128" s="858"/>
      <c r="BK128" s="858"/>
      <c r="BL128" s="859"/>
      <c r="BM128" s="857">
        <v>15</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402</v>
      </c>
      <c r="CQ128" s="656"/>
      <c r="CR128" s="656"/>
      <c r="CS128" s="656"/>
      <c r="CT128" s="656"/>
      <c r="CU128" s="656"/>
      <c r="CV128" s="656"/>
      <c r="CW128" s="656"/>
      <c r="CX128" s="656"/>
      <c r="CY128" s="656"/>
      <c r="CZ128" s="656"/>
      <c r="DA128" s="656"/>
      <c r="DB128" s="656"/>
      <c r="DC128" s="656"/>
      <c r="DD128" s="656"/>
      <c r="DE128" s="656"/>
      <c r="DF128" s="862"/>
      <c r="DG128" s="863" t="s">
        <v>199</v>
      </c>
      <c r="DH128" s="864"/>
      <c r="DI128" s="864"/>
      <c r="DJ128" s="864"/>
      <c r="DK128" s="864"/>
      <c r="DL128" s="864" t="s">
        <v>199</v>
      </c>
      <c r="DM128" s="864"/>
      <c r="DN128" s="864"/>
      <c r="DO128" s="864"/>
      <c r="DP128" s="864"/>
      <c r="DQ128" s="864" t="s">
        <v>199</v>
      </c>
      <c r="DR128" s="864"/>
      <c r="DS128" s="864"/>
      <c r="DT128" s="864"/>
      <c r="DU128" s="864"/>
      <c r="DV128" s="865" t="s">
        <v>199</v>
      </c>
      <c r="DW128" s="865"/>
      <c r="DX128" s="865"/>
      <c r="DY128" s="865"/>
      <c r="DZ128" s="866"/>
    </row>
    <row r="129" spans="1:131" s="48" customFormat="1" ht="26.25" customHeight="1" x14ac:dyDescent="0.2">
      <c r="A129" s="779" t="s">
        <v>166</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236</v>
      </c>
      <c r="X129" s="868"/>
      <c r="Y129" s="868"/>
      <c r="Z129" s="869"/>
      <c r="AA129" s="781">
        <v>4112446</v>
      </c>
      <c r="AB129" s="782"/>
      <c r="AC129" s="782"/>
      <c r="AD129" s="782"/>
      <c r="AE129" s="783"/>
      <c r="AF129" s="784">
        <v>4063751</v>
      </c>
      <c r="AG129" s="782"/>
      <c r="AH129" s="782"/>
      <c r="AI129" s="782"/>
      <c r="AJ129" s="783"/>
      <c r="AK129" s="784">
        <v>4143546</v>
      </c>
      <c r="AL129" s="782"/>
      <c r="AM129" s="782"/>
      <c r="AN129" s="782"/>
      <c r="AO129" s="783"/>
      <c r="AP129" s="870"/>
      <c r="AQ129" s="871"/>
      <c r="AR129" s="871"/>
      <c r="AS129" s="871"/>
      <c r="AT129" s="872"/>
      <c r="AU129" s="67"/>
      <c r="AV129" s="67"/>
      <c r="AW129" s="67"/>
      <c r="AX129" s="873" t="s">
        <v>118</v>
      </c>
      <c r="AY129" s="789"/>
      <c r="AZ129" s="789"/>
      <c r="BA129" s="789"/>
      <c r="BB129" s="789"/>
      <c r="BC129" s="789"/>
      <c r="BD129" s="789"/>
      <c r="BE129" s="790"/>
      <c r="BF129" s="874" t="s">
        <v>199</v>
      </c>
      <c r="BG129" s="875"/>
      <c r="BH129" s="875"/>
      <c r="BI129" s="875"/>
      <c r="BJ129" s="875"/>
      <c r="BK129" s="875"/>
      <c r="BL129" s="876"/>
      <c r="BM129" s="874">
        <v>20</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9" t="s">
        <v>147</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497</v>
      </c>
      <c r="X130" s="868"/>
      <c r="Y130" s="868"/>
      <c r="Z130" s="869"/>
      <c r="AA130" s="781">
        <v>809750</v>
      </c>
      <c r="AB130" s="782"/>
      <c r="AC130" s="782"/>
      <c r="AD130" s="782"/>
      <c r="AE130" s="783"/>
      <c r="AF130" s="784">
        <v>751615</v>
      </c>
      <c r="AG130" s="782"/>
      <c r="AH130" s="782"/>
      <c r="AI130" s="782"/>
      <c r="AJ130" s="783"/>
      <c r="AK130" s="784">
        <v>737145</v>
      </c>
      <c r="AL130" s="782"/>
      <c r="AM130" s="782"/>
      <c r="AN130" s="782"/>
      <c r="AO130" s="783"/>
      <c r="AP130" s="870"/>
      <c r="AQ130" s="871"/>
      <c r="AR130" s="871"/>
      <c r="AS130" s="871"/>
      <c r="AT130" s="872"/>
      <c r="AU130" s="67"/>
      <c r="AV130" s="67"/>
      <c r="AW130" s="67"/>
      <c r="AX130" s="873" t="s">
        <v>432</v>
      </c>
      <c r="AY130" s="789"/>
      <c r="AZ130" s="789"/>
      <c r="BA130" s="789"/>
      <c r="BB130" s="789"/>
      <c r="BC130" s="789"/>
      <c r="BD130" s="789"/>
      <c r="BE130" s="790"/>
      <c r="BF130" s="878">
        <v>7.1</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169</v>
      </c>
      <c r="X131" s="885"/>
      <c r="Y131" s="885"/>
      <c r="Z131" s="886"/>
      <c r="AA131" s="820">
        <v>3302696</v>
      </c>
      <c r="AB131" s="821"/>
      <c r="AC131" s="821"/>
      <c r="AD131" s="821"/>
      <c r="AE131" s="822"/>
      <c r="AF131" s="823">
        <v>3312136</v>
      </c>
      <c r="AG131" s="821"/>
      <c r="AH131" s="821"/>
      <c r="AI131" s="821"/>
      <c r="AJ131" s="822"/>
      <c r="AK131" s="823">
        <v>3406401</v>
      </c>
      <c r="AL131" s="821"/>
      <c r="AM131" s="821"/>
      <c r="AN131" s="821"/>
      <c r="AO131" s="822"/>
      <c r="AP131" s="887"/>
      <c r="AQ131" s="888"/>
      <c r="AR131" s="888"/>
      <c r="AS131" s="888"/>
      <c r="AT131" s="889"/>
      <c r="AU131" s="67"/>
      <c r="AV131" s="67"/>
      <c r="AW131" s="67"/>
      <c r="AX131" s="890" t="s">
        <v>57</v>
      </c>
      <c r="AY131" s="656"/>
      <c r="AZ131" s="656"/>
      <c r="BA131" s="656"/>
      <c r="BB131" s="656"/>
      <c r="BC131" s="656"/>
      <c r="BD131" s="656"/>
      <c r="BE131" s="862"/>
      <c r="BF131" s="891" t="s">
        <v>199</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70" t="s">
        <v>27</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498</v>
      </c>
      <c r="W132" s="897"/>
      <c r="X132" s="897"/>
      <c r="Y132" s="897"/>
      <c r="Z132" s="898"/>
      <c r="AA132" s="899">
        <v>9.1898558030000004</v>
      </c>
      <c r="AB132" s="900"/>
      <c r="AC132" s="900"/>
      <c r="AD132" s="900"/>
      <c r="AE132" s="901"/>
      <c r="AF132" s="902">
        <v>6.2746819580000004</v>
      </c>
      <c r="AG132" s="900"/>
      <c r="AH132" s="900"/>
      <c r="AI132" s="900"/>
      <c r="AJ132" s="901"/>
      <c r="AK132" s="902">
        <v>6.0972269560000001</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85</v>
      </c>
      <c r="W133" s="904"/>
      <c r="X133" s="904"/>
      <c r="Y133" s="904"/>
      <c r="Z133" s="905"/>
      <c r="AA133" s="906">
        <v>8.4</v>
      </c>
      <c r="AB133" s="907"/>
      <c r="AC133" s="907"/>
      <c r="AD133" s="907"/>
      <c r="AE133" s="908"/>
      <c r="AF133" s="906">
        <v>7.8</v>
      </c>
      <c r="AG133" s="907"/>
      <c r="AH133" s="907"/>
      <c r="AI133" s="907"/>
      <c r="AJ133" s="908"/>
      <c r="AK133" s="906">
        <v>7.1</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EZz/fvTQuT7IUX7DWIBP20o4Q6EbzHfDm1onmgUEjwUq9Flj/gHK3LJ1+huPNMd8cnQIjDdcvzEe1EDSVhxLLg==" saltValue="e+bDzuTSO3Mq2x2QrCRCU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102</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XeQgF2rIArDCWU2zzgAAaSXgBMBqvuSwBDzbWKGE16r+9nxpvgL3iszCK4aVPcf7qiuOqe07105qj2tiQJG6DA==" saltValue="mTYRu7R0SbxQSGMtj7grTg==" spinCount="100000" sheet="1" objects="1" scenarios="1"/>
  <phoneticPr fontId="5"/>
  <printOptions horizontalCentered="1" verticalCentered="1"/>
  <pageMargins left="0" right="0" top="0" bottom="0" header="0" footer="0"/>
  <pageSetup paperSize="8" scale="6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REfhJvPxfQcmIt21XkHh/jNTfDE9sP4z659B6QvkcND4sxhD3/Mdq/7x6vgsDK7eNMpRAIkvTmINPq4f9FR6mw==" saltValue="8y4VuqqrFWzfG5k2S2pSnw==" spinCount="100000" sheet="1" objects="1" scenarios="1"/>
  <phoneticPr fontId="5"/>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499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330</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11" t="s">
        <v>89</v>
      </c>
      <c r="AP7" s="127"/>
      <c r="AQ7" s="138" t="s">
        <v>500</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2"/>
      <c r="AP8" s="128" t="s">
        <v>501</v>
      </c>
      <c r="AQ8" s="139" t="s">
        <v>502</v>
      </c>
      <c r="AR8" s="153" t="s">
        <v>503</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504</v>
      </c>
      <c r="AL9" s="990"/>
      <c r="AM9" s="990"/>
      <c r="AN9" s="991"/>
      <c r="AO9" s="117">
        <v>1278268</v>
      </c>
      <c r="AP9" s="117">
        <v>210034</v>
      </c>
      <c r="AQ9" s="140">
        <v>186275</v>
      </c>
      <c r="AR9" s="154">
        <v>12.8</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206</v>
      </c>
      <c r="AL10" s="990"/>
      <c r="AM10" s="990"/>
      <c r="AN10" s="991"/>
      <c r="AO10" s="118">
        <v>237950</v>
      </c>
      <c r="AP10" s="118">
        <v>39098</v>
      </c>
      <c r="AQ10" s="141">
        <v>28060</v>
      </c>
      <c r="AR10" s="155">
        <v>39.299999999999997</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400</v>
      </c>
      <c r="AL11" s="990"/>
      <c r="AM11" s="990"/>
      <c r="AN11" s="991"/>
      <c r="AO11" s="118" t="s">
        <v>199</v>
      </c>
      <c r="AP11" s="118" t="s">
        <v>199</v>
      </c>
      <c r="AQ11" s="141">
        <v>7123</v>
      </c>
      <c r="AR11" s="155" t="s">
        <v>199</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233</v>
      </c>
      <c r="AL12" s="990"/>
      <c r="AM12" s="990"/>
      <c r="AN12" s="991"/>
      <c r="AO12" s="118" t="s">
        <v>199</v>
      </c>
      <c r="AP12" s="118" t="s">
        <v>199</v>
      </c>
      <c r="AQ12" s="141">
        <v>57</v>
      </c>
      <c r="AR12" s="155" t="s">
        <v>199</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505</v>
      </c>
      <c r="AL13" s="990"/>
      <c r="AM13" s="990"/>
      <c r="AN13" s="991"/>
      <c r="AO13" s="118">
        <v>35663</v>
      </c>
      <c r="AP13" s="118">
        <v>5860</v>
      </c>
      <c r="AQ13" s="141">
        <v>6435</v>
      </c>
      <c r="AR13" s="155">
        <v>-8.9</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506</v>
      </c>
      <c r="AL14" s="990"/>
      <c r="AM14" s="990"/>
      <c r="AN14" s="991"/>
      <c r="AO14" s="118">
        <v>6171</v>
      </c>
      <c r="AP14" s="118">
        <v>1014</v>
      </c>
      <c r="AQ14" s="141">
        <v>3786</v>
      </c>
      <c r="AR14" s="155">
        <v>-73.2</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309</v>
      </c>
      <c r="AL15" s="993"/>
      <c r="AM15" s="993"/>
      <c r="AN15" s="994"/>
      <c r="AO15" s="118">
        <v>-34701</v>
      </c>
      <c r="AP15" s="118">
        <v>-5702</v>
      </c>
      <c r="AQ15" s="141">
        <v>-9323</v>
      </c>
      <c r="AR15" s="155">
        <v>-38.799999999999997</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270</v>
      </c>
      <c r="AL16" s="993"/>
      <c r="AM16" s="993"/>
      <c r="AN16" s="994"/>
      <c r="AO16" s="118">
        <v>1523351</v>
      </c>
      <c r="AP16" s="118">
        <v>250304</v>
      </c>
      <c r="AQ16" s="141">
        <v>222412</v>
      </c>
      <c r="AR16" s="155">
        <v>12.5</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181</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507</v>
      </c>
      <c r="AP20" s="129" t="s">
        <v>335</v>
      </c>
      <c r="AQ20" s="142" t="s">
        <v>37</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5" t="s">
        <v>508</v>
      </c>
      <c r="AL21" s="996"/>
      <c r="AM21" s="996"/>
      <c r="AN21" s="997"/>
      <c r="AO21" s="120">
        <v>15.77</v>
      </c>
      <c r="AP21" s="130">
        <v>17.59</v>
      </c>
      <c r="AQ21" s="143">
        <v>-1.82</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5" t="s">
        <v>509</v>
      </c>
      <c r="AL22" s="996"/>
      <c r="AM22" s="996"/>
      <c r="AN22" s="997"/>
      <c r="AO22" s="121">
        <v>95</v>
      </c>
      <c r="AP22" s="131">
        <v>95.9</v>
      </c>
      <c r="AQ22" s="144">
        <v>-0.9</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998" t="s">
        <v>510</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c r="AT26" s="91"/>
    </row>
    <row r="27" spans="1:46" ht="13" x14ac:dyDescent="0.2">
      <c r="A27" s="85"/>
      <c r="AO27" s="90"/>
      <c r="AP27" s="90"/>
      <c r="AQ27" s="90"/>
      <c r="AR27" s="90"/>
      <c r="AS27" s="90"/>
      <c r="AT27" s="90"/>
    </row>
    <row r="28" spans="1:46" ht="16.5" x14ac:dyDescent="0.2">
      <c r="A28" s="82" t="s">
        <v>262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60</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11" t="s">
        <v>89</v>
      </c>
      <c r="AP30" s="127"/>
      <c r="AQ30" s="138" t="s">
        <v>500</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2"/>
      <c r="AP31" s="128" t="s">
        <v>501</v>
      </c>
      <c r="AQ31" s="139" t="s">
        <v>502</v>
      </c>
      <c r="AR31" s="153" t="s">
        <v>503</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511</v>
      </c>
      <c r="AL32" s="1000"/>
      <c r="AM32" s="1000"/>
      <c r="AN32" s="1001"/>
      <c r="AO32" s="118">
        <v>797509</v>
      </c>
      <c r="AP32" s="118">
        <v>131040</v>
      </c>
      <c r="AQ32" s="145">
        <v>124581</v>
      </c>
      <c r="AR32" s="155">
        <v>5.2</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512</v>
      </c>
      <c r="AL33" s="1000"/>
      <c r="AM33" s="1000"/>
      <c r="AN33" s="1001"/>
      <c r="AO33" s="118" t="s">
        <v>199</v>
      </c>
      <c r="AP33" s="118" t="s">
        <v>199</v>
      </c>
      <c r="AQ33" s="145">
        <v>76</v>
      </c>
      <c r="AR33" s="155" t="s">
        <v>199</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513</v>
      </c>
      <c r="AL34" s="1000"/>
      <c r="AM34" s="1000"/>
      <c r="AN34" s="1001"/>
      <c r="AO34" s="118" t="s">
        <v>199</v>
      </c>
      <c r="AP34" s="118" t="s">
        <v>199</v>
      </c>
      <c r="AQ34" s="145">
        <v>163</v>
      </c>
      <c r="AR34" s="155" t="s">
        <v>199</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514</v>
      </c>
      <c r="AL35" s="1000"/>
      <c r="AM35" s="1000"/>
      <c r="AN35" s="1001"/>
      <c r="AO35" s="118">
        <v>150590</v>
      </c>
      <c r="AP35" s="118">
        <v>24744</v>
      </c>
      <c r="AQ35" s="145">
        <v>24428</v>
      </c>
      <c r="AR35" s="155">
        <v>1.3</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31</v>
      </c>
      <c r="AL36" s="1000"/>
      <c r="AM36" s="1000"/>
      <c r="AN36" s="1001"/>
      <c r="AO36" s="118" t="s">
        <v>199</v>
      </c>
      <c r="AP36" s="118" t="s">
        <v>199</v>
      </c>
      <c r="AQ36" s="145">
        <v>4294</v>
      </c>
      <c r="AR36" s="155" t="s">
        <v>199</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344</v>
      </c>
      <c r="AL37" s="1000"/>
      <c r="AM37" s="1000"/>
      <c r="AN37" s="1001"/>
      <c r="AO37" s="118" t="s">
        <v>199</v>
      </c>
      <c r="AP37" s="118" t="s">
        <v>199</v>
      </c>
      <c r="AQ37" s="145">
        <v>880</v>
      </c>
      <c r="AR37" s="155" t="s">
        <v>199</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515</v>
      </c>
      <c r="AL38" s="1003"/>
      <c r="AM38" s="1003"/>
      <c r="AN38" s="1004"/>
      <c r="AO38" s="122">
        <v>16</v>
      </c>
      <c r="AP38" s="122">
        <v>3</v>
      </c>
      <c r="AQ38" s="146">
        <v>22</v>
      </c>
      <c r="AR38" s="144">
        <v>-86.4</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87</v>
      </c>
      <c r="AL39" s="1003"/>
      <c r="AM39" s="1003"/>
      <c r="AN39" s="1004"/>
      <c r="AO39" s="118">
        <v>-3274</v>
      </c>
      <c r="AP39" s="118">
        <v>-538</v>
      </c>
      <c r="AQ39" s="145">
        <v>-5293</v>
      </c>
      <c r="AR39" s="155">
        <v>-89.8</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516</v>
      </c>
      <c r="AL40" s="1000"/>
      <c r="AM40" s="1000"/>
      <c r="AN40" s="1001"/>
      <c r="AO40" s="118">
        <v>-737145</v>
      </c>
      <c r="AP40" s="118">
        <v>-121121</v>
      </c>
      <c r="AQ40" s="145">
        <v>-99375</v>
      </c>
      <c r="AR40" s="155">
        <v>21.9</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389</v>
      </c>
      <c r="AL41" s="1006"/>
      <c r="AM41" s="1006"/>
      <c r="AN41" s="1007"/>
      <c r="AO41" s="118">
        <v>207696</v>
      </c>
      <c r="AP41" s="118">
        <v>34127</v>
      </c>
      <c r="AQ41" s="145">
        <v>49775</v>
      </c>
      <c r="AR41" s="155">
        <v>-31.4</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518</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3" t="s">
        <v>89</v>
      </c>
      <c r="AN49" s="1008" t="s">
        <v>441</v>
      </c>
      <c r="AO49" s="1009"/>
      <c r="AP49" s="1009"/>
      <c r="AQ49" s="1009"/>
      <c r="AR49" s="1010"/>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4"/>
      <c r="AN50" s="114" t="s">
        <v>493</v>
      </c>
      <c r="AO50" s="124" t="s">
        <v>494</v>
      </c>
      <c r="AP50" s="135" t="s">
        <v>519</v>
      </c>
      <c r="AQ50" s="148" t="s">
        <v>384</v>
      </c>
      <c r="AR50" s="158" t="s">
        <v>520</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482</v>
      </c>
      <c r="AL51" s="103"/>
      <c r="AM51" s="108">
        <v>936985</v>
      </c>
      <c r="AN51" s="115">
        <v>136467</v>
      </c>
      <c r="AO51" s="125">
        <v>54.8</v>
      </c>
      <c r="AP51" s="136">
        <v>200194</v>
      </c>
      <c r="AQ51" s="149">
        <v>5.2</v>
      </c>
      <c r="AR51" s="159">
        <v>49.6</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272</v>
      </c>
      <c r="AM52" s="109">
        <v>605310</v>
      </c>
      <c r="AN52" s="116">
        <v>88161</v>
      </c>
      <c r="AO52" s="126">
        <v>55.4</v>
      </c>
      <c r="AP52" s="137">
        <v>106422</v>
      </c>
      <c r="AQ52" s="150">
        <v>20.100000000000001</v>
      </c>
      <c r="AR52" s="160">
        <v>35.299999999999997</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318</v>
      </c>
      <c r="AL53" s="103"/>
      <c r="AM53" s="108">
        <v>384905</v>
      </c>
      <c r="AN53" s="115">
        <v>57509</v>
      </c>
      <c r="AO53" s="125">
        <v>-57.9</v>
      </c>
      <c r="AP53" s="136">
        <v>196914</v>
      </c>
      <c r="AQ53" s="149">
        <v>-1.6</v>
      </c>
      <c r="AR53" s="159">
        <v>-56.3</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272</v>
      </c>
      <c r="AM54" s="109">
        <v>270590</v>
      </c>
      <c r="AN54" s="116">
        <v>40429</v>
      </c>
      <c r="AO54" s="126">
        <v>-54.1</v>
      </c>
      <c r="AP54" s="137">
        <v>98966</v>
      </c>
      <c r="AQ54" s="150">
        <v>-7</v>
      </c>
      <c r="AR54" s="160">
        <v>-47.1</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135</v>
      </c>
      <c r="AL55" s="103"/>
      <c r="AM55" s="108">
        <v>692787</v>
      </c>
      <c r="AN55" s="115">
        <v>107027</v>
      </c>
      <c r="AO55" s="125">
        <v>86.1</v>
      </c>
      <c r="AP55" s="136">
        <v>204757</v>
      </c>
      <c r="AQ55" s="149">
        <v>4</v>
      </c>
      <c r="AR55" s="159">
        <v>82.1</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272</v>
      </c>
      <c r="AM56" s="109">
        <v>405712</v>
      </c>
      <c r="AN56" s="116">
        <v>62678</v>
      </c>
      <c r="AO56" s="126">
        <v>55</v>
      </c>
      <c r="AP56" s="137">
        <v>106071</v>
      </c>
      <c r="AQ56" s="150">
        <v>7.2</v>
      </c>
      <c r="AR56" s="160">
        <v>47.8</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521</v>
      </c>
      <c r="AL57" s="103"/>
      <c r="AM57" s="108">
        <v>514745</v>
      </c>
      <c r="AN57" s="115">
        <v>81693</v>
      </c>
      <c r="AO57" s="125">
        <v>-23.7</v>
      </c>
      <c r="AP57" s="136">
        <v>194971</v>
      </c>
      <c r="AQ57" s="149">
        <v>-4.8</v>
      </c>
      <c r="AR57" s="159">
        <v>-18.899999999999999</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272</v>
      </c>
      <c r="AM58" s="109">
        <v>301582</v>
      </c>
      <c r="AN58" s="116">
        <v>47863</v>
      </c>
      <c r="AO58" s="126">
        <v>-23.6</v>
      </c>
      <c r="AP58" s="137">
        <v>105966</v>
      </c>
      <c r="AQ58" s="150">
        <v>-0.1</v>
      </c>
      <c r="AR58" s="160">
        <v>-23.5</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522</v>
      </c>
      <c r="AL59" s="103"/>
      <c r="AM59" s="108">
        <v>503622</v>
      </c>
      <c r="AN59" s="115">
        <v>82751</v>
      </c>
      <c r="AO59" s="125">
        <v>1.3</v>
      </c>
      <c r="AP59" s="136">
        <v>224172</v>
      </c>
      <c r="AQ59" s="149">
        <v>15</v>
      </c>
      <c r="AR59" s="159">
        <v>-13.7</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272</v>
      </c>
      <c r="AM60" s="109">
        <v>291635</v>
      </c>
      <c r="AN60" s="116">
        <v>47919</v>
      </c>
      <c r="AO60" s="126">
        <v>0.1</v>
      </c>
      <c r="AP60" s="137">
        <v>117611</v>
      </c>
      <c r="AQ60" s="150">
        <v>11</v>
      </c>
      <c r="AR60" s="160">
        <v>-10.9</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414</v>
      </c>
      <c r="AL61" s="106"/>
      <c r="AM61" s="108">
        <v>606609</v>
      </c>
      <c r="AN61" s="115">
        <v>93089</v>
      </c>
      <c r="AO61" s="125">
        <v>12.1</v>
      </c>
      <c r="AP61" s="136">
        <v>204202</v>
      </c>
      <c r="AQ61" s="151">
        <v>3.6</v>
      </c>
      <c r="AR61" s="159">
        <v>8.5</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272</v>
      </c>
      <c r="AM62" s="109">
        <v>374966</v>
      </c>
      <c r="AN62" s="116">
        <v>57410</v>
      </c>
      <c r="AO62" s="126">
        <v>6.6</v>
      </c>
      <c r="AP62" s="137">
        <v>107007</v>
      </c>
      <c r="AQ62" s="150">
        <v>6.2</v>
      </c>
      <c r="AR62" s="160">
        <v>0.4</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IpqlagqcFUqaQZvpKD1AL+llGRMaZy0rLMecMdSMesQBisb67y1W8lwSz+1yBe6bRZbFNwkvh34V2mYiacHyA==" saltValue="SKw0MRvGabN0tcQ+kq5OY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102</v>
      </c>
    </row>
    <row r="121" spans="125:125" ht="13.5" hidden="1" customHeight="1" x14ac:dyDescent="0.2">
      <c r="DU121" s="78"/>
    </row>
  </sheetData>
  <sheetProtection algorithmName="SHA-512" hashValue="fW/thCy8sWCurNUjyCG43uMDAPpWfDBIKQv41K0ru31ubswTNDKBajR39NgeCs3D0HbZrgMMZktgCpZ9if5pkQ==" saltValue="s7VHgaHeBJqkMDyXuNSrCg==" spinCount="100000" sheet="1" objects="1" scenarios="1"/>
  <phoneticPr fontId="5"/>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102</v>
      </c>
    </row>
  </sheetData>
  <sheetProtection algorithmName="SHA-512" hashValue="BiTHIBxXZp+2Ro+e1SYKSkVeFVJFtRadPFc/MBEn5ggcmRxYIy7X77s48A49cZAO0BNacoNhs10PHbt1wWwAOQ==" saltValue="hH0ddaQuKDvggeJst8e2JQ==" spinCount="100000" sheet="1" objects="1" scenarios="1"/>
  <phoneticPr fontId="5"/>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5</v>
      </c>
      <c r="C46" s="171"/>
      <c r="D46" s="171"/>
      <c r="E46" s="172" t="s">
        <v>16</v>
      </c>
      <c r="F46" s="173" t="s">
        <v>524</v>
      </c>
      <c r="G46" s="177" t="s">
        <v>525</v>
      </c>
      <c r="H46" s="177" t="s">
        <v>526</v>
      </c>
      <c r="I46" s="177" t="s">
        <v>253</v>
      </c>
      <c r="J46" s="182" t="s">
        <v>527</v>
      </c>
    </row>
    <row r="47" spans="2:10" ht="57.75" customHeight="1" x14ac:dyDescent="0.2">
      <c r="B47" s="168"/>
      <c r="C47" s="1015" t="s">
        <v>3</v>
      </c>
      <c r="D47" s="1015"/>
      <c r="E47" s="1016"/>
      <c r="F47" s="174">
        <v>70.680000000000007</v>
      </c>
      <c r="G47" s="178">
        <v>75.06</v>
      </c>
      <c r="H47" s="178">
        <v>69.41</v>
      </c>
      <c r="I47" s="178">
        <v>58.62</v>
      </c>
      <c r="J47" s="183">
        <v>60.95</v>
      </c>
    </row>
    <row r="48" spans="2:10" ht="57.75" customHeight="1" x14ac:dyDescent="0.2">
      <c r="B48" s="169"/>
      <c r="C48" s="1017" t="s">
        <v>9</v>
      </c>
      <c r="D48" s="1017"/>
      <c r="E48" s="1018"/>
      <c r="F48" s="175">
        <v>7.78</v>
      </c>
      <c r="G48" s="179">
        <v>3.6</v>
      </c>
      <c r="H48" s="179">
        <v>6.89</v>
      </c>
      <c r="I48" s="179">
        <v>4.3</v>
      </c>
      <c r="J48" s="184">
        <v>12.72</v>
      </c>
    </row>
    <row r="49" spans="2:10" ht="57.75" customHeight="1" x14ac:dyDescent="0.2">
      <c r="B49" s="170"/>
      <c r="C49" s="1019" t="s">
        <v>15</v>
      </c>
      <c r="D49" s="1019"/>
      <c r="E49" s="1020"/>
      <c r="F49" s="176" t="s">
        <v>528</v>
      </c>
      <c r="G49" s="180">
        <v>3.91</v>
      </c>
      <c r="H49" s="180" t="s">
        <v>355</v>
      </c>
      <c r="I49" s="180" t="s">
        <v>529</v>
      </c>
      <c r="J49" s="185">
        <v>11.97</v>
      </c>
    </row>
    <row r="50" spans="2:10" ht="13" x14ac:dyDescent="0.2"/>
  </sheetData>
  <sheetProtection algorithmName="SHA-512" hashValue="2bShnUiBwOzIcOyVs6M2bZfKhiVCPiN5ECDQifv/psBc0FYry9PcnvxJa1JqR6qIlTCCzw87afECy5LWCZhywA==" saltValue="wrfHyE9kPIbpjEYviZaTbw=="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成田  斗希也</cp:lastModifiedBy>
  <dcterms:created xsi:type="dcterms:W3CDTF">2026-02-23T04:44:20Z</dcterms:created>
  <dcterms:modified xsi:type="dcterms:W3CDTF">2026-03-24T23:57:28Z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3.1.9.0</vt:lpwstr>
    </vt:vector>
  </property>
  <property fmtid="{DCFEDD21-7773-49B2-8022-6FC58DB5260B}" pid="3" name="LastSavedVersion">
    <vt:lpwstr>3.1.10.0</vt:lpwstr>
  </property>
  <property fmtid="{DCFEDD21-7773-49B2-8022-6FC58DB5260B}" pid="4" name="LastSavedDate">
    <vt:filetime>2026-03-19T05:31:44Z</vt:filetime>
  </property>
</Properties>
</file>