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0F70BBDF-9899-4464-866B-A15C81F2D0A3}"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88" i="12"/>
  <c r="DG43" i="10"/>
  <c r="CQ43" i="10"/>
  <c r="CO43" i="10"/>
  <c r="BY43" i="10"/>
  <c r="BW43" i="10"/>
  <c r="BE43" i="10"/>
  <c r="AM43" i="10"/>
  <c r="U43" i="10"/>
  <c r="E43" i="10"/>
  <c r="C43" i="10"/>
  <c r="DG42" i="10"/>
  <c r="CQ42" i="10"/>
  <c r="CO42" i="10"/>
  <c r="BY42" i="10"/>
  <c r="BW42" i="10"/>
  <c r="BE42" i="10"/>
  <c r="AM42" i="10"/>
  <c r="U42" i="10"/>
  <c r="E42" i="10"/>
  <c r="C42" i="10"/>
  <c r="DG41" i="10"/>
  <c r="CQ41" i="10"/>
  <c r="CO41" i="10" s="1"/>
  <c r="BY41" i="10"/>
  <c r="BW41" i="10"/>
  <c r="BE41" i="10"/>
  <c r="AM41" i="10"/>
  <c r="U41" i="10"/>
  <c r="E41" i="10"/>
  <c r="C41" i="10"/>
  <c r="DG40" i="10"/>
  <c r="CQ40" i="10"/>
  <c r="CO40" i="10"/>
  <c r="BY40" i="10"/>
  <c r="BW40" i="10" s="1"/>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s="1"/>
  <c r="DG36" i="10"/>
  <c r="CQ36" i="10"/>
  <c r="CO36" i="10"/>
  <c r="BY36" i="10"/>
  <c r="BE36" i="10"/>
  <c r="AO36" i="10"/>
  <c r="W36" i="10"/>
  <c r="E36" i="10"/>
  <c r="DG35" i="10"/>
  <c r="CQ35" i="10"/>
  <c r="BY35" i="10"/>
  <c r="BE35" i="10"/>
  <c r="AO35" i="10"/>
  <c r="W35" i="10"/>
  <c r="E35" i="10"/>
  <c r="DG34" i="10"/>
  <c r="CQ34" i="10"/>
  <c r="BY34" i="10"/>
  <c r="BE34" i="10"/>
  <c r="AO34" i="10"/>
  <c r="W34" i="10"/>
  <c r="E34" i="10"/>
  <c r="C34" i="10" s="1"/>
  <c r="C35" i="10" l="1"/>
  <c r="C36" i="10" l="1"/>
  <c r="U34" i="10" s="1"/>
  <c r="U35" i="10" l="1"/>
  <c r="U36" i="10" s="1"/>
  <c r="U37" i="10" s="1"/>
  <c r="AM34" i="10"/>
  <c r="AM35" i="10" s="1"/>
  <c r="AM36" i="10" s="1"/>
  <c r="BW34" i="10" l="1"/>
  <c r="BW35" i="10" s="1"/>
  <c r="BW36" i="10" s="1"/>
  <c r="BW37" i="10" s="1"/>
  <c r="BW38" i="10" s="1"/>
  <c r="BW39" i="10" s="1"/>
  <c r="CO34" i="10" l="1"/>
  <c r="CO35" i="10" s="1"/>
</calcChain>
</file>

<file path=xl/sharedStrings.xml><?xml version="1.0" encoding="utf-8"?>
<sst xmlns="http://schemas.openxmlformats.org/spreadsheetml/2006/main" count="1116" uniqueCount="537">
  <si>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</si>
  <si>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</si>
  <si>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</si>
  <si>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</si>
  <si>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</si>
  <si>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</si>
  <si>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</si>
  <si>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</si>
  <si>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</si>
  <si>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</si>
  <si>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</si>
  <si>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</si>
  <si>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</si>
  <si>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</si>
  <si>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</si>
  <si>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</si>
  <si>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</si>
  <si>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</si>
  <si>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</si>
  <si>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</si>
  <si>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</si>
  <si>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</si>
  <si>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</si>
  <si>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</si>
  <si>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</si>
  <si>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</si>
  <si>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</si>
  <si>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</si>
  <si>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</si>
  <si>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</si>
  <si>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</si>
  <si>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</si>
  <si>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</si>
  <si>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</si>
  <si>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</si>
  <si>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</si>
  <si>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</si>
  <si>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</si>
  <si>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</si>
  <si>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</si>
  <si>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</si>
  <si>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</si>
  <si>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</si>
  <si>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</si>
  <si>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</si>
  <si>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</si>
  <si>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</si>
  <si>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</si>
  <si>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</si>
  <si>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</si>
  <si>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</si>
  <si>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</si>
  <si>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</si>
  <si>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</si>
  <si>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</si>
  <si>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</si>
  <si>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</si>
  <si>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</si>
  <si>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</si>
  <si>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</si>
  <si>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</si>
  <si>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</si>
  <si>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</si>
  <si>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</si>
  <si>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</si>
  <si>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</si>
  <si>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</si>
  <si>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</si>
  <si>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</si>
  <si>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</si>
  <si>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</si>
  <si>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</si>
  <si>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</si>
  <si>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</si>
  <si>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</si>
  <si>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</si>
  <si>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</si>
  <si>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</si>
  <si>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</si>
  <si>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</si>
  <si>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</si>
  <si>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</si>
  <si>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</si>
  <si>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</si>
  <si>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</si>
  <si>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</si>
  <si>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</si>
  <si>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</si>
  <si>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</si>
  <si>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</si>
  <si>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</si>
  <si>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</si>
  <si>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</si>
  <si>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</si>
  <si>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</si>
  <si>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</si>
  <si>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</si>
  <si>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</si>
  <si>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</si>
  <si>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</si>
  <si>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</si>
  <si>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</si>
  <si>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北秋田市下水道事業会計</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</si>
  <si>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</si>
  <si>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</si>
  <si>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</si>
  <si>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</si>
  <si>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</si>
  <si>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</si>
  <si>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</si>
  <si>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</si>
  <si>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</si>
  <si>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</si>
  <si>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</si>
  <si>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</si>
  <si>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 1.06</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</si>
  <si>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</si>
  <si>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</si>
  <si>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</si>
  <si>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秋田県</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</si>
  <si>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</si>
  <si>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</si>
  <si>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</si>
  <si>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</si>
  <si>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</si>
  <si>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</si>
  <si>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</si>
  <si>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</si>
  <si>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</si>
  <si>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</si>
  <si>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</si>
  <si>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</si>
  <si>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</si>
  <si>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</si>
  <si>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</si>
  <si>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</si>
  <si>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</si>
  <si>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</si>
  <si>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</si>
  <si>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北秋田市上小阿仁村生活環境施設組合</t>
  </si>
  <si>
    <t>指定団体等の指定状況</t>
  </si>
  <si>
    <t>歳出総額</t>
  </si>
  <si>
    <t>ゴルフ場利用税交付金</t>
  </si>
  <si>
    <t>寄附金</t>
  </si>
  <si>
    <t>北秋田市水道事業会計</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</si>
  <si>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</si>
  <si>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</si>
  <si>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</si>
  <si>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</si>
  <si>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</si>
  <si>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</si>
  <si>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</si>
  <si>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</si>
  <si>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</si>
  <si>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</si>
  <si>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</si>
  <si>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</si>
  <si>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</si>
  <si>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北秋田市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</si>
  <si>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</si>
  <si>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</si>
  <si>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</si>
  <si>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</si>
  <si>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</si>
  <si>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</si>
  <si>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</si>
  <si>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</si>
  <si>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</si>
  <si>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</si>
  <si>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</si>
  <si>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</si>
  <si>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</si>
  <si>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</si>
  <si>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</si>
  <si>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</si>
  <si>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</si>
  <si>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</si>
  <si>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</si>
  <si>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</si>
  <si>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森林経営管理基金</t>
    <rPh sb="0" eb="8">
      <t>シンリンケイエイカンリキキン</t>
    </rPh>
    <phoneticPr fontId="37"/>
  </si>
  <si>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</si>
  <si>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</si>
  <si>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</si>
  <si>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</si>
  <si>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</si>
  <si>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</si>
  <si>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</si>
  <si>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</si>
  <si>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</si>
  <si>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</si>
  <si>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-9.1</t>
  </si>
  <si>
    <t>山振</t>
    <rPh sb="0" eb="1">
      <t>ヤマ</t>
    </rPh>
    <rPh sb="1" eb="2">
      <t>フ</t>
    </rPh>
    <phoneticPr fontId="5"/>
  </si>
  <si>
    <t>繰上償還金</t>
  </si>
  <si>
    <t>※5：産業構造の比率は、分母を就業人口総数とし、分類不能の産業を除いて算出。</t>
  </si>
  <si>
    <t>秋田県北秋田市</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</si>
  <si>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</si>
  <si>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</si>
  <si>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</si>
  <si>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</si>
  <si>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</si>
  <si>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</si>
  <si>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</si>
  <si>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</si>
  <si>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</si>
  <si>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</si>
  <si>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</si>
  <si>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</si>
  <si>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</si>
  <si>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</si>
  <si>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</si>
  <si>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</si>
  <si>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</si>
  <si>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</si>
  <si>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</si>
  <si>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</si>
  <si>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</si>
  <si>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</si>
  <si>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</si>
  <si>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</si>
  <si>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</si>
  <si>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</si>
  <si>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</si>
  <si>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</si>
  <si>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</si>
  <si>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北秋田市病院事業会計</t>
  </si>
  <si>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</si>
  <si>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</si>
  <si>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</si>
  <si>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</si>
  <si>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</si>
  <si>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</si>
  <si>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</si>
  <si>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</si>
  <si>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</si>
  <si>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</si>
  <si>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</si>
  <si>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</si>
  <si>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</si>
  <si>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</si>
  <si>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</si>
  <si>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</si>
  <si>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</si>
  <si>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秋田県市町村総合事務組合（一般会計）</t>
  </si>
  <si>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</si>
  <si>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</si>
  <si>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</si>
  <si>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</si>
  <si>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</si>
  <si>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</si>
  <si>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</si>
  <si>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</si>
  <si>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</si>
  <si>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</si>
  <si>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</si>
  <si>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</si>
  <si>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</si>
  <si>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</si>
  <si>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</si>
  <si>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</si>
  <si>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</si>
  <si>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</si>
  <si>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</si>
  <si>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</si>
  <si>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</si>
  <si>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</si>
  <si>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</si>
  <si>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</si>
  <si>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</si>
  <si>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</si>
  <si>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</si>
  <si>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</si>
  <si>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</si>
  <si>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</si>
  <si>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</si>
  <si>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</si>
  <si>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</si>
  <si>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</si>
  <si>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北秋田市立阿仁診療所特別会計</t>
  </si>
  <si>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</si>
  <si>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</si>
  <si>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</si>
  <si>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</si>
  <si>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</si>
  <si>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</si>
  <si>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</si>
  <si>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</si>
  <si>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</si>
  <si>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</si>
  <si>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</si>
  <si>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</si>
  <si>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</si>
  <si>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</si>
  <si>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</si>
  <si>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</si>
  <si>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</si>
  <si>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</si>
  <si>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</si>
  <si>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</si>
  <si>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</si>
  <si>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</si>
  <si>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</si>
  <si>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</si>
  <si>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</si>
  <si>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</si>
  <si>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</si>
  <si>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</si>
  <si>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</si>
  <si>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</si>
  <si>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</si>
  <si>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</si>
  <si>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</si>
  <si>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</si>
  <si>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</si>
  <si>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</si>
  <si>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</si>
  <si>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</si>
  <si>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</si>
  <si>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</si>
  <si>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</si>
  <si>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</si>
  <si>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</si>
  <si>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</si>
  <si>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</si>
  <si>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</si>
  <si>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</si>
  <si>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</si>
  <si>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</si>
  <si>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</si>
  <si>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</si>
  <si>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</si>
  <si>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</si>
  <si>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</si>
  <si>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</si>
  <si>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</si>
  <si>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</si>
  <si>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</si>
  <si>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</si>
  <si>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</si>
  <si>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</si>
  <si>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</si>
  <si>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</si>
  <si>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</si>
  <si>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</si>
  <si>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</si>
  <si>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</si>
  <si>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</si>
  <si>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</si>
  <si>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</si>
  <si>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</si>
  <si>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</si>
  <si>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</si>
  <si>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</si>
  <si>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</si>
  <si>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</si>
  <si>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</si>
  <si>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</si>
  <si>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</si>
  <si>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</si>
  <si>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</si>
  <si>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</si>
  <si>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</si>
  <si>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</si>
  <si>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</si>
  <si>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</si>
  <si>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</si>
  <si>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</si>
  <si>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</si>
  <si>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北秋田市後期高齢者医療特別会計</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</si>
  <si>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</si>
  <si>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</si>
  <si>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</si>
  <si>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</si>
  <si>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</si>
  <si>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</si>
  <si>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</si>
  <si>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</si>
  <si>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</si>
  <si>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</si>
  <si>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</si>
  <si>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</si>
  <si>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</si>
  <si>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</si>
  <si>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</si>
  <si>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</si>
  <si>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</si>
  <si>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</si>
  <si>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</si>
  <si>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</si>
  <si>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</si>
  <si>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</si>
  <si>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</si>
  <si>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</si>
  <si>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</si>
  <si>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</si>
  <si>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</si>
  <si>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</si>
  <si>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</si>
  <si>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</si>
  <si>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</si>
  <si>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</si>
  <si>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</si>
  <si>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</si>
  <si>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</si>
  <si>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</si>
  <si>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</si>
  <si>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</si>
  <si>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</si>
  <si>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</si>
  <si>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</si>
  <si>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</si>
  <si>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</si>
  <si>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</si>
  <si>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</si>
  <si>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</si>
  <si>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</si>
  <si>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</si>
  <si>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</si>
  <si>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</si>
  <si>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</si>
  <si>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</si>
  <si>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</si>
  <si>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</si>
  <si>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その他</t>
  </si>
  <si>
    <t>被保険者
1人当り</t>
  </si>
  <si>
    <t>保険税(料)収入額</t>
  </si>
  <si>
    <t>国民健康保険</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</si>
  <si>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</si>
  <si>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</si>
  <si>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</si>
  <si>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</si>
  <si>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</si>
  <si>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</si>
  <si>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</si>
  <si>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</si>
  <si>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</si>
  <si>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</si>
  <si>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</si>
  <si>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</si>
  <si>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</si>
  <si>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</si>
  <si>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</si>
  <si>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</si>
  <si>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</si>
  <si>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</si>
  <si>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</si>
  <si>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</si>
  <si>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</si>
  <si>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北秋田市立米内沢診療所特別会計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</si>
  <si>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</si>
  <si>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</si>
  <si>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</si>
  <si>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学校施設整備基金</t>
    <rPh sb="0" eb="8">
      <t>ガッコウシセツセイビキキン</t>
    </rPh>
    <phoneticPr fontId="37"/>
  </si>
  <si>
    <t>総費用
（歳出）</t>
  </si>
  <si>
    <t>純損益
（形式収支）</t>
  </si>
  <si>
    <t>左のうち
一般会計等
繰入見込額</t>
  </si>
  <si>
    <t>資金不足
比率</t>
    <rPh sb="0" eb="2">
      <t>シキン</t>
    </rPh>
    <rPh sb="2" eb="4">
      <t>フソク</t>
    </rPh>
    <rPh sb="5" eb="7">
      <t>ヒリツ</t>
    </rPh>
    <phoneticPr fontId="5"/>
  </si>
  <si>
    <t>北秋田市国民健康保険特別会計</t>
  </si>
  <si>
    <t>公営企業に要する経費の財源とする地方債の償還の財源に
充てたと認められる繰入金</t>
  </si>
  <si>
    <t>北秋田市国民健康保険合川診療所特別会計</t>
  </si>
  <si>
    <t>北秋田市介護保険特別会計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</si>
  <si>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</si>
  <si>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</si>
  <si>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</si>
  <si>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</si>
  <si>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</si>
  <si>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</si>
  <si>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</si>
  <si>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</si>
  <si>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</si>
  <si>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</si>
  <si>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</si>
  <si>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</si>
  <si>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</si>
  <si>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</si>
  <si>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</si>
  <si>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</si>
  <si>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</si>
  <si>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</si>
  <si>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</si>
  <si>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</si>
  <si>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</si>
  <si>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</si>
  <si>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</si>
  <si>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</si>
  <si>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</si>
  <si>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</si>
  <si>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</si>
  <si>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</si>
  <si>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</si>
  <si>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</si>
  <si>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</si>
  <si>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</si>
  <si>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</si>
  <si>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</si>
  <si>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</si>
  <si>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</si>
  <si>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</si>
  <si>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</si>
  <si>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</si>
  <si>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</si>
  <si>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</si>
  <si>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</si>
  <si>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</si>
  <si>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</si>
  <si>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秋田県後期高齢者医療広域連合（一般会計）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</si>
  <si>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</si>
  <si>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</si>
  <si>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</si>
  <si>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</si>
  <si>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</si>
  <si>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</si>
  <si>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</si>
  <si>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</si>
  <si>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</si>
  <si>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</si>
  <si>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</si>
  <si>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</si>
  <si>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</si>
  <si>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</si>
  <si>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</si>
  <si>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</si>
  <si>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</si>
  <si>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</si>
  <si>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</si>
  <si>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</si>
  <si>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</si>
  <si>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</si>
  <si>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たかのす福祉公社</t>
    <rPh sb="4" eb="6">
      <t>フクシ</t>
    </rPh>
    <rPh sb="6" eb="8">
      <t>コウシャ</t>
    </rPh>
    <phoneticPr fontId="43"/>
  </si>
  <si>
    <t>マタギの里観光開発</t>
    <rPh sb="4" eb="5">
      <t>サト</t>
    </rPh>
    <rPh sb="5" eb="7">
      <t>カンコウ</t>
    </rPh>
    <rPh sb="7" eb="9">
      <t>カイハツ</t>
    </rPh>
    <phoneticPr fontId="43"/>
  </si>
  <si>
    <t>〇</t>
  </si>
  <si>
    <t>－</t>
  </si>
  <si>
    <t>秋田県市町村総合事務組合（交通災害共済事業等
特別会計）</t>
  </si>
  <si>
    <t>秋田県市町村会館管理組合（一般会計）</t>
  </si>
  <si>
    <t>地域振興基金</t>
    <rPh sb="0" eb="6">
      <t>チイキシンコウキキン</t>
    </rPh>
    <phoneticPr fontId="37"/>
  </si>
  <si>
    <t>地域福祉基金</t>
    <rPh sb="0" eb="6">
      <t>チイキフクシキキン</t>
    </rPh>
    <phoneticPr fontId="37"/>
  </si>
  <si>
    <t>公共施設解体基金</t>
    <rPh sb="0" eb="2">
      <t>コウキョウ</t>
    </rPh>
    <rPh sb="2" eb="4">
      <t>シセツ</t>
    </rPh>
    <rPh sb="4" eb="6">
      <t>カイタイ</t>
    </rPh>
    <rPh sb="6" eb="8">
      <t>キキン</t>
    </rPh>
    <phoneticPr fontId="37"/>
  </si>
  <si>
    <t>秋田県後期高齢者医療広域連合(後期高齢者医療特別会計）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</si>
</sst>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b/>
      <sz val="20"/>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2">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4" fillId="0" borderId="184" xfId="8" applyNumberFormat="1" applyFont="1" applyFill="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4" fillId="0" borderId="74" xfId="8" applyNumberFormat="1" applyFont="1" applyFill="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4" fillId="0" borderId="187" xfId="8" applyNumberFormat="1" applyFont="1" applyFill="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1" xfId="6" applyFont="1" applyBorder="1" applyAlignment="1" applyProtection="1">
      <alignment horizontal="left" vertical="center" wrapText="1"/>
      <protection locked="0"/>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4" xfId="12" applyFont="1" applyBorder="1" applyAlignment="1" applyProtection="1">
      <alignment horizontal="left" vertical="center" wrapText="1" shrinkToFit="1"/>
      <protection locked="0"/>
    </xf>
    <xf numFmtId="0" fontId="17" fillId="0" borderId="83" xfId="12" applyFont="1" applyBorder="1" applyAlignment="1" applyProtection="1">
      <alignment horizontal="left" vertical="center" wrapText="1"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42"/>
          <c:h val="0.5816993464052286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D90-4772-B236-3D9E29316E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141077</c:v>
                </c:pt>
                <c:pt idx="1">
                  <c:v>154247</c:v>
                </c:pt>
                <c:pt idx="2">
                  <c:v>84212</c:v>
                </c:pt>
                <c:pt idx="3">
                  <c:v>92643</c:v>
                </c:pt>
                <c:pt idx="4">
                  <c:v>106897</c:v>
                </c:pt>
              </c:numCache>
            </c:numRef>
          </c:val>
          <c:smooth val="0"/>
          <c:extLst>
            <c:ext xmlns:c16="http://schemas.microsoft.com/office/drawing/2014/chart" uri="{C3380CC4-5D6E-409C-BE32-E72D297353CC}">
              <c16:uniqueId val="{00000001-4D90-4772-B236-3D9E29316E9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6124491210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699999999999992" r="0.78699999999999992" t="0.98399999999999999" header="0.5119999999999999" footer="0.5119999999999999"/>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67E-2"/>
          <c:y val="7.7726262125610734E-2"/>
          <c:w val="0.92129105322763305"/>
          <c:h val="0.84686822912978854"/>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5.23</c:v>
                </c:pt>
                <c:pt idx="2">
                  <c:v>6.65</c:v>
                </c:pt>
                <c:pt idx="3">
                  <c:v>11.65</c:v>
                </c:pt>
                <c:pt idx="4">
                  <c:v>4.13</c:v>
                </c:pt>
              </c:numCache>
            </c:numRef>
          </c:val>
          <c:extLst>
            <c:ext xmlns:c16="http://schemas.microsoft.com/office/drawing/2014/chart" uri="{C3380CC4-5D6E-409C-BE32-E72D297353CC}">
              <c16:uniqueId val="{00000000-E01B-480F-A508-6A7C75DBC2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36.54</c:v>
                </c:pt>
                <c:pt idx="1">
                  <c:v>43.38</c:v>
                </c:pt>
                <c:pt idx="2">
                  <c:v>49.17</c:v>
                </c:pt>
                <c:pt idx="3">
                  <c:v>52.67</c:v>
                </c:pt>
                <c:pt idx="4">
                  <c:v>54.25</c:v>
                </c:pt>
              </c:numCache>
            </c:numRef>
          </c:val>
          <c:extLst>
            <c:ext xmlns:c16="http://schemas.microsoft.com/office/drawing/2014/chart" uri="{C3380CC4-5D6E-409C-BE32-E72D297353CC}">
              <c16:uniqueId val="{00000001-E01B-480F-A508-6A7C75DBC2C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8.25</c:v>
                </c:pt>
                <c:pt idx="2">
                  <c:v>6.13</c:v>
                </c:pt>
                <c:pt idx="3">
                  <c:v>9.08</c:v>
                </c:pt>
                <c:pt idx="4">
                  <c:v>-0.59</c:v>
                </c:pt>
              </c:numCache>
            </c:numRef>
          </c:val>
          <c:smooth val="0"/>
          <c:extLst>
            <c:ext xmlns:c16="http://schemas.microsoft.com/office/drawing/2014/chart" uri="{C3380CC4-5D6E-409C-BE32-E72D297353CC}">
              <c16:uniqueId val="{00000002-E01B-480F-A508-6A7C75DBC2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699999999999992" r="0.78699999999999992" t="0.98399999999999999" header="0.5119999999999999" footer="0.5119999999999999"/>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19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607-417A-A244-CA8474BACF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07-417A-A244-CA8474BACF83}"/>
            </c:ext>
          </c:extLst>
        </c:ser>
        <c:ser>
          <c:idx val="2"/>
          <c:order val="2"/>
          <c:tx>
            <c:strRef>
              <c:f>データシート!$A$29</c:f>
              <c:strCache>
                <c:ptCount val="1"/>
                <c:pt idx="0">
                  <c:v>北秋田市立米内沢診療所特別会計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07-417A-A244-CA8474BACF83}"/>
            </c:ext>
          </c:extLst>
        </c:ser>
        <c:ser>
          <c:idx val="3"/>
          <c:order val="3"/>
          <c:tx>
            <c:strRef>
              <c:f>データシート!$A$30</c:f>
              <c:strCache>
                <c:ptCount val="1"/>
                <c:pt idx="0">
                  <c:v>北秋田市立阿仁診療所特別会計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607-417A-A244-CA8474BACF83}"/>
            </c:ext>
          </c:extLst>
        </c:ser>
        <c:ser>
          <c:idx val="4"/>
          <c:order val="4"/>
          <c:tx>
            <c:strRef>
              <c:f>データシート!$A$31</c:f>
              <c:strCache>
                <c:ptCount val="1"/>
                <c:pt idx="0">
                  <c:v>北秋田市後期高齢者医療特別会計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D607-417A-A244-CA8474BACF83}"/>
            </c:ext>
          </c:extLst>
        </c:ser>
        <c:ser>
          <c:idx val="5"/>
          <c:order val="5"/>
          <c:tx>
            <c:strRef>
              <c:f>データシート!$A$32</c:f>
              <c:strCache>
                <c:ptCount val="1"/>
                <c:pt idx="0">
                  <c:v>北秋田市国民健康保険特別会計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0.27</c:v>
                </c:pt>
                <c:pt idx="4">
                  <c:v>#N/A</c:v>
                </c:pt>
                <c:pt idx="5">
                  <c:v>0.09</c:v>
                </c:pt>
                <c:pt idx="6">
                  <c:v>#N/A</c:v>
                </c:pt>
                <c:pt idx="7">
                  <c:v>0.23</c:v>
                </c:pt>
                <c:pt idx="8">
                  <c:v>#N/A</c:v>
                </c:pt>
                <c:pt idx="9">
                  <c:v>0.24</c:v>
                </c:pt>
              </c:numCache>
            </c:numRef>
          </c:val>
          <c:extLst>
            <c:ext xmlns:c16="http://schemas.microsoft.com/office/drawing/2014/chart" uri="{C3380CC4-5D6E-409C-BE32-E72D297353CC}">
              <c16:uniqueId val="{00000005-D607-417A-A244-CA8474BACF83}"/>
            </c:ext>
          </c:extLst>
        </c:ser>
        <c:ser>
          <c:idx val="6"/>
          <c:order val="6"/>
          <c:tx>
            <c:strRef>
              <c:f>データシート!$A$33</c:f>
              <c:strCache>
                <c:ptCount val="1"/>
                <c:pt idx="0">
                  <c:v>北秋田市下水道事業会計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1.91</c:v>
                </c:pt>
                <c:pt idx="2">
                  <c:v>#N/A</c:v>
                </c:pt>
                <c:pt idx="3">
                  <c:v>0</c:v>
                </c:pt>
                <c:pt idx="4">
                  <c:v>#N/A</c:v>
                </c:pt>
                <c:pt idx="5">
                  <c:v>2.87</c:v>
                </c:pt>
                <c:pt idx="6">
                  <c:v>#N/A</c:v>
                </c:pt>
                <c:pt idx="7">
                  <c:v>1.42</c:v>
                </c:pt>
                <c:pt idx="8">
                  <c:v>#N/A</c:v>
                </c:pt>
                <c:pt idx="9">
                  <c:v>1.1499999999999999</c:v>
                </c:pt>
              </c:numCache>
            </c:numRef>
          </c:val>
          <c:extLst>
            <c:ext xmlns:c16="http://schemas.microsoft.com/office/drawing/2014/chart" uri="{C3380CC4-5D6E-409C-BE32-E72D297353CC}">
              <c16:uniqueId val="{00000006-D607-417A-A244-CA8474BACF83}"/>
            </c:ext>
          </c:extLst>
        </c:ser>
        <c:ser>
          <c:idx val="7"/>
          <c:order val="7"/>
          <c:tx>
            <c:strRef>
              <c:f>データシート!$A$34</c:f>
              <c:strCache>
                <c:ptCount val="1"/>
                <c:pt idx="0">
                  <c:v>北秋田市介護保険特別会計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1.57</c:v>
                </c:pt>
                <c:pt idx="4">
                  <c:v>#N/A</c:v>
                </c:pt>
                <c:pt idx="5">
                  <c:v>2.0499999999999998</c:v>
                </c:pt>
                <c:pt idx="6">
                  <c:v>#N/A</c:v>
                </c:pt>
                <c:pt idx="7">
                  <c:v>2.5</c:v>
                </c:pt>
                <c:pt idx="8">
                  <c:v>#N/A</c:v>
                </c:pt>
                <c:pt idx="9">
                  <c:v>2.1</c:v>
                </c:pt>
              </c:numCache>
            </c:numRef>
          </c:val>
          <c:extLst>
            <c:ext xmlns:c16="http://schemas.microsoft.com/office/drawing/2014/chart" uri="{C3380CC4-5D6E-409C-BE32-E72D297353CC}">
              <c16:uniqueId val="{00000007-D607-417A-A244-CA8474BACF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5.24</c:v>
                </c:pt>
                <c:pt idx="2">
                  <c:v>#N/A</c:v>
                </c:pt>
                <c:pt idx="3">
                  <c:v>5.23</c:v>
                </c:pt>
                <c:pt idx="4">
                  <c:v>#N/A</c:v>
                </c:pt>
                <c:pt idx="5">
                  <c:v>6.65</c:v>
                </c:pt>
                <c:pt idx="6">
                  <c:v>#N/A</c:v>
                </c:pt>
                <c:pt idx="7">
                  <c:v>11.64</c:v>
                </c:pt>
                <c:pt idx="8">
                  <c:v>#N/A</c:v>
                </c:pt>
                <c:pt idx="9">
                  <c:v>4.13</c:v>
                </c:pt>
              </c:numCache>
            </c:numRef>
          </c:val>
          <c:extLst>
            <c:ext xmlns:c16="http://schemas.microsoft.com/office/drawing/2014/chart" uri="{C3380CC4-5D6E-409C-BE32-E72D297353CC}">
              <c16:uniqueId val="{00000008-D607-417A-A244-CA8474BACF83}"/>
            </c:ext>
          </c:extLst>
        </c:ser>
        <c:ser>
          <c:idx val="9"/>
          <c:order val="9"/>
          <c:tx>
            <c:strRef>
              <c:f>データシート!$A$36</c:f>
              <c:strCache>
                <c:ptCount val="1"/>
                <c:pt idx="0">
                  <c:v>北秋田市水道事業会計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13.12</c:v>
                </c:pt>
                <c:pt idx="2">
                  <c:v>#N/A</c:v>
                </c:pt>
                <c:pt idx="3">
                  <c:v>13.43</c:v>
                </c:pt>
                <c:pt idx="4">
                  <c:v>#N/A</c:v>
                </c:pt>
                <c:pt idx="5">
                  <c:v>14.03</c:v>
                </c:pt>
                <c:pt idx="6">
                  <c:v>#N/A</c:v>
                </c:pt>
                <c:pt idx="7">
                  <c:v>14.1</c:v>
                </c:pt>
                <c:pt idx="8">
                  <c:v>#N/A</c:v>
                </c:pt>
                <c:pt idx="9">
                  <c:v>13.65</c:v>
                </c:pt>
              </c:numCache>
            </c:numRef>
          </c:val>
          <c:extLst>
            <c:ext xmlns:c16="http://schemas.microsoft.com/office/drawing/2014/chart" uri="{C3380CC4-5D6E-409C-BE32-E72D297353CC}">
              <c16:uniqueId val="{00000009-D607-417A-A244-CA8474BACF8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699999999999992" r="0.78699999999999992" t="0.98399999999999999" header="0.5119999999999999" footer="0.5119999999999999"/>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34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2515</c:v>
                </c:pt>
                <c:pt idx="5">
                  <c:v>2527</c:v>
                </c:pt>
                <c:pt idx="8">
                  <c:v>2469</c:v>
                </c:pt>
                <c:pt idx="11">
                  <c:v>2408</c:v>
                </c:pt>
                <c:pt idx="14">
                  <c:v>2506</c:v>
                </c:pt>
              </c:numCache>
            </c:numRef>
          </c:val>
          <c:extLst>
            <c:ext xmlns:c16="http://schemas.microsoft.com/office/drawing/2014/chart" uri="{C3380CC4-5D6E-409C-BE32-E72D297353CC}">
              <c16:uniqueId val="{00000000-D916-48C4-8DDF-8BF8EE3C19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16-48C4-8DDF-8BF8EE3C19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16-48C4-8DDF-8BF8EE3C19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6-48C4-8DDF-8BF8EE3C19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1009</c:v>
                </c:pt>
                <c:pt idx="3">
                  <c:v>927</c:v>
                </c:pt>
                <c:pt idx="6">
                  <c:v>819</c:v>
                </c:pt>
                <c:pt idx="9">
                  <c:v>743</c:v>
                </c:pt>
                <c:pt idx="12">
                  <c:v>793</c:v>
                </c:pt>
              </c:numCache>
            </c:numRef>
          </c:val>
          <c:extLst>
            <c:ext xmlns:c16="http://schemas.microsoft.com/office/drawing/2014/chart" uri="{C3380CC4-5D6E-409C-BE32-E72D297353CC}">
              <c16:uniqueId val="{00000004-D916-48C4-8DDF-8BF8EE3C19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16-48C4-8DDF-8BF8EE3C19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16-48C4-8DDF-8BF8EE3C19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2562</c:v>
                </c:pt>
                <c:pt idx="3">
                  <c:v>2574</c:v>
                </c:pt>
                <c:pt idx="6">
                  <c:v>2590</c:v>
                </c:pt>
                <c:pt idx="9">
                  <c:v>2517</c:v>
                </c:pt>
                <c:pt idx="12">
                  <c:v>2514</c:v>
                </c:pt>
              </c:numCache>
            </c:numRef>
          </c:val>
          <c:extLst>
            <c:ext xmlns:c16="http://schemas.microsoft.com/office/drawing/2014/chart" uri="{C3380CC4-5D6E-409C-BE32-E72D297353CC}">
              <c16:uniqueId val="{00000007-D916-48C4-8DDF-8BF8EE3C19F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1056</c:v>
                </c:pt>
                <c:pt idx="2">
                  <c:v>#N/A</c:v>
                </c:pt>
                <c:pt idx="3">
                  <c:v>#N/A</c:v>
                </c:pt>
                <c:pt idx="4">
                  <c:v>974</c:v>
                </c:pt>
                <c:pt idx="5">
                  <c:v>#N/A</c:v>
                </c:pt>
                <c:pt idx="6">
                  <c:v>#N/A</c:v>
                </c:pt>
                <c:pt idx="7">
                  <c:v>940</c:v>
                </c:pt>
                <c:pt idx="8">
                  <c:v>#N/A</c:v>
                </c:pt>
                <c:pt idx="9">
                  <c:v>#N/A</c:v>
                </c:pt>
                <c:pt idx="10">
                  <c:v>852</c:v>
                </c:pt>
                <c:pt idx="11">
                  <c:v>#N/A</c:v>
                </c:pt>
                <c:pt idx="12">
                  <c:v>#N/A</c:v>
                </c:pt>
                <c:pt idx="13">
                  <c:v>801</c:v>
                </c:pt>
                <c:pt idx="14">
                  <c:v>#N/A</c:v>
                </c:pt>
              </c:numCache>
            </c:numRef>
          </c:val>
          <c:smooth val="0"/>
          <c:extLst>
            <c:ext xmlns:c16="http://schemas.microsoft.com/office/drawing/2014/chart" uri="{C3380CC4-5D6E-409C-BE32-E72D297353CC}">
              <c16:uniqueId val="{00000008-D916-48C4-8DDF-8BF8EE3C19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699999999999992" r="0.78699999999999992" t="0.98399999999999999" header="0.5119999999999999" footer="0.5119999999999999"/>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392E-2"/>
          <c:y val="8.625743309323762E-2"/>
          <c:w val="0.86496884859089596"/>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27385</c:v>
                </c:pt>
                <c:pt idx="5">
                  <c:v>27143</c:v>
                </c:pt>
                <c:pt idx="8">
                  <c:v>25584</c:v>
                </c:pt>
                <c:pt idx="11">
                  <c:v>25905</c:v>
                </c:pt>
                <c:pt idx="14">
                  <c:v>24686</c:v>
                </c:pt>
              </c:numCache>
            </c:numRef>
          </c:val>
          <c:extLst>
            <c:ext xmlns:c16="http://schemas.microsoft.com/office/drawing/2014/chart" uri="{C3380CC4-5D6E-409C-BE32-E72D297353CC}">
              <c16:uniqueId val="{00000000-799B-4293-AA8B-C433E29953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1162</c:v>
                </c:pt>
                <c:pt idx="5">
                  <c:v>1125</c:v>
                </c:pt>
                <c:pt idx="8">
                  <c:v>1017</c:v>
                </c:pt>
                <c:pt idx="11">
                  <c:v>1040</c:v>
                </c:pt>
                <c:pt idx="14">
                  <c:v>918</c:v>
                </c:pt>
              </c:numCache>
            </c:numRef>
          </c:val>
          <c:extLst>
            <c:ext xmlns:c16="http://schemas.microsoft.com/office/drawing/2014/chart" uri="{C3380CC4-5D6E-409C-BE32-E72D297353CC}">
              <c16:uniqueId val="{00000001-799B-4293-AA8B-C433E29953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8630</c:v>
                </c:pt>
                <c:pt idx="5">
                  <c:v>10033</c:v>
                </c:pt>
                <c:pt idx="8">
                  <c:v>10894</c:v>
                </c:pt>
                <c:pt idx="11">
                  <c:v>11678</c:v>
                </c:pt>
                <c:pt idx="14">
                  <c:v>12532</c:v>
                </c:pt>
              </c:numCache>
            </c:numRef>
          </c:val>
          <c:extLst>
            <c:ext xmlns:c16="http://schemas.microsoft.com/office/drawing/2014/chart" uri="{C3380CC4-5D6E-409C-BE32-E72D297353CC}">
              <c16:uniqueId val="{00000002-799B-4293-AA8B-C433E29953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9B-4293-AA8B-C433E29953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9B-4293-AA8B-C433E29953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c:v>
                </c:pt>
                <c:pt idx="3">
                  <c:v>36</c:v>
                </c:pt>
                <c:pt idx="6">
                  <c:v>32</c:v>
                </c:pt>
                <c:pt idx="9">
                  <c:v>29</c:v>
                </c:pt>
                <c:pt idx="12">
                  <c:v>25</c:v>
                </c:pt>
              </c:numCache>
            </c:numRef>
          </c:val>
          <c:extLst>
            <c:ext xmlns:c16="http://schemas.microsoft.com/office/drawing/2014/chart" uri="{C3380CC4-5D6E-409C-BE32-E72D297353CC}">
              <c16:uniqueId val="{00000005-799B-4293-AA8B-C433E29953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2340</c:v>
                </c:pt>
                <c:pt idx="3">
                  <c:v>2222</c:v>
                </c:pt>
                <c:pt idx="6">
                  <c:v>2291</c:v>
                </c:pt>
                <c:pt idx="9">
                  <c:v>2302</c:v>
                </c:pt>
                <c:pt idx="12">
                  <c:v>2648</c:v>
                </c:pt>
              </c:numCache>
            </c:numRef>
          </c:val>
          <c:extLst>
            <c:ext xmlns:c16="http://schemas.microsoft.com/office/drawing/2014/chart" uri="{C3380CC4-5D6E-409C-BE32-E72D297353CC}">
              <c16:uniqueId val="{00000006-799B-4293-AA8B-C433E29953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99B-4293-AA8B-C433E29953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16630</c:v>
                </c:pt>
                <c:pt idx="3">
                  <c:v>16012</c:v>
                </c:pt>
                <c:pt idx="6">
                  <c:v>14797</c:v>
                </c:pt>
                <c:pt idx="9">
                  <c:v>13764</c:v>
                </c:pt>
                <c:pt idx="12">
                  <c:v>12694</c:v>
                </c:pt>
              </c:numCache>
            </c:numRef>
          </c:val>
          <c:extLst>
            <c:ext xmlns:c16="http://schemas.microsoft.com/office/drawing/2014/chart" uri="{C3380CC4-5D6E-409C-BE32-E72D297353CC}">
              <c16:uniqueId val="{00000008-799B-4293-AA8B-C433E29953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9B-4293-AA8B-C433E29953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26207</c:v>
                </c:pt>
                <c:pt idx="3">
                  <c:v>26075</c:v>
                </c:pt>
                <c:pt idx="6">
                  <c:v>25176</c:v>
                </c:pt>
                <c:pt idx="9">
                  <c:v>24619</c:v>
                </c:pt>
                <c:pt idx="12">
                  <c:v>23174</c:v>
                </c:pt>
              </c:numCache>
            </c:numRef>
          </c:val>
          <c:extLst>
            <c:ext xmlns:c16="http://schemas.microsoft.com/office/drawing/2014/chart" uri="{C3380CC4-5D6E-409C-BE32-E72D297353CC}">
              <c16:uniqueId val="{0000000A-799B-4293-AA8B-C433E29953C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8040</c:v>
                </c:pt>
                <c:pt idx="2">
                  <c:v>#N/A</c:v>
                </c:pt>
                <c:pt idx="3">
                  <c:v>#N/A</c:v>
                </c:pt>
                <c:pt idx="4">
                  <c:v>6044</c:v>
                </c:pt>
                <c:pt idx="5">
                  <c:v>#N/A</c:v>
                </c:pt>
                <c:pt idx="6">
                  <c:v>#N/A</c:v>
                </c:pt>
                <c:pt idx="7">
                  <c:v>4802</c:v>
                </c:pt>
                <c:pt idx="8">
                  <c:v>#N/A</c:v>
                </c:pt>
                <c:pt idx="9">
                  <c:v>#N/A</c:v>
                </c:pt>
                <c:pt idx="10">
                  <c:v>2090</c:v>
                </c:pt>
                <c:pt idx="11">
                  <c:v>#N/A</c:v>
                </c:pt>
                <c:pt idx="12">
                  <c:v>#N/A</c:v>
                </c:pt>
                <c:pt idx="13">
                  <c:v>405</c:v>
                </c:pt>
                <c:pt idx="14">
                  <c:v>#N/A</c:v>
                </c:pt>
              </c:numCache>
            </c:numRef>
          </c:val>
          <c:smooth val="0"/>
          <c:extLst>
            <c:ext xmlns:c16="http://schemas.microsoft.com/office/drawing/2014/chart" uri="{C3380CC4-5D6E-409C-BE32-E72D297353CC}">
              <c16:uniqueId val="{0000000B-799B-4293-AA8B-C433E29953C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699999999999992" r="0.78699999999999992" t="0.98399999999999999" header="0.5119999999999999" footer="0.5119999999999999"/>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62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6769</c:v>
                </c:pt>
                <c:pt idx="1">
                  <c:v>7328</c:v>
                </c:pt>
                <c:pt idx="2">
                  <c:v>7659</c:v>
                </c:pt>
              </c:numCache>
            </c:numRef>
          </c:val>
          <c:extLst>
            <c:ext xmlns:c16="http://schemas.microsoft.com/office/drawing/2014/chart" uri="{C3380CC4-5D6E-409C-BE32-E72D297353CC}">
              <c16:uniqueId val="{00000000-F98C-4675-8E16-E93A2BC680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1985</c:v>
                </c:pt>
                <c:pt idx="1">
                  <c:v>1987</c:v>
                </c:pt>
                <c:pt idx="2">
                  <c:v>1367</c:v>
                </c:pt>
              </c:numCache>
            </c:numRef>
          </c:val>
          <c:extLst>
            <c:ext xmlns:c16="http://schemas.microsoft.com/office/drawing/2014/chart" uri="{C3380CC4-5D6E-409C-BE32-E72D297353CC}">
              <c16:uniqueId val="{00000001-F98C-4675-8E16-E93A2BC680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3283</c:v>
                </c:pt>
                <c:pt idx="1">
                  <c:v>3499</c:v>
                </c:pt>
                <c:pt idx="2">
                  <c:v>4534</c:v>
                </c:pt>
              </c:numCache>
            </c:numRef>
          </c:val>
          <c:extLst>
            <c:ext xmlns:c16="http://schemas.microsoft.com/office/drawing/2014/chart" uri="{C3380CC4-5D6E-409C-BE32-E72D297353CC}">
              <c16:uniqueId val="{00000002-F98C-4675-8E16-E93A2BC6807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699999999999992" r="0.78699999999999992" t="0.98399999999999999" header="0.5119999999999999" footer="0.5119999999999999"/>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元利償還金については、繰上償還や新規借入の抑制により地方債の残高は減少しているものの償還年限の短い地方債が増えたことや、利率の上昇などによってほぼ横ばいとなった、</a:t>
          </a:r>
          <a:r>
            <a:rPr kumimoji="1" lang="ja-JP" altLang="ja-JP" sz="1100">
              <a:solidFill>
                <a:schemeClr val="dk1"/>
              </a:solidFill>
              <a:effectLst/>
              <a:latin typeface="ＭＳ Ｐゴシック"/>
              <a:ea typeface="ＭＳ Ｐゴシック"/>
              <a:cs typeface="+mn-cs"/>
            </a:rPr>
            <a:t>今後は大型事業により多額の地方債発行が予定されているが、事業実施年度の平準化などにより地方債発行額の抑制を図り、財政の健全化に努める。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公営企業債の元利償還金に対する繰入金に関しては償還の進捗等により減少傾向にあるが、今後も各事業で設備投資の増加が見込まれ下水道事業でも面整備が続いていることから、料金体系の見直しや経営効率の改善などにより繰入金の抑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当</a:t>
          </a:r>
          <a:r>
            <a:rPr kumimoji="1" lang="ja-JP" altLang="ja-JP" sz="1300">
              <a:solidFill>
                <a:schemeClr val="dk1"/>
              </a:solidFill>
              <a:effectLst/>
              <a:latin typeface="ＭＳ ゴシック"/>
              <a:ea typeface="ＭＳ ゴシック"/>
              <a:cs typeface="+mn-cs"/>
            </a:rPr>
            <a:t>市では、満期一括償還の地方債を発行していないため、該当な</a:t>
          </a:r>
          <a:r>
            <a:rPr kumimoji="1" lang="ja-JP" altLang="en-US" sz="1300">
              <a:solidFill>
                <a:schemeClr val="dk1"/>
              </a:solidFill>
              <a:effectLst/>
              <a:latin typeface="ＭＳ ゴシック"/>
              <a:ea typeface="ＭＳ ゴシック"/>
              <a:cs typeface="+mn-cs"/>
            </a:rPr>
            <a:t>し</a:t>
          </a:r>
          <a:r>
            <a:rPr kumimoji="1" lang="ja-JP" altLang="ja-JP" sz="1300">
              <a:solidFill>
                <a:schemeClr val="dk1"/>
              </a:solidFill>
              <a:effectLst/>
              <a:latin typeface="ＭＳ ゴシック"/>
              <a:ea typeface="ＭＳ ゴシック"/>
              <a:cs typeface="+mn-cs"/>
            </a:rPr>
            <a:t>。</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一般会計等に係る地方債残高については、繰上償還の実施や</a:t>
          </a:r>
          <a:r>
            <a:rPr kumimoji="1" lang="ja-JP" altLang="en-US" sz="1300">
              <a:solidFill>
                <a:schemeClr val="dk1"/>
              </a:solidFill>
              <a:effectLst/>
              <a:latin typeface="ＭＳ Ｐゴシック"/>
              <a:ea typeface="ＭＳ Ｐゴシック"/>
              <a:cs typeface="+mn-cs"/>
            </a:rPr>
            <a:t>地方債の償還が進んだことにより、</a:t>
          </a:r>
          <a:r>
            <a:rPr kumimoji="1" lang="ja-JP" altLang="ja-JP" sz="1300">
              <a:solidFill>
                <a:schemeClr val="dk1"/>
              </a:solidFill>
              <a:effectLst/>
              <a:latin typeface="ＭＳ Ｐゴシック"/>
              <a:ea typeface="ＭＳ Ｐゴシック"/>
              <a:cs typeface="+mn-cs"/>
            </a:rPr>
            <a:t>前年度よりも１，４４５百万円減少したが、今後は大型事業が続くことから多額の地方債発行が見込まれている。地方債</a:t>
          </a:r>
          <a:r>
            <a:rPr kumimoji="1" lang="ja-JP" altLang="en-US" sz="1300">
              <a:solidFill>
                <a:schemeClr val="dk1"/>
              </a:solidFill>
              <a:effectLst/>
              <a:latin typeface="ＭＳ Ｐゴシック"/>
              <a:ea typeface="ＭＳ Ｐゴシック"/>
              <a:cs typeface="+mn-cs"/>
            </a:rPr>
            <a:t>償還額と発行額</a:t>
          </a:r>
          <a:r>
            <a:rPr kumimoji="1" lang="ja-JP" altLang="ja-JP" sz="1300">
              <a:solidFill>
                <a:schemeClr val="dk1"/>
              </a:solidFill>
              <a:effectLst/>
              <a:latin typeface="ＭＳ Ｐゴシック"/>
              <a:ea typeface="ＭＳ Ｐゴシック"/>
              <a:cs typeface="+mn-cs"/>
            </a:rPr>
            <a:t>のバランスに配慮し過度な地方債の発行とならないように努める。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公営企業債等繰入見込額については償還の進捗等により前年度よりも</a:t>
          </a:r>
          <a:r>
            <a:rPr kumimoji="1" lang="ja-JP" altLang="en-US" sz="1300">
              <a:solidFill>
                <a:schemeClr val="dk1"/>
              </a:solidFill>
              <a:effectLst/>
              <a:latin typeface="ＭＳ Ｐゴシック"/>
              <a:ea typeface="ＭＳ Ｐゴシック"/>
              <a:cs typeface="+mn-cs"/>
            </a:rPr>
            <a:t>１，０７０</a:t>
          </a:r>
          <a:r>
            <a:rPr kumimoji="1" lang="ja-JP" altLang="ja-JP" sz="1300">
              <a:solidFill>
                <a:schemeClr val="dk1"/>
              </a:solidFill>
              <a:effectLst/>
              <a:latin typeface="ＭＳ Ｐゴシック"/>
              <a:ea typeface="ＭＳ Ｐゴシック"/>
              <a:cs typeface="+mn-cs"/>
            </a:rPr>
            <a:t>百万円減少している</a:t>
          </a:r>
          <a:r>
            <a:rPr kumimoji="1" lang="ja-JP" altLang="en-US" sz="1300">
              <a:solidFill>
                <a:schemeClr val="dk1"/>
              </a:solidFill>
              <a:effectLst/>
              <a:latin typeface="ＭＳ Ｐゴシック"/>
              <a:ea typeface="ＭＳ Ｐゴシック"/>
              <a:cs typeface="+mn-cs"/>
            </a:rPr>
            <a:t>。今後も各事業で多額の設備投資が見込まれているなかで、</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料金体系の見直しや経営効率の改善などにより繰入金の抑制に努める。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充当可能基金については、ふるさと納税による寄付金が高い水準を維持していることなどから、財政調整基金残高が増加したことや、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遊休施設の整理に備え公共施設解体基金を創設し１，０００百万円を積んだことから８５４百万円の増加となっている。</a:t>
          </a:r>
          <a:endParaRPr kumimoji="1" lang="ja-JP" altLang="en-US" sz="13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秋田県北秋田市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基金全体としては７４６百万円増加した、主な内訳は公共施設解体基金の新設（１，０００百万円）、財政調整基金の増（３３１百万円）繰上償還に伴う減債基金の取り崩し（６２３百万円）等である。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今後も大型の建設事業や解体事業などが多く予定されている中で、自主財源の確保を図り</a:t>
          </a:r>
          <a:r>
            <a:rPr kumimoji="1" lang="ja-JP" altLang="ja-JP" sz="1300">
              <a:solidFill>
                <a:schemeClr val="dk1"/>
              </a:solidFill>
              <a:effectLst/>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a:solidFill>
                <a:schemeClr val="dk1"/>
              </a:solidFill>
              <a:effectLst/>
              <a:latin typeface="ＭＳ ゴシック"/>
              <a:ea typeface="ＭＳ ゴシック"/>
              <a:cs typeface="+mn-cs"/>
            </a:rPr>
            <a:t>って</a:t>
          </a:r>
          <a:r>
            <a:rPr kumimoji="1" lang="ja-JP" altLang="ja-JP" sz="1300">
              <a:solidFill>
                <a:schemeClr val="dk1"/>
              </a:solidFill>
              <a:effectLst/>
              <a:latin typeface="ＭＳ ゴシック"/>
              <a:ea typeface="ＭＳ ゴシック"/>
              <a:cs typeface="+mn-cs"/>
            </a:rPr>
            <a:t>、歳入歳出の均衡を図り、基金残高の減少を抑制して</a:t>
          </a:r>
          <a:r>
            <a:rPr kumimoji="1" lang="ja-JP" altLang="en-US" sz="1300">
              <a:solidFill>
                <a:schemeClr val="dk1"/>
              </a:solidFill>
              <a:effectLst/>
              <a:latin typeface="ＭＳ ゴシック"/>
              <a:ea typeface="ＭＳ ゴシック"/>
              <a:cs typeface="+mn-cs"/>
            </a:rPr>
            <a:t>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・地域振興基金：個性豊かな地域づくりの推進並びに市民の一体感の醸成及び連携強化に資する事務事業費に充てる。</a:t>
          </a:r>
          <a:endParaRPr lang="ja-JP" altLang="ja-JP" sz="1300">
            <a:effectLst/>
            <a:latin typeface="ＭＳ ゴシック"/>
            <a:ea typeface="ＭＳ ゴシック"/>
          </a:endParaRPr>
        </a:p>
        <a:p>
          <a:r>
            <a:rPr lang="ja-JP" altLang="en-US" sz="1300">
              <a:effectLst/>
              <a:latin typeface="ＭＳ ゴシック"/>
              <a:ea typeface="ＭＳ ゴシック"/>
            </a:rPr>
            <a:t>・公共施設解体基金：公共施設の解体及び撤去等に要する費用に充てる。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・地域福祉基金：市民の保健福祉の増進と向上を図り、地域福祉の充実に資する事業に充てる。</a:t>
          </a:r>
          <a:endParaRPr lang="ja-JP" altLang="ja-JP" sz="13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・森林経営管理基金：森林整備及びその促進に必要な事業に充てる。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・学校施設整備基金：市立学校の施設費及びその他の経費に充てる。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遊休施設の整理に向け公共施設解体基金を創設し１，０００百万円を積み立てたことが主な増加理由となっている。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明朝"/>
              <a:ea typeface="ＭＳ 明朝"/>
              <a:cs typeface="+mn-cs"/>
            </a:rPr>
            <a:t>森林経営管理基金は、例年同様に森林経営管理事業や木材利用・普及啓発事業などへの活用を行うことで適正な運用を図っていく。その他の基金は、基金の設置目的に沿った事業へ適宜充当し使用する。</a:t>
          </a:r>
          <a:endParaRPr lang="ja-JP" altLang="ja-JP" sz="13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るさと納税による寄付金が高い水準を維持していること、普通交付税が増加したことなどから財政調整基金に３３１百万円積み増した。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今後も大型の建設事業や解体事業などが多く予定されている中で、自主財源の確保に努め</a:t>
          </a:r>
          <a:r>
            <a:rPr kumimoji="1" lang="ja-JP" altLang="ja-JP" sz="1300">
              <a:solidFill>
                <a:schemeClr val="dk1"/>
              </a:solidFill>
              <a:effectLst/>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a:solidFill>
                <a:schemeClr val="dk1"/>
              </a:solidFill>
              <a:effectLst/>
              <a:latin typeface="ＭＳ ゴシック"/>
              <a:ea typeface="ＭＳ ゴシック"/>
              <a:cs typeface="+mn-cs"/>
            </a:rPr>
            <a:t>って</a:t>
          </a:r>
          <a:r>
            <a:rPr kumimoji="1" lang="ja-JP" altLang="ja-JP" sz="1300">
              <a:solidFill>
                <a:schemeClr val="dk1"/>
              </a:solidFill>
              <a:effectLst/>
              <a:latin typeface="ＭＳ ゴシック"/>
              <a:ea typeface="ＭＳ ゴシック"/>
              <a:cs typeface="+mn-cs"/>
            </a:rPr>
            <a:t>、歳入歳出の均衡を図り、基金残高の減少を抑制して</a:t>
          </a:r>
          <a:r>
            <a:rPr kumimoji="1" lang="ja-JP" altLang="en-US" sz="1300">
              <a:solidFill>
                <a:schemeClr val="dk1"/>
              </a:solidFill>
              <a:effectLst/>
              <a:latin typeface="ＭＳ ゴシック"/>
              <a:ea typeface="ＭＳ ゴシック"/>
              <a:cs typeface="+mn-cs"/>
            </a:rPr>
            <a:t>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将来負担の軽減を図るため繰上償還を行ったことから、６２０百万円減少している。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今後大型事業が予定されていることから、地方債残高の増加が想定されるため、地方債の発行を抑制しながら地方債残高に対して適切な基金残高を維持できるように努める。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8720" cy="24701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87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627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6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2995" cy="24701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2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840"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8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3875"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7285" cy="40703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7285" cy="407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2245" cy="24955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82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0000" cy="2952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000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846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846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人口の減少や全国平均を上回る高齢化率</a:t>
          </a:r>
          <a:r>
            <a:rPr kumimoji="1" lang="ja-JP" altLang="ja-JP" sz="1100">
              <a:solidFill>
                <a:schemeClr val="tx1"/>
              </a:solidFill>
              <a:effectLst/>
              <a:latin typeface="+mn-lt"/>
              <a:ea typeface="+mn-ea"/>
              <a:cs typeface="+mn-cs"/>
            </a:rPr>
            <a:t>（令和７年３月末４</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．９％）</a:t>
          </a:r>
          <a:r>
            <a:rPr kumimoji="1" lang="ja-JP" altLang="ja-JP" sz="1100">
              <a:solidFill>
                <a:schemeClr val="dk1"/>
              </a:solidFill>
              <a:effectLst/>
              <a:latin typeface="+mn-lt"/>
              <a:ea typeface="+mn-ea"/>
              <a:cs typeface="+mn-cs"/>
            </a:rPr>
            <a:t>に加え、市内に核となる大きな産業がないこと等により</a:t>
          </a:r>
          <a:r>
            <a:rPr kumimoji="1" lang="ja-JP" altLang="en-US" sz="1100">
              <a:solidFill>
                <a:schemeClr val="dk1"/>
              </a:solidFill>
              <a:effectLst/>
              <a:latin typeface="+mn-lt"/>
              <a:ea typeface="+mn-ea"/>
              <a:cs typeface="+mn-cs"/>
            </a:rPr>
            <a:t>財政</a:t>
          </a:r>
          <a:r>
            <a:rPr kumimoji="1" lang="ja-JP" altLang="ja-JP" sz="1100">
              <a:solidFill>
                <a:schemeClr val="dk1"/>
              </a:solidFill>
              <a:effectLst/>
              <a:latin typeface="+mn-lt"/>
              <a:ea typeface="+mn-ea"/>
              <a:cs typeface="+mn-cs"/>
            </a:rPr>
            <a:t>基盤が脆弱であることから、類似団体平均を大きく下回っている。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これまでも公共施設の民間移管及び統廃合等による歳出の削減に取り組んできたが、公共施設等総合管理計画に基づく効率的な維持管理による経費削減を目指すとともに、伊勢堂岱遺跡やマタギ、森吉山等の自然・文化資源を生かした観光振興により税収等の増加を図り、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701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159385</xdr:rowOff>
    </xdr:from>
    <xdr:to>
      <xdr:col>27</xdr:col>
      <xdr:colOff>184150</xdr:colOff>
      <xdr:row>44</xdr:row>
      <xdr:rowOff>159385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4701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66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52705</xdr:rowOff>
    </xdr:from>
    <xdr:ext cx="762000" cy="24701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18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55245</xdr:rowOff>
    </xdr:from>
    <xdr:to>
      <xdr:col>27</xdr:col>
      <xdr:colOff>184150</xdr:colOff>
      <xdr:row>39</xdr:row>
      <xdr:rowOff>55245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83185</xdr:rowOff>
    </xdr:from>
    <xdr:ext cx="762000" cy="24701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569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85725</xdr:rowOff>
    </xdr:from>
    <xdr:to>
      <xdr:col>27</xdr:col>
      <xdr:colOff>184150</xdr:colOff>
      <xdr:row>36</xdr:row>
      <xdr:rowOff>85725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113665</xdr:rowOff>
    </xdr:from>
    <xdr:ext cx="762000" cy="24955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83185</xdr:rowOff>
    </xdr:from>
    <xdr:to>
      <xdr:col>23</xdr:col>
      <xdr:colOff>133350</xdr:colOff>
      <xdr:row>45</xdr:row>
      <xdr:rowOff>17145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44060" y="619188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155575</xdr:rowOff>
    </xdr:from>
    <xdr:ext cx="762000" cy="24701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615180" y="74199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55160" y="74466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4955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615180" y="5944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83185</xdr:rowOff>
    </xdr:from>
    <xdr:to>
      <xdr:col>24</xdr:col>
      <xdr:colOff>12700</xdr:colOff>
      <xdr:row>37</xdr:row>
      <xdr:rowOff>83185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6191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161290</xdr:rowOff>
    </xdr:from>
    <xdr:to>
      <xdr:col>23</xdr:col>
      <xdr:colOff>133350</xdr:colOff>
      <xdr:row>44</xdr:row>
      <xdr:rowOff>19685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776980" y="7260590"/>
          <a:ext cx="7670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38100</xdr:rowOff>
    </xdr:from>
    <xdr:ext cx="762000" cy="24955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615180" y="680720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22225</xdr:rowOff>
    </xdr:from>
    <xdr:to>
      <xdr:col>23</xdr:col>
      <xdr:colOff>184150</xdr:colOff>
      <xdr:row>42</xdr:row>
      <xdr:rowOff>120015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9326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19685</xdr:rowOff>
    </xdr:from>
    <xdr:to>
      <xdr:col>19</xdr:col>
      <xdr:colOff>133350</xdr:colOff>
      <xdr:row>44</xdr:row>
      <xdr:rowOff>19685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59100" y="72840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45085</xdr:rowOff>
    </xdr:from>
    <xdr:to>
      <xdr:col>19</xdr:col>
      <xdr:colOff>184150</xdr:colOff>
      <xdr:row>42</xdr:row>
      <xdr:rowOff>142875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26180" y="697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153035</xdr:rowOff>
    </xdr:from>
    <xdr:ext cx="736600" cy="24701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31540" y="675703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19685</xdr:rowOff>
    </xdr:from>
    <xdr:to>
      <xdr:col>15</xdr:col>
      <xdr:colOff>82550</xdr:colOff>
      <xdr:row>44</xdr:row>
      <xdr:rowOff>19685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41220" y="72840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22225</xdr:rowOff>
    </xdr:from>
    <xdr:to>
      <xdr:col>15</xdr:col>
      <xdr:colOff>133350</xdr:colOff>
      <xdr:row>42</xdr:row>
      <xdr:rowOff>120015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90830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129540</xdr:rowOff>
    </xdr:from>
    <xdr:ext cx="762000" cy="24701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13660" y="67335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19685</xdr:rowOff>
    </xdr:from>
    <xdr:to>
      <xdr:col>11</xdr:col>
      <xdr:colOff>31750</xdr:colOff>
      <xdr:row>44</xdr:row>
      <xdr:rowOff>19685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41120" y="72840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22225</xdr:rowOff>
    </xdr:from>
    <xdr:to>
      <xdr:col>11</xdr:col>
      <xdr:colOff>82550</xdr:colOff>
      <xdr:row>42</xdr:row>
      <xdr:rowOff>120015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108200" y="69564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129540</xdr:rowOff>
    </xdr:from>
    <xdr:ext cx="762000" cy="24701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95780" y="67335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140335</xdr:rowOff>
    </xdr:from>
    <xdr:to>
      <xdr:col>7</xdr:col>
      <xdr:colOff>31750</xdr:colOff>
      <xdr:row>42</xdr:row>
      <xdr:rowOff>73025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9032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83185</xdr:rowOff>
    </xdr:from>
    <xdr:ext cx="762000" cy="24701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7900" y="66871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9460" cy="24701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4594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9460" cy="24701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7886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9460" cy="24701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6098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9460" cy="24701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4310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9460" cy="24701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4300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112395</xdr:rowOff>
    </xdr:from>
    <xdr:to>
      <xdr:col>23</xdr:col>
      <xdr:colOff>184150</xdr:colOff>
      <xdr:row>44</xdr:row>
      <xdr:rowOff>45085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93260" y="7211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85725</xdr:rowOff>
    </xdr:from>
    <xdr:ext cx="762000" cy="24701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615180" y="71850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135890</xdr:rowOff>
    </xdr:from>
    <xdr:to>
      <xdr:col>19</xdr:col>
      <xdr:colOff>184150</xdr:colOff>
      <xdr:row>44</xdr:row>
      <xdr:rowOff>68580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26180"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53975</xdr:rowOff>
    </xdr:from>
    <xdr:ext cx="736600" cy="24701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31540" y="731837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135890</xdr:rowOff>
    </xdr:from>
    <xdr:to>
      <xdr:col>15</xdr:col>
      <xdr:colOff>133350</xdr:colOff>
      <xdr:row>44</xdr:row>
      <xdr:rowOff>68580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908300"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53975</xdr:rowOff>
    </xdr:from>
    <xdr:ext cx="762000" cy="24701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613660" y="73183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135890</xdr:rowOff>
    </xdr:from>
    <xdr:to>
      <xdr:col>11</xdr:col>
      <xdr:colOff>82550</xdr:colOff>
      <xdr:row>44</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108200" y="72351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53975</xdr:rowOff>
    </xdr:from>
    <xdr:ext cx="762000" cy="24701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95780" y="73183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135890</xdr:rowOff>
    </xdr:from>
    <xdr:to>
      <xdr:col>7</xdr:col>
      <xdr:colOff>31750</xdr:colOff>
      <xdr:row>44</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90320" y="72351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53975</xdr:rowOff>
    </xdr:from>
    <xdr:ext cx="762000" cy="24701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7900" y="73183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6370" cy="2952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51305" y="8848090"/>
          <a:ext cx="143637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令和６年度は前年度を０．８ポイント下回る９</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．０％となったが、前年度に引き続き類似団体平均を上回る水準となった。</a:t>
          </a:r>
          <a:endParaRPr lang="ja-JP" altLang="ja-JP" sz="1050">
            <a:effectLst/>
          </a:endParaRPr>
        </a:p>
        <a:p>
          <a:r>
            <a:rPr kumimoji="1" lang="ja-JP" altLang="ja-JP" sz="1050">
              <a:solidFill>
                <a:schemeClr val="dk1"/>
              </a:solidFill>
              <a:effectLst/>
              <a:latin typeface="+mn-lt"/>
              <a:ea typeface="+mn-ea"/>
              <a:cs typeface="+mn-cs"/>
            </a:rPr>
            <a:t>　分子においては、人件費が１２１百万円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物件費１３３百万円増</a:t>
          </a:r>
          <a:r>
            <a:rPr kumimoji="1" lang="ja-JP" altLang="ja-JP" sz="1050">
              <a:solidFill>
                <a:schemeClr val="dk1"/>
              </a:solidFill>
              <a:effectLst/>
              <a:latin typeface="+mn-lt"/>
              <a:ea typeface="+mn-ea"/>
              <a:cs typeface="+mn-cs"/>
            </a:rPr>
            <a:t>などがあり、分母においては、</a:t>
          </a:r>
          <a:r>
            <a:rPr kumimoji="1" lang="ja-JP" altLang="en-US" sz="1050">
              <a:solidFill>
                <a:schemeClr val="dk1"/>
              </a:solidFill>
              <a:effectLst/>
              <a:latin typeface="+mn-lt"/>
              <a:ea typeface="+mn-ea"/>
              <a:cs typeface="+mn-cs"/>
            </a:rPr>
            <a:t>地方税や</a:t>
          </a:r>
          <a:r>
            <a:rPr kumimoji="1" lang="ja-JP" altLang="ja-JP" sz="1050">
              <a:solidFill>
                <a:schemeClr val="dk1"/>
              </a:solidFill>
              <a:effectLst/>
              <a:latin typeface="+mn-lt"/>
              <a:ea typeface="+mn-ea"/>
              <a:cs typeface="+mn-cs"/>
            </a:rPr>
            <a:t>地方交付税</a:t>
          </a:r>
          <a:r>
            <a:rPr kumimoji="1" lang="ja-JP" altLang="en-US" sz="1050">
              <a:solidFill>
                <a:schemeClr val="dk1"/>
              </a:solidFill>
              <a:effectLst/>
              <a:latin typeface="+mn-lt"/>
              <a:ea typeface="+mn-ea"/>
              <a:cs typeface="+mn-cs"/>
            </a:rPr>
            <a:t>などの増（２９２百万）</a:t>
          </a:r>
          <a:r>
            <a:rPr kumimoji="1" lang="ja-JP" altLang="ja-JP" sz="1050">
              <a:solidFill>
                <a:schemeClr val="dk1"/>
              </a:solidFill>
              <a:effectLst/>
              <a:latin typeface="+mn-lt"/>
              <a:ea typeface="+mn-ea"/>
              <a:cs typeface="+mn-cs"/>
            </a:rPr>
            <a:t>があった。</a:t>
          </a:r>
          <a:endParaRPr lang="ja-JP" altLang="ja-JP" sz="1050">
            <a:effectLst/>
          </a:endParaRPr>
        </a:p>
        <a:p>
          <a:r>
            <a:rPr kumimoji="1" lang="ja-JP" altLang="ja-JP" sz="1050">
              <a:solidFill>
                <a:schemeClr val="dk1"/>
              </a:solidFill>
              <a:effectLst/>
              <a:latin typeface="+mn-lt"/>
              <a:ea typeface="+mn-ea"/>
              <a:cs typeface="+mn-cs"/>
            </a:rPr>
            <a:t>　今後も市税収納対策の強化による市税等自主財源の確保や北秋田市公共施設等総合管理計画に基づく施設の維持管理費の削減、事務事業の見直しなどにより経常経費の削減を推進していく。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5910" cy="217170"/>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70560" y="9050020"/>
          <a:ext cx="2959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701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198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163195</xdr:rowOff>
    </xdr:from>
    <xdr:to>
      <xdr:col>27</xdr:col>
      <xdr:colOff>184150</xdr:colOff>
      <xdr:row>67</xdr:row>
      <xdr:rowOff>163195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4701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83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161290</xdr:rowOff>
    </xdr:from>
    <xdr:to>
      <xdr:col>27</xdr:col>
      <xdr:colOff>184150</xdr:colOff>
      <xdr:row>65</xdr:row>
      <xdr:rowOff>161290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4701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62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160020</xdr:rowOff>
    </xdr:from>
    <xdr:to>
      <xdr:col>27</xdr:col>
      <xdr:colOff>184150</xdr:colOff>
      <xdr:row>63</xdr:row>
      <xdr:rowOff>160020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4701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41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158750</xdr:rowOff>
    </xdr:from>
    <xdr:to>
      <xdr:col>27</xdr:col>
      <xdr:colOff>184150</xdr:colOff>
      <xdr:row>61</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463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26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156845</xdr:rowOff>
    </xdr:from>
    <xdr:to>
      <xdr:col>27</xdr:col>
      <xdr:colOff>184150</xdr:colOff>
      <xdr:row>59</xdr:row>
      <xdr:rowOff>156845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4701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05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154940</xdr:rowOff>
    </xdr:from>
    <xdr:to>
      <xdr:col>27</xdr:col>
      <xdr:colOff>184150</xdr:colOff>
      <xdr:row>57</xdr:row>
      <xdr:rowOff>154940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866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4701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84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121920</xdr:rowOff>
    </xdr:from>
    <xdr:to>
      <xdr:col>23</xdr:col>
      <xdr:colOff>133350</xdr:colOff>
      <xdr:row>67</xdr:row>
      <xdr:rowOff>17145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44060" y="953262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155575</xdr:rowOff>
    </xdr:from>
    <xdr:ext cx="762000" cy="24701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615180" y="110521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55160" y="110788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39370</xdr:rowOff>
    </xdr:from>
    <xdr:ext cx="762000" cy="24955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615180" y="9284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121920</xdr:rowOff>
    </xdr:from>
    <xdr:to>
      <xdr:col>24</xdr:col>
      <xdr:colOff>12700</xdr:colOff>
      <xdr:row>57</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55160" y="95326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157480</xdr:rowOff>
    </xdr:from>
    <xdr:to>
      <xdr:col>23</xdr:col>
      <xdr:colOff>133350</xdr:colOff>
      <xdr:row>61</xdr:row>
      <xdr:rowOff>19050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76980" y="10063480"/>
          <a:ext cx="7670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67945</xdr:rowOff>
    </xdr:from>
    <xdr:ext cx="762000" cy="24955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615180" y="98088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52070</xdr:rowOff>
    </xdr:from>
    <xdr:to>
      <xdr:col>23</xdr:col>
      <xdr:colOff>184150</xdr:colOff>
      <xdr:row>60</xdr:row>
      <xdr:rowOff>149860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93260" y="995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140335</xdr:rowOff>
    </xdr:from>
    <xdr:to>
      <xdr:col>19</xdr:col>
      <xdr:colOff>133350</xdr:colOff>
      <xdr:row>61</xdr:row>
      <xdr:rowOff>19050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59100" y="10046335"/>
          <a:ext cx="8178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41910</xdr:rowOff>
    </xdr:from>
    <xdr:to>
      <xdr:col>19</xdr:col>
      <xdr:colOff>184150</xdr:colOff>
      <xdr:row>60</xdr:row>
      <xdr:rowOff>139700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26180" y="9947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149860</xdr:rowOff>
    </xdr:from>
    <xdr:ext cx="736600" cy="24701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31540" y="972566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130810</xdr:rowOff>
    </xdr:from>
    <xdr:to>
      <xdr:col>15</xdr:col>
      <xdr:colOff>82550</xdr:colOff>
      <xdr:row>60</xdr:row>
      <xdr:rowOff>140335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41220" y="1003681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19050</xdr:rowOff>
    </xdr:from>
    <xdr:to>
      <xdr:col>15</xdr:col>
      <xdr:colOff>133350</xdr:colOff>
      <xdr:row>60</xdr:row>
      <xdr:rowOff>116840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08300" y="992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127000</xdr:rowOff>
    </xdr:from>
    <xdr:ext cx="762000" cy="24701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13660" y="97028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130810</xdr:rowOff>
    </xdr:from>
    <xdr:to>
      <xdr:col>11</xdr:col>
      <xdr:colOff>31750</xdr:colOff>
      <xdr:row>61</xdr:row>
      <xdr:rowOff>5715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41120" y="10036810"/>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57785</xdr:rowOff>
    </xdr:from>
    <xdr:to>
      <xdr:col>11</xdr:col>
      <xdr:colOff>82550</xdr:colOff>
      <xdr:row>59</xdr:row>
      <xdr:rowOff>155575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08200" y="9798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0</xdr:rowOff>
    </xdr:from>
    <xdr:ext cx="762000" cy="24955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95780" y="9575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25400</xdr:rowOff>
    </xdr:from>
    <xdr:to>
      <xdr:col>7</xdr:col>
      <xdr:colOff>31750</xdr:colOff>
      <xdr:row>60</xdr:row>
      <xdr:rowOff>123190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90320" y="99314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132715</xdr:rowOff>
    </xdr:from>
    <xdr:ext cx="762000" cy="24955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7900" y="970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9460" cy="24701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4594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9460" cy="24701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7886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9460" cy="24701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6098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9460" cy="24701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4310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9460" cy="24701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4300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107950</xdr:rowOff>
    </xdr:from>
    <xdr:to>
      <xdr:col>23</xdr:col>
      <xdr:colOff>184150</xdr:colOff>
      <xdr:row>61</xdr:row>
      <xdr:rowOff>40640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93260" y="10013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81280</xdr:rowOff>
    </xdr:from>
    <xdr:ext cx="762000" cy="24955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615180" y="99872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135255</xdr:rowOff>
    </xdr:from>
    <xdr:to>
      <xdr:col>19</xdr:col>
      <xdr:colOff>184150</xdr:colOff>
      <xdr:row>61</xdr:row>
      <xdr:rowOff>67945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26180"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53340</xdr:rowOff>
    </xdr:from>
    <xdr:ext cx="736600" cy="24701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31540" y="1012444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92075</xdr:rowOff>
    </xdr:from>
    <xdr:to>
      <xdr:col>15</xdr:col>
      <xdr:colOff>133350</xdr:colOff>
      <xdr:row>61</xdr:row>
      <xdr:rowOff>24765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08300" y="999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9525</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13660" y="100806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81915</xdr:rowOff>
    </xdr:from>
    <xdr:to>
      <xdr:col>11</xdr:col>
      <xdr:colOff>82550</xdr:colOff>
      <xdr:row>61</xdr:row>
      <xdr:rowOff>14605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08200" y="99879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165100</xdr:rowOff>
    </xdr:from>
    <xdr:ext cx="762000" cy="24955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95780" y="10071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121920</xdr:rowOff>
    </xdr:from>
    <xdr:to>
      <xdr:col>7</xdr:col>
      <xdr:colOff>31750</xdr:colOff>
      <xdr:row>61</xdr:row>
      <xdr:rowOff>54610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90320" y="100279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39370</xdr:rowOff>
    </xdr:from>
    <xdr:ext cx="762000" cy="24955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7900" y="10110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8460" cy="3460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811270" y="12492355"/>
          <a:ext cx="164846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[307,935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給与改定や会計年度任用職員の勤勉手当の純増により人件費の決算額が増加（２４０百万円）し、物件費等についても</a:t>
          </a:r>
          <a:r>
            <a:rPr kumimoji="1" lang="ja-JP" altLang="en-US" sz="1100">
              <a:solidFill>
                <a:schemeClr val="dk1"/>
              </a:solidFill>
              <a:effectLst/>
              <a:latin typeface="+mn-lt"/>
              <a:ea typeface="+mn-ea"/>
              <a:cs typeface="+mn-cs"/>
            </a:rPr>
            <a:t>物価高騰により昨年度を上回っており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人口の減少も併せ</a:t>
          </a:r>
          <a:r>
            <a:rPr kumimoji="1" lang="ja-JP" altLang="ja-JP" sz="1100">
              <a:solidFill>
                <a:schemeClr val="dk1"/>
              </a:solidFill>
              <a:effectLst/>
              <a:latin typeface="+mn-lt"/>
              <a:ea typeface="+mn-ea"/>
              <a:cs typeface="+mn-cs"/>
            </a:rPr>
            <a:t>１人当たり決算額は増加した。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a:t>
          </a:r>
          <a:r>
            <a:rPr kumimoji="1" lang="ja-JP" altLang="en-US" sz="1100">
              <a:solidFill>
                <a:schemeClr val="dk1"/>
              </a:solidFill>
              <a:effectLst/>
              <a:latin typeface="+mn-lt"/>
              <a:ea typeface="+mn-ea"/>
              <a:cs typeface="+mn-cs"/>
            </a:rPr>
            <a:t>いることから人件費が嵩んでおり、物件費についても同様であるため</a:t>
          </a:r>
          <a:r>
            <a:rPr kumimoji="1" lang="ja-JP" altLang="ja-JP" sz="1100">
              <a:solidFill>
                <a:schemeClr val="dk1"/>
              </a:solidFill>
              <a:effectLst/>
              <a:latin typeface="+mn-lt"/>
              <a:ea typeface="+mn-ea"/>
              <a:cs typeface="+mn-cs"/>
            </a:rPr>
            <a:t>市町村合併以降、類似団体平均及び秋田県平均を上回る状況が続いている。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734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70560" y="12718415"/>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701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4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701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598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701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950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701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2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66040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544060" y="13396595"/>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38735</xdr:rowOff>
    </xdr:from>
    <xdr:ext cx="762000" cy="24955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615180" y="14567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66040</xdr:rowOff>
    </xdr:from>
    <xdr:to>
      <xdr:col>24</xdr:col>
      <xdr:colOff>12700</xdr:colOff>
      <xdr:row>88</xdr:row>
      <xdr:rowOff>66040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55160" y="145948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106045</xdr:rowOff>
    </xdr:from>
    <xdr:ext cx="762000" cy="24955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615180" y="13148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55160" y="133965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59690</xdr:rowOff>
    </xdr:from>
    <xdr:to>
      <xdr:col>23</xdr:col>
      <xdr:colOff>133350</xdr:colOff>
      <xdr:row>81</xdr:row>
      <xdr:rowOff>65405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76980" y="13432790"/>
          <a:ext cx="7670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51435</xdr:rowOff>
    </xdr:from>
    <xdr:ext cx="762000" cy="24701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615180" y="1325943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164465</xdr:rowOff>
    </xdr:from>
    <xdr:to>
      <xdr:col>23</xdr:col>
      <xdr:colOff>184150</xdr:colOff>
      <xdr:row>81</xdr:row>
      <xdr:rowOff>97155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93260" y="13372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57150</xdr:rowOff>
    </xdr:from>
    <xdr:to>
      <xdr:col>19</xdr:col>
      <xdr:colOff>133350</xdr:colOff>
      <xdr:row>81</xdr:row>
      <xdr:rowOff>59690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59100" y="1343025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160655</xdr:rowOff>
    </xdr:from>
    <xdr:to>
      <xdr:col>19</xdr:col>
      <xdr:colOff>184150</xdr:colOff>
      <xdr:row>81</xdr:row>
      <xdr:rowOff>93980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726180" y="13368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103505</xdr:rowOff>
    </xdr:from>
    <xdr:ext cx="736600" cy="24955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431540" y="131464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54610</xdr:rowOff>
    </xdr:from>
    <xdr:to>
      <xdr:col>15</xdr:col>
      <xdr:colOff>82550</xdr:colOff>
      <xdr:row>81</xdr:row>
      <xdr:rowOff>57150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41220" y="1342771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160020</xdr:rowOff>
    </xdr:from>
    <xdr:to>
      <xdr:col>15</xdr:col>
      <xdr:colOff>133350</xdr:colOff>
      <xdr:row>81</xdr:row>
      <xdr:rowOff>92710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908300" y="13368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102235</xdr:rowOff>
    </xdr:from>
    <xdr:ext cx="762000" cy="24955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613660" y="13145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51435</xdr:rowOff>
    </xdr:from>
    <xdr:to>
      <xdr:col>11</xdr:col>
      <xdr:colOff>31750</xdr:colOff>
      <xdr:row>81</xdr:row>
      <xdr:rowOff>54610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41120" y="1342453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158750</xdr:rowOff>
    </xdr:from>
    <xdr:to>
      <xdr:col>11</xdr:col>
      <xdr:colOff>82550</xdr:colOff>
      <xdr:row>81</xdr:row>
      <xdr:rowOff>91440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108200" y="133667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100965</xdr:rowOff>
    </xdr:from>
    <xdr:ext cx="762000" cy="24955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95780" y="13143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155575</xdr:rowOff>
    </xdr:from>
    <xdr:to>
      <xdr:col>7</xdr:col>
      <xdr:colOff>31750</xdr:colOff>
      <xdr:row>81</xdr:row>
      <xdr:rowOff>88265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90320" y="133635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97790</xdr:rowOff>
    </xdr:from>
    <xdr:ext cx="76200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77900" y="131406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946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34594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946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7886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946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6098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946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4310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946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4300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17145</xdr:rowOff>
    </xdr:from>
    <xdr:to>
      <xdr:col>23</xdr:col>
      <xdr:colOff>184150</xdr:colOff>
      <xdr:row>81</xdr:row>
      <xdr:rowOff>114300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93260" y="133902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62865</xdr:rowOff>
    </xdr:from>
    <xdr:ext cx="762000" cy="24701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615180" y="134359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10160</xdr:rowOff>
    </xdr:from>
    <xdr:to>
      <xdr:col>19</xdr:col>
      <xdr:colOff>184150</xdr:colOff>
      <xdr:row>81</xdr:row>
      <xdr:rowOff>107950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72618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93980</xdr:rowOff>
    </xdr:from>
    <xdr:ext cx="736600" cy="24701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431540" y="1346708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281,519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7620</xdr:rowOff>
    </xdr:from>
    <xdr:to>
      <xdr:col>15</xdr:col>
      <xdr:colOff>133350</xdr:colOff>
      <xdr:row>81</xdr:row>
      <xdr:rowOff>105410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908300" y="13380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91440</xdr:rowOff>
    </xdr:from>
    <xdr:ext cx="762000" cy="24701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613660" y="134645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5715</xdr:rowOff>
    </xdr:from>
    <xdr:to>
      <xdr:col>11</xdr:col>
      <xdr:colOff>82550</xdr:colOff>
      <xdr:row>81</xdr:row>
      <xdr:rowOff>103505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108200" y="133788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88900</xdr:rowOff>
    </xdr:from>
    <xdr:ext cx="762000" cy="24701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95780" y="134620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261,733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2540</xdr:rowOff>
    </xdr:from>
    <xdr:to>
      <xdr:col>7</xdr:col>
      <xdr:colOff>31750</xdr:colOff>
      <xdr:row>81</xdr:row>
      <xdr:rowOff>100330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90320" y="133756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85725</xdr:rowOff>
    </xdr:from>
    <xdr:ext cx="762000" cy="24701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77900" y="134588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246,311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8460" cy="3460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4133830" y="12492355"/>
          <a:ext cx="164846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ラスパイレス指数は、前年度に比べて０．２ポイント増の９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．５であった。</a:t>
          </a:r>
          <a:endParaRPr lang="ja-JP" altLang="ja-JP" sz="1400">
            <a:effectLst/>
          </a:endParaRPr>
        </a:p>
        <a:p>
          <a:r>
            <a:rPr kumimoji="1" lang="ja-JP" altLang="ja-JP" sz="1100">
              <a:solidFill>
                <a:schemeClr val="dk1"/>
              </a:solidFill>
              <a:effectLst/>
              <a:latin typeface="+mn-lt"/>
              <a:ea typeface="+mn-ea"/>
              <a:cs typeface="+mn-cs"/>
            </a:rPr>
            <a:t>　全国市平均から</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ポイント、類似団体平均からは０．７ポイント下回っている状況にあるが、今後も北秋田市職員定員管理計画や第３次北秋田市行財政改革大綱に基づき、給与水準の適正化に努める。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701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1051540" y="147567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701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051540" y="144246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701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051540" y="140931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701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051540" y="137617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701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051540" y="134296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63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051540" y="130975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701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051540" y="127654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107950</xdr:rowOff>
    </xdr:from>
    <xdr:to>
      <xdr:col>81</xdr:col>
      <xdr:colOff>44450</xdr:colOff>
      <xdr:row>89</xdr:row>
      <xdr:rowOff>17780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577820" y="13150850"/>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156210</xdr:rowOff>
    </xdr:from>
    <xdr:ext cx="759460" cy="24701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666720" y="1468501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17780</xdr:rowOff>
    </xdr:from>
    <xdr:to>
      <xdr:col>81</xdr:col>
      <xdr:colOff>133350</xdr:colOff>
      <xdr:row>89</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506700" y="14711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26670</xdr:rowOff>
    </xdr:from>
    <xdr:ext cx="759460" cy="24701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666720" y="1290447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107950</xdr:rowOff>
    </xdr:from>
    <xdr:to>
      <xdr:col>81</xdr:col>
      <xdr:colOff>133350</xdr:colOff>
      <xdr:row>79</xdr:row>
      <xdr:rowOff>107950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506700" y="13150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79375</xdr:rowOff>
    </xdr:from>
    <xdr:to>
      <xdr:col>81</xdr:col>
      <xdr:colOff>44450</xdr:colOff>
      <xdr:row>84</xdr:row>
      <xdr:rowOff>112395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810740" y="13947775"/>
          <a:ext cx="7670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153035</xdr:rowOff>
    </xdr:from>
    <xdr:ext cx="759460" cy="24701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666720" y="14021435"/>
          <a:ext cx="759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14605</xdr:rowOff>
    </xdr:from>
    <xdr:to>
      <xdr:col>81</xdr:col>
      <xdr:colOff>95250</xdr:colOff>
      <xdr:row>85</xdr:row>
      <xdr:rowOff>112395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533370" y="140481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84</xdr:row>
      <xdr:rowOff>79375</xdr:rowOff>
    </xdr:from>
    <xdr:to>
      <xdr:col>77</xdr:col>
      <xdr:colOff>44450</xdr:colOff>
      <xdr:row>85</xdr:row>
      <xdr:rowOff>80010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999210" y="13947775"/>
          <a:ext cx="81153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31115</xdr:rowOff>
    </xdr:from>
    <xdr:to>
      <xdr:col>77</xdr:col>
      <xdr:colOff>95250</xdr:colOff>
      <xdr:row>85</xdr:row>
      <xdr:rowOff>128905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766290" y="14064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114300</xdr:rowOff>
    </xdr:from>
    <xdr:ext cx="734060" cy="24955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465300" y="1414780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13970</xdr:rowOff>
    </xdr:from>
    <xdr:to>
      <xdr:col>72</xdr:col>
      <xdr:colOff>191770</xdr:colOff>
      <xdr:row>85</xdr:row>
      <xdr:rowOff>80010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192760" y="14047470"/>
          <a:ext cx="8064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48260</xdr:rowOff>
    </xdr:from>
    <xdr:to>
      <xdr:col>73</xdr:col>
      <xdr:colOff>44450</xdr:colOff>
      <xdr:row>85</xdr:row>
      <xdr:rowOff>146050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959840" y="140817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131445</xdr:rowOff>
    </xdr:from>
    <xdr:ext cx="759460" cy="24892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647420" y="14164945"/>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13970</xdr:rowOff>
    </xdr:from>
    <xdr:to>
      <xdr:col>68</xdr:col>
      <xdr:colOff>152400</xdr:colOff>
      <xdr:row>85</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374880" y="14047470"/>
          <a:ext cx="8178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64770</xdr:rowOff>
    </xdr:from>
    <xdr:to>
      <xdr:col>68</xdr:col>
      <xdr:colOff>191770</xdr:colOff>
      <xdr:row>85</xdr:row>
      <xdr:rowOff>162560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141960" y="140982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147955</xdr:rowOff>
    </xdr:from>
    <xdr:ext cx="759460" cy="24955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847320" y="14181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97790</xdr:rowOff>
    </xdr:from>
    <xdr:to>
      <xdr:col>64</xdr:col>
      <xdr:colOff>152400</xdr:colOff>
      <xdr:row>86</xdr:row>
      <xdr:rowOff>30480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324080" y="1413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15875</xdr:rowOff>
    </xdr:from>
    <xdr:ext cx="75946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29440" y="1421447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946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37970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946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61262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946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9464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9460"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17676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84</xdr:row>
      <xdr:rowOff>63500</xdr:rowOff>
    </xdr:from>
    <xdr:to>
      <xdr:col>81</xdr:col>
      <xdr:colOff>95250</xdr:colOff>
      <xdr:row>84</xdr:row>
      <xdr:rowOff>161290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533370" y="139319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79375</xdr:rowOff>
    </xdr:from>
    <xdr:ext cx="759460" cy="24955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666720" y="1378267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84</xdr:row>
      <xdr:rowOff>30480</xdr:rowOff>
    </xdr:from>
    <xdr:to>
      <xdr:col>77</xdr:col>
      <xdr:colOff>95250</xdr:colOff>
      <xdr:row>84</xdr:row>
      <xdr:rowOff>128270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766290" y="138988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137795</xdr:rowOff>
    </xdr:from>
    <xdr:ext cx="734060" cy="24955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465300" y="13675995"/>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31115</xdr:rowOff>
    </xdr:from>
    <xdr:to>
      <xdr:col>73</xdr:col>
      <xdr:colOff>44450</xdr:colOff>
      <xdr:row>85</xdr:row>
      <xdr:rowOff>128905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959840" y="140646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138430</xdr:rowOff>
    </xdr:from>
    <xdr:ext cx="759460" cy="24955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647420" y="1384173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130175</xdr:rowOff>
    </xdr:from>
    <xdr:to>
      <xdr:col>68</xdr:col>
      <xdr:colOff>191770</xdr:colOff>
      <xdr:row>85</xdr:row>
      <xdr:rowOff>62865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141960" y="1399857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72390</xdr:rowOff>
    </xdr:from>
    <xdr:ext cx="759460" cy="24955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847320" y="137756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14605</xdr:rowOff>
    </xdr:from>
    <xdr:to>
      <xdr:col>64</xdr:col>
      <xdr:colOff>152400</xdr:colOff>
      <xdr:row>85</xdr:row>
      <xdr:rowOff>112395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324080" y="14048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122555</xdr:rowOff>
    </xdr:from>
    <xdr:ext cx="759460" cy="24701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029440" y="1382585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0600" cy="29527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226290" y="8848090"/>
          <a:ext cx="226060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8460" cy="3454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403070" y="8823325"/>
          <a:ext cx="164846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１，０００人当たりの職員数については、単独の常備消防を有していることや広い市域を網羅するため旧町ごとに窓口センターや出張所を設置していること、診療所を設置していることなどにより、類似団体平均を大きく上回る水準で推移しているものの、北秋田市職員定員管理計画の範囲内で推移している。</a:t>
          </a:r>
          <a:endParaRPr lang="ja-JP" altLang="ja-JP" sz="1400">
            <a:effectLst/>
          </a:endParaRPr>
        </a:p>
        <a:p>
          <a:r>
            <a:rPr kumimoji="1" lang="ja-JP" altLang="ja-JP" sz="1100">
              <a:solidFill>
                <a:schemeClr val="dk1"/>
              </a:solidFill>
              <a:effectLst/>
              <a:latin typeface="+mn-lt"/>
              <a:ea typeface="+mn-ea"/>
              <a:cs typeface="+mn-cs"/>
            </a:rPr>
            <a:t>　今後も同計画の着実な推進による適切な職員配置と、第３次北秋田市行財政改革大綱に定めた事務事業の見直しにより定員の適正化に努める。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701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051540" y="114198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701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051540" y="102584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701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051540" y="987107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160020</xdr:rowOff>
    </xdr:from>
    <xdr:to>
      <xdr:col>81</xdr:col>
      <xdr:colOff>44450</xdr:colOff>
      <xdr:row>66</xdr:row>
      <xdr:rowOff>73660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577820" y="973582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46990</xdr:rowOff>
    </xdr:from>
    <xdr:ext cx="759460" cy="24955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666720" y="109435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73660</xdr:rowOff>
    </xdr:from>
    <xdr:to>
      <xdr:col>81</xdr:col>
      <xdr:colOff>133350</xdr:colOff>
      <xdr:row>66</xdr:row>
      <xdr:rowOff>73660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506700" y="109702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78105</xdr:rowOff>
    </xdr:from>
    <xdr:ext cx="759460" cy="24955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666720" y="94888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160020</xdr:rowOff>
    </xdr:from>
    <xdr:to>
      <xdr:col>81</xdr:col>
      <xdr:colOff>133350</xdr:colOff>
      <xdr:row>58</xdr:row>
      <xdr:rowOff>160020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506700" y="97358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104775</xdr:rowOff>
    </xdr:from>
    <xdr:to>
      <xdr:col>81</xdr:col>
      <xdr:colOff>44450</xdr:colOff>
      <xdr:row>62</xdr:row>
      <xdr:rowOff>127000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810740" y="10340975"/>
          <a:ext cx="7670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151765</xdr:rowOff>
    </xdr:from>
    <xdr:ext cx="759460" cy="24701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666720" y="9892665"/>
          <a:ext cx="759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135890</xdr:rowOff>
    </xdr:from>
    <xdr:to>
      <xdr:col>81</xdr:col>
      <xdr:colOff>95250</xdr:colOff>
      <xdr:row>61</xdr:row>
      <xdr:rowOff>68580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533370" y="100418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62</xdr:row>
      <xdr:rowOff>69215</xdr:rowOff>
    </xdr:from>
    <xdr:to>
      <xdr:col>77</xdr:col>
      <xdr:colOff>44450</xdr:colOff>
      <xdr:row>62</xdr:row>
      <xdr:rowOff>104775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999210" y="10305415"/>
          <a:ext cx="81153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120015</xdr:rowOff>
    </xdr:from>
    <xdr:to>
      <xdr:col>77</xdr:col>
      <xdr:colOff>95250</xdr:colOff>
      <xdr:row>61</xdr:row>
      <xdr:rowOff>52705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766290" y="100260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62230</xdr:rowOff>
    </xdr:from>
    <xdr:ext cx="734060" cy="24701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465300" y="9803130"/>
          <a:ext cx="7340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40640</xdr:rowOff>
    </xdr:from>
    <xdr:to>
      <xdr:col>72</xdr:col>
      <xdr:colOff>191770</xdr:colOff>
      <xdr:row>62</xdr:row>
      <xdr:rowOff>69215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192760" y="1027684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106045</xdr:rowOff>
    </xdr:from>
    <xdr:to>
      <xdr:col>73</xdr:col>
      <xdr:colOff>44450</xdr:colOff>
      <xdr:row>61</xdr:row>
      <xdr:rowOff>38735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959840" y="10012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48895</xdr:rowOff>
    </xdr:from>
    <xdr:ext cx="759460" cy="24955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647420" y="978979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15875</xdr:rowOff>
    </xdr:from>
    <xdr:to>
      <xdr:col>68</xdr:col>
      <xdr:colOff>152400</xdr:colOff>
      <xdr:row>62</xdr:row>
      <xdr:rowOff>40640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374880" y="10252075"/>
          <a:ext cx="8178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99695</xdr:rowOff>
    </xdr:from>
    <xdr:to>
      <xdr:col>68</xdr:col>
      <xdr:colOff>191770</xdr:colOff>
      <xdr:row>61</xdr:row>
      <xdr:rowOff>32385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141960" y="100056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41910</xdr:rowOff>
    </xdr:from>
    <xdr:ext cx="759460" cy="24955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847320" y="978281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73025</xdr:rowOff>
    </xdr:from>
    <xdr:to>
      <xdr:col>64</xdr:col>
      <xdr:colOff>152400</xdr:colOff>
      <xdr:row>61</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324080" y="997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15875</xdr:rowOff>
    </xdr:from>
    <xdr:ext cx="759460" cy="24955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029440" y="975677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9460" cy="24701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37970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9460" cy="24701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61262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701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807440" y="115544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9460" cy="24701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99464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9460" cy="24701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176760" y="1155446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62</xdr:row>
      <xdr:rowOff>78105</xdr:rowOff>
    </xdr:from>
    <xdr:to>
      <xdr:col>81</xdr:col>
      <xdr:colOff>95250</xdr:colOff>
      <xdr:row>63</xdr:row>
      <xdr:rowOff>10795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533370" y="103143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51435</xdr:rowOff>
    </xdr:from>
    <xdr:ext cx="759460" cy="24701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666720" y="1028763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62</xdr:row>
      <xdr:rowOff>55880</xdr:rowOff>
    </xdr:from>
    <xdr:to>
      <xdr:col>77</xdr:col>
      <xdr:colOff>95250</xdr:colOff>
      <xdr:row>62</xdr:row>
      <xdr:rowOff>153670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766290" y="10292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138430</xdr:rowOff>
    </xdr:from>
    <xdr:ext cx="734060" cy="24955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465300" y="1037463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20320</xdr:rowOff>
    </xdr:from>
    <xdr:to>
      <xdr:col>73</xdr:col>
      <xdr:colOff>44450</xdr:colOff>
      <xdr:row>62</xdr:row>
      <xdr:rowOff>118110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959840" y="102565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103505</xdr:rowOff>
    </xdr:from>
    <xdr:ext cx="759460" cy="24955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47420" y="103397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157480</xdr:rowOff>
    </xdr:from>
    <xdr:to>
      <xdr:col>68</xdr:col>
      <xdr:colOff>191770</xdr:colOff>
      <xdr:row>62</xdr:row>
      <xdr:rowOff>90170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141960" y="102285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74930</xdr:rowOff>
    </xdr:from>
    <xdr:ext cx="759460" cy="24955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847320" y="1031113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132080</xdr:rowOff>
    </xdr:from>
    <xdr:to>
      <xdr:col>64</xdr:col>
      <xdr:colOff>152400</xdr:colOff>
      <xdr:row>62</xdr:row>
      <xdr:rowOff>64770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324080" y="10203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50165</xdr:rowOff>
    </xdr:from>
    <xdr:ext cx="759460" cy="24701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029440" y="102863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3375" cy="2952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519660" y="5179060"/>
          <a:ext cx="160337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8460" cy="34544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109700" y="5154930"/>
          <a:ext cx="164846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昨年度より０．４％改善し、類似団体平均より１．５％下回っている。</a:t>
          </a:r>
          <a:endParaRPr kumimoji="1" lang="en-US" altLang="ja-JP" sz="1100">
            <a:latin typeface="+mn-ea"/>
            <a:ea typeface="+mn-ea"/>
          </a:endParaRPr>
        </a:p>
        <a:p>
          <a:r>
            <a:rPr kumimoji="1" lang="ja-JP" altLang="en-US" sz="1100">
              <a:latin typeface="+mn-ea"/>
              <a:ea typeface="+mn-ea"/>
            </a:rPr>
            <a:t>要因としては、地方債の新規発行の抑制や繰上償還により元利償還金が減少し、分子が５０百万円減少したほか、分母においても普通交付税の増などにより９７百万円増加したため改善へとつながった。</a:t>
          </a: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今後は大型事業により多額の地方債発行が予定され、一時的な指標の悪化も想定されるが、事業実施年度の平準化などにより、財政の健全化に努める。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701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7514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701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051540" y="65893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701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051540" y="62026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62000" cy="24955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05154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62865</xdr:rowOff>
    </xdr:from>
    <xdr:to>
      <xdr:col>81</xdr:col>
      <xdr:colOff>44450</xdr:colOff>
      <xdr:row>44</xdr:row>
      <xdr:rowOff>5715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5841365"/>
          <a:ext cx="0" cy="1428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144145</xdr:rowOff>
    </xdr:from>
    <xdr:ext cx="759460" cy="2495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24344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2701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146050</xdr:rowOff>
    </xdr:from>
    <xdr:ext cx="759460" cy="24955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59435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62865</xdr:rowOff>
    </xdr:from>
    <xdr:to>
      <xdr:col>81</xdr:col>
      <xdr:colOff>133350</xdr:colOff>
      <xdr:row>35</xdr:row>
      <xdr:rowOff>62865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5841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151765</xdr:rowOff>
    </xdr:from>
    <xdr:to>
      <xdr:col>81</xdr:col>
      <xdr:colOff>44450</xdr:colOff>
      <xdr:row>36</xdr:row>
      <xdr:rowOff>159385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810740" y="6095365"/>
          <a:ext cx="7670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104775</xdr:rowOff>
    </xdr:from>
    <xdr:ext cx="759460" cy="24955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048375"/>
          <a:ext cx="759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36</xdr:row>
      <xdr:rowOff>131445</xdr:rowOff>
    </xdr:from>
    <xdr:to>
      <xdr:col>81</xdr:col>
      <xdr:colOff>95250</xdr:colOff>
      <xdr:row>37</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3370" y="60750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36</xdr:row>
      <xdr:rowOff>159385</xdr:rowOff>
    </xdr:from>
    <xdr:to>
      <xdr:col>77</xdr:col>
      <xdr:colOff>44450</xdr:colOff>
      <xdr:row>37</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99210" y="6102985"/>
          <a:ext cx="8115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36</xdr:row>
      <xdr:rowOff>133350</xdr:rowOff>
    </xdr:from>
    <xdr:to>
      <xdr:col>77</xdr:col>
      <xdr:colOff>95250</xdr:colOff>
      <xdr:row>37</xdr:row>
      <xdr:rowOff>66040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6290" y="60769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51435</xdr:rowOff>
    </xdr:from>
    <xdr:ext cx="734060" cy="24701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160135"/>
          <a:ext cx="7340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3810</xdr:rowOff>
    </xdr:from>
    <xdr:to>
      <xdr:col>72</xdr:col>
      <xdr:colOff>191770</xdr:colOff>
      <xdr:row>37</xdr:row>
      <xdr:rowOff>21590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92760" y="611251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131445</xdr:rowOff>
    </xdr:from>
    <xdr:to>
      <xdr:col>73</xdr:col>
      <xdr:colOff>44450</xdr:colOff>
      <xdr:row>37</xdr:row>
      <xdr:rowOff>64135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075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50165</xdr:rowOff>
    </xdr:from>
    <xdr:ext cx="759460" cy="24701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61588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21590</xdr:rowOff>
    </xdr:from>
    <xdr:to>
      <xdr:col>68</xdr:col>
      <xdr:colOff>152400</xdr:colOff>
      <xdr:row>37</xdr:row>
      <xdr:rowOff>36830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374880" y="613029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131445</xdr:rowOff>
    </xdr:from>
    <xdr:to>
      <xdr:col>68</xdr:col>
      <xdr:colOff>191770</xdr:colOff>
      <xdr:row>37</xdr:row>
      <xdr:rowOff>64135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07504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73660</xdr:rowOff>
    </xdr:from>
    <xdr:ext cx="759460" cy="24955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7320" y="585216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137795</xdr:rowOff>
    </xdr:from>
    <xdr:to>
      <xdr:col>64</xdr:col>
      <xdr:colOff>152400</xdr:colOff>
      <xdr:row>37</xdr:row>
      <xdr:rowOff>70485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08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80010</xdr:rowOff>
    </xdr:from>
    <xdr:ext cx="759460" cy="24955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585851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9460" cy="24701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9460" cy="24701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701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7440" y="78860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9460" cy="24701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9460" cy="24701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606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36</xdr:row>
      <xdr:rowOff>102870</xdr:rowOff>
    </xdr:from>
    <xdr:to>
      <xdr:col>81</xdr:col>
      <xdr:colOff>95250</xdr:colOff>
      <xdr:row>37</xdr:row>
      <xdr:rowOff>35560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3370" y="60464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118745</xdr:rowOff>
    </xdr:from>
    <xdr:ext cx="759460" cy="24701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589724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36</xdr:row>
      <xdr:rowOff>109855</xdr:rowOff>
    </xdr:from>
    <xdr:to>
      <xdr:col>77</xdr:col>
      <xdr:colOff>95250</xdr:colOff>
      <xdr:row>37</xdr:row>
      <xdr:rowOff>42545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6290" y="60534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52705</xdr:rowOff>
    </xdr:from>
    <xdr:ext cx="734060" cy="24701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5831205"/>
          <a:ext cx="7340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120015</xdr:rowOff>
    </xdr:from>
    <xdr:to>
      <xdr:col>73</xdr:col>
      <xdr:colOff>44450</xdr:colOff>
      <xdr:row>37</xdr:row>
      <xdr:rowOff>52705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60636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62230</xdr:rowOff>
    </xdr:from>
    <xdr:ext cx="759460" cy="24701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584073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137795</xdr:rowOff>
    </xdr:from>
    <xdr:to>
      <xdr:col>68</xdr:col>
      <xdr:colOff>191770</xdr:colOff>
      <xdr:row>37</xdr:row>
      <xdr:rowOff>70485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608139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55880</xdr:rowOff>
    </xdr:from>
    <xdr:ext cx="759460" cy="24701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7320" y="616458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153035</xdr:rowOff>
    </xdr:from>
    <xdr:to>
      <xdr:col>64</xdr:col>
      <xdr:colOff>152400</xdr:colOff>
      <xdr:row>37</xdr:row>
      <xdr:rowOff>85725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609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71120</xdr:rowOff>
    </xdr:from>
    <xdr:ext cx="759460" cy="24955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617982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2959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10665"/>
          <a:ext cx="143637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mn-ea"/>
              <a:ea typeface="+mn-ea"/>
            </a:rPr>
            <a:t>前年度の１８．０％から３．４％へ大きく改善している。</a:t>
          </a:r>
          <a:endParaRPr kumimoji="1" lang="en-US" altLang="ja-JP" sz="1000">
            <a:latin typeface="+mn-ea"/>
            <a:ea typeface="+mn-ea"/>
          </a:endParaRPr>
        </a:p>
        <a:p>
          <a:r>
            <a:rPr kumimoji="1" lang="ja-JP" altLang="en-US" sz="1000">
              <a:latin typeface="+mn-ea"/>
              <a:ea typeface="+mn-ea"/>
            </a:rPr>
            <a:t>要因としては、地方債の新規発行の抑制や繰上償還による地方債現在高の減（▲１，４４５百万円）や、そこから差し引かれる充当可能な基金の増（８５３百万円）等によりにより分子が１，６８６百万円減少し、分母についても９６百万円増加したため大きく改善した。</a:t>
          </a:r>
          <a:endParaRPr kumimoji="1" lang="en-US" altLang="ja-JP" sz="1000">
            <a:latin typeface="+mn-ea"/>
            <a:ea typeface="+mn-ea"/>
          </a:endParaRPr>
        </a:p>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今後は大型事業により多額の地方債発行が予定され、一時的な指標の悪化も想定されるが、事業実施年度の平準化などにより地方債残高の抑制を図り、財政の健全化に努める。</a:t>
          </a:r>
          <a:endParaRPr kumimoji="1" lang="ja-JP" altLang="en-US" sz="1000">
            <a:latin typeface="ＭＳ Ｐゴシック"/>
            <a:ea typeface="ＭＳ Ｐゴシック"/>
          </a:endParaRPr>
        </a:p>
      </xdr:txBody>
    </xdr:sp>
    <xdr:clientData/>
  </xdr:twoCellAnchor>
  <xdr:oneCellAnchor>
    <xdr:from>
      <xdr:col>61</xdr:col>
      <xdr:colOff>6350</xdr:colOff>
      <xdr:row>10</xdr:row>
      <xdr:rowOff>60960</xdr:rowOff>
    </xdr:from>
    <xdr:ext cx="298450" cy="21463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11960"/>
          <a:ext cx="29845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701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824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701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6950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701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5336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85090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577820" y="2282825"/>
          <a:ext cx="0" cy="1599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58420</xdr:rowOff>
    </xdr:from>
    <xdr:ext cx="759460" cy="24701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666720" y="385572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85090</xdr:rowOff>
    </xdr:from>
    <xdr:to>
      <xdr:col>81</xdr:col>
      <xdr:colOff>133350</xdr:colOff>
      <xdr:row>23</xdr:row>
      <xdr:rowOff>85090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506700" y="38823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54610</xdr:rowOff>
    </xdr:from>
    <xdr:ext cx="759460" cy="24638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666720" y="203581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15240</xdr:rowOff>
    </xdr:from>
    <xdr:to>
      <xdr:col>81</xdr:col>
      <xdr:colOff>44450</xdr:colOff>
      <xdr:row>15</xdr:row>
      <xdr:rowOff>38735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810740" y="2326640"/>
          <a:ext cx="76708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31115</xdr:rowOff>
    </xdr:from>
    <xdr:ext cx="759460" cy="24701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666720" y="2342515"/>
          <a:ext cx="759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58420</xdr:rowOff>
    </xdr:from>
    <xdr:to>
      <xdr:col>81</xdr:col>
      <xdr:colOff>95250</xdr:colOff>
      <xdr:row>14</xdr:row>
      <xdr:rowOff>156210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533370" y="23698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15</xdr:row>
      <xdr:rowOff>38735</xdr:rowOff>
    </xdr:from>
    <xdr:to>
      <xdr:col>77</xdr:col>
      <xdr:colOff>44450</xdr:colOff>
      <xdr:row>17</xdr:row>
      <xdr:rowOff>19685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999210" y="2515235"/>
          <a:ext cx="81153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14</xdr:row>
      <xdr:rowOff>54610</xdr:rowOff>
    </xdr:from>
    <xdr:to>
      <xdr:col>77</xdr:col>
      <xdr:colOff>95250</xdr:colOff>
      <xdr:row>14</xdr:row>
      <xdr:rowOff>152400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766290" y="23660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161925</xdr:rowOff>
    </xdr:from>
    <xdr:ext cx="734060" cy="24701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465300" y="2143125"/>
          <a:ext cx="7340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19685</xdr:rowOff>
    </xdr:from>
    <xdr:to>
      <xdr:col>72</xdr:col>
      <xdr:colOff>191770</xdr:colOff>
      <xdr:row>17</xdr:row>
      <xdr:rowOff>143510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92760" y="2826385"/>
          <a:ext cx="8064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125730</xdr:rowOff>
    </xdr:from>
    <xdr:to>
      <xdr:col>73</xdr:col>
      <xdr:colOff>44450</xdr:colOff>
      <xdr:row>15</xdr:row>
      <xdr:rowOff>58420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959840" y="24371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67945</xdr:rowOff>
    </xdr:from>
    <xdr:ext cx="759460" cy="24955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647420" y="221424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143510</xdr:rowOff>
    </xdr:from>
    <xdr:to>
      <xdr:col>68</xdr:col>
      <xdr:colOff>152400</xdr:colOff>
      <xdr:row>19</xdr:row>
      <xdr:rowOff>69215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374880" y="2950210"/>
          <a:ext cx="81788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83185</xdr:rowOff>
    </xdr:from>
    <xdr:to>
      <xdr:col>68</xdr:col>
      <xdr:colOff>191770</xdr:colOff>
      <xdr:row>16</xdr:row>
      <xdr:rowOff>15240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141960" y="255968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25400</xdr:rowOff>
    </xdr:from>
    <xdr:ext cx="759460" cy="24701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847320" y="233680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127635</xdr:rowOff>
    </xdr:from>
    <xdr:to>
      <xdr:col>64</xdr:col>
      <xdr:colOff>152400</xdr:colOff>
      <xdr:row>17</xdr:row>
      <xdr:rowOff>60960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324080" y="2769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70485</xdr:rowOff>
    </xdr:from>
    <xdr:ext cx="759460" cy="2495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29440" y="25469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9460" cy="24701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379700" y="421703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9460" cy="24701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612620" y="421703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701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807440" y="42170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9460" cy="24701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94640" y="421703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9460" cy="24701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176760" y="421703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13</xdr:row>
      <xdr:rowOff>131445</xdr:rowOff>
    </xdr:from>
    <xdr:to>
      <xdr:col>81</xdr:col>
      <xdr:colOff>95250</xdr:colOff>
      <xdr:row>14</xdr:row>
      <xdr:rowOff>64135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533370" y="22777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55880</xdr:rowOff>
    </xdr:from>
    <xdr:ext cx="759460" cy="24701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666720" y="220218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14</xdr:row>
      <xdr:rowOff>154940</xdr:rowOff>
    </xdr:from>
    <xdr:to>
      <xdr:col>77</xdr:col>
      <xdr:colOff>95250</xdr:colOff>
      <xdr:row>15</xdr:row>
      <xdr:rowOff>87630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766290" y="24663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72390</xdr:rowOff>
    </xdr:from>
    <xdr:ext cx="734060" cy="24955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465300" y="254889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135890</xdr:rowOff>
    </xdr:from>
    <xdr:to>
      <xdr:col>73</xdr:col>
      <xdr:colOff>44450</xdr:colOff>
      <xdr:row>17</xdr:row>
      <xdr:rowOff>68580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959840" y="27774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53975</xdr:rowOff>
    </xdr:from>
    <xdr:ext cx="759460" cy="24701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647420" y="286067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94615</xdr:rowOff>
    </xdr:from>
    <xdr:to>
      <xdr:col>68</xdr:col>
      <xdr:colOff>191770</xdr:colOff>
      <xdr:row>18</xdr:row>
      <xdr:rowOff>27940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141960" y="290131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12700</xdr:rowOff>
    </xdr:from>
    <xdr:ext cx="759460" cy="24955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847320" y="298450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20320</xdr:rowOff>
    </xdr:from>
    <xdr:to>
      <xdr:col>64</xdr:col>
      <xdr:colOff>152400</xdr:colOff>
      <xdr:row>19</xdr:row>
      <xdr:rowOff>118110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324080" y="315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103505</xdr:rowOff>
    </xdr:from>
    <xdr:ext cx="759460" cy="24955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029440" y="32404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．４ポイントの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．７％となっている。</a:t>
          </a:r>
          <a:endParaRPr lang="ja-JP" altLang="ja-JP" sz="1400">
            <a:effectLst/>
          </a:endParaRPr>
        </a:p>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いることから人件費が嵩んでおり今後も、北秋田市職員定員管理計画に基づき、人件費の適正な執行を図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654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570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4998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0426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65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5854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128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5946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71126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7140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5946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731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9880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129540</xdr:rowOff>
    </xdr:from>
    <xdr:to>
      <xdr:col>24</xdr:col>
      <xdr:colOff>25400</xdr:colOff>
      <xdr:row>37</xdr:row>
      <xdr:rowOff>147320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57600" y="6473190"/>
          <a:ext cx="7569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90170</xdr:rowOff>
    </xdr:from>
    <xdr:ext cx="75946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2623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417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106680</xdr:rowOff>
    </xdr:from>
    <xdr:to>
      <xdr:col>19</xdr:col>
      <xdr:colOff>182880</xdr:colOff>
      <xdr:row>37</xdr:row>
      <xdr:rowOff>129540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41625" y="6450330"/>
          <a:ext cx="8159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715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139700</xdr:rowOff>
    </xdr:from>
    <xdr:ext cx="73660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140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106680</xdr:rowOff>
    </xdr:from>
    <xdr:to>
      <xdr:col>15</xdr:col>
      <xdr:colOff>98425</xdr:colOff>
      <xdr:row>37</xdr:row>
      <xdr:rowOff>156845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21205" y="6450330"/>
          <a:ext cx="8204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5946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131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156845</xdr:rowOff>
    </xdr:from>
    <xdr:to>
      <xdr:col>11</xdr:col>
      <xdr:colOff>9525</xdr:colOff>
      <xdr:row>38</xdr:row>
      <xdr:rowOff>72390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7930" y="6500495"/>
          <a:ext cx="8032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3353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162560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163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96520</xdr:rowOff>
    </xdr:from>
    <xdr:to>
      <xdr:col>24</xdr:col>
      <xdr:colOff>76200</xdr:colOff>
      <xdr:row>38</xdr:row>
      <xdr:rowOff>26670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4401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68580</xdr:rowOff>
    </xdr:from>
    <xdr:ext cx="75946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412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78740</xdr:rowOff>
    </xdr:from>
    <xdr:to>
      <xdr:col>20</xdr:col>
      <xdr:colOff>38100</xdr:colOff>
      <xdr:row>38</xdr:row>
      <xdr:rowOff>8890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4223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165100</xdr:rowOff>
    </xdr:from>
    <xdr:ext cx="7366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6508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55880</xdr:rowOff>
    </xdr:from>
    <xdr:to>
      <xdr:col>15</xdr:col>
      <xdr:colOff>149225</xdr:colOff>
      <xdr:row>37</xdr:row>
      <xdr:rowOff>157480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142240</xdr:rowOff>
    </xdr:from>
    <xdr:ext cx="75946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6485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106045</xdr:rowOff>
    </xdr:from>
    <xdr:to>
      <xdr:col>11</xdr:col>
      <xdr:colOff>60325</xdr:colOff>
      <xdr:row>38</xdr:row>
      <xdr:rowOff>36195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449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20955</xdr:rowOff>
    </xdr:from>
    <xdr:ext cx="762000" cy="2565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65360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21590</xdr:rowOff>
    </xdr:from>
    <xdr:to>
      <xdr:col>6</xdr:col>
      <xdr:colOff>171450</xdr:colOff>
      <xdr:row>38</xdr:row>
      <xdr:rowOff>123190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107950</xdr:rowOff>
    </xdr:from>
    <xdr:ext cx="75946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66230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物件費については、前年度と比べて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．６ポイント増の１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．８％となっており、依然として類似団体平均を大きく上回っている。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これは、常備消防を単独で運営していることや、物価高騰により旧町ごとの窓口センターや観光施設の光熱水費が増加したことによるもの。</a:t>
          </a:r>
          <a:endParaRPr lang="ja-JP" altLang="ja-JP" sz="1400">
            <a:effectLst/>
          </a:endParaRPr>
        </a:p>
        <a:p>
          <a:r>
            <a:rPr kumimoji="1" lang="ja-JP" altLang="ja-JP" sz="1100">
              <a:solidFill>
                <a:schemeClr val="dk1"/>
              </a:solidFill>
              <a:effectLst/>
              <a:latin typeface="+mn-lt"/>
              <a:ea typeface="+mn-ea"/>
              <a:cs typeface="+mn-cs"/>
            </a:rPr>
            <a:t>　今後は、北秋田市公共施設等総合管理計画に基づき公共施設の統廃合や集約化などを推進し、物件費の削減を図る。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654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985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842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99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904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182880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586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76200</xdr:rowOff>
    </xdr:from>
    <xdr:ext cx="762000" cy="25654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9040" y="2133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182880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390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334490" y="3228340"/>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130810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904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531215" y="315976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406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5958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100330</xdr:rowOff>
    </xdr:from>
    <xdr:to>
      <xdr:col>73</xdr:col>
      <xdr:colOff>180975</xdr:colOff>
      <xdr:row>18</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10795" y="301498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804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100330</xdr:rowOff>
    </xdr:from>
    <xdr:to>
      <xdr:col>69</xdr:col>
      <xdr:colOff>92075</xdr:colOff>
      <xdr:row>18</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890375" y="3014980"/>
          <a:ext cx="8204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88900</xdr:rowOff>
    </xdr:from>
    <xdr:ext cx="762000" cy="25654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2489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27660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134620</xdr:rowOff>
    </xdr:from>
    <xdr:ext cx="759460" cy="25654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25349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18</xdr:row>
      <xdr:rowOff>109220</xdr:rowOff>
    </xdr:from>
    <xdr:ext cx="762000" cy="25654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9040" y="3195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6350</xdr:rowOff>
    </xdr:from>
    <xdr:ext cx="734060" cy="25654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326390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3108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109220</xdr:rowOff>
    </xdr:from>
    <xdr:ext cx="762000" cy="25654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3195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135890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305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30632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63500</xdr:rowOff>
    </xdr:from>
    <xdr:ext cx="759460" cy="25654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31496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扶助費については、前年度と変わらず類似団体平均を下回っている。</a:t>
          </a:r>
          <a:endParaRPr kumimoji="1" lang="en-US" altLang="ja-JP" sz="1100">
            <a:latin typeface="+mn-ea"/>
            <a:ea typeface="+mn-ea"/>
          </a:endParaRPr>
        </a:p>
        <a:p>
          <a:r>
            <a:rPr kumimoji="1" lang="ja-JP" altLang="en-US" sz="1100">
              <a:latin typeface="+mn-ea"/>
              <a:ea typeface="+mn-ea"/>
            </a:rPr>
            <a:t>　障害介護給付費や保育園への給付費等が増加しているものの、経常一般財源である普通交付税の増などにより昨年と同水準となっている。</a:t>
          </a:r>
          <a:endParaRPr kumimoji="1" lang="en-US" altLang="ja-JP" sz="1100">
            <a:latin typeface="+mn-ea"/>
            <a:ea typeface="+mn-ea"/>
          </a:endParaRPr>
        </a:p>
        <a:p>
          <a:r>
            <a:rPr kumimoji="1" lang="ja-JP" altLang="ja-JP" sz="1100">
              <a:solidFill>
                <a:schemeClr val="dk1"/>
              </a:solidFill>
              <a:effectLst/>
              <a:latin typeface="+mn-ea"/>
              <a:ea typeface="+mn-ea"/>
              <a:cs typeface="+mn-cs"/>
            </a:rPr>
            <a:t>今後も</a:t>
          </a:r>
          <a:r>
            <a:rPr kumimoji="1" lang="ja-JP" altLang="en-US" sz="1100">
              <a:solidFill>
                <a:schemeClr val="dk1"/>
              </a:solidFill>
              <a:effectLst/>
              <a:latin typeface="+mn-ea"/>
              <a:ea typeface="+mn-ea"/>
              <a:cs typeface="+mn-cs"/>
            </a:rPr>
            <a:t>必要な社会保障を確保しつつ、</a:t>
          </a:r>
          <a:r>
            <a:rPr kumimoji="1" lang="ja-JP" altLang="ja-JP" sz="1100">
              <a:solidFill>
                <a:schemeClr val="dk1"/>
              </a:solidFill>
              <a:effectLst/>
              <a:latin typeface="+mn-ea"/>
              <a:ea typeface="+mn-ea"/>
              <a:cs typeface="+mn-cs"/>
            </a:rPr>
            <a:t>サービス給付に係る資格審査の徹底を図り、適正な給付に努める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654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843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654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19048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210675"/>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654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557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5946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4025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5946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7801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90366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75565</xdr:rowOff>
    </xdr:from>
    <xdr:to>
      <xdr:col>24</xdr:col>
      <xdr:colOff>25400</xdr:colOff>
      <xdr:row>55</xdr:row>
      <xdr:rowOff>75565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7600" y="950531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116205</xdr:rowOff>
    </xdr:from>
    <xdr:ext cx="75946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5459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738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137795</xdr:rowOff>
    </xdr:from>
    <xdr:to>
      <xdr:col>19</xdr:col>
      <xdr:colOff>182880</xdr:colOff>
      <xdr:row>55</xdr:row>
      <xdr:rowOff>75565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41625" y="9396095"/>
          <a:ext cx="81597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5738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59055</xdr:rowOff>
    </xdr:from>
    <xdr:ext cx="7366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660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137795</xdr:rowOff>
    </xdr:from>
    <xdr:to>
      <xdr:col>15</xdr:col>
      <xdr:colOff>98425</xdr:colOff>
      <xdr:row>54</xdr:row>
      <xdr:rowOff>148590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9396095"/>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26670</xdr:rowOff>
    </xdr:from>
    <xdr:ext cx="75946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627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148590</xdr:rowOff>
    </xdr:from>
    <xdr:to>
      <xdr:col>11</xdr:col>
      <xdr:colOff>9525</xdr:colOff>
      <xdr:row>55</xdr:row>
      <xdr:rowOff>20955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17930" y="9406890"/>
          <a:ext cx="8032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5946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64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24765</xdr:rowOff>
    </xdr:from>
    <xdr:to>
      <xdr:col>24</xdr:col>
      <xdr:colOff>76200</xdr:colOff>
      <xdr:row>55</xdr:row>
      <xdr:rowOff>126365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4545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41275</xdr:rowOff>
    </xdr:from>
    <xdr:ext cx="759460" cy="25654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2995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24765</xdr:rowOff>
    </xdr:from>
    <xdr:to>
      <xdr:col>20</xdr:col>
      <xdr:colOff>38100</xdr:colOff>
      <xdr:row>55</xdr:row>
      <xdr:rowOff>126365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4545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136525</xdr:rowOff>
    </xdr:from>
    <xdr:ext cx="736600"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223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86995</xdr:rowOff>
    </xdr:from>
    <xdr:to>
      <xdr:col>15</xdr:col>
      <xdr:colOff>149225</xdr:colOff>
      <xdr:row>55</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27305</xdr:rowOff>
    </xdr:from>
    <xdr:ext cx="75946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1141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97790</xdr:rowOff>
    </xdr:from>
    <xdr:to>
      <xdr:col>11</xdr:col>
      <xdr:colOff>60325</xdr:colOff>
      <xdr:row>55</xdr:row>
      <xdr:rowOff>27940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356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38100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141605</xdr:rowOff>
    </xdr:from>
    <xdr:to>
      <xdr:col>6</xdr:col>
      <xdr:colOff>171450</xdr:colOff>
      <xdr:row>55</xdr:row>
      <xdr:rowOff>71755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81915</xdr:rowOff>
    </xdr:from>
    <xdr:ext cx="75946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1687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その他については、前年度と比べて、１．３ポイント減の１３．８％となった。</a:t>
          </a:r>
          <a:endParaRPr lang="ja-JP" altLang="ja-JP" sz="1100">
            <a:effectLst/>
          </a:endParaRPr>
        </a:p>
        <a:p>
          <a:r>
            <a:rPr kumimoji="1" lang="ja-JP" altLang="ja-JP" sz="1100">
              <a:solidFill>
                <a:schemeClr val="dk1"/>
              </a:solidFill>
              <a:effectLst/>
              <a:latin typeface="+mn-lt"/>
              <a:ea typeface="+mn-ea"/>
              <a:cs typeface="+mn-cs"/>
            </a:rPr>
            <a:t>　改善した要因は介護保険特別会計などへの繰出金が減ったことや、</a:t>
          </a:r>
          <a:r>
            <a:rPr lang="ja-JP" altLang="en-US" sz="1100">
              <a:effectLst/>
              <a:latin typeface="+mn-ea"/>
              <a:ea typeface="+mn-ea"/>
            </a:rPr>
            <a:t>普通交付税の増に伴う経常一般財源の増加によるもの。</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依然として類似団体平均を上回っていることから、今後も各企業会計において料金体系の見直し、収納体制強化などを通じた自主財源の増加を図るとともに、繰出金の抑制を図る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654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843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700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654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557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10411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17904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182880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10591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29210</xdr:rowOff>
    </xdr:from>
    <xdr:ext cx="762000" cy="25654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179040" y="877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182880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9029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334490" y="10071100"/>
          <a:ext cx="7696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17904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05331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531215" y="10210800"/>
          <a:ext cx="8032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28369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4060" cy="25654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987780" y="97129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95250</xdr:rowOff>
    </xdr:from>
    <xdr:to>
      <xdr:col>73</xdr:col>
      <xdr:colOff>180975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710795" y="10210800"/>
          <a:ext cx="8204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480415"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654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67360" y="9712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165100</xdr:rowOff>
    </xdr:from>
    <xdr:to>
      <xdr:col>69</xdr:col>
      <xdr:colOff>92075</xdr:colOff>
      <xdr:row>60</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890375" y="10109200"/>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659995"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364085"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856720"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59460" cy="25654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43665" y="9712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90535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946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120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05331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58</xdr:row>
      <xdr:rowOff>48260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17904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28369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156210</xdr:rowOff>
    </xdr:from>
    <xdr:ext cx="734060" cy="25654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987780" y="102717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480415" y="10160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167360" y="1024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659995"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86360</xdr:rowOff>
    </xdr:from>
    <xdr:ext cx="762000" cy="25654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364085" y="10373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856720" y="10058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29210</xdr:rowOff>
    </xdr:from>
    <xdr:ext cx="759460" cy="25654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543665" y="10144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補助費等については、前年度と比べて０．３ポイント減の１</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．３％とな</a:t>
          </a:r>
          <a:r>
            <a:rPr kumimoji="1" lang="ja-JP" altLang="en-US" sz="1100">
              <a:solidFill>
                <a:schemeClr val="dk1"/>
              </a:solidFill>
              <a:effectLst/>
              <a:latin typeface="+mn-ea"/>
              <a:ea typeface="+mn-ea"/>
              <a:cs typeface="+mn-cs"/>
            </a:rPr>
            <a:t>り、類似団体平均を下回っている</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lang="ja-JP" altLang="en-US" sz="1100">
              <a:effectLst/>
              <a:latin typeface="+mn-ea"/>
              <a:ea typeface="+mn-ea"/>
            </a:rPr>
            <a:t>　改善した要因は主に普通交付税の増に伴う経常一般財源の増加によるもので、今後も市単独補助金の見直しなどを行い補助費等の抑制を図る。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654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7414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9570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4998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0426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5854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10411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41910</xdr:rowOff>
    </xdr:from>
    <xdr:ext cx="762000" cy="25654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5179040" y="7071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182880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015210" y="7099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517904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182880</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72390</xdr:rowOff>
    </xdr:from>
    <xdr:to>
      <xdr:col>82</xdr:col>
      <xdr:colOff>107950</xdr:colOff>
      <xdr:row>36</xdr:row>
      <xdr:rowOff>86360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334490" y="6244590"/>
          <a:ext cx="769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80010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517904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05331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86360</xdr:rowOff>
    </xdr:from>
    <xdr:to>
      <xdr:col>78</xdr:col>
      <xdr:colOff>69850</xdr:colOff>
      <xdr:row>36</xdr:row>
      <xdr:rowOff>113030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531215" y="625856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28369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406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987780" y="63665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113030</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2710795" y="628523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480415" y="62712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1673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72390</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1890375" y="624459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659995"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62000" cy="25654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364085" y="63392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856720" y="62852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5946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43665" y="63715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90535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946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5120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05331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35</xdr:row>
      <xdr:rowOff>38100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517904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34925</xdr:rowOff>
    </xdr:from>
    <xdr:to>
      <xdr:col>78</xdr:col>
      <xdr:colOff>120650</xdr:colOff>
      <xdr:row>36</xdr:row>
      <xdr:rowOff>136525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28369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146685</xdr:rowOff>
    </xdr:from>
    <xdr:ext cx="734060" cy="25654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987780" y="59759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62230</xdr:rowOff>
    </xdr:from>
    <xdr:to>
      <xdr:col>74</xdr:col>
      <xdr:colOff>31750</xdr:colOff>
      <xdr:row>36</xdr:row>
      <xdr:rowOff>163830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480415" y="6234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16736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659995"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16510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364085"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21590</xdr:rowOff>
    </xdr:from>
    <xdr:to>
      <xdr:col>65</xdr:col>
      <xdr:colOff>53975</xdr:colOff>
      <xdr:row>36</xdr:row>
      <xdr:rowOff>123190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856720" y="6193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133350</xdr:rowOff>
    </xdr:from>
    <xdr:ext cx="759460" cy="25654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543665" y="59626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公債費については、前年度に比べて０．２ポイント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の１７．０％となった。</a:t>
          </a:r>
          <a:endParaRPr lang="ja-JP" altLang="ja-JP" sz="1100">
            <a:effectLst/>
          </a:endParaRPr>
        </a:p>
        <a:p>
          <a:r>
            <a:rPr kumimoji="1" lang="ja-JP" altLang="ja-JP" sz="1100">
              <a:solidFill>
                <a:schemeClr val="dk1"/>
              </a:solidFill>
              <a:effectLst/>
              <a:latin typeface="+mn-lt"/>
              <a:ea typeface="+mn-ea"/>
              <a:cs typeface="+mn-cs"/>
            </a:rPr>
            <a:t>　計画的な</a:t>
          </a:r>
          <a:r>
            <a:rPr kumimoji="1" lang="ja-JP" altLang="en-US" sz="1100">
              <a:solidFill>
                <a:schemeClr val="dk1"/>
              </a:solidFill>
              <a:effectLst/>
              <a:latin typeface="+mn-lt"/>
              <a:ea typeface="+mn-ea"/>
              <a:cs typeface="+mn-cs"/>
            </a:rPr>
            <a:t>繰上</a:t>
          </a:r>
          <a:r>
            <a:rPr kumimoji="1" lang="ja-JP" altLang="ja-JP" sz="1100">
              <a:solidFill>
                <a:schemeClr val="dk1"/>
              </a:solidFill>
              <a:effectLst/>
              <a:latin typeface="+mn-lt"/>
              <a:ea typeface="+mn-ea"/>
              <a:cs typeface="+mn-cs"/>
            </a:rPr>
            <a:t>償還や新規発行の抑制により償還額が減少したことによる。</a:t>
          </a:r>
          <a:r>
            <a:rPr kumimoji="1" lang="ja-JP" altLang="ja-JP" sz="1100">
              <a:solidFill>
                <a:schemeClr val="dk1"/>
              </a:solidFill>
              <a:effectLst/>
              <a:latin typeface="+mn-ea"/>
              <a:ea typeface="+mn-ea"/>
              <a:cs typeface="+mn-cs"/>
            </a:rPr>
            <a:t>今後は大型事業により多額の地方債発行が予定され、一時的な指標の悪化も想定されるが、事業実施年度の平準化などにより地方債発行額の抑制を図り、財政の健全化に努める。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654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855" y="14272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654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129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5946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7426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770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5946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4606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7171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74</xdr:row>
      <xdr:rowOff>146050</xdr:rowOff>
    </xdr:from>
    <xdr:to>
      <xdr:col>24</xdr:col>
      <xdr:colOff>25400</xdr:colOff>
      <xdr:row>74</xdr:row>
      <xdr:rowOff>149860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57600" y="12833350"/>
          <a:ext cx="7569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118110</xdr:rowOff>
    </xdr:from>
    <xdr:ext cx="75946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280541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2813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182880</xdr:colOff>
      <xdr:row>74</xdr:row>
      <xdr:rowOff>163195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2837160"/>
          <a:ext cx="8159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28263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6600" cy="25654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2912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146050</xdr:rowOff>
    </xdr:from>
    <xdr:to>
      <xdr:col>15</xdr:col>
      <xdr:colOff>98425</xdr:colOff>
      <xdr:row>74</xdr:row>
      <xdr:rowOff>163195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2833350"/>
          <a:ext cx="8204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5946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29184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146050</xdr:rowOff>
    </xdr:from>
    <xdr:to>
      <xdr:col>11</xdr:col>
      <xdr:colOff>9525</xdr:colOff>
      <xdr:row>74</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217930" y="12833350"/>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28111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5946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29089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2782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3810</xdr:rowOff>
    </xdr:from>
    <xdr:ext cx="75946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26911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2786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39370</xdr:rowOff>
    </xdr:from>
    <xdr:ext cx="7366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255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112395</xdr:rowOff>
    </xdr:from>
    <xdr:to>
      <xdr:col>15</xdr:col>
      <xdr:colOff>149225</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52705</xdr:rowOff>
    </xdr:from>
    <xdr:ext cx="759460" cy="25654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25685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2782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255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46990</xdr:rowOff>
    </xdr:from>
    <xdr:ext cx="75946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25628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公債費以外の比率は、</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ポイント減少して７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．０％となったが</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類似団体平均を上回る高い水準となっている。</a:t>
          </a:r>
          <a:endParaRPr lang="ja-JP" altLang="ja-JP" sz="1400">
            <a:effectLst/>
          </a:endParaRPr>
        </a:p>
        <a:p>
          <a:r>
            <a:rPr kumimoji="1" lang="ja-JP" altLang="ja-JP" sz="1100">
              <a:solidFill>
                <a:schemeClr val="dk1"/>
              </a:solidFill>
              <a:effectLst/>
              <a:latin typeface="+mn-lt"/>
              <a:ea typeface="+mn-ea"/>
              <a:cs typeface="+mn-cs"/>
            </a:rPr>
            <a:t>　この主な要因としては、多数の公共施設の管理経費や下水道事業会計補助金等の高止まりによるものである。</a:t>
          </a:r>
          <a:endParaRPr lang="ja-JP" altLang="ja-JP" sz="1400">
            <a:effectLst/>
          </a:endParaRPr>
        </a:p>
        <a:p>
          <a:r>
            <a:rPr kumimoji="1" lang="ja-JP" altLang="ja-JP" sz="1100">
              <a:solidFill>
                <a:schemeClr val="dk1"/>
              </a:solidFill>
              <a:effectLst/>
              <a:latin typeface="+mn-lt"/>
              <a:ea typeface="+mn-ea"/>
              <a:cs typeface="+mn-cs"/>
            </a:rPr>
            <a:t>　北秋田市職員定員管理計画の着実な実行、北秋田市公共施設等適正化計画に基づく施設の維持管理費の削減、費用対効果の低い事務事業の見直しなどの行財政改革に努める。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654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4272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654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8150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654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3578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654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9006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654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4434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654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986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904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182880</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7928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904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182880</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4536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35560</xdr:rowOff>
    </xdr:from>
    <xdr:to>
      <xdr:col>82</xdr:col>
      <xdr:colOff>107950</xdr:colOff>
      <xdr:row>78</xdr:row>
      <xdr:rowOff>63500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334490" y="13408660"/>
          <a:ext cx="7696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21590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904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143510</xdr:rowOff>
    </xdr:from>
    <xdr:to>
      <xdr:col>78</xdr:col>
      <xdr:colOff>69850</xdr:colOff>
      <xdr:row>78</xdr:row>
      <xdr:rowOff>63500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531215" y="13345160"/>
          <a:ext cx="8032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406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2929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143510</xdr:rowOff>
    </xdr:from>
    <xdr:to>
      <xdr:col>73</xdr:col>
      <xdr:colOff>180975</xdr:colOff>
      <xdr:row>77</xdr:row>
      <xdr:rowOff>170180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10795" y="13345160"/>
          <a:ext cx="8204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3115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170180</xdr:rowOff>
    </xdr:from>
    <xdr:to>
      <xdr:col>69</xdr:col>
      <xdr:colOff>92075</xdr:colOff>
      <xdr:row>78</xdr:row>
      <xdr:rowOff>26670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90375" y="13371830"/>
          <a:ext cx="8204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3147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5946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29165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946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128270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904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12065</xdr:rowOff>
    </xdr:from>
    <xdr:to>
      <xdr:col>78</xdr:col>
      <xdr:colOff>120650</xdr:colOff>
      <xdr:row>78</xdr:row>
      <xdr:rowOff>113665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98425</xdr:rowOff>
    </xdr:from>
    <xdr:ext cx="734060" cy="25654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347152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92075</xdr:rowOff>
    </xdr:from>
    <xdr:to>
      <xdr:col>74</xdr:col>
      <xdr:colOff>31750</xdr:colOff>
      <xdr:row>78</xdr:row>
      <xdr:rowOff>22225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32937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6985</xdr:rowOff>
    </xdr:from>
    <xdr:ext cx="762000" cy="25654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3380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119380</xdr:rowOff>
    </xdr:from>
    <xdr:to>
      <xdr:col>69</xdr:col>
      <xdr:colOff>142875</xdr:colOff>
      <xdr:row>78</xdr:row>
      <xdr:rowOff>49530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34290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147320</xdr:rowOff>
    </xdr:from>
    <xdr:to>
      <xdr:col>65</xdr:col>
      <xdr:colOff>53975</xdr:colOff>
      <xdr:row>78</xdr:row>
      <xdr:rowOff>77470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3348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62230</xdr:rowOff>
    </xdr:from>
    <xdr:ext cx="75946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34353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秋田県北秋田市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289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591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31115</xdr:rowOff>
    </xdr:from>
    <xdr:ext cx="762000" cy="24701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4220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58420</xdr:rowOff>
    </xdr:from>
    <xdr:to>
      <xdr:col>33</xdr:col>
      <xdr:colOff>114300</xdr:colOff>
      <xdr:row>19</xdr:row>
      <xdr:rowOff>58420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86360</xdr:rowOff>
    </xdr:from>
    <xdr:ext cx="762000" cy="24701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1470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113030</xdr:rowOff>
    </xdr:from>
    <xdr:to>
      <xdr:col>33</xdr:col>
      <xdr:colOff>114300</xdr:colOff>
      <xdr:row>17</xdr:row>
      <xdr:rowOff>113030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30086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140970</xdr:rowOff>
    </xdr:from>
    <xdr:ext cx="762000" cy="24955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871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701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5965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4542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654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2312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2026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84375" y="18827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654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73175" y="17405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336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73175" y="1457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48895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191125" y="2051050"/>
          <a:ext cx="0" cy="13887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22225</xdr:rowOff>
    </xdr:from>
    <xdr:ext cx="762000" cy="24701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264150" y="34131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48895</xdr:rowOff>
    </xdr:from>
    <xdr:to>
      <xdr:col>30</xdr:col>
      <xdr:colOff>25400</xdr:colOff>
      <xdr:row>20</xdr:row>
      <xdr:rowOff>48895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102225" y="34397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2000" cy="256540"/>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264150" y="1794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102225" y="20510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125730</xdr:rowOff>
    </xdr:from>
    <xdr:to>
      <xdr:col>29</xdr:col>
      <xdr:colOff>127000</xdr:colOff>
      <xdr:row>16</xdr:row>
      <xdr:rowOff>93980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591050" y="2691130"/>
          <a:ext cx="600075"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116205</xdr:rowOff>
    </xdr:from>
    <xdr:ext cx="762000" cy="24701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264150" y="284670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142875</xdr:rowOff>
    </xdr:from>
    <xdr:to>
      <xdr:col>29</xdr:col>
      <xdr:colOff>174625</xdr:colOff>
      <xdr:row>17</xdr:row>
      <xdr:rowOff>75565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140325" y="287337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93980</xdr:rowOff>
    </xdr:from>
    <xdr:to>
      <xdr:col>26</xdr:col>
      <xdr:colOff>50800</xdr:colOff>
      <xdr:row>16</xdr:row>
      <xdr:rowOff>135255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956050" y="2824480"/>
          <a:ext cx="6350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67945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540250" y="29635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151130</xdr:rowOff>
    </xdr:from>
    <xdr:ext cx="736600" cy="24701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241800" y="304673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16</xdr:row>
      <xdr:rowOff>135255</xdr:rowOff>
    </xdr:from>
    <xdr:to>
      <xdr:col>22</xdr:col>
      <xdr:colOff>114300</xdr:colOff>
      <xdr:row>16</xdr:row>
      <xdr:rowOff>151765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317875" y="2865755"/>
          <a:ext cx="63817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104775</xdr:rowOff>
    </xdr:from>
    <xdr:to>
      <xdr:col>22</xdr:col>
      <xdr:colOff>165100</xdr:colOff>
      <xdr:row>18</xdr:row>
      <xdr:rowOff>38100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905250" y="300037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23495</xdr:rowOff>
    </xdr:from>
    <xdr:ext cx="762000" cy="24701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606800" y="30841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151765</xdr:rowOff>
    </xdr:from>
    <xdr:to>
      <xdr:col>18</xdr:col>
      <xdr:colOff>174625</xdr:colOff>
      <xdr:row>16</xdr:row>
      <xdr:rowOff>161925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670175" y="2882265"/>
          <a:ext cx="6477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114935</xdr:rowOff>
    </xdr:from>
    <xdr:to>
      <xdr:col>19</xdr:col>
      <xdr:colOff>38100</xdr:colOff>
      <xdr:row>18</xdr:row>
      <xdr:rowOff>47625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270250" y="301053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33020</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968625" y="30937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153670</xdr:rowOff>
    </xdr:from>
    <xdr:to>
      <xdr:col>15</xdr:col>
      <xdr:colOff>101600</xdr:colOff>
      <xdr:row>18</xdr:row>
      <xdr:rowOff>86360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619375" y="30492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71755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320925" y="3132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946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029200" y="38563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76200</xdr:rowOff>
    </xdr:from>
    <xdr:to>
      <xdr:col>29</xdr:col>
      <xdr:colOff>174625</xdr:colOff>
      <xdr:row>16</xdr:row>
      <xdr:rowOff>8890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140325" y="264160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95885</xdr:rowOff>
    </xdr:from>
    <xdr:ext cx="762000" cy="25209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264150" y="24898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154,649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44450</xdr:rowOff>
    </xdr:from>
    <xdr:to>
      <xdr:col>26</xdr:col>
      <xdr:colOff>101600</xdr:colOff>
      <xdr:row>16</xdr:row>
      <xdr:rowOff>142240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540250" y="27749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158115</xdr:rowOff>
    </xdr:from>
    <xdr:ext cx="736600" cy="24765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241800" y="255206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140,139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86360</xdr:rowOff>
    </xdr:from>
    <xdr:to>
      <xdr:col>22</xdr:col>
      <xdr:colOff>165100</xdr:colOff>
      <xdr:row>17</xdr:row>
      <xdr:rowOff>19050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905250" y="28168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29210</xdr:rowOff>
    </xdr:from>
    <xdr:ext cx="762000" cy="24701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606800" y="25946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135,568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102870</xdr:rowOff>
    </xdr:from>
    <xdr:to>
      <xdr:col>19</xdr:col>
      <xdr:colOff>38100</xdr:colOff>
      <xdr:row>17</xdr:row>
      <xdr:rowOff>35560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270250" y="283337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45085</xdr:rowOff>
    </xdr:from>
    <xdr:ext cx="762000" cy="24955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968625" y="2610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113030</xdr:rowOff>
    </xdr:from>
    <xdr:to>
      <xdr:col>15</xdr:col>
      <xdr:colOff>101600</xdr:colOff>
      <xdr:row>17</xdr:row>
      <xdr:rowOff>45720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619375" y="28435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55880</xdr:rowOff>
    </xdr:from>
    <xdr:ext cx="762000" cy="24701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320925" y="26212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132,649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273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73175" y="5357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191125" y="5927090"/>
          <a:ext cx="0" cy="15881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654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264150" y="7487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102225" y="75152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264150" y="567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102225" y="59270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43815</xdr:rowOff>
    </xdr:from>
    <xdr:to>
      <xdr:col>29</xdr:col>
      <xdr:colOff>127000</xdr:colOff>
      <xdr:row>38</xdr:row>
      <xdr:rowOff>47625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591050" y="7359015"/>
          <a:ext cx="60007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33020</xdr:rowOff>
    </xdr:from>
    <xdr:ext cx="762000" cy="25463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264150" y="73482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174625</xdr:colOff>
      <xdr:row>38</xdr:row>
      <xdr:rowOff>100330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140325" y="731774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37465</xdr:rowOff>
    </xdr:from>
    <xdr:to>
      <xdr:col>26</xdr:col>
      <xdr:colOff>50800</xdr:colOff>
      <xdr:row>38</xdr:row>
      <xdr:rowOff>43815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956050" y="7352665"/>
          <a:ext cx="6350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98425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540250" y="73158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83820</xdr:rowOff>
    </xdr:from>
    <xdr:ext cx="7366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241800" y="73990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38</xdr:row>
      <xdr:rowOff>36830</xdr:rowOff>
    </xdr:from>
    <xdr:to>
      <xdr:col>22</xdr:col>
      <xdr:colOff>114300</xdr:colOff>
      <xdr:row>38</xdr:row>
      <xdr:rowOff>37465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317875" y="7352030"/>
          <a:ext cx="63817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99060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905250" y="73164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84455</xdr:rowOff>
    </xdr:from>
    <xdr:ext cx="762000" cy="25273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606800" y="7399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30480</xdr:rowOff>
    </xdr:from>
    <xdr:to>
      <xdr:col>18</xdr:col>
      <xdr:colOff>174625</xdr:colOff>
      <xdr:row>38</xdr:row>
      <xdr:rowOff>36830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a:off x="2670175" y="7345680"/>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102870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270250" y="732028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38</xdr:row>
      <xdr:rowOff>88265</xdr:rowOff>
    </xdr:from>
    <xdr:ext cx="762000" cy="25590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968625" y="740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10160</xdr:rowOff>
    </xdr:from>
    <xdr:to>
      <xdr:col>15</xdr:col>
      <xdr:colOff>101600</xdr:colOff>
      <xdr:row>38</xdr:row>
      <xdr:rowOff>107950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619375" y="73253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93980</xdr:rowOff>
    </xdr:from>
    <xdr:ext cx="762000" cy="25400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320925" y="7409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019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029200" y="780161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341630</xdr:rowOff>
    </xdr:from>
    <xdr:to>
      <xdr:col>29</xdr:col>
      <xdr:colOff>174625</xdr:colOff>
      <xdr:row>38</xdr:row>
      <xdr:rowOff>96520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140325" y="731393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186690</xdr:rowOff>
    </xdr:from>
    <xdr:ext cx="762000" cy="255270"/>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264150" y="7158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337820</xdr:rowOff>
    </xdr:from>
    <xdr:to>
      <xdr:col>26</xdr:col>
      <xdr:colOff>101600</xdr:colOff>
      <xdr:row>38</xdr:row>
      <xdr:rowOff>93345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540250" y="731012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106045</xdr:rowOff>
    </xdr:from>
    <xdr:ext cx="7366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241800" y="7078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330835</xdr:rowOff>
    </xdr:from>
    <xdr:to>
      <xdr:col>22</xdr:col>
      <xdr:colOff>165100</xdr:colOff>
      <xdr:row>38</xdr:row>
      <xdr:rowOff>86360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905250" y="730313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99695</xdr:rowOff>
    </xdr:from>
    <xdr:ext cx="762000" cy="25590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606800" y="70719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330835</xdr:rowOff>
    </xdr:from>
    <xdr:to>
      <xdr:col>19</xdr:col>
      <xdr:colOff>38100</xdr:colOff>
      <xdr:row>38</xdr:row>
      <xdr:rowOff>85725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270250" y="730313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99695</xdr:rowOff>
    </xdr:from>
    <xdr:ext cx="762000" cy="25590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968625" y="70719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323850</xdr:rowOff>
    </xdr:from>
    <xdr:to>
      <xdr:col>15</xdr:col>
      <xdr:colOff>101600</xdr:colOff>
      <xdr:row>38</xdr:row>
      <xdr:rowOff>79375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619375" y="729615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92710</xdr:rowOff>
    </xdr:from>
    <xdr:ext cx="762000" cy="2584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320925" y="706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cdr:x>
      <cdr:y>0.0255</cdr:y>
    </cdr:from>
    <cdr:to>
      <cdr:x>0.9805</cdr:x>
      <cdr:y>0.1135</cdr:y>
    </cdr:to>
    <cdr:sp macro="" textlink="">
      <cdr:nvSpPr>
        <cdr:cNvPr id="117761" name="Rectangle 1"/>
        <cdr:cNvSpPr>
          <a:spLocks xmlns:a="http://schemas.openxmlformats.org/drawingml/2006/main" noChangeArrowheads="1"/>
        </cdr:cNvSpPr>
      </cdr:nvSpPr>
      <cdr:spPr>
        <a:xfrm xmlns:a="http://schemas.openxmlformats.org/drawingml/2006/main">
          <a:off x="840828" y="71732"/>
          <a:ext cx="3897290" cy="24754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701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701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8955"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28955" cy="24701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40397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2895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0883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701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746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63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701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6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53975</xdr:rowOff>
    </xdr:from>
    <xdr:to>
      <xdr:col>24</xdr:col>
      <xdr:colOff>62865</xdr:colOff>
      <xdr:row>38</xdr:row>
      <xdr:rowOff>162560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52595" y="501332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4955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305300" y="6446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6442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4955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305300" y="4796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53975</xdr:rowOff>
    </xdr:from>
    <xdr:to>
      <xdr:col>24</xdr:col>
      <xdr:colOff>152400</xdr:colOff>
      <xdr:row>30</xdr:row>
      <xdr:rowOff>53975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81475" y="5013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11430</xdr:rowOff>
    </xdr:from>
    <xdr:to>
      <xdr:col>24</xdr:col>
      <xdr:colOff>63500</xdr:colOff>
      <xdr:row>34</xdr:row>
      <xdr:rowOff>137795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92500" y="5631180"/>
          <a:ext cx="762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85725</xdr:rowOff>
    </xdr:from>
    <xdr:ext cx="598805" cy="24701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305300" y="5870575"/>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38735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203700" y="589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137795</xdr:rowOff>
    </xdr:from>
    <xdr:to>
      <xdr:col>19</xdr:col>
      <xdr:colOff>174625</xdr:colOff>
      <xdr:row>35</xdr:row>
      <xdr:rowOff>31115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70175" y="5757545"/>
          <a:ext cx="8223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41910</xdr:rowOff>
    </xdr:from>
    <xdr:to>
      <xdr:col>20</xdr:col>
      <xdr:colOff>38100</xdr:colOff>
      <xdr:row>36</xdr:row>
      <xdr:rowOff>139700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44875" y="5991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131445</xdr:rowOff>
    </xdr:from>
    <xdr:ext cx="598805" cy="24892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11830" y="60813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88900</xdr:rowOff>
    </xdr:from>
    <xdr:to>
      <xdr:col>15</xdr:col>
      <xdr:colOff>50800</xdr:colOff>
      <xdr:row>35</xdr:row>
      <xdr:rowOff>31115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860550" y="5708650"/>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164465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619375"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156210</xdr:rowOff>
    </xdr:from>
    <xdr:ext cx="598805" cy="24701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02205" y="610616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34</xdr:row>
      <xdr:rowOff>88900</xdr:rowOff>
    </xdr:from>
    <xdr:to>
      <xdr:col>10</xdr:col>
      <xdr:colOff>114300</xdr:colOff>
      <xdr:row>34</xdr:row>
      <xdr:rowOff>90170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47750" y="570865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73660</xdr:rowOff>
    </xdr:from>
    <xdr:to>
      <xdr:col>10</xdr:col>
      <xdr:colOff>165100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80975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163195</xdr:rowOff>
    </xdr:from>
    <xdr:ext cx="598805" cy="24701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76705" y="611314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120650</xdr:rowOff>
    </xdr:from>
    <xdr:to>
      <xdr:col>6</xdr:col>
      <xdr:colOff>38100</xdr:colOff>
      <xdr:row>37</xdr:row>
      <xdr:rowOff>53340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00125" y="6070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44450</xdr:rowOff>
    </xdr:from>
    <xdr:ext cx="598805"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67080" y="6159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127635</xdr:rowOff>
    </xdr:from>
    <xdr:to>
      <xdr:col>24</xdr:col>
      <xdr:colOff>114300</xdr:colOff>
      <xdr:row>34</xdr:row>
      <xdr:rowOff>60960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203700" y="55822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149860</xdr:rowOff>
    </xdr:from>
    <xdr:ext cx="598805" cy="24701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305300" y="543941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88900</xdr:rowOff>
    </xdr:from>
    <xdr:to>
      <xdr:col>20</xdr:col>
      <xdr:colOff>38100</xdr:colOff>
      <xdr:row>35</xdr:row>
      <xdr:rowOff>21590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44875" y="5708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37465</xdr:rowOff>
    </xdr:from>
    <xdr:ext cx="598805" cy="24955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11830" y="5492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147320</xdr:rowOff>
    </xdr:from>
    <xdr:to>
      <xdr:col>15</xdr:col>
      <xdr:colOff>101600</xdr:colOff>
      <xdr:row>35</xdr:row>
      <xdr:rowOff>80010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619375" y="576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95885</xdr:rowOff>
    </xdr:from>
    <xdr:ext cx="598805" cy="24701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02205" y="555053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39370</xdr:rowOff>
    </xdr:from>
    <xdr:to>
      <xdr:col>10</xdr:col>
      <xdr:colOff>165100</xdr:colOff>
      <xdr:row>34</xdr:row>
      <xdr:rowOff>137795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809750" y="5659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153670</xdr:rowOff>
    </xdr:from>
    <xdr:ext cx="598805" cy="2463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76705" y="54432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40640</xdr:rowOff>
    </xdr:from>
    <xdr:to>
      <xdr:col>6</xdr:col>
      <xdr:colOff>38100</xdr:colOff>
      <xdr:row>34</xdr:row>
      <xdr:rowOff>138430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00125" y="5660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154940</xdr:rowOff>
    </xdr:from>
    <xdr:ext cx="598805" cy="24701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67080" y="544449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701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81330" y="95796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52705</xdr:rowOff>
    </xdr:from>
    <xdr:ext cx="683260" cy="24701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13955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107315</xdr:rowOff>
    </xdr:from>
    <xdr:ext cx="683260" cy="24955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698865"/>
          <a:ext cx="6832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162560</xdr:rowOff>
    </xdr:from>
    <xdr:ext cx="683260" cy="24701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258810"/>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3260" cy="24701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81875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123190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252595" y="8593455"/>
          <a:ext cx="1270" cy="1111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163195</xdr:rowOff>
    </xdr:from>
    <xdr:ext cx="534670" cy="24701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305300" y="974534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123190</xdr:rowOff>
    </xdr:from>
    <xdr:to>
      <xdr:col>24</xdr:col>
      <xdr:colOff>152400</xdr:colOff>
      <xdr:row>58</xdr:row>
      <xdr:rowOff>123190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81475" y="9705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116205</xdr:rowOff>
    </xdr:from>
    <xdr:ext cx="690245" cy="24701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305300" y="8377555"/>
          <a:ext cx="6902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81475" y="8593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106680</xdr:rowOff>
    </xdr:from>
    <xdr:to>
      <xdr:col>24</xdr:col>
      <xdr:colOff>63500</xdr:colOff>
      <xdr:row>58</xdr:row>
      <xdr:rowOff>107950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92500" y="968883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40640</xdr:rowOff>
    </xdr:from>
    <xdr:ext cx="598805" cy="24955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305300" y="962279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61595</xdr:rowOff>
    </xdr:from>
    <xdr:to>
      <xdr:col>24</xdr:col>
      <xdr:colOff>114300</xdr:colOff>
      <xdr:row>58</xdr:row>
      <xdr:rowOff>160020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203700" y="9643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107950</xdr:rowOff>
    </xdr:from>
    <xdr:to>
      <xdr:col>19</xdr:col>
      <xdr:colOff>174625</xdr:colOff>
      <xdr:row>58</xdr:row>
      <xdr:rowOff>109855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70175" y="969010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62230</xdr:rowOff>
    </xdr:from>
    <xdr:to>
      <xdr:col>20</xdr:col>
      <xdr:colOff>38100</xdr:colOff>
      <xdr:row>58</xdr:row>
      <xdr:rowOff>160020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444875" y="9644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151765</xdr:rowOff>
    </xdr:from>
    <xdr:ext cx="598805" cy="24701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211830" y="973391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109855</xdr:rowOff>
    </xdr:from>
    <xdr:to>
      <xdr:col>15</xdr:col>
      <xdr:colOff>50800</xdr:colOff>
      <xdr:row>58</xdr:row>
      <xdr:rowOff>111760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60550" y="969200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62865</xdr:rowOff>
    </xdr:from>
    <xdr:to>
      <xdr:col>15</xdr:col>
      <xdr:colOff>101600</xdr:colOff>
      <xdr:row>58</xdr:row>
      <xdr:rowOff>160655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61937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152400</xdr:rowOff>
    </xdr:from>
    <xdr:ext cx="598805" cy="24701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402205" y="973455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111760</xdr:rowOff>
    </xdr:from>
    <xdr:to>
      <xdr:col>10</xdr:col>
      <xdr:colOff>114300</xdr:colOff>
      <xdr:row>58</xdr:row>
      <xdr:rowOff>113030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47750" y="96939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64135</xdr:rowOff>
    </xdr:from>
    <xdr:to>
      <xdr:col>10</xdr:col>
      <xdr:colOff>165100</xdr:colOff>
      <xdr:row>58</xdr:row>
      <xdr:rowOff>161925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809750" y="9646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153670</xdr:rowOff>
    </xdr:from>
    <xdr:ext cx="532130" cy="2463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609090" y="973582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65405</xdr:rowOff>
    </xdr:from>
    <xdr:to>
      <xdr:col>6</xdr:col>
      <xdr:colOff>38100</xdr:colOff>
      <xdr:row>58</xdr:row>
      <xdr:rowOff>163195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00125" y="9647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154940</xdr:rowOff>
    </xdr:from>
    <xdr:ext cx="532130" cy="24701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99465" y="973709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58420</xdr:rowOff>
    </xdr:from>
    <xdr:to>
      <xdr:col>24</xdr:col>
      <xdr:colOff>114300</xdr:colOff>
      <xdr:row>58</xdr:row>
      <xdr:rowOff>156210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203700" y="9640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19050</xdr:rowOff>
    </xdr:from>
    <xdr:ext cx="598805" cy="24701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305300" y="943610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59690</xdr:rowOff>
    </xdr:from>
    <xdr:to>
      <xdr:col>20</xdr:col>
      <xdr:colOff>38100</xdr:colOff>
      <xdr:row>58</xdr:row>
      <xdr:rowOff>157480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444875" y="9641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8255</xdr:rowOff>
    </xdr:from>
    <xdr:ext cx="598805" cy="24955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211830" y="94253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60960</xdr:rowOff>
    </xdr:from>
    <xdr:to>
      <xdr:col>15</xdr:col>
      <xdr:colOff>101600</xdr:colOff>
      <xdr:row>58</xdr:row>
      <xdr:rowOff>159385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619375" y="9643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9525</xdr:rowOff>
    </xdr:from>
    <xdr:ext cx="598805" cy="24955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402205" y="94265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62865</xdr:rowOff>
    </xdr:from>
    <xdr:to>
      <xdr:col>10</xdr:col>
      <xdr:colOff>165100</xdr:colOff>
      <xdr:row>58</xdr:row>
      <xdr:rowOff>160655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809750" y="9645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12065</xdr:rowOff>
    </xdr:from>
    <xdr:ext cx="598805" cy="24955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76705" y="9429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64135</xdr:rowOff>
    </xdr:from>
    <xdr:to>
      <xdr:col>6</xdr:col>
      <xdr:colOff>38100</xdr:colOff>
      <xdr:row>58</xdr:row>
      <xdr:rowOff>161925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00125" y="9646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13335</xdr:rowOff>
    </xdr:from>
    <xdr:ext cx="532130" cy="24955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99465" y="94303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28955" cy="24955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4630" y="12588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8955" cy="24701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4630" y="1222121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28955" cy="24701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4630" y="118548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701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487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701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95250</xdr:rowOff>
    </xdr:from>
    <xdr:to>
      <xdr:col>24</xdr:col>
      <xdr:colOff>62865</xdr:colOff>
      <xdr:row>79</xdr:row>
      <xdr:rowOff>32385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252595" y="1182370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4955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305300" y="130854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81475" y="13081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43815</xdr:rowOff>
    </xdr:from>
    <xdr:ext cx="598805" cy="24955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305300" y="11607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95250</xdr:rowOff>
    </xdr:from>
    <xdr:to>
      <xdr:col>24</xdr:col>
      <xdr:colOff>152400</xdr:colOff>
      <xdr:row>71</xdr:row>
      <xdr:rowOff>95250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81475" y="11823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123190</xdr:rowOff>
    </xdr:from>
    <xdr:to>
      <xdr:col>24</xdr:col>
      <xdr:colOff>63500</xdr:colOff>
      <xdr:row>77</xdr:row>
      <xdr:rowOff>26670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92500" y="12677140"/>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147955</xdr:rowOff>
    </xdr:from>
    <xdr:ext cx="534670" cy="24955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305300" y="128670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101600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203700" y="128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xdr:rowOff>
    </xdr:from>
    <xdr:to>
      <xdr:col>19</xdr:col>
      <xdr:colOff>174625</xdr:colOff>
      <xdr:row>77</xdr:row>
      <xdr:rowOff>26670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70175" y="1272159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34290</xdr:rowOff>
    </xdr:from>
    <xdr:to>
      <xdr:col>20</xdr:col>
      <xdr:colOff>38100</xdr:colOff>
      <xdr:row>78</xdr:row>
      <xdr:rowOff>132080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444875" y="12918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123825</xdr:rowOff>
    </xdr:from>
    <xdr:ext cx="532130" cy="24701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244215" y="1300797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163830</xdr:rowOff>
    </xdr:from>
    <xdr:to>
      <xdr:col>15</xdr:col>
      <xdr:colOff>50800</xdr:colOff>
      <xdr:row>77</xdr:row>
      <xdr:rowOff>2540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60550" y="1271778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27940</xdr:rowOff>
    </xdr:from>
    <xdr:to>
      <xdr:col>15</xdr:col>
      <xdr:colOff>101600</xdr:colOff>
      <xdr:row>78</xdr:row>
      <xdr:rowOff>125730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619375" y="1291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116840</xdr:rowOff>
    </xdr:from>
    <xdr:ext cx="532130" cy="24701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34590" y="1300099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163830</xdr:rowOff>
    </xdr:from>
    <xdr:to>
      <xdr:col>10</xdr:col>
      <xdr:colOff>114300</xdr:colOff>
      <xdr:row>77</xdr:row>
      <xdr:rowOff>99060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47750" y="12717780"/>
          <a:ext cx="8128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123825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809750" y="12910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114935</xdr:rowOff>
    </xdr:from>
    <xdr:ext cx="532130" cy="24955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09090" y="129990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42545</xdr:rowOff>
    </xdr:from>
    <xdr:to>
      <xdr:col>6</xdr:col>
      <xdr:colOff>38100</xdr:colOff>
      <xdr:row>78</xdr:row>
      <xdr:rowOff>140335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00125" y="12926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132080</xdr:rowOff>
    </xdr:from>
    <xdr:ext cx="467360" cy="2495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31850" y="130162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73660</xdr:rowOff>
    </xdr:from>
    <xdr:to>
      <xdr:col>24</xdr:col>
      <xdr:colOff>114300</xdr:colOff>
      <xdr:row>77</xdr:row>
      <xdr:rowOff>6350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203700" y="1262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95885</xdr:rowOff>
    </xdr:from>
    <xdr:ext cx="534670" cy="24701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305300" y="1248473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142240</xdr:rowOff>
    </xdr:from>
    <xdr:to>
      <xdr:col>20</xdr:col>
      <xdr:colOff>38100</xdr:colOff>
      <xdr:row>77</xdr:row>
      <xdr:rowOff>74930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444875" y="12696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92075</xdr:rowOff>
    </xdr:from>
    <xdr:ext cx="532130" cy="24701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44215" y="1248092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118745</xdr:rowOff>
    </xdr:from>
    <xdr:to>
      <xdr:col>15</xdr:col>
      <xdr:colOff>101600</xdr:colOff>
      <xdr:row>77</xdr:row>
      <xdr:rowOff>51435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619375" y="1267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67310</xdr:rowOff>
    </xdr:from>
    <xdr:ext cx="532130" cy="24955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34590" y="124561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114935</xdr:rowOff>
    </xdr:from>
    <xdr:to>
      <xdr:col>10</xdr:col>
      <xdr:colOff>165100</xdr:colOff>
      <xdr:row>77</xdr:row>
      <xdr:rowOff>47625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809750" y="12668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63500</xdr:rowOff>
    </xdr:from>
    <xdr:ext cx="532130" cy="24701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09090" y="1245235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50165</xdr:rowOff>
    </xdr:from>
    <xdr:to>
      <xdr:col>6</xdr:col>
      <xdr:colOff>38100</xdr:colOff>
      <xdr:row>77</xdr:row>
      <xdr:rowOff>147955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00125" y="12769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163830</xdr:rowOff>
    </xdr:from>
    <xdr:ext cx="532130" cy="24955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99465" y="1255268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654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81330" y="166852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95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4630" y="1630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654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65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701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422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252595" y="150571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654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305300" y="162058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81475" y="16202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146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305300" y="148393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81475" y="15057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106045</xdr:rowOff>
    </xdr:from>
    <xdr:to>
      <xdr:col>24</xdr:col>
      <xdr:colOff>63500</xdr:colOff>
      <xdr:row>95</xdr:row>
      <xdr:rowOff>132080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92500" y="1582229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654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305300" y="157683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203700" y="1578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132080</xdr:rowOff>
    </xdr:from>
    <xdr:to>
      <xdr:col>19</xdr:col>
      <xdr:colOff>174625</xdr:colOff>
      <xdr:row>96</xdr:row>
      <xdr:rowOff>47625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70175" y="15848330"/>
          <a:ext cx="8223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444875" y="158286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880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211830" y="15921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90170</xdr:rowOff>
    </xdr:from>
    <xdr:to>
      <xdr:col>15</xdr:col>
      <xdr:colOff>50800</xdr:colOff>
      <xdr:row>96</xdr:row>
      <xdr:rowOff>47625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860550" y="15806420"/>
          <a:ext cx="8096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619375" y="1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880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402205" y="1599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90170</xdr:rowOff>
    </xdr:from>
    <xdr:to>
      <xdr:col>10</xdr:col>
      <xdr:colOff>114300</xdr:colOff>
      <xdr:row>96</xdr:row>
      <xdr:rowOff>146050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47750" y="15806420"/>
          <a:ext cx="8128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809750"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880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76705" y="15911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00125" y="15995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8805" cy="25654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67080" y="160883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55245</xdr:rowOff>
    </xdr:from>
    <xdr:to>
      <xdr:col>24</xdr:col>
      <xdr:colOff>114300</xdr:colOff>
      <xdr:row>95</xdr:row>
      <xdr:rowOff>156845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203700" y="157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78105</xdr:rowOff>
    </xdr:from>
    <xdr:ext cx="598805" cy="25654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305300" y="1562290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81280</xdr:rowOff>
    </xdr:from>
    <xdr:to>
      <xdr:col>20</xdr:col>
      <xdr:colOff>38100</xdr:colOff>
      <xdr:row>96</xdr:row>
      <xdr:rowOff>11430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444875" y="15797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27940</xdr:rowOff>
    </xdr:from>
    <xdr:ext cx="59880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211830" y="15572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168275</xdr:rowOff>
    </xdr:from>
    <xdr:to>
      <xdr:col>15</xdr:col>
      <xdr:colOff>101600</xdr:colOff>
      <xdr:row>96</xdr:row>
      <xdr:rowOff>98425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619375" y="15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114935</xdr:rowOff>
    </xdr:from>
    <xdr:ext cx="59880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402205" y="156597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39370</xdr:rowOff>
    </xdr:from>
    <xdr:to>
      <xdr:col>10</xdr:col>
      <xdr:colOff>165100</xdr:colOff>
      <xdr:row>95</xdr:row>
      <xdr:rowOff>140970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809750" y="157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157480</xdr:rowOff>
    </xdr:from>
    <xdr:ext cx="598805" cy="25654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76705" y="15530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95250</xdr:rowOff>
    </xdr:from>
    <xdr:to>
      <xdr:col>6</xdr:col>
      <xdr:colOff>38100</xdr:colOff>
      <xdr:row>97</xdr:row>
      <xdr:rowOff>25400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00125" y="15982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41910</xdr:rowOff>
    </xdr:from>
    <xdr:ext cx="598805" cy="25654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67080" y="157581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701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831205"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138430</xdr:rowOff>
    </xdr:from>
    <xdr:ext cx="595630" cy="24955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16245"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154940</xdr:rowOff>
    </xdr:from>
    <xdr:ext cx="595630" cy="24701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16245" y="57746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63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16245" y="5146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701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4516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127635</xdr:rowOff>
    </xdr:from>
    <xdr:to>
      <xdr:col>54</xdr:col>
      <xdr:colOff>174625</xdr:colOff>
      <xdr:row>39</xdr:row>
      <xdr:rowOff>29210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04375" y="4921885"/>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33020</xdr:rowOff>
    </xdr:from>
    <xdr:ext cx="534670" cy="24955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655175" y="64782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29210</xdr:rowOff>
    </xdr:from>
    <xdr:to>
      <xdr:col>55</xdr:col>
      <xdr:colOff>88900</xdr:colOff>
      <xdr:row>39</xdr:row>
      <xdr:rowOff>29210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531350" y="647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76200</xdr:rowOff>
    </xdr:from>
    <xdr:ext cx="598805" cy="24892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655175" y="47053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127635</xdr:rowOff>
    </xdr:from>
    <xdr:to>
      <xdr:col>55</xdr:col>
      <xdr:colOff>88900</xdr:colOff>
      <xdr:row>29</xdr:row>
      <xdr:rowOff>127635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531350" y="4921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17780</xdr:rowOff>
    </xdr:from>
    <xdr:to>
      <xdr:col>55</xdr:col>
      <xdr:colOff>0</xdr:colOff>
      <xdr:row>37</xdr:row>
      <xdr:rowOff>60960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845550" y="6132830"/>
          <a:ext cx="7588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25400</xdr:rowOff>
    </xdr:from>
    <xdr:ext cx="598805" cy="24701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655175" y="614045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45720</xdr:rowOff>
    </xdr:from>
    <xdr:to>
      <xdr:col>55</xdr:col>
      <xdr:colOff>50800</xdr:colOff>
      <xdr:row>37</xdr:row>
      <xdr:rowOff>143510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69450" y="6160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17780</xdr:rowOff>
    </xdr:from>
    <xdr:to>
      <xdr:col>50</xdr:col>
      <xdr:colOff>114300</xdr:colOff>
      <xdr:row>37</xdr:row>
      <xdr:rowOff>50165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032750" y="613283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44450</xdr:rowOff>
    </xdr:from>
    <xdr:to>
      <xdr:col>50</xdr:col>
      <xdr:colOff>165100</xdr:colOff>
      <xdr:row>37</xdr:row>
      <xdr:rowOff>142240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79475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133985</xdr:rowOff>
    </xdr:from>
    <xdr:ext cx="598805" cy="24955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61705" y="62490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50165</xdr:rowOff>
    </xdr:from>
    <xdr:to>
      <xdr:col>45</xdr:col>
      <xdr:colOff>174625</xdr:colOff>
      <xdr:row>37</xdr:row>
      <xdr:rowOff>86995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210425" y="616521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48895</xdr:rowOff>
    </xdr:from>
    <xdr:to>
      <xdr:col>46</xdr:col>
      <xdr:colOff>38100</xdr:colOff>
      <xdr:row>37</xdr:row>
      <xdr:rowOff>146685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985125" y="6163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137795</xdr:rowOff>
    </xdr:from>
    <xdr:ext cx="598805" cy="24955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752080" y="62528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40640</xdr:rowOff>
    </xdr:from>
    <xdr:to>
      <xdr:col>41</xdr:col>
      <xdr:colOff>50800</xdr:colOff>
      <xdr:row>37</xdr:row>
      <xdr:rowOff>86995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400800" y="5825490"/>
          <a:ext cx="809625"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58420</xdr:rowOff>
    </xdr:from>
    <xdr:to>
      <xdr:col>41</xdr:col>
      <xdr:colOff>101600</xdr:colOff>
      <xdr:row>37</xdr:row>
      <xdr:rowOff>156210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159625"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147320</xdr:rowOff>
    </xdr:from>
    <xdr:ext cx="598805"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42455" y="62623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77470</xdr:rowOff>
    </xdr:from>
    <xdr:to>
      <xdr:col>36</xdr:col>
      <xdr:colOff>165100</xdr:colOff>
      <xdr:row>36</xdr:row>
      <xdr:rowOff>10160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350000" y="5862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1905</xdr:rowOff>
    </xdr:from>
    <xdr:ext cx="598805" cy="24955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116955" y="59518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12065</xdr:rowOff>
    </xdr:from>
    <xdr:to>
      <xdr:col>55</xdr:col>
      <xdr:colOff>50800</xdr:colOff>
      <xdr:row>37</xdr:row>
      <xdr:rowOff>109855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69450" y="6127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34290</xdr:rowOff>
    </xdr:from>
    <xdr:ext cx="598805" cy="24955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655175" y="59842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133985</xdr:rowOff>
    </xdr:from>
    <xdr:to>
      <xdr:col>50</xdr:col>
      <xdr:colOff>165100</xdr:colOff>
      <xdr:row>37</xdr:row>
      <xdr:rowOff>66675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794750" y="6083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83185</xdr:rowOff>
    </xdr:from>
    <xdr:ext cx="598805" cy="24701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61705" y="586803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1270</xdr:rowOff>
    </xdr:from>
    <xdr:to>
      <xdr:col>46</xdr:col>
      <xdr:colOff>38100</xdr:colOff>
      <xdr:row>37</xdr:row>
      <xdr:rowOff>99060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985125" y="61163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114935</xdr:rowOff>
    </xdr:from>
    <xdr:ext cx="598805" cy="2495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752080" y="58997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38100</xdr:rowOff>
    </xdr:from>
    <xdr:to>
      <xdr:col>41</xdr:col>
      <xdr:colOff>101600</xdr:colOff>
      <xdr:row>37</xdr:row>
      <xdr:rowOff>135890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159625" y="6153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151765</xdr:rowOff>
    </xdr:from>
    <xdr:ext cx="598805" cy="24701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942455" y="593661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157480</xdr:rowOff>
    </xdr:from>
    <xdr:to>
      <xdr:col>36</xdr:col>
      <xdr:colOff>165100</xdr:colOff>
      <xdr:row>35</xdr:row>
      <xdr:rowOff>90170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350000" y="5777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105410</xdr:rowOff>
    </xdr:from>
    <xdr:ext cx="598805" cy="24955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116955" y="5560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162560</xdr:rowOff>
    </xdr:from>
    <xdr:ext cx="248920" cy="24701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831205" y="95796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95630" cy="24701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516245" y="91395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107315</xdr:rowOff>
    </xdr:from>
    <xdr:ext cx="595630" cy="24955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516245"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162560</xdr:rowOff>
    </xdr:from>
    <xdr:ext cx="595630" cy="24701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16245" y="82588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701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16245" y="7818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12700</xdr:rowOff>
    </xdr:from>
    <xdr:to>
      <xdr:col>54</xdr:col>
      <xdr:colOff>174625</xdr:colOff>
      <xdr:row>58</xdr:row>
      <xdr:rowOff>26670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04375" y="843915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29845</xdr:rowOff>
    </xdr:from>
    <xdr:ext cx="534670" cy="24701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655175" y="96119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26670</xdr:rowOff>
    </xdr:from>
    <xdr:to>
      <xdr:col>55</xdr:col>
      <xdr:colOff>88900</xdr:colOff>
      <xdr:row>58</xdr:row>
      <xdr:rowOff>26670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531350" y="9608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127000</xdr:rowOff>
    </xdr:from>
    <xdr:ext cx="598805" cy="24701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655175" y="822325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12700</xdr:rowOff>
    </xdr:from>
    <xdr:to>
      <xdr:col>55</xdr:col>
      <xdr:colOff>88900</xdr:colOff>
      <xdr:row>51</xdr:row>
      <xdr:rowOff>12700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8439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159385</xdr:rowOff>
    </xdr:from>
    <xdr:to>
      <xdr:col>55</xdr:col>
      <xdr:colOff>0</xdr:colOff>
      <xdr:row>56</xdr:row>
      <xdr:rowOff>57150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845550" y="9246235"/>
          <a:ext cx="7588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127000</xdr:rowOff>
    </xdr:from>
    <xdr:ext cx="534670" cy="24701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655175" y="921385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146685</xdr:rowOff>
    </xdr:from>
    <xdr:to>
      <xdr:col>55</xdr:col>
      <xdr:colOff>50800</xdr:colOff>
      <xdr:row>56</xdr:row>
      <xdr:rowOff>79375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69450" y="92335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57150</xdr:rowOff>
    </xdr:from>
    <xdr:to>
      <xdr:col>50</xdr:col>
      <xdr:colOff>114300</xdr:colOff>
      <xdr:row>56</xdr:row>
      <xdr:rowOff>93980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032750" y="930910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106045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794750" y="9260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97790</xdr:rowOff>
    </xdr:from>
    <xdr:ext cx="532130" cy="24955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94090" y="934974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116205</xdr:rowOff>
    </xdr:from>
    <xdr:to>
      <xdr:col>45</xdr:col>
      <xdr:colOff>174625</xdr:colOff>
      <xdr:row>56</xdr:row>
      <xdr:rowOff>93980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210425" y="9037955"/>
          <a:ext cx="822325"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38735</xdr:rowOff>
    </xdr:from>
    <xdr:to>
      <xdr:col>46</xdr:col>
      <xdr:colOff>38100</xdr:colOff>
      <xdr:row>56</xdr:row>
      <xdr:rowOff>136525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985125" y="9290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152400</xdr:rowOff>
    </xdr:from>
    <xdr:ext cx="532130" cy="24701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84465" y="907415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116205</xdr:rowOff>
    </xdr:from>
    <xdr:to>
      <xdr:col>41</xdr:col>
      <xdr:colOff>50800</xdr:colOff>
      <xdr:row>55</xdr:row>
      <xdr:rowOff>8255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400800" y="9037955"/>
          <a:ext cx="8096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156210</xdr:rowOff>
    </xdr:from>
    <xdr:to>
      <xdr:col>41</xdr:col>
      <xdr:colOff>101600</xdr:colOff>
      <xdr:row>56</xdr:row>
      <xdr:rowOff>88900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159625" y="9243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80010</xdr:rowOff>
    </xdr:from>
    <xdr:ext cx="532130" cy="24955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974840" y="93319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xdr:rowOff>
    </xdr:from>
    <xdr:to>
      <xdr:col>36</xdr:col>
      <xdr:colOff>165100</xdr:colOff>
      <xdr:row>56</xdr:row>
      <xdr:rowOff>105410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350000" y="925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97155</xdr:rowOff>
    </xdr:from>
    <xdr:ext cx="532130" cy="24701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49340" y="934910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109855</xdr:rowOff>
    </xdr:from>
    <xdr:to>
      <xdr:col>55</xdr:col>
      <xdr:colOff>50800</xdr:colOff>
      <xdr:row>56</xdr:row>
      <xdr:rowOff>42545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69450" y="9196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132080</xdr:rowOff>
    </xdr:from>
    <xdr:ext cx="598805" cy="24955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655175" y="90538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106,897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7620</xdr:rowOff>
    </xdr:from>
    <xdr:to>
      <xdr:col>50</xdr:col>
      <xdr:colOff>165100</xdr:colOff>
      <xdr:row>56</xdr:row>
      <xdr:rowOff>105410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794750" y="925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121920</xdr:rowOff>
    </xdr:from>
    <xdr:ext cx="532130" cy="24701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94090" y="904367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45085</xdr:rowOff>
    </xdr:from>
    <xdr:to>
      <xdr:col>46</xdr:col>
      <xdr:colOff>38100</xdr:colOff>
      <xdr:row>56</xdr:row>
      <xdr:rowOff>142875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985125" y="9297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134620</xdr:rowOff>
    </xdr:from>
    <xdr:ext cx="53213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84465" y="938657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66675</xdr:rowOff>
    </xdr:from>
    <xdr:to>
      <xdr:col>41</xdr:col>
      <xdr:colOff>101600</xdr:colOff>
      <xdr:row>54</xdr:row>
      <xdr:rowOff>164465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159625" y="8988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15240</xdr:rowOff>
    </xdr:from>
    <xdr:ext cx="598805" cy="24955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42455" y="87718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125095</xdr:rowOff>
    </xdr:from>
    <xdr:to>
      <xdr:col>36</xdr:col>
      <xdr:colOff>165100</xdr:colOff>
      <xdr:row>55</xdr:row>
      <xdr:rowOff>57785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350000" y="904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73025</xdr:rowOff>
    </xdr:from>
    <xdr:ext cx="598805" cy="24955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16955" y="88296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701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831205" y="13007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28955" cy="24955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580380" y="126923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28955" cy="24701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80380" y="1237869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955" cy="2495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80380" y="120643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463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16245" y="11750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36830</xdr:rowOff>
    </xdr:from>
    <xdr:ext cx="595630" cy="24955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701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16245"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1905</xdr:rowOff>
    </xdr:from>
    <xdr:to>
      <xdr:col>54</xdr:col>
      <xdr:colOff>174625</xdr:colOff>
      <xdr:row>79</xdr:row>
      <xdr:rowOff>95250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04375" y="1173035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249555" cy="24955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655175" y="13148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98805" cy="24701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655175" y="115144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531350" y="1173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116840</xdr:rowOff>
    </xdr:from>
    <xdr:to>
      <xdr:col>55</xdr:col>
      <xdr:colOff>0</xdr:colOff>
      <xdr:row>77</xdr:row>
      <xdr:rowOff>20320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845550" y="12670790"/>
          <a:ext cx="7588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109220</xdr:rowOff>
    </xdr:from>
    <xdr:ext cx="534670" cy="248920"/>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655175" y="128282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62865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69450" y="12849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76</xdr:row>
      <xdr:rowOff>72390</xdr:rowOff>
    </xdr:from>
    <xdr:to>
      <xdr:col>50</xdr:col>
      <xdr:colOff>114300</xdr:colOff>
      <xdr:row>77</xdr:row>
      <xdr:rowOff>20320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032750" y="12626340"/>
          <a:ext cx="8128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xdr:rowOff>
    </xdr:from>
    <xdr:to>
      <xdr:col>50</xdr:col>
      <xdr:colOff>165100</xdr:colOff>
      <xdr:row>78</xdr:row>
      <xdr:rowOff>109220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794750" y="1289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101600</xdr:rowOff>
    </xdr:from>
    <xdr:ext cx="532130" cy="2495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94090" y="1298575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22860</xdr:rowOff>
    </xdr:from>
    <xdr:to>
      <xdr:col>45</xdr:col>
      <xdr:colOff>174625</xdr:colOff>
      <xdr:row>76</xdr:row>
      <xdr:rowOff>72390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210425" y="11916410"/>
          <a:ext cx="822325" cy="709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17780</xdr:rowOff>
    </xdr:from>
    <xdr:to>
      <xdr:col>46</xdr:col>
      <xdr:colOff>38100</xdr:colOff>
      <xdr:row>78</xdr:row>
      <xdr:rowOff>116205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985125" y="129019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106680</xdr:rowOff>
    </xdr:from>
    <xdr:ext cx="532130" cy="24955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784465" y="129908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22860</xdr:rowOff>
    </xdr:from>
    <xdr:to>
      <xdr:col>41</xdr:col>
      <xdr:colOff>50800</xdr:colOff>
      <xdr:row>76</xdr:row>
      <xdr:rowOff>5080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400800" y="11916410"/>
          <a:ext cx="809625" cy="642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118110</xdr:rowOff>
    </xdr:from>
    <xdr:to>
      <xdr:col>41</xdr:col>
      <xdr:colOff>101600</xdr:colOff>
      <xdr:row>78</xdr:row>
      <xdr:rowOff>50800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159625" y="1283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41910</xdr:rowOff>
    </xdr:from>
    <xdr:ext cx="532130" cy="24955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974840" y="129260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95885</xdr:rowOff>
    </xdr:from>
    <xdr:to>
      <xdr:col>36</xdr:col>
      <xdr:colOff>165100</xdr:colOff>
      <xdr:row>78</xdr:row>
      <xdr:rowOff>28575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350000" y="1281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20320</xdr:rowOff>
    </xdr:from>
    <xdr:ext cx="532130" cy="24701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49340" y="1290447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67945</xdr:rowOff>
    </xdr:from>
    <xdr:to>
      <xdr:col>55</xdr:col>
      <xdr:colOff>50800</xdr:colOff>
      <xdr:row>77</xdr:row>
      <xdr:rowOff>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69450" y="12621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90170</xdr:rowOff>
    </xdr:from>
    <xdr:ext cx="534670" cy="24701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655175" y="124790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136525</xdr:rowOff>
    </xdr:from>
    <xdr:to>
      <xdr:col>50</xdr:col>
      <xdr:colOff>165100</xdr:colOff>
      <xdr:row>77</xdr:row>
      <xdr:rowOff>69215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794750" y="1269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85090</xdr:rowOff>
    </xdr:from>
    <xdr:ext cx="532130" cy="24701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4090" y="1247394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24130</xdr:rowOff>
    </xdr:from>
    <xdr:to>
      <xdr:col>46</xdr:col>
      <xdr:colOff>38100</xdr:colOff>
      <xdr:row>76</xdr:row>
      <xdr:rowOff>121920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985125" y="12578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137795</xdr:rowOff>
    </xdr:from>
    <xdr:ext cx="532130" cy="24955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84465" y="1236154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71</xdr:row>
      <xdr:rowOff>138430</xdr:rowOff>
    </xdr:from>
    <xdr:to>
      <xdr:col>41</xdr:col>
      <xdr:colOff>101600</xdr:colOff>
      <xdr:row>72</xdr:row>
      <xdr:rowOff>71755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159625" y="118668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70</xdr:row>
      <xdr:rowOff>87630</xdr:rowOff>
    </xdr:from>
    <xdr:ext cx="598805" cy="2463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942455" y="1165098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121285</xdr:rowOff>
    </xdr:from>
    <xdr:to>
      <xdr:col>36</xdr:col>
      <xdr:colOff>165100</xdr:colOff>
      <xdr:row>76</xdr:row>
      <xdr:rowOff>53975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350000" y="1251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69850</xdr:rowOff>
    </xdr:from>
    <xdr:ext cx="532130" cy="24955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149340" y="122936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920" cy="25654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31205" y="16113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16245"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107315</xdr:rowOff>
    </xdr:from>
    <xdr:ext cx="595630" cy="25654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497266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701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16245" y="14422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104140</xdr:rowOff>
    </xdr:from>
    <xdr:to>
      <xdr:col>54</xdr:col>
      <xdr:colOff>174625</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04375" y="1496949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655175" y="1621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531350" y="16206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52705</xdr:rowOff>
    </xdr:from>
    <xdr:ext cx="598805" cy="24701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655175" y="147529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104140</xdr:rowOff>
    </xdr:from>
    <xdr:to>
      <xdr:col>55</xdr:col>
      <xdr:colOff>88900</xdr:colOff>
      <xdr:row>90</xdr:row>
      <xdr:rowOff>104140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4969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43815</xdr:rowOff>
    </xdr:from>
    <xdr:to>
      <xdr:col>55</xdr:col>
      <xdr:colOff>0</xdr:colOff>
      <xdr:row>96</xdr:row>
      <xdr:rowOff>109220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845550" y="15931515"/>
          <a:ext cx="7588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655175" y="15705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69450" y="158540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109220</xdr:rowOff>
    </xdr:from>
    <xdr:to>
      <xdr:col>50</xdr:col>
      <xdr:colOff>114300</xdr:colOff>
      <xdr:row>97</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032750" y="15996920"/>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794750" y="15871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2130"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94090" y="156470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8890</xdr:rowOff>
    </xdr:from>
    <xdr:to>
      <xdr:col>45</xdr:col>
      <xdr:colOff>174625</xdr:colOff>
      <xdr:row>97</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210425" y="1606804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985125" y="15905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213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784465" y="15680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142240</xdr:rowOff>
    </xdr:from>
    <xdr:to>
      <xdr:col>41</xdr:col>
      <xdr:colOff>50800</xdr:colOff>
      <xdr:row>97</xdr:row>
      <xdr:rowOff>8890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400800" y="15858490"/>
          <a:ext cx="80962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159625" y="1588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2130" cy="25654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74840" y="156654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350000" y="1591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32130" cy="25654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49340" y="160083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164465</xdr:rowOff>
    </xdr:from>
    <xdr:to>
      <xdr:col>55</xdr:col>
      <xdr:colOff>50800</xdr:colOff>
      <xdr:row>96</xdr:row>
      <xdr:rowOff>94615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69450" y="15880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143510</xdr:rowOff>
    </xdr:from>
    <xdr:ext cx="534670" cy="25654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655175" y="158597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58420</xdr:rowOff>
    </xdr:from>
    <xdr:to>
      <xdr:col>50</xdr:col>
      <xdr:colOff>165100</xdr:colOff>
      <xdr:row>96</xdr:row>
      <xdr:rowOff>160020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79475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151130</xdr:rowOff>
    </xdr:from>
    <xdr:ext cx="53213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94090" y="16038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146050</xdr:rowOff>
    </xdr:from>
    <xdr:to>
      <xdr:col>46</xdr:col>
      <xdr:colOff>38100</xdr:colOff>
      <xdr:row>97</xdr:row>
      <xdr:rowOff>76200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985125" y="16033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67310</xdr:rowOff>
    </xdr:from>
    <xdr:ext cx="53213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784465" y="16126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129540</xdr:rowOff>
    </xdr:from>
    <xdr:to>
      <xdr:col>41</xdr:col>
      <xdr:colOff>101600</xdr:colOff>
      <xdr:row>97</xdr:row>
      <xdr:rowOff>59690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159625"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50800</xdr:rowOff>
    </xdr:from>
    <xdr:ext cx="53213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974840" y="16109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91440</xdr:rowOff>
    </xdr:from>
    <xdr:to>
      <xdr:col>36</xdr:col>
      <xdr:colOff>165100</xdr:colOff>
      <xdr:row>96</xdr:row>
      <xdr:rowOff>21590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350000" y="15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38100</xdr:rowOff>
    </xdr:from>
    <xdr:ext cx="53213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49340" y="15582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701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81080"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138430</xdr:rowOff>
    </xdr:from>
    <xdr:ext cx="595630" cy="24955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866120"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154940</xdr:rowOff>
    </xdr:from>
    <xdr:ext cx="595630" cy="24701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57746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5630" cy="24955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463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866120" y="5146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955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701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866120" y="4516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95250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968220" y="497903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127000</xdr:rowOff>
    </xdr:from>
    <xdr:ext cx="249555" cy="24701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5017750" y="65722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133350</xdr:rowOff>
    </xdr:from>
    <xdr:ext cx="598805" cy="24955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5017750" y="4762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4979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117475</xdr:rowOff>
    </xdr:from>
    <xdr:to>
      <xdr:col>85</xdr:col>
      <xdr:colOff>127000</xdr:colOff>
      <xdr:row>38</xdr:row>
      <xdr:rowOff>127000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195425" y="639762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5080</xdr:rowOff>
    </xdr:from>
    <xdr:ext cx="469900" cy="24955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5017750" y="6450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26035</xdr:rowOff>
    </xdr:from>
    <xdr:to>
      <xdr:col>85</xdr:col>
      <xdr:colOff>174625</xdr:colOff>
      <xdr:row>39</xdr:row>
      <xdr:rowOff>123825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919325" y="64712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117475</xdr:rowOff>
    </xdr:from>
    <xdr:to>
      <xdr:col>81</xdr:col>
      <xdr:colOff>50800</xdr:colOff>
      <xdr:row>39</xdr:row>
      <xdr:rowOff>39370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385800" y="6397625"/>
          <a:ext cx="8096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22225</xdr:rowOff>
    </xdr:from>
    <xdr:to>
      <xdr:col>81</xdr:col>
      <xdr:colOff>101600</xdr:colOff>
      <xdr:row>39</xdr:row>
      <xdr:rowOff>120015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144625" y="646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111125</xdr:rowOff>
    </xdr:from>
    <xdr:ext cx="467360" cy="24955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976350" y="65563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39370</xdr:rowOff>
    </xdr:from>
    <xdr:to>
      <xdr:col>76</xdr:col>
      <xdr:colOff>114300</xdr:colOff>
      <xdr:row>39</xdr:row>
      <xdr:rowOff>93345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573000" y="648462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18415</xdr:rowOff>
    </xdr:from>
    <xdr:to>
      <xdr:col>76</xdr:col>
      <xdr:colOff>165100</xdr:colOff>
      <xdr:row>39</xdr:row>
      <xdr:rowOff>116205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335000" y="646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107315</xdr:rowOff>
    </xdr:from>
    <xdr:ext cx="467360" cy="24955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166725" y="65525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93345</xdr:rowOff>
    </xdr:from>
    <xdr:to>
      <xdr:col>71</xdr:col>
      <xdr:colOff>174625</xdr:colOff>
      <xdr:row>39</xdr:row>
      <xdr:rowOff>93345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750675" y="65385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14605</xdr:rowOff>
    </xdr:from>
    <xdr:to>
      <xdr:col>72</xdr:col>
      <xdr:colOff>38100</xdr:colOff>
      <xdr:row>39</xdr:row>
      <xdr:rowOff>112395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25375" y="6459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128270</xdr:rowOff>
    </xdr:from>
    <xdr:ext cx="532130" cy="24701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324715" y="624332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114935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699875" y="646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130810</xdr:rowOff>
    </xdr:from>
    <xdr:ext cx="467360" cy="24955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531600" y="62458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77470</xdr:rowOff>
    </xdr:from>
    <xdr:to>
      <xdr:col>85</xdr:col>
      <xdr:colOff>174625</xdr:colOff>
      <xdr:row>39</xdr:row>
      <xdr:rowOff>10160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919325" y="63576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99695</xdr:rowOff>
    </xdr:from>
    <xdr:ext cx="534670" cy="24955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5017750" y="6214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68580</xdr:rowOff>
    </xdr:from>
    <xdr:to>
      <xdr:col>81</xdr:col>
      <xdr:colOff>101600</xdr:colOff>
      <xdr:row>39</xdr:row>
      <xdr:rowOff>1270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144625"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17145</xdr:rowOff>
    </xdr:from>
    <xdr:ext cx="532130" cy="24701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959840" y="613219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156210</xdr:rowOff>
    </xdr:from>
    <xdr:to>
      <xdr:col>76</xdr:col>
      <xdr:colOff>165100</xdr:colOff>
      <xdr:row>39</xdr:row>
      <xdr:rowOff>88900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35000" y="6436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104775</xdr:rowOff>
    </xdr:from>
    <xdr:ext cx="532130"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134340" y="62198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43815</xdr:rowOff>
    </xdr:from>
    <xdr:to>
      <xdr:col>72</xdr:col>
      <xdr:colOff>38100</xdr:colOff>
      <xdr:row>39</xdr:row>
      <xdr:rowOff>141605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25375" y="6489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133350</xdr:rowOff>
    </xdr:from>
    <xdr:ext cx="37846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398375" y="6578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43815</xdr:rowOff>
    </xdr:from>
    <xdr:to>
      <xdr:col>67</xdr:col>
      <xdr:colOff>101600</xdr:colOff>
      <xdr:row>39</xdr:row>
      <xdr:rowOff>141605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699875"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133350</xdr:rowOff>
    </xdr:from>
    <xdr:ext cx="375920"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577320" y="6578600"/>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701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89192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701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81080" y="781875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7015" cy="24955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086840" y="909637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7015" cy="24955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451715" y="909637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7015"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642090" y="909637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701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5017750" y="887666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7015"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086840" y="87909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7015"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51715" y="87909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7015"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642090" y="87909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701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181080" y="128816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52705</xdr:rowOff>
    </xdr:from>
    <xdr:ext cx="595630" cy="24701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866120" y="124415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107315</xdr:rowOff>
    </xdr:from>
    <xdr:ext cx="595630" cy="24955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86612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162560</xdr:rowOff>
    </xdr:from>
    <xdr:ext cx="595630" cy="24701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66120" y="115608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701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866120"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160020</xdr:rowOff>
    </xdr:from>
    <xdr:to>
      <xdr:col>85</xdr:col>
      <xdr:colOff>126365</xdr:colOff>
      <xdr:row>78</xdr:row>
      <xdr:rowOff>62865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968220" y="1172337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66675</xdr:rowOff>
    </xdr:from>
    <xdr:ext cx="534670" cy="24955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5017750" y="12950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62865</xdr:rowOff>
    </xdr:from>
    <xdr:to>
      <xdr:col>86</xdr:col>
      <xdr:colOff>25400</xdr:colOff>
      <xdr:row>78</xdr:row>
      <xdr:rowOff>62865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881225" y="12947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107950</xdr:rowOff>
    </xdr:from>
    <xdr:ext cx="598805" cy="24955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5017750" y="11506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160020</xdr:rowOff>
    </xdr:from>
    <xdr:to>
      <xdr:col>86</xdr:col>
      <xdr:colOff>25400</xdr:colOff>
      <xdr:row>70</xdr:row>
      <xdr:rowOff>160020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881225" y="1172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51435</xdr:rowOff>
    </xdr:from>
    <xdr:to>
      <xdr:col>85</xdr:col>
      <xdr:colOff>127000</xdr:colOff>
      <xdr:row>77</xdr:row>
      <xdr:rowOff>104775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195425" y="12770485"/>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60960</xdr:rowOff>
    </xdr:from>
    <xdr:ext cx="534670" cy="24701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5017750" y="1278001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81280</xdr:rowOff>
    </xdr:from>
    <xdr:to>
      <xdr:col>85</xdr:col>
      <xdr:colOff>174625</xdr:colOff>
      <xdr:row>78</xdr:row>
      <xdr:rowOff>13970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919325" y="128003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104775</xdr:rowOff>
    </xdr:from>
    <xdr:to>
      <xdr:col>81</xdr:col>
      <xdr:colOff>50800</xdr:colOff>
      <xdr:row>77</xdr:row>
      <xdr:rowOff>104775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385800" y="128238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80645</xdr:rowOff>
    </xdr:from>
    <xdr:to>
      <xdr:col>81</xdr:col>
      <xdr:colOff>101600</xdr:colOff>
      <xdr:row>78</xdr:row>
      <xdr:rowOff>13335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144625" y="1279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5080</xdr:rowOff>
    </xdr:from>
    <xdr:ext cx="532130" cy="24955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959840" y="128892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77</xdr:row>
      <xdr:rowOff>104775</xdr:rowOff>
    </xdr:from>
    <xdr:to>
      <xdr:col>76</xdr:col>
      <xdr:colOff>114300</xdr:colOff>
      <xdr:row>77</xdr:row>
      <xdr:rowOff>110490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573000" y="1282382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80010</xdr:rowOff>
    </xdr:from>
    <xdr:to>
      <xdr:col>76</xdr:col>
      <xdr:colOff>165100</xdr:colOff>
      <xdr:row>78</xdr:row>
      <xdr:rowOff>12700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335000" y="1279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4445</xdr:rowOff>
    </xdr:from>
    <xdr:ext cx="532130" cy="24955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134340" y="1288859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110490</xdr:rowOff>
    </xdr:from>
    <xdr:to>
      <xdr:col>71</xdr:col>
      <xdr:colOff>174625</xdr:colOff>
      <xdr:row>77</xdr:row>
      <xdr:rowOff>114935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750675" y="1282954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85725</xdr:rowOff>
    </xdr:from>
    <xdr:to>
      <xdr:col>72</xdr:col>
      <xdr:colOff>38100</xdr:colOff>
      <xdr:row>78</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525375" y="12804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9525</xdr:rowOff>
    </xdr:from>
    <xdr:ext cx="532130" cy="24955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324715" y="1289367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95250</xdr:rowOff>
    </xdr:from>
    <xdr:to>
      <xdr:col>67</xdr:col>
      <xdr:colOff>101600</xdr:colOff>
      <xdr:row>78</xdr:row>
      <xdr:rowOff>27940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699875" y="1281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19685</xdr:rowOff>
    </xdr:from>
    <xdr:ext cx="532130" cy="24701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515090" y="1290383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2540</xdr:rowOff>
    </xdr:from>
    <xdr:to>
      <xdr:col>85</xdr:col>
      <xdr:colOff>174625</xdr:colOff>
      <xdr:row>77</xdr:row>
      <xdr:rowOff>100330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919325" y="127215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76</xdr:row>
      <xdr:rowOff>24765</xdr:rowOff>
    </xdr:from>
    <xdr:ext cx="598805" cy="24701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5017750" y="1257871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56515</xdr:rowOff>
    </xdr:from>
    <xdr:to>
      <xdr:col>81</xdr:col>
      <xdr:colOff>101600</xdr:colOff>
      <xdr:row>77</xdr:row>
      <xdr:rowOff>154305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144625" y="1277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5080</xdr:rowOff>
    </xdr:from>
    <xdr:ext cx="53213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959840" y="125590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56515</xdr:rowOff>
    </xdr:from>
    <xdr:to>
      <xdr:col>76</xdr:col>
      <xdr:colOff>165100</xdr:colOff>
      <xdr:row>77</xdr:row>
      <xdr:rowOff>154305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335000" y="1277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5080</xdr:rowOff>
    </xdr:from>
    <xdr:ext cx="532130" cy="24955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134340" y="125590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61595</xdr:rowOff>
    </xdr:from>
    <xdr:to>
      <xdr:col>72</xdr:col>
      <xdr:colOff>38100</xdr:colOff>
      <xdr:row>77</xdr:row>
      <xdr:rowOff>160020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525375" y="127806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10160</xdr:rowOff>
    </xdr:from>
    <xdr:ext cx="532130" cy="24892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324715" y="12564110"/>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66040</xdr:rowOff>
    </xdr:from>
    <xdr:to>
      <xdr:col>67</xdr:col>
      <xdr:colOff>101600</xdr:colOff>
      <xdr:row>77</xdr:row>
      <xdr:rowOff>163830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699875" y="1278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14605</xdr:rowOff>
    </xdr:from>
    <xdr:ext cx="532130"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515090" y="1256855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86612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654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8661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65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866120"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3260" cy="24701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791825" y="1442275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157480</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968220" y="150228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5017750" y="16448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881225" y="16444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105410</xdr:rowOff>
    </xdr:from>
    <xdr:ext cx="598805" cy="250190"/>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5017750" y="148056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157480</xdr:rowOff>
    </xdr:from>
    <xdr:to>
      <xdr:col>86</xdr:col>
      <xdr:colOff>25400</xdr:colOff>
      <xdr:row>90</xdr:row>
      <xdr:rowOff>157480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881225" y="15022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87630</xdr:rowOff>
    </xdr:from>
    <xdr:to>
      <xdr:col>85</xdr:col>
      <xdr:colOff>127000</xdr:colOff>
      <xdr:row>98</xdr:row>
      <xdr:rowOff>148590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195425" y="16318230"/>
          <a:ext cx="774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56515</xdr:rowOff>
    </xdr:from>
    <xdr:ext cx="534670" cy="2584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5017750" y="16287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174625</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919325" y="163087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148590</xdr:rowOff>
    </xdr:from>
    <xdr:to>
      <xdr:col>81</xdr:col>
      <xdr:colOff>50800</xdr:colOff>
      <xdr:row>98</xdr:row>
      <xdr:rowOff>156210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385800" y="1637919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144625" y="1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3213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959840" y="1608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119380</xdr:rowOff>
    </xdr:from>
    <xdr:to>
      <xdr:col>76</xdr:col>
      <xdr:colOff>114300</xdr:colOff>
      <xdr:row>98</xdr:row>
      <xdr:rowOff>156210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573000" y="1634998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3350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213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134340" y="16087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119380</xdr:rowOff>
    </xdr:from>
    <xdr:to>
      <xdr:col>71</xdr:col>
      <xdr:colOff>174625</xdr:colOff>
      <xdr:row>98</xdr:row>
      <xdr:rowOff>160655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750675" y="16349980"/>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525375" y="16302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165100</xdr:rowOff>
    </xdr:from>
    <xdr:ext cx="53213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324715" y="16395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699875"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2130" cy="25654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515090" y="161112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36830</xdr:rowOff>
    </xdr:from>
    <xdr:to>
      <xdr:col>85</xdr:col>
      <xdr:colOff>174625</xdr:colOff>
      <xdr:row>98</xdr:row>
      <xdr:rowOff>138430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919325" y="162674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167640</xdr:rowOff>
    </xdr:from>
    <xdr:ext cx="534670" cy="256540"/>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5017750" y="160553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97790</xdr:rowOff>
    </xdr:from>
    <xdr:to>
      <xdr:col>81</xdr:col>
      <xdr:colOff>101600</xdr:colOff>
      <xdr:row>99</xdr:row>
      <xdr:rowOff>27940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144625"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19050</xdr:rowOff>
    </xdr:from>
    <xdr:ext cx="532130" cy="25654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959840" y="16421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105410</xdr:rowOff>
    </xdr:from>
    <xdr:to>
      <xdr:col>76</xdr:col>
      <xdr:colOff>165100</xdr:colOff>
      <xdr:row>99</xdr:row>
      <xdr:rowOff>35560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3350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26670</xdr:rowOff>
    </xdr:from>
    <xdr:ext cx="53213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134340" y="164287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68580</xdr:rowOff>
    </xdr:from>
    <xdr:to>
      <xdr:col>72</xdr:col>
      <xdr:colOff>38100</xdr:colOff>
      <xdr:row>98</xdr:row>
      <xdr:rowOff>170180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525375" y="16299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15240</xdr:rowOff>
    </xdr:from>
    <xdr:ext cx="53213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324715" y="16074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109855</xdr:rowOff>
    </xdr:from>
    <xdr:to>
      <xdr:col>67</xdr:col>
      <xdr:colOff>101600</xdr:colOff>
      <xdr:row>99</xdr:row>
      <xdr:rowOff>40640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699875"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31115</xdr:rowOff>
    </xdr:from>
    <xdr:ext cx="532130" cy="25654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15090" y="164331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701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546830"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28955" cy="24955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80130" y="60883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28955" cy="24701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280130" y="577469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28955" cy="24955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280130" y="54603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28955" cy="2463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80130" y="514604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28955" cy="24955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80130" y="48310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8955" cy="24701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4516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12700</xdr:rowOff>
    </xdr:from>
    <xdr:to>
      <xdr:col>116</xdr:col>
      <xdr:colOff>62865</xdr:colOff>
      <xdr:row>39</xdr:row>
      <xdr:rowOff>95250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318095" y="51371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127000</xdr:rowOff>
    </xdr:from>
    <xdr:ext cx="534670" cy="24701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370800" y="49212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12700</xdr:rowOff>
    </xdr:from>
    <xdr:to>
      <xdr:col>116</xdr:col>
      <xdr:colOff>152400</xdr:colOff>
      <xdr:row>31</xdr:row>
      <xdr:rowOff>12700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246975" y="5137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36</xdr:row>
      <xdr:rowOff>33655</xdr:rowOff>
    </xdr:from>
    <xdr:to>
      <xdr:col>116</xdr:col>
      <xdr:colOff>63500</xdr:colOff>
      <xdr:row>36</xdr:row>
      <xdr:rowOff>140335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58000" y="5983605"/>
          <a:ext cx="762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62230</xdr:rowOff>
    </xdr:from>
    <xdr:ext cx="469900" cy="24701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370800" y="634238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83185</xdr:rowOff>
    </xdr:from>
    <xdr:to>
      <xdr:col>116</xdr:col>
      <xdr:colOff>114300</xdr:colOff>
      <xdr:row>39</xdr:row>
      <xdr:rowOff>15875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269200"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132080</xdr:rowOff>
    </xdr:from>
    <xdr:to>
      <xdr:col>111</xdr:col>
      <xdr:colOff>174625</xdr:colOff>
      <xdr:row>36</xdr:row>
      <xdr:rowOff>140335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735675" y="608203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510375" y="6349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158750</xdr:rowOff>
    </xdr:from>
    <xdr:ext cx="467360" cy="24701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42100" y="643890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128270</xdr:rowOff>
    </xdr:from>
    <xdr:to>
      <xdr:col>107</xdr:col>
      <xdr:colOff>50800</xdr:colOff>
      <xdr:row>36</xdr:row>
      <xdr:rowOff>132080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926050" y="607822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90805</xdr:rowOff>
    </xdr:from>
    <xdr:to>
      <xdr:col>107</xdr:col>
      <xdr:colOff>101600</xdr:colOff>
      <xdr:row>39</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84875"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14605</xdr:rowOff>
    </xdr:from>
    <xdr:ext cx="467360" cy="24955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16600" y="64598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36</xdr:row>
      <xdr:rowOff>15875</xdr:rowOff>
    </xdr:from>
    <xdr:to>
      <xdr:col>102</xdr:col>
      <xdr:colOff>114300</xdr:colOff>
      <xdr:row>36</xdr:row>
      <xdr:rowOff>128270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113250" y="5965825"/>
          <a:ext cx="8128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97155</xdr:rowOff>
    </xdr:from>
    <xdr:to>
      <xdr:col>102</xdr:col>
      <xdr:colOff>165100</xdr:colOff>
      <xdr:row>39</xdr:row>
      <xdr:rowOff>29845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875250" y="6377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21590</xdr:rowOff>
    </xdr:from>
    <xdr:ext cx="467360" cy="2463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06975" y="646684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20955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065625" y="6368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12065</xdr:rowOff>
    </xdr:from>
    <xdr:ext cx="467360" cy="24955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897350" y="645731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149860</xdr:rowOff>
    </xdr:from>
    <xdr:to>
      <xdr:col>116</xdr:col>
      <xdr:colOff>114300</xdr:colOff>
      <xdr:row>36</xdr:row>
      <xdr:rowOff>83185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269200" y="5934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6350</xdr:rowOff>
    </xdr:from>
    <xdr:ext cx="534670" cy="24955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370800" y="57912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92075</xdr:rowOff>
    </xdr:from>
    <xdr:to>
      <xdr:col>112</xdr:col>
      <xdr:colOff>38100</xdr:colOff>
      <xdr:row>37</xdr:row>
      <xdr:rowOff>24765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510375" y="6042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40005</xdr:rowOff>
    </xdr:from>
    <xdr:ext cx="532130"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09715" y="582485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83185</xdr:rowOff>
    </xdr:from>
    <xdr:to>
      <xdr:col>107</xdr:col>
      <xdr:colOff>101600</xdr:colOff>
      <xdr:row>37</xdr:row>
      <xdr:rowOff>15875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84875" y="603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35</xdr:row>
      <xdr:rowOff>31750</xdr:rowOff>
    </xdr:from>
    <xdr:ext cx="53213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00090" y="58166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79375</xdr:rowOff>
    </xdr:from>
    <xdr:to>
      <xdr:col>102</xdr:col>
      <xdr:colOff>165100</xdr:colOff>
      <xdr:row>37</xdr:row>
      <xdr:rowOff>12065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875250" y="6029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28575</xdr:rowOff>
    </xdr:from>
    <xdr:ext cx="532130" cy="24701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74590" y="581342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64770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065625" y="59169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80645</xdr:rowOff>
    </xdr:from>
    <xdr:ext cx="53213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864965" y="570039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28955" cy="24955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280130" y="9286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162560</xdr:rowOff>
    </xdr:from>
    <xdr:ext cx="595630" cy="24701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31870" y="89192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126365</xdr:rowOff>
    </xdr:from>
    <xdr:ext cx="595630" cy="24701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3187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89535</xdr:rowOff>
    </xdr:from>
    <xdr:ext cx="595630" cy="24701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31870"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701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231870" y="7818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95250</xdr:rowOff>
    </xdr:from>
    <xdr:to>
      <xdr:col>116</xdr:col>
      <xdr:colOff>62865</xdr:colOff>
      <xdr:row>59</xdr:row>
      <xdr:rowOff>42545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318095" y="835660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43815</xdr:rowOff>
    </xdr:from>
    <xdr:ext cx="598805" cy="24955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370800" y="8140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95250</xdr:rowOff>
    </xdr:from>
    <xdr:to>
      <xdr:col>116</xdr:col>
      <xdr:colOff>152400</xdr:colOff>
      <xdr:row>50</xdr:row>
      <xdr:rowOff>95250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246975" y="8356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22225</xdr:rowOff>
    </xdr:from>
    <xdr:to>
      <xdr:col>116</xdr:col>
      <xdr:colOff>63500</xdr:colOff>
      <xdr:row>59</xdr:row>
      <xdr:rowOff>22225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58000" y="976947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124460</xdr:rowOff>
    </xdr:from>
    <xdr:ext cx="469900" cy="24701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370800" y="954151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102235</xdr:rowOff>
    </xdr:from>
    <xdr:to>
      <xdr:col>116</xdr:col>
      <xdr:colOff>114300</xdr:colOff>
      <xdr:row>59</xdr:row>
      <xdr:rowOff>34925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269200" y="9684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22225</xdr:rowOff>
    </xdr:from>
    <xdr:to>
      <xdr:col>111</xdr:col>
      <xdr:colOff>174625</xdr:colOff>
      <xdr:row>59</xdr:row>
      <xdr:rowOff>22860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735675" y="97694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114935</xdr:rowOff>
    </xdr:from>
    <xdr:to>
      <xdr:col>112</xdr:col>
      <xdr:colOff>38100</xdr:colOff>
      <xdr:row>59</xdr:row>
      <xdr:rowOff>47625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510375" y="9697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63500</xdr:rowOff>
    </xdr:from>
    <xdr:ext cx="467360" cy="24701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42100" y="94805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1270</xdr:rowOff>
    </xdr:from>
    <xdr:to>
      <xdr:col>107</xdr:col>
      <xdr:colOff>50800</xdr:colOff>
      <xdr:row>59</xdr:row>
      <xdr:rowOff>22860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7926050" y="9748520"/>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116205</xdr:rowOff>
    </xdr:from>
    <xdr:to>
      <xdr:col>107</xdr:col>
      <xdr:colOff>101600</xdr:colOff>
      <xdr:row>59</xdr:row>
      <xdr:rowOff>48260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84875" y="96983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64135</xdr:rowOff>
    </xdr:from>
    <xdr:ext cx="467360" cy="24701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516600" y="948118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162560</xdr:rowOff>
    </xdr:from>
    <xdr:to>
      <xdr:col>102</xdr:col>
      <xdr:colOff>114300</xdr:colOff>
      <xdr:row>59</xdr:row>
      <xdr:rowOff>1270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7113250" y="974471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118110</xdr:rowOff>
    </xdr:from>
    <xdr:to>
      <xdr:col>102</xdr:col>
      <xdr:colOff>165100</xdr:colOff>
      <xdr:row>59</xdr:row>
      <xdr:rowOff>50800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875250" y="9700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41910</xdr:rowOff>
    </xdr:from>
    <xdr:ext cx="467360" cy="24955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706975" y="97891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113030</xdr:rowOff>
    </xdr:from>
    <xdr:to>
      <xdr:col>98</xdr:col>
      <xdr:colOff>38100</xdr:colOff>
      <xdr:row>59</xdr:row>
      <xdr:rowOff>45720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7065625" y="9695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61595</xdr:rowOff>
    </xdr:from>
    <xdr:ext cx="467360" cy="24701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897350" y="94786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137795</xdr:rowOff>
    </xdr:from>
    <xdr:to>
      <xdr:col>116</xdr:col>
      <xdr:colOff>114300</xdr:colOff>
      <xdr:row>59</xdr:row>
      <xdr:rowOff>71120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269200" y="9719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81280</xdr:rowOff>
    </xdr:from>
    <xdr:ext cx="469900" cy="24955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370800" y="96634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137795</xdr:rowOff>
    </xdr:from>
    <xdr:to>
      <xdr:col>112</xdr:col>
      <xdr:colOff>38100</xdr:colOff>
      <xdr:row>59</xdr:row>
      <xdr:rowOff>71120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510375" y="97199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62230</xdr:rowOff>
    </xdr:from>
    <xdr:ext cx="467360" cy="24701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42100" y="980948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138430</xdr:rowOff>
    </xdr:from>
    <xdr:to>
      <xdr:col>107</xdr:col>
      <xdr:colOff>101600</xdr:colOff>
      <xdr:row>59</xdr:row>
      <xdr:rowOff>71755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84875" y="97205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62865</xdr:rowOff>
    </xdr:from>
    <xdr:ext cx="467360" cy="24701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16600" y="98101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117475</xdr:rowOff>
    </xdr:from>
    <xdr:to>
      <xdr:col>102</xdr:col>
      <xdr:colOff>165100</xdr:colOff>
      <xdr:row>59</xdr:row>
      <xdr:rowOff>50165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875250" y="9699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66040</xdr:rowOff>
    </xdr:from>
    <xdr:ext cx="46736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06975" y="94830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113665</xdr:rowOff>
    </xdr:from>
    <xdr:to>
      <xdr:col>98</xdr:col>
      <xdr:colOff>38100</xdr:colOff>
      <xdr:row>59</xdr:row>
      <xdr:rowOff>46355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065625" y="9695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38100</xdr:rowOff>
    </xdr:from>
    <xdr:ext cx="467360" cy="24955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897350" y="97853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955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28955" cy="24955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280130" y="129552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28955" cy="24955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80130" y="12588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28955" cy="24701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280130" y="1222121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126365</xdr:rowOff>
    </xdr:from>
    <xdr:ext cx="528955" cy="24701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80130" y="118548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60960</xdr:rowOff>
    </xdr:from>
    <xdr:to>
      <xdr:col>120</xdr:col>
      <xdr:colOff>114300</xdr:colOff>
      <xdr:row>70</xdr:row>
      <xdr:rowOff>60960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89535</xdr:rowOff>
    </xdr:from>
    <xdr:ext cx="595630" cy="24701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231870" y="11487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701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31870"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139700</xdr:rowOff>
    </xdr:from>
    <xdr:to>
      <xdr:col>116</xdr:col>
      <xdr:colOff>62865</xdr:colOff>
      <xdr:row>77</xdr:row>
      <xdr:rowOff>152400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318095" y="1170305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156210</xdr:rowOff>
    </xdr:from>
    <xdr:ext cx="534670" cy="24701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0370800" y="1287526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246975" y="1287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88900</xdr:rowOff>
    </xdr:from>
    <xdr:ext cx="534670" cy="24701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0370800" y="114871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139700</xdr:rowOff>
    </xdr:from>
    <xdr:to>
      <xdr:col>116</xdr:col>
      <xdr:colOff>152400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246975" y="11703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74</xdr:row>
      <xdr:rowOff>50165</xdr:rowOff>
    </xdr:from>
    <xdr:to>
      <xdr:col>116</xdr:col>
      <xdr:colOff>63500</xdr:colOff>
      <xdr:row>74</xdr:row>
      <xdr:rowOff>59055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58000" y="1227391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125095</xdr:rowOff>
    </xdr:from>
    <xdr:ext cx="534670" cy="24701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0370800" y="1234884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145415</xdr:rowOff>
    </xdr:from>
    <xdr:to>
      <xdr:col>116</xdr:col>
      <xdr:colOff>114300</xdr:colOff>
      <xdr:row>75</xdr:row>
      <xdr:rowOff>78105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269200" y="12369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50165</xdr:rowOff>
    </xdr:from>
    <xdr:to>
      <xdr:col>111</xdr:col>
      <xdr:colOff>174625</xdr:colOff>
      <xdr:row>74</xdr:row>
      <xdr:rowOff>85725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735675" y="12273915"/>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131445</xdr:rowOff>
    </xdr:from>
    <xdr:to>
      <xdr:col>112</xdr:col>
      <xdr:colOff>38100</xdr:colOff>
      <xdr:row>75</xdr:row>
      <xdr:rowOff>64135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510375" y="123551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55880</xdr:rowOff>
    </xdr:from>
    <xdr:ext cx="532130" cy="24701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09715" y="1244473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85725</xdr:rowOff>
    </xdr:from>
    <xdr:to>
      <xdr:col>107</xdr:col>
      <xdr:colOff>50800</xdr:colOff>
      <xdr:row>74</xdr:row>
      <xdr:rowOff>109855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7926050" y="1230947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163830</xdr:rowOff>
    </xdr:from>
    <xdr:to>
      <xdr:col>107</xdr:col>
      <xdr:colOff>101600</xdr:colOff>
      <xdr:row>75</xdr:row>
      <xdr:rowOff>96520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84875" y="1238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88265</xdr:rowOff>
    </xdr:from>
    <xdr:ext cx="532130" cy="24701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500090" y="1247711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109855</xdr:rowOff>
    </xdr:from>
    <xdr:to>
      <xdr:col>102</xdr:col>
      <xdr:colOff>114300</xdr:colOff>
      <xdr:row>74</xdr:row>
      <xdr:rowOff>151130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113250" y="12333605"/>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106045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875250" y="1239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97790</xdr:rowOff>
    </xdr:from>
    <xdr:ext cx="532130" cy="24955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74590" y="1248664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43180</xdr:rowOff>
    </xdr:from>
    <xdr:to>
      <xdr:col>98</xdr:col>
      <xdr:colOff>38100</xdr:colOff>
      <xdr:row>75</xdr:row>
      <xdr:rowOff>140970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065625" y="12432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132715</xdr:rowOff>
    </xdr:from>
    <xdr:ext cx="532130" cy="24955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864965" y="1252156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9525</xdr:rowOff>
    </xdr:from>
    <xdr:to>
      <xdr:col>116</xdr:col>
      <xdr:colOff>114300</xdr:colOff>
      <xdr:row>74</xdr:row>
      <xdr:rowOff>107315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269200" y="12233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31750</xdr:rowOff>
    </xdr:from>
    <xdr:ext cx="534670" cy="24955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0370800" y="120904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1270</xdr:rowOff>
    </xdr:from>
    <xdr:to>
      <xdr:col>112</xdr:col>
      <xdr:colOff>38100</xdr:colOff>
      <xdr:row>74</xdr:row>
      <xdr:rowOff>99060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510375" y="12225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114935</xdr:rowOff>
    </xdr:from>
    <xdr:ext cx="53213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09715" y="120084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36830</xdr:rowOff>
    </xdr:from>
    <xdr:to>
      <xdr:col>107</xdr:col>
      <xdr:colOff>101600</xdr:colOff>
      <xdr:row>74</xdr:row>
      <xdr:rowOff>134620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84875" y="12260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150495</xdr:rowOff>
    </xdr:from>
    <xdr:ext cx="532130" cy="24701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500090" y="1204404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60960</xdr:rowOff>
    </xdr:from>
    <xdr:to>
      <xdr:col>102</xdr:col>
      <xdr:colOff>165100</xdr:colOff>
      <xdr:row>74</xdr:row>
      <xdr:rowOff>159385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875250" y="12284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9525</xdr:rowOff>
    </xdr:from>
    <xdr:ext cx="53213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674590" y="1206817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102235</xdr:rowOff>
    </xdr:from>
    <xdr:to>
      <xdr:col>98</xdr:col>
      <xdr:colOff>38100</xdr:colOff>
      <xdr:row>75</xdr:row>
      <xdr:rowOff>34925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065625" y="12325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50800</xdr:rowOff>
    </xdr:from>
    <xdr:ext cx="532130" cy="24701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864965" y="1210945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7640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920"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5468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7640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82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344265" y="1592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820" cy="25654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344265" y="15542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820"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344265" y="15161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60960</xdr:rowOff>
    </xdr:from>
    <xdr:to>
      <xdr:col>120</xdr:col>
      <xdr:colOff>114300</xdr:colOff>
      <xdr:row>90</xdr:row>
      <xdr:rowOff>60960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7640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89535</xdr:rowOff>
    </xdr:from>
    <xdr:ext cx="464820" cy="24765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344265" y="1478978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52705</xdr:rowOff>
    </xdr:from>
    <xdr:ext cx="528955" cy="24701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80130" y="14422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33020</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0318095" y="1489837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370800" y="16493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246975" y="16446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146685</xdr:rowOff>
    </xdr:from>
    <xdr:ext cx="469900" cy="24955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370800" y="14681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33020</xdr:rowOff>
    </xdr:from>
    <xdr:to>
      <xdr:col>116</xdr:col>
      <xdr:colOff>152400</xdr:colOff>
      <xdr:row>90</xdr:row>
      <xdr:rowOff>33020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246975" y="14898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58000" y="16446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654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370800" y="16239490"/>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2692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174625</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735675" y="16446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510375" y="16386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04330" y="161626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926050" y="16446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84875"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94705" y="16162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7113250" y="16446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87525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85080" y="161613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065625" y="163855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369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59580" y="161607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2692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370800" y="16366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510375" y="16395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7015" cy="25654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36715" y="16488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84875"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7015" cy="25654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627090" y="16488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87525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99</xdr:row>
      <xdr:rowOff>86360</xdr:rowOff>
    </xdr:from>
    <xdr:ext cx="249555" cy="25654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811750" y="164884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065625" y="16395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7015" cy="25654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991965" y="16488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住民１人当たり</a:t>
          </a:r>
          <a:r>
            <a:rPr kumimoji="1" lang="ja-JP" altLang="en-US" sz="1100">
              <a:solidFill>
                <a:schemeClr val="dk1"/>
              </a:solidFill>
              <a:effectLst/>
              <a:latin typeface="+mn-lt"/>
              <a:ea typeface="+mn-ea"/>
              <a:cs typeface="+mn-cs"/>
            </a:rPr>
            <a:t>の決算額は</a:t>
          </a:r>
          <a:r>
            <a:rPr kumimoji="1" lang="ja-JP" altLang="ja-JP" sz="1100">
              <a:solidFill>
                <a:schemeClr val="dk1"/>
              </a:solidFill>
              <a:effectLst/>
              <a:latin typeface="+mn-lt"/>
              <a:ea typeface="+mn-ea"/>
              <a:cs typeface="+mn-cs"/>
            </a:rPr>
            <a:t>ほぼ全ての項目において類似団体平均と比べて高い水準にある。人口減少の進行に加え特に人件費は県内２番目に広大な面積を有する当市において旧町ごとに窓口センターを設置していることや、直営で消防業務を運営しており、職員数が多いことが要因となっている。物件費や維持補修費においても同様に、広い市域を網羅するために旧町ごとに配置している庁舎や出張所の維持管理費のほか、一部特別豪雪地域を有し、市道の除排雪経費を含めた道路の維持管理費が多額となっている。</a:t>
          </a:r>
          <a:endParaRPr lang="ja-JP" altLang="ja-JP" sz="1400">
            <a:effectLst/>
          </a:endParaRPr>
        </a:p>
        <a:p>
          <a:r>
            <a:rPr kumimoji="1" lang="ja-JP" altLang="ja-JP" sz="1100">
              <a:solidFill>
                <a:schemeClr val="dk1"/>
              </a:solidFill>
              <a:effectLst/>
              <a:latin typeface="+mn-lt"/>
              <a:ea typeface="+mn-ea"/>
              <a:cs typeface="+mn-cs"/>
            </a:rPr>
            <a:t>　普通建設事業費は、阿仁</a:t>
          </a:r>
          <a:r>
            <a:rPr kumimoji="1" lang="ja-JP" altLang="en-US" sz="1100">
              <a:solidFill>
                <a:schemeClr val="dk1"/>
              </a:solidFill>
              <a:effectLst/>
              <a:latin typeface="+mn-lt"/>
              <a:ea typeface="+mn-ea"/>
              <a:cs typeface="+mn-cs"/>
            </a:rPr>
            <a:t>分署建設事業</a:t>
          </a:r>
          <a:r>
            <a:rPr kumimoji="1" lang="ja-JP" altLang="ja-JP" sz="1100">
              <a:solidFill>
                <a:schemeClr val="dk1"/>
              </a:solidFill>
              <a:effectLst/>
              <a:latin typeface="+mn-lt"/>
              <a:ea typeface="+mn-ea"/>
              <a:cs typeface="+mn-cs"/>
            </a:rPr>
            <a:t>（２０２百万円）や三両橋の架け替え事業（１７９百万円）</a:t>
          </a:r>
          <a:r>
            <a:rPr kumimoji="1" lang="ja-JP" altLang="en-US" sz="1100">
              <a:solidFill>
                <a:schemeClr val="dk1"/>
              </a:solidFill>
              <a:effectLst/>
              <a:latin typeface="+mn-lt"/>
              <a:ea typeface="+mn-ea"/>
              <a:cs typeface="+mn-cs"/>
            </a:rPr>
            <a:t>を行ったことや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物価高騰の影響により</a:t>
          </a:r>
          <a:r>
            <a:rPr kumimoji="1" lang="ja-JP" altLang="ja-JP" sz="1100">
              <a:solidFill>
                <a:schemeClr val="dk1"/>
              </a:solidFill>
              <a:effectLst/>
              <a:latin typeface="+mn-lt"/>
              <a:ea typeface="+mn-ea"/>
              <a:cs typeface="+mn-cs"/>
            </a:rPr>
            <a:t>前年度の</a:t>
          </a:r>
          <a:r>
            <a:rPr kumimoji="1" lang="ja-JP" altLang="en-US" sz="1100">
              <a:solidFill>
                <a:schemeClr val="dk1"/>
              </a:solidFill>
              <a:effectLst/>
              <a:latin typeface="+mn-lt"/>
              <a:ea typeface="+mn-ea"/>
              <a:cs typeface="+mn-cs"/>
            </a:rPr>
            <a:t>９２，６４３円から１０６，８９７円に増加した。</a:t>
          </a:r>
          <a:endParaRPr lang="ja-JP" altLang="ja-JP" sz="1400">
            <a:effectLst/>
          </a:endParaRPr>
        </a:p>
        <a:p>
          <a:r>
            <a:rPr kumimoji="1" lang="ja-JP" altLang="ja-JP" sz="1100">
              <a:solidFill>
                <a:schemeClr val="dk1"/>
              </a:solidFill>
              <a:effectLst/>
              <a:latin typeface="+mn-lt"/>
              <a:ea typeface="+mn-ea"/>
              <a:cs typeface="+mn-cs"/>
            </a:rPr>
            <a:t>　災害復旧事業費は、前年度より減となっているものの、現年度の被災に加え、</a:t>
          </a:r>
          <a:r>
            <a:rPr kumimoji="1" lang="ja-JP" altLang="en-US" sz="1100">
              <a:solidFill>
                <a:schemeClr val="dk1"/>
              </a:solidFill>
              <a:effectLst/>
              <a:latin typeface="+mn-lt"/>
              <a:ea typeface="+mn-ea"/>
              <a:cs typeface="+mn-cs"/>
            </a:rPr>
            <a:t>令和５年度や、令和４年度災害の復旧事業を行ったこと</a:t>
          </a:r>
          <a:r>
            <a:rPr kumimoji="1" lang="ja-JP" altLang="ja-JP" sz="1100">
              <a:solidFill>
                <a:schemeClr val="dk1"/>
              </a:solidFill>
              <a:effectLst/>
              <a:latin typeface="+mn-lt"/>
              <a:ea typeface="+mn-ea"/>
              <a:cs typeface="+mn-cs"/>
            </a:rPr>
            <a:t>により、類似団体と比べ非常に高い数値となっている。</a:t>
          </a:r>
          <a:endParaRPr lang="ja-JP" altLang="ja-JP" sz="1400">
            <a:effectLst/>
          </a:endParaRPr>
        </a:p>
        <a:p>
          <a:r>
            <a:rPr kumimoji="1" lang="ja-JP" altLang="ja-JP" sz="1100">
              <a:solidFill>
                <a:schemeClr val="dk1"/>
              </a:solidFill>
              <a:effectLst/>
              <a:latin typeface="+mn-lt"/>
              <a:ea typeface="+mn-ea"/>
              <a:cs typeface="+mn-cs"/>
            </a:rPr>
            <a:t>　今後も、第３次北秋田市行財政改革大綱や北秋田市公共施設等総合管理計画に基づき、施設の統廃合や更新、出張所の運用見直し、事務事業の効率化及び市単独補助金の見直しなどを計画に実施していくことにより事業費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701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701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4820"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4820" cy="24955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35127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4820" cy="24955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9842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162560</xdr:rowOff>
    </xdr:from>
    <xdr:ext cx="464820" cy="24701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61721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126365</xdr:rowOff>
    </xdr:from>
    <xdr:ext cx="528955" cy="24701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4630" y="52508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89535</xdr:rowOff>
    </xdr:from>
    <xdr:ext cx="528955" cy="24701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4630" y="488378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52705</xdr:rowOff>
    </xdr:from>
    <xdr:ext cx="528955" cy="24701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4630" y="4516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164465</xdr:rowOff>
    </xdr:from>
    <xdr:to>
      <xdr:col>24</xdr:col>
      <xdr:colOff>62865</xdr:colOff>
      <xdr:row>39</xdr:row>
      <xdr:rowOff>127000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512381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130810</xdr:rowOff>
    </xdr:from>
    <xdr:ext cx="469900" cy="24955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5760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127000</xdr:rowOff>
    </xdr:from>
    <xdr:to>
      <xdr:col>24</xdr:col>
      <xdr:colOff>152400</xdr:colOff>
      <xdr:row>39</xdr:row>
      <xdr:rowOff>127000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572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113030</xdr:rowOff>
    </xdr:from>
    <xdr:ext cx="534670" cy="24955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49072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164465</xdr:rowOff>
    </xdr:from>
    <xdr:to>
      <xdr:col>24</xdr:col>
      <xdr:colOff>152400</xdr:colOff>
      <xdr:row>30</xdr:row>
      <xdr:rowOff>164465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5123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43180</xdr:rowOff>
    </xdr:from>
    <xdr:to>
      <xdr:col>24</xdr:col>
      <xdr:colOff>63500</xdr:colOff>
      <xdr:row>37</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6158230"/>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50165</xdr:rowOff>
    </xdr:from>
    <xdr:ext cx="469900" cy="24701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616521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70485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92075</xdr:rowOff>
    </xdr:from>
    <xdr:to>
      <xdr:col>19</xdr:col>
      <xdr:colOff>174625</xdr:colOff>
      <xdr:row>37</xdr:row>
      <xdr:rowOff>116205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6207125"/>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100965</xdr:rowOff>
    </xdr:from>
    <xdr:to>
      <xdr:col>20</xdr:col>
      <xdr:colOff>38100</xdr:colOff>
      <xdr:row>38</xdr:row>
      <xdr:rowOff>33655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62160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25400</xdr:rowOff>
    </xdr:from>
    <xdr:ext cx="467360" cy="24701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63055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116205</xdr:rowOff>
    </xdr:from>
    <xdr:to>
      <xdr:col>15</xdr:col>
      <xdr:colOff>50800</xdr:colOff>
      <xdr:row>37</xdr:row>
      <xdr:rowOff>116840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60550" y="623125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123825</xdr:rowOff>
    </xdr:from>
    <xdr:to>
      <xdr:col>15</xdr:col>
      <xdr:colOff>101600</xdr:colOff>
      <xdr:row>38</xdr:row>
      <xdr:rowOff>56515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623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47625</xdr:rowOff>
    </xdr:from>
    <xdr:ext cx="467360" cy="24955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63277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99060</xdr:rowOff>
    </xdr:from>
    <xdr:to>
      <xdr:col>10</xdr:col>
      <xdr:colOff>114300</xdr:colOff>
      <xdr:row>37</xdr:row>
      <xdr:rowOff>116840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47750" y="621411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133350</xdr:rowOff>
    </xdr:from>
    <xdr:to>
      <xdr:col>10</xdr:col>
      <xdr:colOff>165100</xdr:colOff>
      <xdr:row>38</xdr:row>
      <xdr:rowOff>66040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6248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57785</xdr:rowOff>
    </xdr:from>
    <xdr:ext cx="467360" cy="24701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63379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158115</xdr:rowOff>
    </xdr:from>
    <xdr:to>
      <xdr:col>6</xdr:col>
      <xdr:colOff>38100</xdr:colOff>
      <xdr:row>38</xdr:row>
      <xdr:rowOff>90805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62731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81915</xdr:rowOff>
    </xdr:from>
    <xdr:ext cx="46736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63620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160020</xdr:rowOff>
    </xdr:from>
    <xdr:to>
      <xdr:col>24</xdr:col>
      <xdr:colOff>114300</xdr:colOff>
      <xdr:row>37</xdr:row>
      <xdr:rowOff>92710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17145</xdr:rowOff>
    </xdr:from>
    <xdr:ext cx="469900" cy="24701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59670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42545</xdr:rowOff>
    </xdr:from>
    <xdr:to>
      <xdr:col>20</xdr:col>
      <xdr:colOff>38100</xdr:colOff>
      <xdr:row>37</xdr:row>
      <xdr:rowOff>140335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61575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156845</xdr:rowOff>
    </xdr:from>
    <xdr:ext cx="467360" cy="24701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59416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66675</xdr:rowOff>
    </xdr:from>
    <xdr:to>
      <xdr:col>15</xdr:col>
      <xdr:colOff>101600</xdr:colOff>
      <xdr:row>37</xdr:row>
      <xdr:rowOff>164465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618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15240</xdr:rowOff>
    </xdr:from>
    <xdr:ext cx="467360" cy="24955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59651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67945</xdr:rowOff>
    </xdr:from>
    <xdr:to>
      <xdr:col>10</xdr:col>
      <xdr:colOff>165100</xdr:colOff>
      <xdr:row>38</xdr:row>
      <xdr:rowOff>635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6182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17145</xdr:rowOff>
    </xdr:from>
    <xdr:ext cx="467360" cy="24701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59670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50165</xdr:rowOff>
    </xdr:from>
    <xdr:to>
      <xdr:col>6</xdr:col>
      <xdr:colOff>38100</xdr:colOff>
      <xdr:row>37</xdr:row>
      <xdr:rowOff>147955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6165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163830</xdr:rowOff>
    </xdr:from>
    <xdr:ext cx="467360" cy="24955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59486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8920" cy="24955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955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701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192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701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89535</xdr:rowOff>
    </xdr:from>
    <xdr:ext cx="683260" cy="24701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8578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3260" cy="24701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81875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64770</xdr:rowOff>
    </xdr:from>
    <xdr:to>
      <xdr:col>24</xdr:col>
      <xdr:colOff>62865</xdr:colOff>
      <xdr:row>58</xdr:row>
      <xdr:rowOff>150495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252595" y="832612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154305</xdr:rowOff>
    </xdr:from>
    <xdr:ext cx="534670" cy="24701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305300" y="973645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150495</xdr:rowOff>
    </xdr:from>
    <xdr:to>
      <xdr:col>24</xdr:col>
      <xdr:colOff>152400</xdr:colOff>
      <xdr:row>58</xdr:row>
      <xdr:rowOff>150495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9732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13335</xdr:rowOff>
    </xdr:from>
    <xdr:ext cx="690245" cy="24955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305300" y="81095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64770</xdr:rowOff>
    </xdr:from>
    <xdr:to>
      <xdr:col>24</xdr:col>
      <xdr:colOff>152400</xdr:colOff>
      <xdr:row>50</xdr:row>
      <xdr:rowOff>64770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81475" y="8326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3810</xdr:rowOff>
    </xdr:from>
    <xdr:to>
      <xdr:col>24</xdr:col>
      <xdr:colOff>63500</xdr:colOff>
      <xdr:row>58</xdr:row>
      <xdr:rowOff>57150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92500" y="9585960"/>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98805" cy="24955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305300" y="95491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153035</xdr:rowOff>
    </xdr:from>
    <xdr:to>
      <xdr:col>24</xdr:col>
      <xdr:colOff>114300</xdr:colOff>
      <xdr:row>58</xdr:row>
      <xdr:rowOff>85725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203700" y="9570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41275</xdr:rowOff>
    </xdr:from>
    <xdr:to>
      <xdr:col>19</xdr:col>
      <xdr:colOff>174625</xdr:colOff>
      <xdr:row>58</xdr:row>
      <xdr:rowOff>57150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70175" y="9623425"/>
          <a:ext cx="8223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159385</xdr:rowOff>
    </xdr:from>
    <xdr:to>
      <xdr:col>20</xdr:col>
      <xdr:colOff>38100</xdr:colOff>
      <xdr:row>58</xdr:row>
      <xdr:rowOff>92075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444875" y="9576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107315</xdr:rowOff>
    </xdr:from>
    <xdr:ext cx="598805" cy="24955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211830" y="93592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8255</xdr:rowOff>
    </xdr:from>
    <xdr:to>
      <xdr:col>15</xdr:col>
      <xdr:colOff>50800</xdr:colOff>
      <xdr:row>58</xdr:row>
      <xdr:rowOff>41275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60550" y="959040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163195</xdr:rowOff>
    </xdr:from>
    <xdr:to>
      <xdr:col>15</xdr:col>
      <xdr:colOff>101600</xdr:colOff>
      <xdr:row>58</xdr:row>
      <xdr:rowOff>95885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619375" y="9580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87630</xdr:rowOff>
    </xdr:from>
    <xdr:ext cx="598805" cy="2463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402205" y="966978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76835</xdr:rowOff>
    </xdr:from>
    <xdr:to>
      <xdr:col>10</xdr:col>
      <xdr:colOff>114300</xdr:colOff>
      <xdr:row>58</xdr:row>
      <xdr:rowOff>8255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47750" y="9493885"/>
          <a:ext cx="8128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160020</xdr:rowOff>
    </xdr:from>
    <xdr:to>
      <xdr:col>10</xdr:col>
      <xdr:colOff>165100</xdr:colOff>
      <xdr:row>58</xdr:row>
      <xdr:rowOff>92710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809750" y="9577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83820</xdr:rowOff>
    </xdr:from>
    <xdr:ext cx="598805" cy="24701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76705" y="966597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66675</xdr:rowOff>
    </xdr:from>
    <xdr:to>
      <xdr:col>6</xdr:col>
      <xdr:colOff>38100</xdr:colOff>
      <xdr:row>57</xdr:row>
      <xdr:rowOff>164465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00125" y="9483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156210</xdr:rowOff>
    </xdr:from>
    <xdr:ext cx="598805" cy="24701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67080" y="957326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120015</xdr:rowOff>
    </xdr:from>
    <xdr:to>
      <xdr:col>24</xdr:col>
      <xdr:colOff>114300</xdr:colOff>
      <xdr:row>58</xdr:row>
      <xdr:rowOff>52705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203700" y="953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141605</xdr:rowOff>
    </xdr:from>
    <xdr:ext cx="598805" cy="24955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305300" y="93935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7620</xdr:rowOff>
    </xdr:from>
    <xdr:to>
      <xdr:col>20</xdr:col>
      <xdr:colOff>38100</xdr:colOff>
      <xdr:row>58</xdr:row>
      <xdr:rowOff>105410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444875" y="9589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97155</xdr:rowOff>
    </xdr:from>
    <xdr:ext cx="598805" cy="24701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211830" y="96793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158115</xdr:rowOff>
    </xdr:from>
    <xdr:to>
      <xdr:col>15</xdr:col>
      <xdr:colOff>101600</xdr:colOff>
      <xdr:row>58</xdr:row>
      <xdr:rowOff>90805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619375" y="957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106045</xdr:rowOff>
    </xdr:from>
    <xdr:ext cx="598805" cy="24955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402205" y="93579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125095</xdr:rowOff>
    </xdr:from>
    <xdr:to>
      <xdr:col>10</xdr:col>
      <xdr:colOff>165100</xdr:colOff>
      <xdr:row>58</xdr:row>
      <xdr:rowOff>57785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809750" y="954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73025</xdr:rowOff>
    </xdr:from>
    <xdr:ext cx="598805" cy="24955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76705" y="93249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27940</xdr:rowOff>
    </xdr:from>
    <xdr:to>
      <xdr:col>6</xdr:col>
      <xdr:colOff>38100</xdr:colOff>
      <xdr:row>57</xdr:row>
      <xdr:rowOff>126365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00125" y="94449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141605</xdr:rowOff>
    </xdr:from>
    <xdr:ext cx="598805" cy="24955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67080" y="9228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107315</xdr:rowOff>
    </xdr:from>
    <xdr:ext cx="248920" cy="24955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813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701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0797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955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701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786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955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63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50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701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78</xdr:row>
      <xdr:rowOff>52705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252595" y="1174623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56515</xdr:rowOff>
    </xdr:from>
    <xdr:ext cx="598805" cy="24701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305300" y="1294066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52705</xdr:rowOff>
    </xdr:from>
    <xdr:to>
      <xdr:col>24</xdr:col>
      <xdr:colOff>152400</xdr:colOff>
      <xdr:row>78</xdr:row>
      <xdr:rowOff>52705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2936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131445</xdr:rowOff>
    </xdr:from>
    <xdr:ext cx="598805" cy="24892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305300" y="115296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81475" y="11746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109855</xdr:rowOff>
    </xdr:from>
    <xdr:to>
      <xdr:col>24</xdr:col>
      <xdr:colOff>63500</xdr:colOff>
      <xdr:row>77</xdr:row>
      <xdr:rowOff>5715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492500" y="1266380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113665</xdr:rowOff>
    </xdr:from>
    <xdr:ext cx="598805" cy="24955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305300" y="1266761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134620</xdr:rowOff>
    </xdr:from>
    <xdr:to>
      <xdr:col>24</xdr:col>
      <xdr:colOff>114300</xdr:colOff>
      <xdr:row>77</xdr:row>
      <xdr:rowOff>67310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203700" y="126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109855</xdr:rowOff>
    </xdr:from>
    <xdr:to>
      <xdr:col>19</xdr:col>
      <xdr:colOff>174625</xdr:colOff>
      <xdr:row>77</xdr:row>
      <xdr:rowOff>70485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70175" y="12663805"/>
          <a:ext cx="82232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163830</xdr:rowOff>
    </xdr:from>
    <xdr:to>
      <xdr:col>20</xdr:col>
      <xdr:colOff>38100</xdr:colOff>
      <xdr:row>77</xdr:row>
      <xdr:rowOff>96520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444875" y="127177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88265</xdr:rowOff>
    </xdr:from>
    <xdr:ext cx="598805" cy="24701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211830" y="1280731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37465</xdr:rowOff>
    </xdr:from>
    <xdr:to>
      <xdr:col>15</xdr:col>
      <xdr:colOff>50800</xdr:colOff>
      <xdr:row>77</xdr:row>
      <xdr:rowOff>70485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60550" y="1275651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37465</xdr:rowOff>
    </xdr:from>
    <xdr:to>
      <xdr:col>15</xdr:col>
      <xdr:colOff>101600</xdr:colOff>
      <xdr:row>77</xdr:row>
      <xdr:rowOff>135255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619375" y="1275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127000</xdr:rowOff>
    </xdr:from>
    <xdr:ext cx="598805" cy="24701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02205" y="1284605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37465</xdr:rowOff>
    </xdr:from>
    <xdr:to>
      <xdr:col>10</xdr:col>
      <xdr:colOff>114300</xdr:colOff>
      <xdr:row>77</xdr:row>
      <xdr:rowOff>117475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47750" y="12756515"/>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xdr:rowOff>
    </xdr:from>
    <xdr:to>
      <xdr:col>10</xdr:col>
      <xdr:colOff>165100</xdr:colOff>
      <xdr:row>77</xdr:row>
      <xdr:rowOff>107315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809750" y="1272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99060</xdr:rowOff>
    </xdr:from>
    <xdr:ext cx="598805" cy="2495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76705" y="128181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97155</xdr:rowOff>
    </xdr:from>
    <xdr:to>
      <xdr:col>6</xdr:col>
      <xdr:colOff>38100</xdr:colOff>
      <xdr:row>78</xdr:row>
      <xdr:rowOff>29845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00125" y="12816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21590</xdr:rowOff>
    </xdr:from>
    <xdr:ext cx="598805" cy="2463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67080" y="1290574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121920</xdr:rowOff>
    </xdr:from>
    <xdr:to>
      <xdr:col>24</xdr:col>
      <xdr:colOff>114300</xdr:colOff>
      <xdr:row>77</xdr:row>
      <xdr:rowOff>54610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203700" y="12675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143510</xdr:rowOff>
    </xdr:from>
    <xdr:ext cx="598805" cy="24955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305300" y="125323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60960</xdr:rowOff>
    </xdr:from>
    <xdr:to>
      <xdr:col>20</xdr:col>
      <xdr:colOff>38100</xdr:colOff>
      <xdr:row>76</xdr:row>
      <xdr:rowOff>159385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444875" y="126149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9525</xdr:rowOff>
    </xdr:from>
    <xdr:ext cx="598805" cy="24955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211830" y="123983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21590</xdr:rowOff>
    </xdr:from>
    <xdr:to>
      <xdr:col>15</xdr:col>
      <xdr:colOff>101600</xdr:colOff>
      <xdr:row>77</xdr:row>
      <xdr:rowOff>119380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619375"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135255</xdr:rowOff>
    </xdr:from>
    <xdr:ext cx="598805" cy="24955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402205" y="125241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153670</xdr:rowOff>
    </xdr:from>
    <xdr:to>
      <xdr:col>10</xdr:col>
      <xdr:colOff>165100</xdr:colOff>
      <xdr:row>77</xdr:row>
      <xdr:rowOff>86360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809750" y="1270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102235</xdr:rowOff>
    </xdr:from>
    <xdr:ext cx="598805" cy="24955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76705" y="124910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223,492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68580</xdr:rowOff>
    </xdr:from>
    <xdr:to>
      <xdr:col>6</xdr:col>
      <xdr:colOff>38100</xdr:colOff>
      <xdr:row>78</xdr:row>
      <xdr:rowOff>1270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00125" y="12787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17145</xdr:rowOff>
    </xdr:from>
    <xdr:ext cx="598805" cy="24701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67080" y="1257109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92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8133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3260" cy="25654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03184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326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70545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3260" cy="25654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37970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3260"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0526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36830</xdr:rowOff>
    </xdr:from>
    <xdr:ext cx="683260" cy="24955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737080"/>
          <a:ext cx="6832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52705</xdr:rowOff>
    </xdr:from>
    <xdr:ext cx="683260" cy="24701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42275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252595" y="14892655"/>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305300" y="16532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81475" y="16491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140335</xdr:rowOff>
    </xdr:from>
    <xdr:ext cx="690245" cy="24955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305300" y="146754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81475" y="14892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99</xdr:row>
      <xdr:rowOff>65405</xdr:rowOff>
    </xdr:from>
    <xdr:to>
      <xdr:col>24</xdr:col>
      <xdr:colOff>63500</xdr:colOff>
      <xdr:row>99</xdr:row>
      <xdr:rowOff>69850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492500" y="1646745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305300" y="16405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2037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69850</xdr:rowOff>
    </xdr:from>
    <xdr:to>
      <xdr:col>19</xdr:col>
      <xdr:colOff>174625</xdr:colOff>
      <xdr:row>99</xdr:row>
      <xdr:rowOff>71120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670175" y="1647190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444875" y="164280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118745</xdr:rowOff>
    </xdr:from>
    <xdr:ext cx="53213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44215" y="16520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68580</xdr:rowOff>
    </xdr:from>
    <xdr:to>
      <xdr:col>15</xdr:col>
      <xdr:colOff>50800</xdr:colOff>
      <xdr:row>99</xdr:row>
      <xdr:rowOff>71120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860550" y="1647063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619375"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119380</xdr:rowOff>
    </xdr:from>
    <xdr:ext cx="53213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34590" y="16521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99</xdr:row>
      <xdr:rowOff>66675</xdr:rowOff>
    </xdr:from>
    <xdr:to>
      <xdr:col>10</xdr:col>
      <xdr:colOff>114300</xdr:colOff>
      <xdr:row>99</xdr:row>
      <xdr:rowOff>68580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047750" y="1646872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80975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120650</xdr:rowOff>
    </xdr:from>
    <xdr:ext cx="532130" cy="25654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09090" y="1652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00125" y="16431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121920</xdr:rowOff>
    </xdr:from>
    <xdr:ext cx="532130" cy="25654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99465" y="16523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14605</xdr:rowOff>
    </xdr:from>
    <xdr:to>
      <xdr:col>24</xdr:col>
      <xdr:colOff>114300</xdr:colOff>
      <xdr:row>99</xdr:row>
      <xdr:rowOff>116205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2037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145415</xdr:rowOff>
    </xdr:from>
    <xdr:ext cx="598805" cy="25654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305300" y="162045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19050</xdr:rowOff>
    </xdr:from>
    <xdr:to>
      <xdr:col>20</xdr:col>
      <xdr:colOff>38100</xdr:colOff>
      <xdr:row>99</xdr:row>
      <xdr:rowOff>120650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444875" y="16421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137160</xdr:rowOff>
    </xdr:from>
    <xdr:ext cx="53213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244215" y="16196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20320</xdr:rowOff>
    </xdr:from>
    <xdr:to>
      <xdr:col>15</xdr:col>
      <xdr:colOff>101600</xdr:colOff>
      <xdr:row>99</xdr:row>
      <xdr:rowOff>121920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619375"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138430</xdr:rowOff>
    </xdr:from>
    <xdr:ext cx="53213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434590" y="16197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17780</xdr:rowOff>
    </xdr:from>
    <xdr:to>
      <xdr:col>10</xdr:col>
      <xdr:colOff>165100</xdr:colOff>
      <xdr:row>99</xdr:row>
      <xdr:rowOff>119380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80975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135890</xdr:rowOff>
    </xdr:from>
    <xdr:ext cx="53213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609090" y="16195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15875</xdr:rowOff>
    </xdr:from>
    <xdr:to>
      <xdr:col>6</xdr:col>
      <xdr:colOff>38100</xdr:colOff>
      <xdr:row>99</xdr:row>
      <xdr:rowOff>117475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00125" y="164179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134620</xdr:rowOff>
    </xdr:from>
    <xdr:ext cx="532130" cy="25654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99465" y="161937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701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831205"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138430</xdr:rowOff>
    </xdr:from>
    <xdr:ext cx="464820" cy="24955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628640" y="608838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154940</xdr:rowOff>
    </xdr:from>
    <xdr:ext cx="464820" cy="24701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628640" y="57746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820" cy="24955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628640" y="546036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820" cy="2463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628640" y="514604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36830</xdr:rowOff>
    </xdr:from>
    <xdr:ext cx="464820" cy="24955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628640" y="483108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4820" cy="24701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628640" y="45167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111760</xdr:rowOff>
    </xdr:from>
    <xdr:to>
      <xdr:col>54</xdr:col>
      <xdr:colOff>174625</xdr:colOff>
      <xdr:row>39</xdr:row>
      <xdr:rowOff>95250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04375" y="50711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99060</xdr:rowOff>
    </xdr:from>
    <xdr:ext cx="249555" cy="24955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95250</xdr:rowOff>
    </xdr:from>
    <xdr:to>
      <xdr:col>55</xdr:col>
      <xdr:colOff>88900</xdr:colOff>
      <xdr:row>39</xdr:row>
      <xdr:rowOff>95250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60960</xdr:rowOff>
    </xdr:from>
    <xdr:ext cx="469900" cy="24701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655175" y="48552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111760</xdr:rowOff>
    </xdr:from>
    <xdr:to>
      <xdr:col>55</xdr:col>
      <xdr:colOff>88900</xdr:colOff>
      <xdr:row>30</xdr:row>
      <xdr:rowOff>111760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531350" y="5071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33655</xdr:rowOff>
    </xdr:from>
    <xdr:to>
      <xdr:col>55</xdr:col>
      <xdr:colOff>0</xdr:colOff>
      <xdr:row>38</xdr:row>
      <xdr:rowOff>67310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845550" y="6313805"/>
          <a:ext cx="7588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122555</xdr:rowOff>
    </xdr:from>
    <xdr:ext cx="378460" cy="24701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655175" y="6072505"/>
          <a:ext cx="378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100330</xdr:rowOff>
    </xdr:from>
    <xdr:to>
      <xdr:col>55</xdr:col>
      <xdr:colOff>50800</xdr:colOff>
      <xdr:row>38</xdr:row>
      <xdr:rowOff>33020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69450" y="6215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23495</xdr:rowOff>
    </xdr:from>
    <xdr:to>
      <xdr:col>50</xdr:col>
      <xdr:colOff>114300</xdr:colOff>
      <xdr:row>38</xdr:row>
      <xdr:rowOff>67310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032750" y="630364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127000</xdr:rowOff>
    </xdr:from>
    <xdr:to>
      <xdr:col>50</xdr:col>
      <xdr:colOff>165100</xdr:colOff>
      <xdr:row>38</xdr:row>
      <xdr:rowOff>60325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794750" y="6242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75565</xdr:rowOff>
    </xdr:from>
    <xdr:ext cx="375920" cy="24955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672195" y="602551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23495</xdr:rowOff>
    </xdr:from>
    <xdr:to>
      <xdr:col>45</xdr:col>
      <xdr:colOff>174625</xdr:colOff>
      <xdr:row>38</xdr:row>
      <xdr:rowOff>59690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210425" y="630364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114935</xdr:rowOff>
    </xdr:from>
    <xdr:to>
      <xdr:col>46</xdr:col>
      <xdr:colOff>38100</xdr:colOff>
      <xdr:row>38</xdr:row>
      <xdr:rowOff>47625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985125" y="6229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36</xdr:row>
      <xdr:rowOff>63500</xdr:rowOff>
    </xdr:from>
    <xdr:ext cx="378460" cy="24701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858125" y="601345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55880</xdr:rowOff>
    </xdr:from>
    <xdr:to>
      <xdr:col>41</xdr:col>
      <xdr:colOff>50800</xdr:colOff>
      <xdr:row>38</xdr:row>
      <xdr:rowOff>59690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400800" y="633603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127635</xdr:rowOff>
    </xdr:from>
    <xdr:to>
      <xdr:col>41</xdr:col>
      <xdr:colOff>101600</xdr:colOff>
      <xdr:row>38</xdr:row>
      <xdr:rowOff>60960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159625" y="6242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76200</xdr:rowOff>
    </xdr:from>
    <xdr:ext cx="375920" cy="24892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037070" y="6026150"/>
          <a:ext cx="375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152400</xdr:rowOff>
    </xdr:from>
    <xdr:to>
      <xdr:col>36</xdr:col>
      <xdr:colOff>165100</xdr:colOff>
      <xdr:row>38</xdr:row>
      <xdr:rowOff>85090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350000" y="626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592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227445" y="605091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149860</xdr:rowOff>
    </xdr:from>
    <xdr:to>
      <xdr:col>55</xdr:col>
      <xdr:colOff>50800</xdr:colOff>
      <xdr:row>38</xdr:row>
      <xdr:rowOff>83185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69450" y="62649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128905</xdr:rowOff>
    </xdr:from>
    <xdr:ext cx="378460" cy="24701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655175" y="624395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18415</xdr:rowOff>
    </xdr:from>
    <xdr:to>
      <xdr:col>50</xdr:col>
      <xdr:colOff>165100</xdr:colOff>
      <xdr:row>38</xdr:row>
      <xdr:rowOff>116205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79475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107315</xdr:rowOff>
    </xdr:from>
    <xdr:ext cx="375920" cy="24955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72195" y="638746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139065</xdr:rowOff>
    </xdr:from>
    <xdr:to>
      <xdr:col>46</xdr:col>
      <xdr:colOff>38100</xdr:colOff>
      <xdr:row>38</xdr:row>
      <xdr:rowOff>71755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985125" y="6254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63500</xdr:rowOff>
    </xdr:from>
    <xdr:ext cx="378460" cy="24701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858125" y="634365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10160</xdr:rowOff>
    </xdr:from>
    <xdr:to>
      <xdr:col>41</xdr:col>
      <xdr:colOff>101600</xdr:colOff>
      <xdr:row>38</xdr:row>
      <xdr:rowOff>107950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159625"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99695</xdr:rowOff>
    </xdr:from>
    <xdr:ext cx="375920" cy="24955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037070" y="637984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104775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350000" y="62865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95885</xdr:rowOff>
    </xdr:from>
    <xdr:ext cx="375920" cy="24701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227445" y="6376035"/>
          <a:ext cx="375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8955" cy="24955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80380" y="9286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8955" cy="24701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80380" y="891921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8955" cy="24701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580380" y="85528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89535</xdr:rowOff>
    </xdr:from>
    <xdr:ext cx="595630" cy="24701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516245"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701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516245" y="7818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61595</xdr:rowOff>
    </xdr:from>
    <xdr:to>
      <xdr:col>54</xdr:col>
      <xdr:colOff>174625</xdr:colOff>
      <xdr:row>58</xdr:row>
      <xdr:rowOff>132080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04375" y="832294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469900" cy="24955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655175" y="9718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531350" y="9714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10160</xdr:rowOff>
    </xdr:from>
    <xdr:ext cx="598805" cy="24892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655175" y="81064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61595</xdr:rowOff>
    </xdr:from>
    <xdr:to>
      <xdr:col>55</xdr:col>
      <xdr:colOff>88900</xdr:colOff>
      <xdr:row>50</xdr:row>
      <xdr:rowOff>61595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531350" y="8322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36195</xdr:rowOff>
    </xdr:from>
    <xdr:to>
      <xdr:col>55</xdr:col>
      <xdr:colOff>0</xdr:colOff>
      <xdr:row>56</xdr:row>
      <xdr:rowOff>52070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845550" y="9288145"/>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149860</xdr:rowOff>
    </xdr:from>
    <xdr:ext cx="534670" cy="24701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655175" y="923671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103505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69450" y="9257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52070</xdr:rowOff>
    </xdr:from>
    <xdr:to>
      <xdr:col>50</xdr:col>
      <xdr:colOff>114300</xdr:colOff>
      <xdr:row>56</xdr:row>
      <xdr:rowOff>113665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032750" y="9304020"/>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154305</xdr:rowOff>
    </xdr:from>
    <xdr:to>
      <xdr:col>50</xdr:col>
      <xdr:colOff>165100</xdr:colOff>
      <xdr:row>56</xdr:row>
      <xdr:rowOff>86995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794750" y="9241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102870</xdr:rowOff>
    </xdr:from>
    <xdr:ext cx="532130" cy="24955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94090" y="902462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126365</xdr:rowOff>
    </xdr:from>
    <xdr:to>
      <xdr:col>45</xdr:col>
      <xdr:colOff>174625</xdr:colOff>
      <xdr:row>56</xdr:row>
      <xdr:rowOff>113665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210425" y="8883015"/>
          <a:ext cx="822325"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15240</xdr:rowOff>
    </xdr:from>
    <xdr:to>
      <xdr:col>46</xdr:col>
      <xdr:colOff>38100</xdr:colOff>
      <xdr:row>56</xdr:row>
      <xdr:rowOff>113030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985125" y="9267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128905</xdr:rowOff>
    </xdr:from>
    <xdr:ext cx="532130" cy="24701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84465" y="905065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126365</xdr:rowOff>
    </xdr:from>
    <xdr:to>
      <xdr:col>41</xdr:col>
      <xdr:colOff>50800</xdr:colOff>
      <xdr:row>57</xdr:row>
      <xdr:rowOff>18415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400800" y="8883015"/>
          <a:ext cx="809625"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9525</xdr:rowOff>
    </xdr:from>
    <xdr:to>
      <xdr:col>41</xdr:col>
      <xdr:colOff>101600</xdr:colOff>
      <xdr:row>56</xdr:row>
      <xdr:rowOff>107315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159625" y="926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99060</xdr:rowOff>
    </xdr:from>
    <xdr:ext cx="532130"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974840" y="93510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20955</xdr:rowOff>
    </xdr:from>
    <xdr:to>
      <xdr:col>36</xdr:col>
      <xdr:colOff>165100</xdr:colOff>
      <xdr:row>56</xdr:row>
      <xdr:rowOff>118745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350000" y="9272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134620</xdr:rowOff>
    </xdr:from>
    <xdr:ext cx="532130" cy="2495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49340" y="905637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85090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69450" y="9239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8890</xdr:rowOff>
    </xdr:from>
    <xdr:ext cx="534670" cy="24955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655175" y="90957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3175</xdr:rowOff>
    </xdr:from>
    <xdr:to>
      <xdr:col>50</xdr:col>
      <xdr:colOff>165100</xdr:colOff>
      <xdr:row>56</xdr:row>
      <xdr:rowOff>100965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794750" y="925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92710</xdr:rowOff>
    </xdr:from>
    <xdr:ext cx="532130" cy="24701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94090" y="934466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64770</xdr:rowOff>
    </xdr:from>
    <xdr:to>
      <xdr:col>46</xdr:col>
      <xdr:colOff>38100</xdr:colOff>
      <xdr:row>56</xdr:row>
      <xdr:rowOff>162560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985125" y="9316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154305</xdr:rowOff>
    </xdr:from>
    <xdr:ext cx="532130" cy="24701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84465" y="940625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76835</xdr:rowOff>
    </xdr:from>
    <xdr:to>
      <xdr:col>41</xdr:col>
      <xdr:colOff>101600</xdr:colOff>
      <xdr:row>54</xdr:row>
      <xdr:rowOff>9525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159625" y="8833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26035</xdr:rowOff>
    </xdr:from>
    <xdr:ext cx="532130" cy="24701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974840" y="861758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134620</xdr:rowOff>
    </xdr:from>
    <xdr:to>
      <xdr:col>36</xdr:col>
      <xdr:colOff>165100</xdr:colOff>
      <xdr:row>57</xdr:row>
      <xdr:rowOff>67310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35000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59055</xdr:rowOff>
    </xdr:from>
    <xdr:ext cx="532130" cy="24701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149340" y="947610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8920" cy="24701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31205" y="128816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52705</xdr:rowOff>
    </xdr:from>
    <xdr:ext cx="595630" cy="24701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16245" y="124415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107315</xdr:rowOff>
    </xdr:from>
    <xdr:ext cx="595630" cy="24955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516245"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162560</xdr:rowOff>
    </xdr:from>
    <xdr:ext cx="595630" cy="24701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516245" y="115608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701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516245"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129540</xdr:rowOff>
    </xdr:from>
    <xdr:to>
      <xdr:col>54</xdr:col>
      <xdr:colOff>174625</xdr:colOff>
      <xdr:row>78</xdr:row>
      <xdr:rowOff>116205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04375" y="11857990"/>
          <a:ext cx="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120015</xdr:rowOff>
    </xdr:from>
    <xdr:ext cx="469900" cy="24701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655175" y="130041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116205</xdr:rowOff>
    </xdr:from>
    <xdr:to>
      <xdr:col>55</xdr:col>
      <xdr:colOff>88900</xdr:colOff>
      <xdr:row>78</xdr:row>
      <xdr:rowOff>116205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531350" y="1300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78105</xdr:rowOff>
    </xdr:from>
    <xdr:ext cx="598805" cy="24955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655175" y="11641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129540</xdr:rowOff>
    </xdr:from>
    <xdr:to>
      <xdr:col>55</xdr:col>
      <xdr:colOff>88900</xdr:colOff>
      <xdr:row>71</xdr:row>
      <xdr:rowOff>129540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531350" y="11857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xdr:rowOff>
    </xdr:from>
    <xdr:to>
      <xdr:col>55</xdr:col>
      <xdr:colOff>0</xdr:colOff>
      <xdr:row>78</xdr:row>
      <xdr:rowOff>10795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845550" y="12885420"/>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116205</xdr:rowOff>
    </xdr:from>
    <xdr:ext cx="534670" cy="24701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655175" y="1283525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136525</xdr:rowOff>
    </xdr:from>
    <xdr:to>
      <xdr:col>55</xdr:col>
      <xdr:colOff>50800</xdr:colOff>
      <xdr:row>78</xdr:row>
      <xdr:rowOff>69215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69450" y="12855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1270</xdr:rowOff>
    </xdr:from>
    <xdr:to>
      <xdr:col>50</xdr:col>
      <xdr:colOff>114300</xdr:colOff>
      <xdr:row>78</xdr:row>
      <xdr:rowOff>10795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032750" y="1288542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127635</xdr:rowOff>
    </xdr:from>
    <xdr:to>
      <xdr:col>50</xdr:col>
      <xdr:colOff>165100</xdr:colOff>
      <xdr:row>78</xdr:row>
      <xdr:rowOff>60960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794750" y="12846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52070</xdr:rowOff>
    </xdr:from>
    <xdr:ext cx="532130" cy="24701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94090" y="1293622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10795</xdr:rowOff>
    </xdr:from>
    <xdr:to>
      <xdr:col>45</xdr:col>
      <xdr:colOff>174625</xdr:colOff>
      <xdr:row>78</xdr:row>
      <xdr:rowOff>26035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210425" y="1289494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118745</xdr:rowOff>
    </xdr:from>
    <xdr:to>
      <xdr:col>46</xdr:col>
      <xdr:colOff>38100</xdr:colOff>
      <xdr:row>78</xdr:row>
      <xdr:rowOff>51435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985125" y="12837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67310</xdr:rowOff>
    </xdr:from>
    <xdr:ext cx="532130"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84465" y="126212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26035</xdr:rowOff>
    </xdr:from>
    <xdr:to>
      <xdr:col>41</xdr:col>
      <xdr:colOff>50800</xdr:colOff>
      <xdr:row>78</xdr:row>
      <xdr:rowOff>34290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400800" y="1291018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114935</xdr:rowOff>
    </xdr:from>
    <xdr:to>
      <xdr:col>41</xdr:col>
      <xdr:colOff>101600</xdr:colOff>
      <xdr:row>78</xdr:row>
      <xdr:rowOff>47625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159625" y="1283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32130" cy="24701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74840" y="1261745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107315</xdr:rowOff>
    </xdr:from>
    <xdr:to>
      <xdr:col>36</xdr:col>
      <xdr:colOff>165100</xdr:colOff>
      <xdr:row>78</xdr:row>
      <xdr:rowOff>40005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350000" y="12826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56515</xdr:rowOff>
    </xdr:from>
    <xdr:ext cx="532130" cy="24701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49340" y="1261046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127000</xdr:rowOff>
    </xdr:from>
    <xdr:to>
      <xdr:col>55</xdr:col>
      <xdr:colOff>50800</xdr:colOff>
      <xdr:row>78</xdr:row>
      <xdr:rowOff>60325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69450" y="128460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88265</xdr:rowOff>
    </xdr:from>
    <xdr:ext cx="534670" cy="24701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655175" y="1264221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117475</xdr:rowOff>
    </xdr:from>
    <xdr:to>
      <xdr:col>50</xdr:col>
      <xdr:colOff>165100</xdr:colOff>
      <xdr:row>78</xdr:row>
      <xdr:rowOff>50165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794750" y="128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32130" cy="24955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94090" y="126206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127000</xdr:rowOff>
    </xdr:from>
    <xdr:to>
      <xdr:col>46</xdr:col>
      <xdr:colOff>38100</xdr:colOff>
      <xdr:row>78</xdr:row>
      <xdr:rowOff>60325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985125" y="128460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51435</xdr:rowOff>
    </xdr:from>
    <xdr:ext cx="532130" cy="24701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784465" y="1293558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141605</xdr:rowOff>
    </xdr:from>
    <xdr:to>
      <xdr:col>41</xdr:col>
      <xdr:colOff>101600</xdr:colOff>
      <xdr:row>78</xdr:row>
      <xdr:rowOff>74295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159625" y="12860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66040</xdr:rowOff>
    </xdr:from>
    <xdr:ext cx="532130" cy="24955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974840" y="1295019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150495</xdr:rowOff>
    </xdr:from>
    <xdr:to>
      <xdr:col>36</xdr:col>
      <xdr:colOff>165100</xdr:colOff>
      <xdr:row>78</xdr:row>
      <xdr:rowOff>83185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350000" y="1286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74295</xdr:rowOff>
    </xdr:from>
    <xdr:ext cx="532130" cy="24955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149340" y="1295844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80380"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654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16245"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65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516245"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701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516245" y="14422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60325</xdr:rowOff>
    </xdr:from>
    <xdr:to>
      <xdr:col>54</xdr:col>
      <xdr:colOff>174625</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04375" y="1492567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655175" y="16313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531350" y="1630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98805" cy="24955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655175" y="147085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60325</xdr:rowOff>
    </xdr:from>
    <xdr:to>
      <xdr:col>55</xdr:col>
      <xdr:colOff>88900</xdr:colOff>
      <xdr:row>90</xdr:row>
      <xdr:rowOff>60325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531350" y="1492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66675</xdr:rowOff>
    </xdr:from>
    <xdr:to>
      <xdr:col>55</xdr:col>
      <xdr:colOff>0</xdr:colOff>
      <xdr:row>95</xdr:row>
      <xdr:rowOff>125095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845550" y="15611475"/>
          <a:ext cx="7588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142240</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655175" y="1585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69450" y="15880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50165</xdr:rowOff>
    </xdr:from>
    <xdr:to>
      <xdr:col>50</xdr:col>
      <xdr:colOff>114300</xdr:colOff>
      <xdr:row>95</xdr:row>
      <xdr:rowOff>125095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032750" y="15766415"/>
          <a:ext cx="8128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79475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3213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94090" y="16003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133985</xdr:rowOff>
    </xdr:from>
    <xdr:to>
      <xdr:col>45</xdr:col>
      <xdr:colOff>174625</xdr:colOff>
      <xdr:row>95</xdr:row>
      <xdr:rowOff>50165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210425" y="15678785"/>
          <a:ext cx="8223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985125" y="15913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118745</xdr:rowOff>
    </xdr:from>
    <xdr:ext cx="53213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784465" y="16006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166370</xdr:rowOff>
    </xdr:from>
    <xdr:to>
      <xdr:col>41</xdr:col>
      <xdr:colOff>50800</xdr:colOff>
      <xdr:row>94</xdr:row>
      <xdr:rowOff>133985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400800" y="15539720"/>
          <a:ext cx="8096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159625"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106045</xdr:rowOff>
    </xdr:from>
    <xdr:ext cx="53213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974840" y="15993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35000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146050</xdr:rowOff>
    </xdr:from>
    <xdr:ext cx="532130" cy="25654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49340" y="16033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15875</xdr:rowOff>
    </xdr:from>
    <xdr:to>
      <xdr:col>55</xdr:col>
      <xdr:colOff>50800</xdr:colOff>
      <xdr:row>94</xdr:row>
      <xdr:rowOff>117475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69450" y="155606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38735</xdr:rowOff>
    </xdr:from>
    <xdr:ext cx="598805"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655175" y="15412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74930</xdr:rowOff>
    </xdr:from>
    <xdr:to>
      <xdr:col>50</xdr:col>
      <xdr:colOff>165100</xdr:colOff>
      <xdr:row>96</xdr:row>
      <xdr:rowOff>4445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794750" y="15791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20955</xdr:rowOff>
    </xdr:from>
    <xdr:ext cx="532130" cy="25654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94090" y="15565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170815</xdr:rowOff>
    </xdr:from>
    <xdr:to>
      <xdr:col>46</xdr:col>
      <xdr:colOff>38100</xdr:colOff>
      <xdr:row>95</xdr:row>
      <xdr:rowOff>100965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985125" y="15715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117475</xdr:rowOff>
    </xdr:from>
    <xdr:ext cx="53213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784465" y="15490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83185</xdr:rowOff>
    </xdr:from>
    <xdr:to>
      <xdr:col>41</xdr:col>
      <xdr:colOff>101600</xdr:colOff>
      <xdr:row>95</xdr:row>
      <xdr:rowOff>13335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159625" y="156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93</xdr:row>
      <xdr:rowOff>29845</xdr:rowOff>
    </xdr:from>
    <xdr:ext cx="598805" cy="25654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942455" y="154031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115570</xdr:rowOff>
    </xdr:from>
    <xdr:to>
      <xdr:col>36</xdr:col>
      <xdr:colOff>165100</xdr:colOff>
      <xdr:row>94</xdr:row>
      <xdr:rowOff>45720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350000" y="154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62230</xdr:rowOff>
    </xdr:from>
    <xdr:ext cx="59880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116955"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134620</xdr:rowOff>
    </xdr:from>
    <xdr:to>
      <xdr:col>89</xdr:col>
      <xdr:colOff>174625</xdr:colOff>
      <xdr:row>39</xdr:row>
      <xdr:rowOff>134620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6579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162560</xdr:rowOff>
    </xdr:from>
    <xdr:ext cx="248920" cy="24701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181080" y="6442710"/>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174625</xdr:colOff>
      <xdr:row>38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630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52705</xdr:rowOff>
    </xdr:from>
    <xdr:ext cx="528955" cy="24701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6167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79375</xdr:rowOff>
    </xdr:from>
    <xdr:to>
      <xdr:col>89</xdr:col>
      <xdr:colOff>174625</xdr:colOff>
      <xdr:row>36</xdr:row>
      <xdr:rowOff>79375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60293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107315</xdr:rowOff>
    </xdr:from>
    <xdr:ext cx="528955" cy="24955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30255" y="58921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28955" cy="24701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930255" y="561721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24765</xdr:rowOff>
    </xdr:from>
    <xdr:to>
      <xdr:col>89</xdr:col>
      <xdr:colOff>174625</xdr:colOff>
      <xdr:row>33</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52705</xdr:rowOff>
    </xdr:from>
    <xdr:ext cx="528955" cy="24701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30255" y="53422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79375</xdr:rowOff>
    </xdr:from>
    <xdr:to>
      <xdr:col>89</xdr:col>
      <xdr:colOff>174625</xdr:colOff>
      <xdr:row>31</xdr:row>
      <xdr:rowOff>79375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414125" y="5203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107315</xdr:rowOff>
    </xdr:from>
    <xdr:ext cx="595630" cy="24955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866120" y="5066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134620</xdr:rowOff>
    </xdr:from>
    <xdr:to>
      <xdr:col>89</xdr:col>
      <xdr:colOff>174625</xdr:colOff>
      <xdr:row>29</xdr:row>
      <xdr:rowOff>134620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414125" y="4928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162560</xdr:rowOff>
    </xdr:from>
    <xdr:ext cx="595630" cy="24701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866120" y="47917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701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866120" y="4516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88900</xdr:rowOff>
    </xdr:from>
    <xdr:to>
      <xdr:col>85</xdr:col>
      <xdr:colOff>126365</xdr:colOff>
      <xdr:row>38</xdr:row>
      <xdr:rowOff>137795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968220" y="504825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141605</xdr:rowOff>
    </xdr:from>
    <xdr:ext cx="534670" cy="24955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5017750" y="6421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137795</xdr:rowOff>
    </xdr:from>
    <xdr:to>
      <xdr:col>86</xdr:col>
      <xdr:colOff>25400</xdr:colOff>
      <xdr:row>38</xdr:row>
      <xdr:rowOff>137795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881225" y="6417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37465</xdr:rowOff>
    </xdr:from>
    <xdr:ext cx="598805" cy="24955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5017750" y="48317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88900</xdr:rowOff>
    </xdr:from>
    <xdr:to>
      <xdr:col>86</xdr:col>
      <xdr:colOff>25400</xdr:colOff>
      <xdr:row>30</xdr:row>
      <xdr:rowOff>88900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881225" y="5048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108585</xdr:rowOff>
    </xdr:from>
    <xdr:to>
      <xdr:col>85</xdr:col>
      <xdr:colOff>127000</xdr:colOff>
      <xdr:row>35</xdr:row>
      <xdr:rowOff>160020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195425" y="5893435"/>
          <a:ext cx="7747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128270</xdr:rowOff>
    </xdr:from>
    <xdr:ext cx="534670" cy="24701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5017750" y="607822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149225</xdr:rowOff>
    </xdr:from>
    <xdr:to>
      <xdr:col>85</xdr:col>
      <xdr:colOff>174625</xdr:colOff>
      <xdr:row>37</xdr:row>
      <xdr:rowOff>81915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919325" y="60991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125730</xdr:rowOff>
    </xdr:from>
    <xdr:to>
      <xdr:col>81</xdr:col>
      <xdr:colOff>50800</xdr:colOff>
      <xdr:row>35</xdr:row>
      <xdr:rowOff>160020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385800" y="591058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38735</xdr:rowOff>
    </xdr:from>
    <xdr:to>
      <xdr:col>81</xdr:col>
      <xdr:colOff>101600</xdr:colOff>
      <xdr:row>37</xdr:row>
      <xdr:rowOff>136525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144625"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127635</xdr:rowOff>
    </xdr:from>
    <xdr:ext cx="532130" cy="24701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959840" y="624268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35</xdr:row>
      <xdr:rowOff>125730</xdr:rowOff>
    </xdr:from>
    <xdr:to>
      <xdr:col>76</xdr:col>
      <xdr:colOff>114300</xdr:colOff>
      <xdr:row>36</xdr:row>
      <xdr:rowOff>93345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573000" y="5910580"/>
          <a:ext cx="8128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58420</xdr:rowOff>
    </xdr:from>
    <xdr:to>
      <xdr:col>76</xdr:col>
      <xdr:colOff>165100</xdr:colOff>
      <xdr:row>37</xdr:row>
      <xdr:rowOff>156210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335000"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147320</xdr:rowOff>
    </xdr:from>
    <xdr:ext cx="53213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134340" y="626237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93345</xdr:rowOff>
    </xdr:from>
    <xdr:to>
      <xdr:col>71</xdr:col>
      <xdr:colOff>174625</xdr:colOff>
      <xdr:row>37</xdr:row>
      <xdr:rowOff>1905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1750675" y="6043295"/>
          <a:ext cx="8223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45720</xdr:rowOff>
    </xdr:from>
    <xdr:to>
      <xdr:col>72</xdr:col>
      <xdr:colOff>38100</xdr:colOff>
      <xdr:row>37</xdr:row>
      <xdr:rowOff>143510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525375" y="6160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135255</xdr:rowOff>
    </xdr:from>
    <xdr:ext cx="53213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324715" y="625030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38735</xdr:rowOff>
    </xdr:from>
    <xdr:to>
      <xdr:col>67</xdr:col>
      <xdr:colOff>101600</xdr:colOff>
      <xdr:row>37</xdr:row>
      <xdr:rowOff>136525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699875"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127635</xdr:rowOff>
    </xdr:from>
    <xdr:ext cx="532130" cy="24701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515090" y="624268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60325</xdr:rowOff>
    </xdr:from>
    <xdr:to>
      <xdr:col>85</xdr:col>
      <xdr:colOff>174625</xdr:colOff>
      <xdr:row>35</xdr:row>
      <xdr:rowOff>158115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919325" y="58451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34</xdr:row>
      <xdr:rowOff>81915</xdr:rowOff>
    </xdr:from>
    <xdr:ext cx="534670" cy="24955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5017750" y="57016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111125</xdr:rowOff>
    </xdr:from>
    <xdr:to>
      <xdr:col>81</xdr:col>
      <xdr:colOff>101600</xdr:colOff>
      <xdr:row>36</xdr:row>
      <xdr:rowOff>43815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144625" y="5895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60325</xdr:rowOff>
    </xdr:from>
    <xdr:ext cx="532130" cy="24701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959840" y="568007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76200</xdr:rowOff>
    </xdr:from>
    <xdr:to>
      <xdr:col>76</xdr:col>
      <xdr:colOff>165100</xdr:colOff>
      <xdr:row>36</xdr:row>
      <xdr:rowOff>8890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335000" y="5861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25400</xdr:rowOff>
    </xdr:from>
    <xdr:ext cx="532130" cy="24701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134340" y="564515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43815</xdr:rowOff>
    </xdr:from>
    <xdr:to>
      <xdr:col>72</xdr:col>
      <xdr:colOff>38100</xdr:colOff>
      <xdr:row>36</xdr:row>
      <xdr:rowOff>141605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525375" y="59937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158115</xdr:rowOff>
    </xdr:from>
    <xdr:ext cx="532130" cy="24701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324715" y="577786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118110</xdr:rowOff>
    </xdr:from>
    <xdr:to>
      <xdr:col>67</xdr:col>
      <xdr:colOff>101600</xdr:colOff>
      <xdr:row>37</xdr:row>
      <xdr:rowOff>50800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699875" y="606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66675</xdr:rowOff>
    </xdr:from>
    <xdr:ext cx="532130" cy="24955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515090" y="58515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42545</xdr:rowOff>
    </xdr:from>
    <xdr:to>
      <xdr:col>89</xdr:col>
      <xdr:colOff>174625</xdr:colOff>
      <xdr:row>59</xdr:row>
      <xdr:rowOff>42545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71120</xdr:rowOff>
    </xdr:from>
    <xdr:ext cx="248920" cy="24955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18108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28955" cy="24955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30255" y="9286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162560</xdr:rowOff>
    </xdr:from>
    <xdr:ext cx="595630" cy="24701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866120" y="89192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97790</xdr:rowOff>
    </xdr:from>
    <xdr:to>
      <xdr:col>89</xdr:col>
      <xdr:colOff>174625</xdr:colOff>
      <xdr:row>52</xdr:row>
      <xdr:rowOff>97790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126365</xdr:rowOff>
    </xdr:from>
    <xdr:ext cx="595630" cy="24701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86612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60960</xdr:rowOff>
    </xdr:from>
    <xdr:to>
      <xdr:col>89</xdr:col>
      <xdr:colOff>174625</xdr:colOff>
      <xdr:row>50</xdr:row>
      <xdr:rowOff>60960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89535</xdr:rowOff>
    </xdr:from>
    <xdr:ext cx="595630" cy="24701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866120"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701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866120" y="7818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33020</xdr:rowOff>
    </xdr:from>
    <xdr:to>
      <xdr:col>85</xdr:col>
      <xdr:colOff>126365</xdr:colOff>
      <xdr:row>57</xdr:row>
      <xdr:rowOff>149860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968220" y="845947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153670</xdr:rowOff>
    </xdr:from>
    <xdr:ext cx="534670" cy="24638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5017750" y="957072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149860</xdr:rowOff>
    </xdr:from>
    <xdr:to>
      <xdr:col>86</xdr:col>
      <xdr:colOff>25400</xdr:colOff>
      <xdr:row>57</xdr:row>
      <xdr:rowOff>149860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881225" y="9566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146685</xdr:rowOff>
    </xdr:from>
    <xdr:ext cx="598805" cy="24955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5017750" y="8242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33020</xdr:rowOff>
    </xdr:from>
    <xdr:to>
      <xdr:col>86</xdr:col>
      <xdr:colOff>25400</xdr:colOff>
      <xdr:row>51</xdr:row>
      <xdr:rowOff>33020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881225" y="8459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96520</xdr:rowOff>
    </xdr:from>
    <xdr:to>
      <xdr:col>85</xdr:col>
      <xdr:colOff>127000</xdr:colOff>
      <xdr:row>55</xdr:row>
      <xdr:rowOff>154305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195425" y="9183370"/>
          <a:ext cx="7747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117475</xdr:rowOff>
    </xdr:from>
    <xdr:ext cx="534670" cy="24701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5017750" y="903922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95250</xdr:rowOff>
    </xdr:from>
    <xdr:to>
      <xdr:col>85</xdr:col>
      <xdr:colOff>174625</xdr:colOff>
      <xdr:row>56</xdr:row>
      <xdr:rowOff>27940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919325" y="918210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96520</xdr:rowOff>
    </xdr:from>
    <xdr:to>
      <xdr:col>81</xdr:col>
      <xdr:colOff>50800</xdr:colOff>
      <xdr:row>56</xdr:row>
      <xdr:rowOff>90170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385800" y="9183370"/>
          <a:ext cx="809625"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153035</xdr:rowOff>
    </xdr:from>
    <xdr:to>
      <xdr:col>81</xdr:col>
      <xdr:colOff>101600</xdr:colOff>
      <xdr:row>56</xdr:row>
      <xdr:rowOff>85725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144625" y="9239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76835</xdr:rowOff>
    </xdr:from>
    <xdr:ext cx="532130" cy="24955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959840" y="93287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55</xdr:row>
      <xdr:rowOff>152400</xdr:rowOff>
    </xdr:from>
    <xdr:to>
      <xdr:col>76</xdr:col>
      <xdr:colOff>114300</xdr:colOff>
      <xdr:row>56</xdr:row>
      <xdr:rowOff>90170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573000" y="9239250"/>
          <a:ext cx="8128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116205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335000" y="92697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131445</xdr:rowOff>
    </xdr:from>
    <xdr:ext cx="532130" cy="24892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134340" y="9053195"/>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8890</xdr:rowOff>
    </xdr:from>
    <xdr:to>
      <xdr:col>71</xdr:col>
      <xdr:colOff>174625</xdr:colOff>
      <xdr:row>55</xdr:row>
      <xdr:rowOff>152400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1750675" y="9095740"/>
          <a:ext cx="822325"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104775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525375" y="92583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95885</xdr:rowOff>
    </xdr:from>
    <xdr:ext cx="532130" cy="24701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324715" y="934783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134620</xdr:rowOff>
    </xdr:from>
    <xdr:to>
      <xdr:col>67</xdr:col>
      <xdr:colOff>101600</xdr:colOff>
      <xdr:row>56</xdr:row>
      <xdr:rowOff>67310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1699875" y="922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59055</xdr:rowOff>
    </xdr:from>
    <xdr:ext cx="532130" cy="24701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15090" y="931100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104775</xdr:rowOff>
    </xdr:from>
    <xdr:to>
      <xdr:col>85</xdr:col>
      <xdr:colOff>174625</xdr:colOff>
      <xdr:row>56</xdr:row>
      <xdr:rowOff>38100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919325" y="919162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55</xdr:row>
      <xdr:rowOff>84455</xdr:rowOff>
    </xdr:from>
    <xdr:ext cx="534670" cy="24701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5017750" y="917130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47625</xdr:rowOff>
    </xdr:from>
    <xdr:to>
      <xdr:col>81</xdr:col>
      <xdr:colOff>101600</xdr:colOff>
      <xdr:row>55</xdr:row>
      <xdr:rowOff>145415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144625" y="913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161290</xdr:rowOff>
    </xdr:from>
    <xdr:ext cx="532130" cy="24701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959840" y="891794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40640</xdr:rowOff>
    </xdr:from>
    <xdr:to>
      <xdr:col>76</xdr:col>
      <xdr:colOff>165100</xdr:colOff>
      <xdr:row>56</xdr:row>
      <xdr:rowOff>138430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335000" y="929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130175</xdr:rowOff>
    </xdr:from>
    <xdr:ext cx="532130" cy="24701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134340" y="938212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103505</xdr:rowOff>
    </xdr:from>
    <xdr:to>
      <xdr:col>72</xdr:col>
      <xdr:colOff>38100</xdr:colOff>
      <xdr:row>56</xdr:row>
      <xdr:rowOff>36195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525375" y="9190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52070</xdr:rowOff>
    </xdr:from>
    <xdr:ext cx="532130" cy="24701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324715" y="897382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125730</xdr:rowOff>
    </xdr:from>
    <xdr:to>
      <xdr:col>67</xdr:col>
      <xdr:colOff>101600</xdr:colOff>
      <xdr:row>55</xdr:row>
      <xdr:rowOff>58420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1699875" y="9047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73660</xdr:rowOff>
    </xdr:from>
    <xdr:ext cx="532130" cy="24955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515090" y="88303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701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181080" y="13007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138430</xdr:rowOff>
    </xdr:from>
    <xdr:ext cx="595630" cy="24955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86612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154940</xdr:rowOff>
    </xdr:from>
    <xdr:ext cx="595630" cy="24701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866120" y="123786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4955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86612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463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866120" y="11750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701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866120" y="11120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19685</xdr:rowOff>
    </xdr:from>
    <xdr:to>
      <xdr:col>85</xdr:col>
      <xdr:colOff>126365</xdr:colOff>
      <xdr:row>79</xdr:row>
      <xdr:rowOff>95250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968220" y="1158303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127000</xdr:rowOff>
    </xdr:from>
    <xdr:ext cx="249555" cy="24701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5017750" y="131762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133350</xdr:rowOff>
    </xdr:from>
    <xdr:ext cx="598805" cy="24955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5017750" y="11366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19685</xdr:rowOff>
    </xdr:from>
    <xdr:to>
      <xdr:col>86</xdr:col>
      <xdr:colOff>25400</xdr:colOff>
      <xdr:row>70</xdr:row>
      <xdr:rowOff>19685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881225" y="11583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117475</xdr:rowOff>
    </xdr:from>
    <xdr:to>
      <xdr:col>85</xdr:col>
      <xdr:colOff>127000</xdr:colOff>
      <xdr:row>78</xdr:row>
      <xdr:rowOff>127000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195425" y="1300162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5080</xdr:rowOff>
    </xdr:from>
    <xdr:ext cx="469900" cy="24955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5017750" y="13054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26035</xdr:rowOff>
    </xdr:from>
    <xdr:to>
      <xdr:col>85</xdr:col>
      <xdr:colOff>174625</xdr:colOff>
      <xdr:row>79</xdr:row>
      <xdr:rowOff>123825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919325" y="130752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117475</xdr:rowOff>
    </xdr:from>
    <xdr:to>
      <xdr:col>81</xdr:col>
      <xdr:colOff>50800</xdr:colOff>
      <xdr:row>79</xdr:row>
      <xdr:rowOff>39370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385800" y="13001625"/>
          <a:ext cx="8096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22225</xdr:rowOff>
    </xdr:from>
    <xdr:to>
      <xdr:col>81</xdr:col>
      <xdr:colOff>101600</xdr:colOff>
      <xdr:row>79</xdr:row>
      <xdr:rowOff>120015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144625"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111125</xdr:rowOff>
    </xdr:from>
    <xdr:ext cx="467360" cy="24955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976350" y="131603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39370</xdr:rowOff>
    </xdr:from>
    <xdr:to>
      <xdr:col>76</xdr:col>
      <xdr:colOff>114300</xdr:colOff>
      <xdr:row>79</xdr:row>
      <xdr:rowOff>93345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573000" y="1308862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18415</xdr:rowOff>
    </xdr:from>
    <xdr:to>
      <xdr:col>76</xdr:col>
      <xdr:colOff>165100</xdr:colOff>
      <xdr:row>79</xdr:row>
      <xdr:rowOff>116205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335000" y="13067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107315</xdr:rowOff>
    </xdr:from>
    <xdr:ext cx="46736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166725" y="131565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93345</xdr:rowOff>
    </xdr:from>
    <xdr:to>
      <xdr:col>71</xdr:col>
      <xdr:colOff>174625</xdr:colOff>
      <xdr:row>79</xdr:row>
      <xdr:rowOff>93345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1750675" y="131425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14605</xdr:rowOff>
    </xdr:from>
    <xdr:to>
      <xdr:col>72</xdr:col>
      <xdr:colOff>38100</xdr:colOff>
      <xdr:row>79</xdr:row>
      <xdr:rowOff>112395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525375" y="13063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128270</xdr:rowOff>
    </xdr:from>
    <xdr:ext cx="532130" cy="24701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24715" y="1284732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114935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699875" y="13066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130810</xdr:rowOff>
    </xdr:from>
    <xdr:ext cx="467360" cy="24955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531600" y="128498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77470</xdr:rowOff>
    </xdr:from>
    <xdr:to>
      <xdr:col>85</xdr:col>
      <xdr:colOff>174625</xdr:colOff>
      <xdr:row>79</xdr:row>
      <xdr:rowOff>10160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919325" y="129616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99695</xdr:rowOff>
    </xdr:from>
    <xdr:ext cx="534670" cy="24955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5017750" y="12818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68580</xdr:rowOff>
    </xdr:from>
    <xdr:to>
      <xdr:col>81</xdr:col>
      <xdr:colOff>101600</xdr:colOff>
      <xdr:row>79</xdr:row>
      <xdr:rowOff>1270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144625" y="1295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17145</xdr:rowOff>
    </xdr:from>
    <xdr:ext cx="532130" cy="24701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959840" y="1273619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156210</xdr:rowOff>
    </xdr:from>
    <xdr:to>
      <xdr:col>76</xdr:col>
      <xdr:colOff>165100</xdr:colOff>
      <xdr:row>79</xdr:row>
      <xdr:rowOff>88900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335000" y="1304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104775</xdr:rowOff>
    </xdr:from>
    <xdr:ext cx="532130" cy="24955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134340" y="128238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43815</xdr:rowOff>
    </xdr:from>
    <xdr:to>
      <xdr:col>72</xdr:col>
      <xdr:colOff>38100</xdr:colOff>
      <xdr:row>79</xdr:row>
      <xdr:rowOff>141605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525375" y="13093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133350</xdr:rowOff>
    </xdr:from>
    <xdr:ext cx="378460" cy="24955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398375" y="13182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43815</xdr:rowOff>
    </xdr:from>
    <xdr:to>
      <xdr:col>67</xdr:col>
      <xdr:colOff>101600</xdr:colOff>
      <xdr:row>79</xdr:row>
      <xdr:rowOff>141605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699875" y="13093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133350</xdr:rowOff>
    </xdr:from>
    <xdr:ext cx="375920" cy="24955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577320" y="13182600"/>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654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181080" y="162280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654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86612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654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866120" y="153136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174625</xdr:colOff>
      <xdr:row>90</xdr:row>
      <xdr:rowOff>134620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162560</xdr:rowOff>
    </xdr:from>
    <xdr:ext cx="595630" cy="25019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866120" y="148628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701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866120" y="1442275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968220" y="150253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501775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881225" y="16296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107950</xdr:rowOff>
    </xdr:from>
    <xdr:ext cx="598805" cy="250190"/>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5017750" y="148082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881225" y="15025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53340</xdr:rowOff>
    </xdr:from>
    <xdr:to>
      <xdr:col>85</xdr:col>
      <xdr:colOff>127000</xdr:colOff>
      <xdr:row>97</xdr:row>
      <xdr:rowOff>109220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195425" y="16112490"/>
          <a:ext cx="774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63500</xdr:rowOff>
    </xdr:from>
    <xdr:ext cx="534670" cy="25654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5017750" y="161226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174625</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919325" y="161436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109220</xdr:rowOff>
    </xdr:from>
    <xdr:to>
      <xdr:col>81</xdr:col>
      <xdr:colOff>50800</xdr:colOff>
      <xdr:row>97</xdr:row>
      <xdr:rowOff>109220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385800" y="16168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144625"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5080</xdr:rowOff>
    </xdr:from>
    <xdr:ext cx="53213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959840" y="16235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109220</xdr:rowOff>
    </xdr:from>
    <xdr:to>
      <xdr:col>76</xdr:col>
      <xdr:colOff>114300</xdr:colOff>
      <xdr:row>97</xdr:row>
      <xdr:rowOff>114935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573000" y="1616837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33500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xdr:rowOff>
    </xdr:from>
    <xdr:ext cx="5321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34340" y="162350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114935</xdr:rowOff>
    </xdr:from>
    <xdr:to>
      <xdr:col>71</xdr:col>
      <xdr:colOff>174625</xdr:colOff>
      <xdr:row>97</xdr:row>
      <xdr:rowOff>119380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1750675" y="1617408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525375" y="16148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10160</xdr:rowOff>
    </xdr:from>
    <xdr:ext cx="53213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324715" y="16240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699875" y="1615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20320</xdr:rowOff>
    </xdr:from>
    <xdr:ext cx="532130" cy="25654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515090" y="162509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2540</xdr:rowOff>
    </xdr:from>
    <xdr:to>
      <xdr:col>85</xdr:col>
      <xdr:colOff>174625</xdr:colOff>
      <xdr:row>97</xdr:row>
      <xdr:rowOff>104140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919325" y="160616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25400</xdr:rowOff>
    </xdr:from>
    <xdr:ext cx="598805"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5017750" y="1591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58420</xdr:rowOff>
    </xdr:from>
    <xdr:to>
      <xdr:col>81</xdr:col>
      <xdr:colOff>101600</xdr:colOff>
      <xdr:row>97</xdr:row>
      <xdr:rowOff>160020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144625"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5080</xdr:rowOff>
    </xdr:from>
    <xdr:ext cx="53213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959840" y="15892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58420</xdr:rowOff>
    </xdr:from>
    <xdr:to>
      <xdr:col>76</xdr:col>
      <xdr:colOff>165100</xdr:colOff>
      <xdr:row>97</xdr:row>
      <xdr:rowOff>160020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335000"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5080</xdr:rowOff>
    </xdr:from>
    <xdr:ext cx="53213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134340" y="15892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64135</xdr:rowOff>
    </xdr:from>
    <xdr:to>
      <xdr:col>72</xdr:col>
      <xdr:colOff>38100</xdr:colOff>
      <xdr:row>97</xdr:row>
      <xdr:rowOff>166370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525375" y="161232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10795</xdr:rowOff>
    </xdr:from>
    <xdr:ext cx="532130"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324715" y="158984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68580</xdr:rowOff>
    </xdr:from>
    <xdr:to>
      <xdr:col>67</xdr:col>
      <xdr:colOff>101600</xdr:colOff>
      <xdr:row>97</xdr:row>
      <xdr:rowOff>170180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699875" y="161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15240</xdr:rowOff>
    </xdr:from>
    <xdr:ext cx="53213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515090" y="15902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701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546830"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138430</xdr:rowOff>
    </xdr:from>
    <xdr:ext cx="464820" cy="24955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344265" y="608838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154940</xdr:rowOff>
    </xdr:from>
    <xdr:ext cx="464820" cy="24701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344265" y="57746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820" cy="24955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344265" y="546036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4820" cy="2463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344265" y="514604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28955" cy="24955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280130" y="48310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8955" cy="24701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280130" y="4516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18415</xdr:rowOff>
    </xdr:from>
    <xdr:to>
      <xdr:col>116</xdr:col>
      <xdr:colOff>62865</xdr:colOff>
      <xdr:row>39</xdr:row>
      <xdr:rowOff>95250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318095" y="4977765"/>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128270</xdr:rowOff>
    </xdr:from>
    <xdr:ext cx="249555" cy="24701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0370800" y="657352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132715</xdr:rowOff>
    </xdr:from>
    <xdr:ext cx="469900" cy="24955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0370800" y="47618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18415</xdr:rowOff>
    </xdr:from>
    <xdr:to>
      <xdr:col>116</xdr:col>
      <xdr:colOff>152400</xdr:colOff>
      <xdr:row>30</xdr:row>
      <xdr:rowOff>18415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246975" y="4977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48895</xdr:rowOff>
    </xdr:from>
    <xdr:ext cx="378460" cy="24955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0370800" y="632904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27305</xdr:rowOff>
    </xdr:from>
    <xdr:to>
      <xdr:col>116</xdr:col>
      <xdr:colOff>114300</xdr:colOff>
      <xdr:row>39</xdr:row>
      <xdr:rowOff>125095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269200" y="647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18415</xdr:rowOff>
    </xdr:from>
    <xdr:to>
      <xdr:col>112</xdr:col>
      <xdr:colOff>38100</xdr:colOff>
      <xdr:row>39</xdr:row>
      <xdr:rowOff>116205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510375" y="6463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132080</xdr:rowOff>
    </xdr:from>
    <xdr:ext cx="378460" cy="24955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3375" y="62471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24765</xdr:rowOff>
    </xdr:from>
    <xdr:to>
      <xdr:col>107</xdr:col>
      <xdr:colOff>101600</xdr:colOff>
      <xdr:row>39</xdr:row>
      <xdr:rowOff>122555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84875"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137795</xdr:rowOff>
    </xdr:from>
    <xdr:ext cx="37592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62320" y="625284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134620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7875250" y="6482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150495</xdr:rowOff>
    </xdr:from>
    <xdr:ext cx="313690" cy="24701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785080" y="6265545"/>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25400</xdr:rowOff>
    </xdr:from>
    <xdr:to>
      <xdr:col>98</xdr:col>
      <xdr:colOff>38100</xdr:colOff>
      <xdr:row>39</xdr:row>
      <xdr:rowOff>123190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7065625" y="64706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138430</xdr:rowOff>
    </xdr:from>
    <xdr:ext cx="378460" cy="24955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38625" y="625348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249555" cy="24955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0370800" y="64509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7015" cy="24955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36715" y="65811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7015" cy="24955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627090" y="65811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7015" cy="24955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991965" y="65811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34290</xdr:rowOff>
    </xdr:from>
    <xdr:ext cx="464820" cy="24955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344265" y="92862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162560</xdr:rowOff>
    </xdr:from>
    <xdr:ext cx="464820" cy="24701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344265" y="891921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126365</xdr:rowOff>
    </xdr:from>
    <xdr:ext cx="464820" cy="24701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344265" y="855281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89535</xdr:rowOff>
    </xdr:from>
    <xdr:ext cx="464820" cy="24701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344265" y="81857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8955" cy="24701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280130" y="78187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33020</xdr:rowOff>
    </xdr:from>
    <xdr:to>
      <xdr:col>116</xdr:col>
      <xdr:colOff>62865</xdr:colOff>
      <xdr:row>59</xdr:row>
      <xdr:rowOff>42545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0318095" y="8294370"/>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88265</xdr:rowOff>
    </xdr:from>
    <xdr:ext cx="249555" cy="24701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0370800" y="983551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146685</xdr:rowOff>
    </xdr:from>
    <xdr:ext cx="469900" cy="24955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0370800" y="8077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33020</xdr:rowOff>
    </xdr:from>
    <xdr:to>
      <xdr:col>116</xdr:col>
      <xdr:colOff>152400</xdr:colOff>
      <xdr:row>50</xdr:row>
      <xdr:rowOff>33020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246975" y="8294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42545</xdr:rowOff>
    </xdr:from>
    <xdr:to>
      <xdr:col>116</xdr:col>
      <xdr:colOff>63500</xdr:colOff>
      <xdr:row>59</xdr:row>
      <xdr:rowOff>42545</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58000" y="9789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4955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0370800" y="959040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151765</xdr:rowOff>
    </xdr:from>
    <xdr:to>
      <xdr:col>116</xdr:col>
      <xdr:colOff>114300</xdr:colOff>
      <xdr:row>59</xdr:row>
      <xdr:rowOff>84455</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269200" y="9733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174625</xdr:colOff>
      <xdr:row>59</xdr:row>
      <xdr:rowOff>42545</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735675" y="9789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151130</xdr:rowOff>
    </xdr:from>
    <xdr:to>
      <xdr:col>112</xdr:col>
      <xdr:colOff>38100</xdr:colOff>
      <xdr:row>59</xdr:row>
      <xdr:rowOff>83820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510375" y="9733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99695</xdr:rowOff>
    </xdr:from>
    <xdr:ext cx="313690" cy="24955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04330" y="951674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7926050" y="9789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150495</xdr:rowOff>
    </xdr:from>
    <xdr:to>
      <xdr:col>107</xdr:col>
      <xdr:colOff>101600</xdr:colOff>
      <xdr:row>59</xdr:row>
      <xdr:rowOff>83185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84875" y="9732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99060</xdr:rowOff>
    </xdr:from>
    <xdr:ext cx="313690" cy="24955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94705" y="95161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42545</xdr:rowOff>
    </xdr:from>
    <xdr:to>
      <xdr:col>102</xdr:col>
      <xdr:colOff>114300</xdr:colOff>
      <xdr:row>59</xdr:row>
      <xdr:rowOff>42545</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7113250" y="9789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149860</xdr:rowOff>
    </xdr:from>
    <xdr:to>
      <xdr:col>102</xdr:col>
      <xdr:colOff>165100</xdr:colOff>
      <xdr:row>59</xdr:row>
      <xdr:rowOff>83185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7875250" y="9732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98425</xdr:rowOff>
    </xdr:from>
    <xdr:ext cx="313690" cy="24892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785080" y="951547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149225</xdr:rowOff>
    </xdr:from>
    <xdr:to>
      <xdr:col>98</xdr:col>
      <xdr:colOff>38100</xdr:colOff>
      <xdr:row>59</xdr:row>
      <xdr:rowOff>81915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7065625" y="97313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97790</xdr:rowOff>
    </xdr:from>
    <xdr:ext cx="313690"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959580" y="951484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159385</xdr:rowOff>
    </xdr:from>
    <xdr:to>
      <xdr:col>116</xdr:col>
      <xdr:colOff>114300</xdr:colOff>
      <xdr:row>59</xdr:row>
      <xdr:rowOff>92075</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26920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130810</xdr:rowOff>
    </xdr:from>
    <xdr:ext cx="249555" cy="24955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0370800" y="9712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159385</xdr:rowOff>
    </xdr:from>
    <xdr:to>
      <xdr:col>112</xdr:col>
      <xdr:colOff>38100</xdr:colOff>
      <xdr:row>59</xdr:row>
      <xdr:rowOff>92075</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51037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83185</xdr:rowOff>
    </xdr:from>
    <xdr:ext cx="247015" cy="24701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36715" y="9830435"/>
          <a:ext cx="247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159385</xdr:rowOff>
    </xdr:from>
    <xdr:to>
      <xdr:col>107</xdr:col>
      <xdr:colOff>101600</xdr:colOff>
      <xdr:row>59</xdr:row>
      <xdr:rowOff>92075</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84875"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83185</xdr:rowOff>
    </xdr:from>
    <xdr:ext cx="247015" cy="24701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627090" y="9830435"/>
          <a:ext cx="247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159385</xdr:rowOff>
    </xdr:from>
    <xdr:to>
      <xdr:col>102</xdr:col>
      <xdr:colOff>165100</xdr:colOff>
      <xdr:row>59</xdr:row>
      <xdr:rowOff>92075</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787525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59</xdr:row>
      <xdr:rowOff>83185</xdr:rowOff>
    </xdr:from>
    <xdr:ext cx="249555" cy="24701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7811750" y="983043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92075</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706562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83185</xdr:rowOff>
    </xdr:from>
    <xdr:ext cx="247015" cy="24701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6991965" y="9830435"/>
          <a:ext cx="247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a:t>
          </a:r>
          <a:r>
            <a:rPr kumimoji="1" lang="ja-JP" altLang="en-US" sz="1300">
              <a:solidFill>
                <a:schemeClr val="tx1"/>
              </a:solidFill>
              <a:latin typeface="ＭＳ Ｐゴシック"/>
              <a:ea typeface="ＭＳ Ｐゴシック"/>
            </a:rPr>
            <a:t>は、類似団体等と比べ非常に高い数値となっているが、経営状況の厳しい市民病院への繰出金や、廃棄物処理に係る経費が高騰していることが主な要因である。</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土木費は、前年度積雪が少なかったことから、除雪に係る維持補修費が大きく増加している、今後も特別豪雪地帯を抱え広大な行政面積を持つ当市においては除排雪経費等道路の維持管理には平均以上の経費が掛かることが予想される。</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消防費は、阿仁分署の建て替え工事や指令システムの更新事業を執行したことにより類似団体平均を大きく上回っており、次年度以降も建設事業やシステム更新が続くことから高止まりが予想される。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災害復旧事業費は、前年度より減となっているものの、現年度の被災に加え、</a:t>
          </a:r>
          <a:r>
            <a:rPr kumimoji="1" lang="ja-JP" altLang="en-US" sz="1300">
              <a:solidFill>
                <a:schemeClr val="dk1"/>
              </a:solidFill>
              <a:effectLst/>
              <a:latin typeface="ＭＳ Ｐゴシック"/>
              <a:ea typeface="ＭＳ Ｐゴシック"/>
              <a:cs typeface="+mn-cs"/>
            </a:rPr>
            <a:t>令和５年度や、令和４年度災害の復旧事業を行ったこと</a:t>
          </a:r>
          <a:r>
            <a:rPr kumimoji="1" lang="ja-JP" altLang="ja-JP" sz="1300">
              <a:solidFill>
                <a:schemeClr val="dk1"/>
              </a:solidFill>
              <a:effectLst/>
              <a:latin typeface="ＭＳ Ｐゴシック"/>
              <a:ea typeface="ＭＳ Ｐゴシック"/>
              <a:cs typeface="+mn-cs"/>
            </a:rPr>
            <a:t>により、類似団体と比べ非常に高い数値となっている。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公債費は、繰上償還を行ったことにより増加した、</a:t>
          </a:r>
          <a:r>
            <a:rPr kumimoji="1" lang="ja-JP" altLang="ja-JP" sz="1300">
              <a:solidFill>
                <a:schemeClr val="dk1"/>
              </a:solidFill>
              <a:effectLst/>
              <a:latin typeface="ＭＳ Ｐゴシック"/>
              <a:ea typeface="ＭＳ Ｐゴシック"/>
              <a:cs typeface="+mn-cs"/>
            </a:rPr>
            <a:t>今後は大型事業により多額の地方債発行が予定され、一時的な指標の悪化が予想される。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種交付金を活用し事業を執行できたこと、ふるさと納税による寄付金が高い水準を維持していること、普通交付税が増加したことなどから財政調整基金に差し引き３３１百万円積み増した、実質収支については、遊休施設の整理に備え公共施設解体基金を創設し１，０００百万円を積んだことから、実質単年度収支と併せて減となっ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全会計において実質的な赤字は発生していないものの、一般会計では遊休施設の整理に備えて創設した公共施設解体基金へ1,000百万円を積み立てた影響で黒字幅が大きく減少している。</a:t>
          </a:r>
        </a:p>
        <a:p>
          <a:r>
            <a:rPr kumimoji="1" lang="ja-JP" altLang="en-US" sz="1400">
              <a:latin typeface="ＭＳ ゴシック"/>
              <a:ea typeface="ＭＳ ゴシック"/>
            </a:rPr>
            <a:t>　一般会計からの多額の繰入金に依存している下水道事業会計および病院事業会計については、適切な料金体系の見直しや経営の効率化等の取り組みを通じて、財務体質の抜本的な改善を図る必要がある。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131</v>
      </c>
      <c r="C2" s="3"/>
      <c r="D2" s="10"/>
    </row>
    <row r="3" spans="1:119" ht="18.75" customHeight="1" x14ac:dyDescent="0.2">
      <c r="A3" s="2"/>
      <c r="B3" s="360" t="s">
        <v>133</v>
      </c>
      <c r="C3" s="361"/>
      <c r="D3" s="361"/>
      <c r="E3" s="362"/>
      <c r="F3" s="362"/>
      <c r="G3" s="362"/>
      <c r="H3" s="362"/>
      <c r="I3" s="362"/>
      <c r="J3" s="362"/>
      <c r="K3" s="362"/>
      <c r="L3" s="362" t="s">
        <v>119</v>
      </c>
      <c r="M3" s="362"/>
      <c r="N3" s="362"/>
      <c r="O3" s="362"/>
      <c r="P3" s="362"/>
      <c r="Q3" s="362"/>
      <c r="R3" s="368"/>
      <c r="S3" s="368"/>
      <c r="T3" s="368"/>
      <c r="U3" s="368"/>
      <c r="V3" s="369"/>
      <c r="W3" s="373" t="s">
        <v>136</v>
      </c>
      <c r="X3" s="374"/>
      <c r="Y3" s="374"/>
      <c r="Z3" s="374"/>
      <c r="AA3" s="374"/>
      <c r="AB3" s="361"/>
      <c r="AC3" s="368" t="s">
        <v>138</v>
      </c>
      <c r="AD3" s="374"/>
      <c r="AE3" s="374"/>
      <c r="AF3" s="374"/>
      <c r="AG3" s="374"/>
      <c r="AH3" s="374"/>
      <c r="AI3" s="374"/>
      <c r="AJ3" s="374"/>
      <c r="AK3" s="374"/>
      <c r="AL3" s="378"/>
      <c r="AM3" s="373" t="s">
        <v>140</v>
      </c>
      <c r="AN3" s="374"/>
      <c r="AO3" s="374"/>
      <c r="AP3" s="374"/>
      <c r="AQ3" s="374"/>
      <c r="AR3" s="374"/>
      <c r="AS3" s="374"/>
      <c r="AT3" s="374"/>
      <c r="AU3" s="374"/>
      <c r="AV3" s="374"/>
      <c r="AW3" s="374"/>
      <c r="AX3" s="378"/>
      <c r="AY3" s="401" t="s">
        <v>4</v>
      </c>
      <c r="AZ3" s="402"/>
      <c r="BA3" s="402"/>
      <c r="BB3" s="402"/>
      <c r="BC3" s="402"/>
      <c r="BD3" s="402"/>
      <c r="BE3" s="402"/>
      <c r="BF3" s="402"/>
      <c r="BG3" s="402"/>
      <c r="BH3" s="402"/>
      <c r="BI3" s="402"/>
      <c r="BJ3" s="402"/>
      <c r="BK3" s="402"/>
      <c r="BL3" s="402"/>
      <c r="BM3" s="546"/>
      <c r="BN3" s="373" t="s">
        <v>145</v>
      </c>
      <c r="BO3" s="374"/>
      <c r="BP3" s="374"/>
      <c r="BQ3" s="374"/>
      <c r="BR3" s="374"/>
      <c r="BS3" s="374"/>
      <c r="BT3" s="374"/>
      <c r="BU3" s="378"/>
      <c r="BV3" s="373" t="s">
        <v>146</v>
      </c>
      <c r="BW3" s="374"/>
      <c r="BX3" s="374"/>
      <c r="BY3" s="374"/>
      <c r="BZ3" s="374"/>
      <c r="CA3" s="374"/>
      <c r="CB3" s="374"/>
      <c r="CC3" s="378"/>
      <c r="CD3" s="401" t="s">
        <v>4</v>
      </c>
      <c r="CE3" s="402"/>
      <c r="CF3" s="402"/>
      <c r="CG3" s="402"/>
      <c r="CH3" s="402"/>
      <c r="CI3" s="402"/>
      <c r="CJ3" s="402"/>
      <c r="CK3" s="402"/>
      <c r="CL3" s="402"/>
      <c r="CM3" s="402"/>
      <c r="CN3" s="402"/>
      <c r="CO3" s="402"/>
      <c r="CP3" s="402"/>
      <c r="CQ3" s="402"/>
      <c r="CR3" s="402"/>
      <c r="CS3" s="546"/>
      <c r="CT3" s="373" t="s">
        <v>147</v>
      </c>
      <c r="CU3" s="374"/>
      <c r="CV3" s="374"/>
      <c r="CW3" s="374"/>
      <c r="CX3" s="374"/>
      <c r="CY3" s="374"/>
      <c r="CZ3" s="374"/>
      <c r="DA3" s="378"/>
      <c r="DB3" s="373" t="s">
        <v>43</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149</v>
      </c>
      <c r="AZ4" s="459"/>
      <c r="BA4" s="459"/>
      <c r="BB4" s="459"/>
      <c r="BC4" s="459"/>
      <c r="BD4" s="459"/>
      <c r="BE4" s="459"/>
      <c r="BF4" s="459"/>
      <c r="BG4" s="459"/>
      <c r="BH4" s="459"/>
      <c r="BI4" s="459"/>
      <c r="BJ4" s="459"/>
      <c r="BK4" s="459"/>
      <c r="BL4" s="459"/>
      <c r="BM4" s="460"/>
      <c r="BN4" s="442">
        <v>27812011</v>
      </c>
      <c r="BO4" s="443"/>
      <c r="BP4" s="443"/>
      <c r="BQ4" s="443"/>
      <c r="BR4" s="443"/>
      <c r="BS4" s="443"/>
      <c r="BT4" s="443"/>
      <c r="BU4" s="444"/>
      <c r="BV4" s="442">
        <v>27014302</v>
      </c>
      <c r="BW4" s="443"/>
      <c r="BX4" s="443"/>
      <c r="BY4" s="443"/>
      <c r="BZ4" s="443"/>
      <c r="CA4" s="443"/>
      <c r="CB4" s="443"/>
      <c r="CC4" s="444"/>
      <c r="CD4" s="513" t="s">
        <v>150</v>
      </c>
      <c r="CE4" s="514"/>
      <c r="CF4" s="514"/>
      <c r="CG4" s="514"/>
      <c r="CH4" s="514"/>
      <c r="CI4" s="514"/>
      <c r="CJ4" s="514"/>
      <c r="CK4" s="514"/>
      <c r="CL4" s="514"/>
      <c r="CM4" s="514"/>
      <c r="CN4" s="514"/>
      <c r="CO4" s="514"/>
      <c r="CP4" s="514"/>
      <c r="CQ4" s="514"/>
      <c r="CR4" s="514"/>
      <c r="CS4" s="515"/>
      <c r="CT4" s="547">
        <v>4.0999999999999988</v>
      </c>
      <c r="CU4" s="548"/>
      <c r="CV4" s="548"/>
      <c r="CW4" s="548"/>
      <c r="CX4" s="548"/>
      <c r="CY4" s="548"/>
      <c r="CZ4" s="548"/>
      <c r="DA4" s="549"/>
      <c r="DB4" s="547">
        <v>11.6</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152</v>
      </c>
      <c r="AN5" s="446"/>
      <c r="AO5" s="446"/>
      <c r="AP5" s="446"/>
      <c r="AQ5" s="446"/>
      <c r="AR5" s="446"/>
      <c r="AS5" s="446"/>
      <c r="AT5" s="447"/>
      <c r="AU5" s="485" t="s">
        <v>65</v>
      </c>
      <c r="AV5" s="486"/>
      <c r="AW5" s="486"/>
      <c r="AX5" s="486"/>
      <c r="AY5" s="452" t="s">
        <v>141</v>
      </c>
      <c r="AZ5" s="453"/>
      <c r="BA5" s="453"/>
      <c r="BB5" s="453"/>
      <c r="BC5" s="453"/>
      <c r="BD5" s="453"/>
      <c r="BE5" s="453"/>
      <c r="BF5" s="453"/>
      <c r="BG5" s="453"/>
      <c r="BH5" s="453"/>
      <c r="BI5" s="453"/>
      <c r="BJ5" s="453"/>
      <c r="BK5" s="453"/>
      <c r="BL5" s="453"/>
      <c r="BM5" s="454"/>
      <c r="BN5" s="455">
        <v>26925875</v>
      </c>
      <c r="BO5" s="456"/>
      <c r="BP5" s="456"/>
      <c r="BQ5" s="456"/>
      <c r="BR5" s="456"/>
      <c r="BS5" s="456"/>
      <c r="BT5" s="456"/>
      <c r="BU5" s="457"/>
      <c r="BV5" s="455">
        <v>25184638</v>
      </c>
      <c r="BW5" s="456"/>
      <c r="BX5" s="456"/>
      <c r="BY5" s="456"/>
      <c r="BZ5" s="456"/>
      <c r="CA5" s="456"/>
      <c r="CB5" s="456"/>
      <c r="CC5" s="457"/>
      <c r="CD5" s="466" t="s">
        <v>154</v>
      </c>
      <c r="CE5" s="417"/>
      <c r="CF5" s="417"/>
      <c r="CG5" s="417"/>
      <c r="CH5" s="417"/>
      <c r="CI5" s="417"/>
      <c r="CJ5" s="417"/>
      <c r="CK5" s="417"/>
      <c r="CL5" s="417"/>
      <c r="CM5" s="417"/>
      <c r="CN5" s="417"/>
      <c r="CO5" s="417"/>
      <c r="CP5" s="417"/>
      <c r="CQ5" s="417"/>
      <c r="CR5" s="417"/>
      <c r="CS5" s="467"/>
      <c r="CT5" s="318">
        <v>95</v>
      </c>
      <c r="CU5" s="319"/>
      <c r="CV5" s="319"/>
      <c r="CW5" s="319"/>
      <c r="CX5" s="319"/>
      <c r="CY5" s="319"/>
      <c r="CZ5" s="319"/>
      <c r="DA5" s="320"/>
      <c r="DB5" s="318">
        <v>95.799999999999983</v>
      </c>
      <c r="DC5" s="319"/>
      <c r="DD5" s="319"/>
      <c r="DE5" s="319"/>
      <c r="DF5" s="319"/>
      <c r="DG5" s="319"/>
      <c r="DH5" s="319"/>
      <c r="DI5" s="320"/>
    </row>
    <row r="6" spans="1:119" ht="18.75" customHeight="1" x14ac:dyDescent="0.2">
      <c r="A6" s="2"/>
      <c r="B6" s="381" t="s">
        <v>156</v>
      </c>
      <c r="C6" s="332"/>
      <c r="D6" s="332"/>
      <c r="E6" s="382"/>
      <c r="F6" s="382"/>
      <c r="G6" s="382"/>
      <c r="H6" s="382"/>
      <c r="I6" s="382"/>
      <c r="J6" s="382"/>
      <c r="K6" s="382"/>
      <c r="L6" s="382" t="s">
        <v>158</v>
      </c>
      <c r="M6" s="382"/>
      <c r="N6" s="382"/>
      <c r="O6" s="382"/>
      <c r="P6" s="382"/>
      <c r="Q6" s="382"/>
      <c r="R6" s="330"/>
      <c r="S6" s="330"/>
      <c r="T6" s="330"/>
      <c r="U6" s="330"/>
      <c r="V6" s="386"/>
      <c r="W6" s="389" t="s">
        <v>159</v>
      </c>
      <c r="X6" s="331"/>
      <c r="Y6" s="331"/>
      <c r="Z6" s="331"/>
      <c r="AA6" s="331"/>
      <c r="AB6" s="332"/>
      <c r="AC6" s="392" t="s">
        <v>160</v>
      </c>
      <c r="AD6" s="393"/>
      <c r="AE6" s="393"/>
      <c r="AF6" s="393"/>
      <c r="AG6" s="393"/>
      <c r="AH6" s="393"/>
      <c r="AI6" s="393"/>
      <c r="AJ6" s="393"/>
      <c r="AK6" s="393"/>
      <c r="AL6" s="394"/>
      <c r="AM6" s="484" t="s">
        <v>69</v>
      </c>
      <c r="AN6" s="446"/>
      <c r="AO6" s="446"/>
      <c r="AP6" s="446"/>
      <c r="AQ6" s="446"/>
      <c r="AR6" s="446"/>
      <c r="AS6" s="446"/>
      <c r="AT6" s="447"/>
      <c r="AU6" s="485" t="s">
        <v>65</v>
      </c>
      <c r="AV6" s="486"/>
      <c r="AW6" s="486"/>
      <c r="AX6" s="486"/>
      <c r="AY6" s="452" t="s">
        <v>162</v>
      </c>
      <c r="AZ6" s="453"/>
      <c r="BA6" s="453"/>
      <c r="BB6" s="453"/>
      <c r="BC6" s="453"/>
      <c r="BD6" s="453"/>
      <c r="BE6" s="453"/>
      <c r="BF6" s="453"/>
      <c r="BG6" s="453"/>
      <c r="BH6" s="453"/>
      <c r="BI6" s="453"/>
      <c r="BJ6" s="453"/>
      <c r="BK6" s="453"/>
      <c r="BL6" s="453"/>
      <c r="BM6" s="454"/>
      <c r="BN6" s="455">
        <v>886136</v>
      </c>
      <c r="BO6" s="456"/>
      <c r="BP6" s="456"/>
      <c r="BQ6" s="456"/>
      <c r="BR6" s="456"/>
      <c r="BS6" s="456"/>
      <c r="BT6" s="456"/>
      <c r="BU6" s="457"/>
      <c r="BV6" s="455">
        <v>1829664</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95.199999999999989</v>
      </c>
      <c r="CU6" s="543"/>
      <c r="CV6" s="543"/>
      <c r="CW6" s="543"/>
      <c r="CX6" s="543"/>
      <c r="CY6" s="543"/>
      <c r="CZ6" s="543"/>
      <c r="DA6" s="544"/>
      <c r="DB6" s="542">
        <v>96.199999999999989</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130</v>
      </c>
      <c r="AN7" s="446"/>
      <c r="AO7" s="446"/>
      <c r="AP7" s="446"/>
      <c r="AQ7" s="446"/>
      <c r="AR7" s="446"/>
      <c r="AS7" s="446"/>
      <c r="AT7" s="447"/>
      <c r="AU7" s="485" t="s">
        <v>65</v>
      </c>
      <c r="AV7" s="486"/>
      <c r="AW7" s="486"/>
      <c r="AX7" s="486"/>
      <c r="AY7" s="452" t="s">
        <v>166</v>
      </c>
      <c r="AZ7" s="453"/>
      <c r="BA7" s="453"/>
      <c r="BB7" s="453"/>
      <c r="BC7" s="453"/>
      <c r="BD7" s="453"/>
      <c r="BE7" s="453"/>
      <c r="BF7" s="453"/>
      <c r="BG7" s="453"/>
      <c r="BH7" s="453"/>
      <c r="BI7" s="453"/>
      <c r="BJ7" s="453"/>
      <c r="BK7" s="453"/>
      <c r="BL7" s="453"/>
      <c r="BM7" s="454"/>
      <c r="BN7" s="455">
        <v>302444</v>
      </c>
      <c r="BO7" s="456"/>
      <c r="BP7" s="456"/>
      <c r="BQ7" s="456"/>
      <c r="BR7" s="456"/>
      <c r="BS7" s="456"/>
      <c r="BT7" s="456"/>
      <c r="BU7" s="457"/>
      <c r="BV7" s="455">
        <v>209240</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14118107</v>
      </c>
      <c r="CU7" s="456"/>
      <c r="CV7" s="456"/>
      <c r="CW7" s="456"/>
      <c r="CX7" s="456"/>
      <c r="CY7" s="456"/>
      <c r="CZ7" s="456"/>
      <c r="DA7" s="457"/>
      <c r="DB7" s="455">
        <v>13911738</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169</v>
      </c>
      <c r="AN8" s="446"/>
      <c r="AO8" s="446"/>
      <c r="AP8" s="446"/>
      <c r="AQ8" s="446"/>
      <c r="AR8" s="446"/>
      <c r="AS8" s="446"/>
      <c r="AT8" s="447"/>
      <c r="AU8" s="485" t="s">
        <v>65</v>
      </c>
      <c r="AV8" s="486"/>
      <c r="AW8" s="486"/>
      <c r="AX8" s="486"/>
      <c r="AY8" s="452" t="s">
        <v>171</v>
      </c>
      <c r="AZ8" s="453"/>
      <c r="BA8" s="453"/>
      <c r="BB8" s="453"/>
      <c r="BC8" s="453"/>
      <c r="BD8" s="453"/>
      <c r="BE8" s="453"/>
      <c r="BF8" s="453"/>
      <c r="BG8" s="453"/>
      <c r="BH8" s="453"/>
      <c r="BI8" s="453"/>
      <c r="BJ8" s="453"/>
      <c r="BK8" s="453"/>
      <c r="BL8" s="453"/>
      <c r="BM8" s="454"/>
      <c r="BN8" s="455">
        <v>583692</v>
      </c>
      <c r="BO8" s="456"/>
      <c r="BP8" s="456"/>
      <c r="BQ8" s="456"/>
      <c r="BR8" s="456"/>
      <c r="BS8" s="456"/>
      <c r="BT8" s="456"/>
      <c r="BU8" s="457"/>
      <c r="BV8" s="455">
        <v>1620424</v>
      </c>
      <c r="BW8" s="456"/>
      <c r="BX8" s="456"/>
      <c r="BY8" s="456"/>
      <c r="BZ8" s="456"/>
      <c r="CA8" s="456"/>
      <c r="CB8" s="456"/>
      <c r="CC8" s="457"/>
      <c r="CD8" s="466" t="s">
        <v>172</v>
      </c>
      <c r="CE8" s="417"/>
      <c r="CF8" s="417"/>
      <c r="CG8" s="417"/>
      <c r="CH8" s="417"/>
      <c r="CI8" s="417"/>
      <c r="CJ8" s="417"/>
      <c r="CK8" s="417"/>
      <c r="CL8" s="417"/>
      <c r="CM8" s="417"/>
      <c r="CN8" s="417"/>
      <c r="CO8" s="417"/>
      <c r="CP8" s="417"/>
      <c r="CQ8" s="417"/>
      <c r="CR8" s="417"/>
      <c r="CS8" s="467"/>
      <c r="CT8" s="518">
        <v>0.26999999999999991</v>
      </c>
      <c r="CU8" s="519"/>
      <c r="CV8" s="519"/>
      <c r="CW8" s="519"/>
      <c r="CX8" s="519"/>
      <c r="CY8" s="519"/>
      <c r="CZ8" s="519"/>
      <c r="DA8" s="520"/>
      <c r="DB8" s="518">
        <v>0.2599999999999999</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30198</v>
      </c>
      <c r="S9" s="540"/>
      <c r="T9" s="540"/>
      <c r="U9" s="540"/>
      <c r="V9" s="541"/>
      <c r="W9" s="373" t="s">
        <v>173</v>
      </c>
      <c r="X9" s="374"/>
      <c r="Y9" s="374"/>
      <c r="Z9" s="374"/>
      <c r="AA9" s="374"/>
      <c r="AB9" s="374"/>
      <c r="AC9" s="374"/>
      <c r="AD9" s="374"/>
      <c r="AE9" s="374"/>
      <c r="AF9" s="374"/>
      <c r="AG9" s="374"/>
      <c r="AH9" s="374"/>
      <c r="AI9" s="374"/>
      <c r="AJ9" s="374"/>
      <c r="AK9" s="374"/>
      <c r="AL9" s="378"/>
      <c r="AM9" s="484" t="s">
        <v>175</v>
      </c>
      <c r="AN9" s="446"/>
      <c r="AO9" s="446"/>
      <c r="AP9" s="446"/>
      <c r="AQ9" s="446"/>
      <c r="AR9" s="446"/>
      <c r="AS9" s="446"/>
      <c r="AT9" s="447"/>
      <c r="AU9" s="485" t="s">
        <v>65</v>
      </c>
      <c r="AV9" s="486"/>
      <c r="AW9" s="486"/>
      <c r="AX9" s="486"/>
      <c r="AY9" s="452" t="s">
        <v>67</v>
      </c>
      <c r="AZ9" s="453"/>
      <c r="BA9" s="453"/>
      <c r="BB9" s="453"/>
      <c r="BC9" s="453"/>
      <c r="BD9" s="453"/>
      <c r="BE9" s="453"/>
      <c r="BF9" s="453"/>
      <c r="BG9" s="453"/>
      <c r="BH9" s="453"/>
      <c r="BI9" s="453"/>
      <c r="BJ9" s="453"/>
      <c r="BK9" s="453"/>
      <c r="BL9" s="453"/>
      <c r="BM9" s="454"/>
      <c r="BN9" s="455">
        <v>-1036732</v>
      </c>
      <c r="BO9" s="456"/>
      <c r="BP9" s="456"/>
      <c r="BQ9" s="456"/>
      <c r="BR9" s="456"/>
      <c r="BS9" s="456"/>
      <c r="BT9" s="456"/>
      <c r="BU9" s="457"/>
      <c r="BV9" s="455">
        <v>704316</v>
      </c>
      <c r="BW9" s="456"/>
      <c r="BX9" s="456"/>
      <c r="BY9" s="456"/>
      <c r="BZ9" s="456"/>
      <c r="CA9" s="456"/>
      <c r="CB9" s="456"/>
      <c r="CC9" s="457"/>
      <c r="CD9" s="466" t="s">
        <v>62</v>
      </c>
      <c r="CE9" s="417"/>
      <c r="CF9" s="417"/>
      <c r="CG9" s="417"/>
      <c r="CH9" s="417"/>
      <c r="CI9" s="417"/>
      <c r="CJ9" s="417"/>
      <c r="CK9" s="417"/>
      <c r="CL9" s="417"/>
      <c r="CM9" s="417"/>
      <c r="CN9" s="417"/>
      <c r="CO9" s="417"/>
      <c r="CP9" s="417"/>
      <c r="CQ9" s="417"/>
      <c r="CR9" s="417"/>
      <c r="CS9" s="467"/>
      <c r="CT9" s="318">
        <v>14.6</v>
      </c>
      <c r="CU9" s="319"/>
      <c r="CV9" s="319"/>
      <c r="CW9" s="319"/>
      <c r="CX9" s="319"/>
      <c r="CY9" s="319"/>
      <c r="CZ9" s="319"/>
      <c r="DA9" s="320"/>
      <c r="DB9" s="318">
        <v>12.199999999999998</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177</v>
      </c>
      <c r="M10" s="446"/>
      <c r="N10" s="446"/>
      <c r="O10" s="446"/>
      <c r="P10" s="446"/>
      <c r="Q10" s="447"/>
      <c r="R10" s="448">
        <v>33224</v>
      </c>
      <c r="S10" s="449"/>
      <c r="T10" s="449"/>
      <c r="U10" s="449"/>
      <c r="V10" s="451"/>
      <c r="W10" s="375"/>
      <c r="X10" s="376"/>
      <c r="Y10" s="376"/>
      <c r="Z10" s="376"/>
      <c r="AA10" s="376"/>
      <c r="AB10" s="376"/>
      <c r="AC10" s="376"/>
      <c r="AD10" s="376"/>
      <c r="AE10" s="376"/>
      <c r="AF10" s="376"/>
      <c r="AG10" s="376"/>
      <c r="AH10" s="376"/>
      <c r="AI10" s="376"/>
      <c r="AJ10" s="376"/>
      <c r="AK10" s="376"/>
      <c r="AL10" s="379"/>
      <c r="AM10" s="484" t="s">
        <v>180</v>
      </c>
      <c r="AN10" s="446"/>
      <c r="AO10" s="446"/>
      <c r="AP10" s="446"/>
      <c r="AQ10" s="446"/>
      <c r="AR10" s="446"/>
      <c r="AS10" s="446"/>
      <c r="AT10" s="447"/>
      <c r="AU10" s="485" t="s">
        <v>182</v>
      </c>
      <c r="AV10" s="486"/>
      <c r="AW10" s="486"/>
      <c r="AX10" s="486"/>
      <c r="AY10" s="452" t="s">
        <v>184</v>
      </c>
      <c r="AZ10" s="453"/>
      <c r="BA10" s="453"/>
      <c r="BB10" s="453"/>
      <c r="BC10" s="453"/>
      <c r="BD10" s="453"/>
      <c r="BE10" s="453"/>
      <c r="BF10" s="453"/>
      <c r="BG10" s="453"/>
      <c r="BH10" s="453"/>
      <c r="BI10" s="453"/>
      <c r="BJ10" s="453"/>
      <c r="BK10" s="453"/>
      <c r="BL10" s="453"/>
      <c r="BM10" s="454"/>
      <c r="BN10" s="455">
        <v>815641</v>
      </c>
      <c r="BO10" s="456"/>
      <c r="BP10" s="456"/>
      <c r="BQ10" s="456"/>
      <c r="BR10" s="456"/>
      <c r="BS10" s="456"/>
      <c r="BT10" s="456"/>
      <c r="BU10" s="457"/>
      <c r="BV10" s="455">
        <v>558802</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182</v>
      </c>
      <c r="AV11" s="486"/>
      <c r="AW11" s="486"/>
      <c r="AX11" s="486"/>
      <c r="AY11" s="452" t="s">
        <v>192</v>
      </c>
      <c r="AZ11" s="453"/>
      <c r="BA11" s="453"/>
      <c r="BB11" s="453"/>
      <c r="BC11" s="453"/>
      <c r="BD11" s="453"/>
      <c r="BE11" s="453"/>
      <c r="BF11" s="453"/>
      <c r="BG11" s="453"/>
      <c r="BH11" s="453"/>
      <c r="BI11" s="453"/>
      <c r="BJ11" s="453"/>
      <c r="BK11" s="453"/>
      <c r="BL11" s="453"/>
      <c r="BM11" s="454"/>
      <c r="BN11" s="455">
        <v>622853</v>
      </c>
      <c r="BO11" s="456"/>
      <c r="BP11" s="456"/>
      <c r="BQ11" s="456"/>
      <c r="BR11" s="456"/>
      <c r="BS11" s="456"/>
      <c r="BT11" s="456"/>
      <c r="BU11" s="457"/>
      <c r="BV11" s="455">
        <v>0</v>
      </c>
      <c r="BW11" s="456"/>
      <c r="BX11" s="456"/>
      <c r="BY11" s="456"/>
      <c r="BZ11" s="456"/>
      <c r="CA11" s="456"/>
      <c r="CB11" s="456"/>
      <c r="CC11" s="457"/>
      <c r="CD11" s="466" t="s">
        <v>196</v>
      </c>
      <c r="CE11" s="417"/>
      <c r="CF11" s="417"/>
      <c r="CG11" s="417"/>
      <c r="CH11" s="417"/>
      <c r="CI11" s="417"/>
      <c r="CJ11" s="417"/>
      <c r="CK11" s="417"/>
      <c r="CL11" s="417"/>
      <c r="CM11" s="417"/>
      <c r="CN11" s="417"/>
      <c r="CO11" s="417"/>
      <c r="CP11" s="417"/>
      <c r="CQ11" s="417"/>
      <c r="CR11" s="417"/>
      <c r="CS11" s="467"/>
      <c r="CT11" s="518" t="s">
        <v>197</v>
      </c>
      <c r="CU11" s="519"/>
      <c r="CV11" s="519"/>
      <c r="CW11" s="519"/>
      <c r="CX11" s="519"/>
      <c r="CY11" s="519"/>
      <c r="CZ11" s="519"/>
      <c r="DA11" s="520"/>
      <c r="DB11" s="518" t="s">
        <v>197</v>
      </c>
      <c r="DC11" s="519"/>
      <c r="DD11" s="519"/>
      <c r="DE11" s="519"/>
      <c r="DF11" s="519"/>
      <c r="DG11" s="519"/>
      <c r="DH11" s="519"/>
      <c r="DI11" s="520"/>
    </row>
    <row r="12" spans="1:119" ht="18.75" customHeight="1" x14ac:dyDescent="0.2">
      <c r="A12" s="2"/>
      <c r="B12" s="404" t="s">
        <v>198</v>
      </c>
      <c r="C12" s="405"/>
      <c r="D12" s="405"/>
      <c r="E12" s="405"/>
      <c r="F12" s="405"/>
      <c r="G12" s="405"/>
      <c r="H12" s="405"/>
      <c r="I12" s="405"/>
      <c r="J12" s="405"/>
      <c r="K12" s="406"/>
      <c r="L12" s="521" t="s">
        <v>200</v>
      </c>
      <c r="M12" s="522"/>
      <c r="N12" s="522"/>
      <c r="O12" s="522"/>
      <c r="P12" s="522"/>
      <c r="Q12" s="523"/>
      <c r="R12" s="524">
        <v>27834</v>
      </c>
      <c r="S12" s="525"/>
      <c r="T12" s="525"/>
      <c r="U12" s="525"/>
      <c r="V12" s="526"/>
      <c r="W12" s="527" t="s">
        <v>4</v>
      </c>
      <c r="X12" s="486"/>
      <c r="Y12" s="486"/>
      <c r="Z12" s="486"/>
      <c r="AA12" s="486"/>
      <c r="AB12" s="528"/>
      <c r="AC12" s="529" t="s">
        <v>107</v>
      </c>
      <c r="AD12" s="530"/>
      <c r="AE12" s="530"/>
      <c r="AF12" s="530"/>
      <c r="AG12" s="531"/>
      <c r="AH12" s="529" t="s">
        <v>201</v>
      </c>
      <c r="AI12" s="530"/>
      <c r="AJ12" s="530"/>
      <c r="AK12" s="530"/>
      <c r="AL12" s="532"/>
      <c r="AM12" s="484" t="s">
        <v>203</v>
      </c>
      <c r="AN12" s="446"/>
      <c r="AO12" s="446"/>
      <c r="AP12" s="446"/>
      <c r="AQ12" s="446"/>
      <c r="AR12" s="446"/>
      <c r="AS12" s="446"/>
      <c r="AT12" s="447"/>
      <c r="AU12" s="485" t="s">
        <v>65</v>
      </c>
      <c r="AV12" s="486"/>
      <c r="AW12" s="486"/>
      <c r="AX12" s="486"/>
      <c r="AY12" s="452" t="s">
        <v>205</v>
      </c>
      <c r="AZ12" s="453"/>
      <c r="BA12" s="453"/>
      <c r="BB12" s="453"/>
      <c r="BC12" s="453"/>
      <c r="BD12" s="453"/>
      <c r="BE12" s="453"/>
      <c r="BF12" s="453"/>
      <c r="BG12" s="453"/>
      <c r="BH12" s="453"/>
      <c r="BI12" s="453"/>
      <c r="BJ12" s="453"/>
      <c r="BK12" s="453"/>
      <c r="BL12" s="453"/>
      <c r="BM12" s="454"/>
      <c r="BN12" s="455">
        <v>484607</v>
      </c>
      <c r="BO12" s="456"/>
      <c r="BP12" s="456"/>
      <c r="BQ12" s="456"/>
      <c r="BR12" s="456"/>
      <c r="BS12" s="456"/>
      <c r="BT12" s="456"/>
      <c r="BU12" s="457"/>
      <c r="BV12" s="455">
        <v>0</v>
      </c>
      <c r="BW12" s="456"/>
      <c r="BX12" s="456"/>
      <c r="BY12" s="456"/>
      <c r="BZ12" s="456"/>
      <c r="CA12" s="456"/>
      <c r="CB12" s="456"/>
      <c r="CC12" s="457"/>
      <c r="CD12" s="466" t="s">
        <v>207</v>
      </c>
      <c r="CE12" s="417"/>
      <c r="CF12" s="417"/>
      <c r="CG12" s="417"/>
      <c r="CH12" s="417"/>
      <c r="CI12" s="417"/>
      <c r="CJ12" s="417"/>
      <c r="CK12" s="417"/>
      <c r="CL12" s="417"/>
      <c r="CM12" s="417"/>
      <c r="CN12" s="417"/>
      <c r="CO12" s="417"/>
      <c r="CP12" s="417"/>
      <c r="CQ12" s="417"/>
      <c r="CR12" s="417"/>
      <c r="CS12" s="467"/>
      <c r="CT12" s="518" t="s">
        <v>197</v>
      </c>
      <c r="CU12" s="519"/>
      <c r="CV12" s="519"/>
      <c r="CW12" s="519"/>
      <c r="CX12" s="519"/>
      <c r="CY12" s="519"/>
      <c r="CZ12" s="519"/>
      <c r="DA12" s="520"/>
      <c r="DB12" s="518" t="s">
        <v>197</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208</v>
      </c>
      <c r="N13" s="508"/>
      <c r="O13" s="508"/>
      <c r="P13" s="508"/>
      <c r="Q13" s="509"/>
      <c r="R13" s="510">
        <v>27625</v>
      </c>
      <c r="S13" s="511"/>
      <c r="T13" s="511"/>
      <c r="U13" s="511"/>
      <c r="V13" s="512"/>
      <c r="W13" s="389" t="s">
        <v>210</v>
      </c>
      <c r="X13" s="331"/>
      <c r="Y13" s="331"/>
      <c r="Z13" s="331"/>
      <c r="AA13" s="331"/>
      <c r="AB13" s="332"/>
      <c r="AC13" s="448">
        <v>1494</v>
      </c>
      <c r="AD13" s="449"/>
      <c r="AE13" s="449"/>
      <c r="AF13" s="449"/>
      <c r="AG13" s="450"/>
      <c r="AH13" s="448">
        <v>1770</v>
      </c>
      <c r="AI13" s="449"/>
      <c r="AJ13" s="449"/>
      <c r="AK13" s="449"/>
      <c r="AL13" s="451"/>
      <c r="AM13" s="484" t="s">
        <v>211</v>
      </c>
      <c r="AN13" s="446"/>
      <c r="AO13" s="446"/>
      <c r="AP13" s="446"/>
      <c r="AQ13" s="446"/>
      <c r="AR13" s="446"/>
      <c r="AS13" s="446"/>
      <c r="AT13" s="447"/>
      <c r="AU13" s="485" t="s">
        <v>182</v>
      </c>
      <c r="AV13" s="486"/>
      <c r="AW13" s="486"/>
      <c r="AX13" s="486"/>
      <c r="AY13" s="452" t="s">
        <v>213</v>
      </c>
      <c r="AZ13" s="453"/>
      <c r="BA13" s="453"/>
      <c r="BB13" s="453"/>
      <c r="BC13" s="453"/>
      <c r="BD13" s="453"/>
      <c r="BE13" s="453"/>
      <c r="BF13" s="453"/>
      <c r="BG13" s="453"/>
      <c r="BH13" s="453"/>
      <c r="BI13" s="453"/>
      <c r="BJ13" s="453"/>
      <c r="BK13" s="453"/>
      <c r="BL13" s="453"/>
      <c r="BM13" s="454"/>
      <c r="BN13" s="455">
        <v>-82845</v>
      </c>
      <c r="BO13" s="456"/>
      <c r="BP13" s="456"/>
      <c r="BQ13" s="456"/>
      <c r="BR13" s="456"/>
      <c r="BS13" s="456"/>
      <c r="BT13" s="456"/>
      <c r="BU13" s="457"/>
      <c r="BV13" s="455">
        <v>1263118</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7.4</v>
      </c>
      <c r="CU13" s="319"/>
      <c r="CV13" s="319"/>
      <c r="CW13" s="319"/>
      <c r="CX13" s="319"/>
      <c r="CY13" s="319"/>
      <c r="CZ13" s="319"/>
      <c r="DA13" s="320"/>
      <c r="DB13" s="318">
        <v>7.7999999999999989</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216</v>
      </c>
      <c r="M14" s="516"/>
      <c r="N14" s="516"/>
      <c r="O14" s="516"/>
      <c r="P14" s="516"/>
      <c r="Q14" s="517"/>
      <c r="R14" s="510">
        <v>28536</v>
      </c>
      <c r="S14" s="511"/>
      <c r="T14" s="511"/>
      <c r="U14" s="511"/>
      <c r="V14" s="512"/>
      <c r="W14" s="377"/>
      <c r="X14" s="334"/>
      <c r="Y14" s="334"/>
      <c r="Z14" s="334"/>
      <c r="AA14" s="334"/>
      <c r="AB14" s="335"/>
      <c r="AC14" s="500">
        <v>10.6</v>
      </c>
      <c r="AD14" s="501"/>
      <c r="AE14" s="501"/>
      <c r="AF14" s="501"/>
      <c r="AG14" s="502"/>
      <c r="AH14" s="500">
        <v>11.6</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218</v>
      </c>
      <c r="CE14" s="462"/>
      <c r="CF14" s="462"/>
      <c r="CG14" s="462"/>
      <c r="CH14" s="462"/>
      <c r="CI14" s="462"/>
      <c r="CJ14" s="462"/>
      <c r="CK14" s="462"/>
      <c r="CL14" s="462"/>
      <c r="CM14" s="462"/>
      <c r="CN14" s="462"/>
      <c r="CO14" s="462"/>
      <c r="CP14" s="462"/>
      <c r="CQ14" s="462"/>
      <c r="CR14" s="462"/>
      <c r="CS14" s="463"/>
      <c r="CT14" s="504">
        <v>3.3999999999999995</v>
      </c>
      <c r="CU14" s="505"/>
      <c r="CV14" s="505"/>
      <c r="CW14" s="505"/>
      <c r="CX14" s="505"/>
      <c r="CY14" s="505"/>
      <c r="CZ14" s="505"/>
      <c r="DA14" s="506"/>
      <c r="DB14" s="504">
        <v>18</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208</v>
      </c>
      <c r="N15" s="508"/>
      <c r="O15" s="508"/>
      <c r="P15" s="508"/>
      <c r="Q15" s="509"/>
      <c r="R15" s="510">
        <v>28345</v>
      </c>
      <c r="S15" s="511"/>
      <c r="T15" s="511"/>
      <c r="U15" s="511"/>
      <c r="V15" s="512"/>
      <c r="W15" s="389" t="s">
        <v>8</v>
      </c>
      <c r="X15" s="331"/>
      <c r="Y15" s="331"/>
      <c r="Z15" s="331"/>
      <c r="AA15" s="331"/>
      <c r="AB15" s="332"/>
      <c r="AC15" s="448">
        <v>3796</v>
      </c>
      <c r="AD15" s="449"/>
      <c r="AE15" s="449"/>
      <c r="AF15" s="449"/>
      <c r="AG15" s="450"/>
      <c r="AH15" s="448">
        <v>4217</v>
      </c>
      <c r="AI15" s="449"/>
      <c r="AJ15" s="449"/>
      <c r="AK15" s="449"/>
      <c r="AL15" s="451"/>
      <c r="AM15" s="484"/>
      <c r="AN15" s="446"/>
      <c r="AO15" s="446"/>
      <c r="AP15" s="446"/>
      <c r="AQ15" s="446"/>
      <c r="AR15" s="446"/>
      <c r="AS15" s="446"/>
      <c r="AT15" s="447"/>
      <c r="AU15" s="485"/>
      <c r="AV15" s="486"/>
      <c r="AW15" s="486"/>
      <c r="AX15" s="486"/>
      <c r="AY15" s="458" t="s">
        <v>221</v>
      </c>
      <c r="AZ15" s="459"/>
      <c r="BA15" s="459"/>
      <c r="BB15" s="459"/>
      <c r="BC15" s="459"/>
      <c r="BD15" s="459"/>
      <c r="BE15" s="459"/>
      <c r="BF15" s="459"/>
      <c r="BG15" s="459"/>
      <c r="BH15" s="459"/>
      <c r="BI15" s="459"/>
      <c r="BJ15" s="459"/>
      <c r="BK15" s="459"/>
      <c r="BL15" s="459"/>
      <c r="BM15" s="460"/>
      <c r="BN15" s="442">
        <v>3538544</v>
      </c>
      <c r="BO15" s="443"/>
      <c r="BP15" s="443"/>
      <c r="BQ15" s="443"/>
      <c r="BR15" s="443"/>
      <c r="BS15" s="443"/>
      <c r="BT15" s="443"/>
      <c r="BU15" s="444"/>
      <c r="BV15" s="442">
        <v>3547965</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222</v>
      </c>
      <c r="M16" s="498"/>
      <c r="N16" s="498"/>
      <c r="O16" s="498"/>
      <c r="P16" s="498"/>
      <c r="Q16" s="499"/>
      <c r="R16" s="494" t="s">
        <v>225</v>
      </c>
      <c r="S16" s="495"/>
      <c r="T16" s="495"/>
      <c r="U16" s="495"/>
      <c r="V16" s="496"/>
      <c r="W16" s="377"/>
      <c r="X16" s="334"/>
      <c r="Y16" s="334"/>
      <c r="Z16" s="334"/>
      <c r="AA16" s="334"/>
      <c r="AB16" s="335"/>
      <c r="AC16" s="500">
        <v>27</v>
      </c>
      <c r="AD16" s="501"/>
      <c r="AE16" s="501"/>
      <c r="AF16" s="501"/>
      <c r="AG16" s="502"/>
      <c r="AH16" s="500">
        <v>27.6</v>
      </c>
      <c r="AI16" s="501"/>
      <c r="AJ16" s="501"/>
      <c r="AK16" s="501"/>
      <c r="AL16" s="503"/>
      <c r="AM16" s="484"/>
      <c r="AN16" s="446"/>
      <c r="AO16" s="446"/>
      <c r="AP16" s="446"/>
      <c r="AQ16" s="446"/>
      <c r="AR16" s="446"/>
      <c r="AS16" s="446"/>
      <c r="AT16" s="447"/>
      <c r="AU16" s="485"/>
      <c r="AV16" s="486"/>
      <c r="AW16" s="486"/>
      <c r="AX16" s="486"/>
      <c r="AY16" s="452" t="s">
        <v>104</v>
      </c>
      <c r="AZ16" s="453"/>
      <c r="BA16" s="453"/>
      <c r="BB16" s="453"/>
      <c r="BC16" s="453"/>
      <c r="BD16" s="453"/>
      <c r="BE16" s="453"/>
      <c r="BF16" s="453"/>
      <c r="BG16" s="453"/>
      <c r="BH16" s="453"/>
      <c r="BI16" s="453"/>
      <c r="BJ16" s="453"/>
      <c r="BK16" s="453"/>
      <c r="BL16" s="453"/>
      <c r="BM16" s="454"/>
      <c r="BN16" s="455">
        <v>13263317</v>
      </c>
      <c r="BO16" s="456"/>
      <c r="BP16" s="456"/>
      <c r="BQ16" s="456"/>
      <c r="BR16" s="456"/>
      <c r="BS16" s="456"/>
      <c r="BT16" s="456"/>
      <c r="BU16" s="457"/>
      <c r="BV16" s="455">
        <v>12861310</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98</v>
      </c>
      <c r="N17" s="492"/>
      <c r="O17" s="492"/>
      <c r="P17" s="492"/>
      <c r="Q17" s="493"/>
      <c r="R17" s="494" t="s">
        <v>225</v>
      </c>
      <c r="S17" s="495"/>
      <c r="T17" s="495"/>
      <c r="U17" s="495"/>
      <c r="V17" s="496"/>
      <c r="W17" s="389" t="s">
        <v>90</v>
      </c>
      <c r="X17" s="331"/>
      <c r="Y17" s="331"/>
      <c r="Z17" s="331"/>
      <c r="AA17" s="331"/>
      <c r="AB17" s="332"/>
      <c r="AC17" s="448">
        <v>8773</v>
      </c>
      <c r="AD17" s="449"/>
      <c r="AE17" s="449"/>
      <c r="AF17" s="449"/>
      <c r="AG17" s="450"/>
      <c r="AH17" s="448">
        <v>9279</v>
      </c>
      <c r="AI17" s="449"/>
      <c r="AJ17" s="449"/>
      <c r="AK17" s="449"/>
      <c r="AL17" s="451"/>
      <c r="AM17" s="484"/>
      <c r="AN17" s="446"/>
      <c r="AO17" s="446"/>
      <c r="AP17" s="446"/>
      <c r="AQ17" s="446"/>
      <c r="AR17" s="446"/>
      <c r="AS17" s="446"/>
      <c r="AT17" s="447"/>
      <c r="AU17" s="485"/>
      <c r="AV17" s="486"/>
      <c r="AW17" s="486"/>
      <c r="AX17" s="486"/>
      <c r="AY17" s="452" t="s">
        <v>226</v>
      </c>
      <c r="AZ17" s="453"/>
      <c r="BA17" s="453"/>
      <c r="BB17" s="453"/>
      <c r="BC17" s="453"/>
      <c r="BD17" s="453"/>
      <c r="BE17" s="453"/>
      <c r="BF17" s="453"/>
      <c r="BG17" s="453"/>
      <c r="BH17" s="453"/>
      <c r="BI17" s="453"/>
      <c r="BJ17" s="453"/>
      <c r="BK17" s="453"/>
      <c r="BL17" s="453"/>
      <c r="BM17" s="454"/>
      <c r="BN17" s="455">
        <v>4363732</v>
      </c>
      <c r="BO17" s="456"/>
      <c r="BP17" s="456"/>
      <c r="BQ17" s="456"/>
      <c r="BR17" s="456"/>
      <c r="BS17" s="456"/>
      <c r="BT17" s="456"/>
      <c r="BU17" s="457"/>
      <c r="BV17" s="455">
        <v>4384701</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227</v>
      </c>
      <c r="C18" s="403"/>
      <c r="D18" s="403"/>
      <c r="E18" s="472"/>
      <c r="F18" s="472"/>
      <c r="G18" s="472"/>
      <c r="H18" s="472"/>
      <c r="I18" s="472"/>
      <c r="J18" s="472"/>
      <c r="K18" s="472"/>
      <c r="L18" s="487">
        <v>1152.76</v>
      </c>
      <c r="M18" s="487"/>
      <c r="N18" s="487"/>
      <c r="O18" s="487"/>
      <c r="P18" s="487"/>
      <c r="Q18" s="487"/>
      <c r="R18" s="488"/>
      <c r="S18" s="488"/>
      <c r="T18" s="488"/>
      <c r="U18" s="488"/>
      <c r="V18" s="489"/>
      <c r="W18" s="390"/>
      <c r="X18" s="391"/>
      <c r="Y18" s="391"/>
      <c r="Z18" s="391"/>
      <c r="AA18" s="391"/>
      <c r="AB18" s="384"/>
      <c r="AC18" s="427">
        <v>62.4</v>
      </c>
      <c r="AD18" s="428"/>
      <c r="AE18" s="428"/>
      <c r="AF18" s="428"/>
      <c r="AG18" s="490"/>
      <c r="AH18" s="427">
        <v>60.79999999999999</v>
      </c>
      <c r="AI18" s="428"/>
      <c r="AJ18" s="428"/>
      <c r="AK18" s="428"/>
      <c r="AL18" s="429"/>
      <c r="AM18" s="484"/>
      <c r="AN18" s="446"/>
      <c r="AO18" s="446"/>
      <c r="AP18" s="446"/>
      <c r="AQ18" s="446"/>
      <c r="AR18" s="446"/>
      <c r="AS18" s="446"/>
      <c r="AT18" s="447"/>
      <c r="AU18" s="485"/>
      <c r="AV18" s="486"/>
      <c r="AW18" s="486"/>
      <c r="AX18" s="486"/>
      <c r="AY18" s="452" t="s">
        <v>228</v>
      </c>
      <c r="AZ18" s="453"/>
      <c r="BA18" s="453"/>
      <c r="BB18" s="453"/>
      <c r="BC18" s="453"/>
      <c r="BD18" s="453"/>
      <c r="BE18" s="453"/>
      <c r="BF18" s="453"/>
      <c r="BG18" s="453"/>
      <c r="BH18" s="453"/>
      <c r="BI18" s="453"/>
      <c r="BJ18" s="453"/>
      <c r="BK18" s="453"/>
      <c r="BL18" s="453"/>
      <c r="BM18" s="454"/>
      <c r="BN18" s="455">
        <v>13636891</v>
      </c>
      <c r="BO18" s="456"/>
      <c r="BP18" s="456"/>
      <c r="BQ18" s="456"/>
      <c r="BR18" s="456"/>
      <c r="BS18" s="456"/>
      <c r="BT18" s="456"/>
      <c r="BU18" s="457"/>
      <c r="BV18" s="455">
        <v>13492891</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54</v>
      </c>
      <c r="C19" s="403"/>
      <c r="D19" s="403"/>
      <c r="E19" s="472"/>
      <c r="F19" s="472"/>
      <c r="G19" s="472"/>
      <c r="H19" s="472"/>
      <c r="I19" s="472"/>
      <c r="J19" s="472"/>
      <c r="K19" s="472"/>
      <c r="L19" s="473">
        <v>26</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229</v>
      </c>
      <c r="AZ19" s="453"/>
      <c r="BA19" s="453"/>
      <c r="BB19" s="453"/>
      <c r="BC19" s="453"/>
      <c r="BD19" s="453"/>
      <c r="BE19" s="453"/>
      <c r="BF19" s="453"/>
      <c r="BG19" s="453"/>
      <c r="BH19" s="453"/>
      <c r="BI19" s="453"/>
      <c r="BJ19" s="453"/>
      <c r="BK19" s="453"/>
      <c r="BL19" s="453"/>
      <c r="BM19" s="454"/>
      <c r="BN19" s="455">
        <v>21007577</v>
      </c>
      <c r="BO19" s="456"/>
      <c r="BP19" s="456"/>
      <c r="BQ19" s="456"/>
      <c r="BR19" s="456"/>
      <c r="BS19" s="456"/>
      <c r="BT19" s="456"/>
      <c r="BU19" s="457"/>
      <c r="BV19" s="455">
        <v>19836172</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232</v>
      </c>
      <c r="C20" s="403"/>
      <c r="D20" s="403"/>
      <c r="E20" s="472"/>
      <c r="F20" s="472"/>
      <c r="G20" s="472"/>
      <c r="H20" s="472"/>
      <c r="I20" s="472"/>
      <c r="J20" s="472"/>
      <c r="K20" s="472"/>
      <c r="L20" s="473">
        <v>11799</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236</v>
      </c>
      <c r="C22" s="351"/>
      <c r="D22" s="352"/>
      <c r="E22" s="330" t="s">
        <v>4</v>
      </c>
      <c r="F22" s="331"/>
      <c r="G22" s="331"/>
      <c r="H22" s="331"/>
      <c r="I22" s="331"/>
      <c r="J22" s="331"/>
      <c r="K22" s="332"/>
      <c r="L22" s="330" t="s">
        <v>238</v>
      </c>
      <c r="M22" s="331"/>
      <c r="N22" s="331"/>
      <c r="O22" s="331"/>
      <c r="P22" s="332"/>
      <c r="Q22" s="336" t="s">
        <v>239</v>
      </c>
      <c r="R22" s="337"/>
      <c r="S22" s="337"/>
      <c r="T22" s="337"/>
      <c r="U22" s="337"/>
      <c r="V22" s="338"/>
      <c r="W22" s="350" t="s">
        <v>52</v>
      </c>
      <c r="X22" s="351"/>
      <c r="Y22" s="352"/>
      <c r="Z22" s="330" t="s">
        <v>4</v>
      </c>
      <c r="AA22" s="331"/>
      <c r="AB22" s="331"/>
      <c r="AC22" s="331"/>
      <c r="AD22" s="331"/>
      <c r="AE22" s="331"/>
      <c r="AF22" s="331"/>
      <c r="AG22" s="332"/>
      <c r="AH22" s="342" t="s">
        <v>176</v>
      </c>
      <c r="AI22" s="331"/>
      <c r="AJ22" s="331"/>
      <c r="AK22" s="331"/>
      <c r="AL22" s="332"/>
      <c r="AM22" s="342" t="s">
        <v>241</v>
      </c>
      <c r="AN22" s="343"/>
      <c r="AO22" s="343"/>
      <c r="AP22" s="343"/>
      <c r="AQ22" s="343"/>
      <c r="AR22" s="344"/>
      <c r="AS22" s="336" t="s">
        <v>239</v>
      </c>
      <c r="AT22" s="337"/>
      <c r="AU22" s="337"/>
      <c r="AV22" s="337"/>
      <c r="AW22" s="337"/>
      <c r="AX22" s="348"/>
      <c r="AY22" s="458" t="s">
        <v>243</v>
      </c>
      <c r="AZ22" s="459"/>
      <c r="BA22" s="459"/>
      <c r="BB22" s="459"/>
      <c r="BC22" s="459"/>
      <c r="BD22" s="459"/>
      <c r="BE22" s="459"/>
      <c r="BF22" s="459"/>
      <c r="BG22" s="459"/>
      <c r="BH22" s="459"/>
      <c r="BI22" s="459"/>
      <c r="BJ22" s="459"/>
      <c r="BK22" s="459"/>
      <c r="BL22" s="459"/>
      <c r="BM22" s="460"/>
      <c r="BN22" s="442">
        <v>23173608</v>
      </c>
      <c r="BO22" s="443"/>
      <c r="BP22" s="443"/>
      <c r="BQ22" s="443"/>
      <c r="BR22" s="443"/>
      <c r="BS22" s="443"/>
      <c r="BT22" s="443"/>
      <c r="BU22" s="444"/>
      <c r="BV22" s="442">
        <v>24573387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246</v>
      </c>
      <c r="AZ23" s="453"/>
      <c r="BA23" s="453"/>
      <c r="BB23" s="453"/>
      <c r="BC23" s="453"/>
      <c r="BD23" s="453"/>
      <c r="BE23" s="453"/>
      <c r="BF23" s="453"/>
      <c r="BG23" s="453"/>
      <c r="BH23" s="453"/>
      <c r="BI23" s="453"/>
      <c r="BJ23" s="453"/>
      <c r="BK23" s="453"/>
      <c r="BL23" s="453"/>
      <c r="BM23" s="454"/>
      <c r="BN23" s="455">
        <v>20390602</v>
      </c>
      <c r="BO23" s="456"/>
      <c r="BP23" s="456"/>
      <c r="BQ23" s="456"/>
      <c r="BR23" s="456"/>
      <c r="BS23" s="456"/>
      <c r="BT23" s="456"/>
      <c r="BU23" s="457"/>
      <c r="BV23" s="455">
        <v>21586336</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247</v>
      </c>
      <c r="F24" s="446"/>
      <c r="G24" s="446"/>
      <c r="H24" s="446"/>
      <c r="I24" s="446"/>
      <c r="J24" s="446"/>
      <c r="K24" s="447"/>
      <c r="L24" s="448">
        <v>1</v>
      </c>
      <c r="M24" s="449"/>
      <c r="N24" s="449"/>
      <c r="O24" s="449"/>
      <c r="P24" s="450"/>
      <c r="Q24" s="448">
        <v>8920</v>
      </c>
      <c r="R24" s="449"/>
      <c r="S24" s="449"/>
      <c r="T24" s="449"/>
      <c r="U24" s="449"/>
      <c r="V24" s="450"/>
      <c r="W24" s="353"/>
      <c r="X24" s="354"/>
      <c r="Y24" s="355"/>
      <c r="Z24" s="445" t="s">
        <v>161</v>
      </c>
      <c r="AA24" s="446"/>
      <c r="AB24" s="446"/>
      <c r="AC24" s="446"/>
      <c r="AD24" s="446"/>
      <c r="AE24" s="446"/>
      <c r="AF24" s="446"/>
      <c r="AG24" s="447"/>
      <c r="AH24" s="448">
        <v>406</v>
      </c>
      <c r="AI24" s="449"/>
      <c r="AJ24" s="449"/>
      <c r="AK24" s="449"/>
      <c r="AL24" s="450"/>
      <c r="AM24" s="448">
        <v>1247232</v>
      </c>
      <c r="AN24" s="449"/>
      <c r="AO24" s="449"/>
      <c r="AP24" s="449"/>
      <c r="AQ24" s="449"/>
      <c r="AR24" s="450"/>
      <c r="AS24" s="448">
        <v>3072</v>
      </c>
      <c r="AT24" s="449"/>
      <c r="AU24" s="449"/>
      <c r="AV24" s="449"/>
      <c r="AW24" s="449"/>
      <c r="AX24" s="451"/>
      <c r="AY24" s="430" t="s">
        <v>249</v>
      </c>
      <c r="AZ24" s="431"/>
      <c r="BA24" s="431"/>
      <c r="BB24" s="431"/>
      <c r="BC24" s="431"/>
      <c r="BD24" s="431"/>
      <c r="BE24" s="431"/>
      <c r="BF24" s="431"/>
      <c r="BG24" s="431"/>
      <c r="BH24" s="431"/>
      <c r="BI24" s="431"/>
      <c r="BJ24" s="431"/>
      <c r="BK24" s="431"/>
      <c r="BL24" s="431"/>
      <c r="BM24" s="432"/>
      <c r="BN24" s="455">
        <v>17602691</v>
      </c>
      <c r="BO24" s="456"/>
      <c r="BP24" s="456"/>
      <c r="BQ24" s="456"/>
      <c r="BR24" s="456"/>
      <c r="BS24" s="456"/>
      <c r="BT24" s="456"/>
      <c r="BU24" s="457"/>
      <c r="BV24" s="455">
        <v>18288139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251</v>
      </c>
      <c r="F25" s="446"/>
      <c r="G25" s="446"/>
      <c r="H25" s="446"/>
      <c r="I25" s="446"/>
      <c r="J25" s="446"/>
      <c r="K25" s="447"/>
      <c r="L25" s="448">
        <v>2</v>
      </c>
      <c r="M25" s="449"/>
      <c r="N25" s="449"/>
      <c r="O25" s="449"/>
      <c r="P25" s="450"/>
      <c r="Q25" s="448">
        <v>6570</v>
      </c>
      <c r="R25" s="449"/>
      <c r="S25" s="449"/>
      <c r="T25" s="449"/>
      <c r="U25" s="449"/>
      <c r="V25" s="450"/>
      <c r="W25" s="353"/>
      <c r="X25" s="354"/>
      <c r="Y25" s="355"/>
      <c r="Z25" s="445" t="s">
        <v>254</v>
      </c>
      <c r="AA25" s="446"/>
      <c r="AB25" s="446"/>
      <c r="AC25" s="446"/>
      <c r="AD25" s="446"/>
      <c r="AE25" s="446"/>
      <c r="AF25" s="446"/>
      <c r="AG25" s="447"/>
      <c r="AH25" s="448">
        <v>92</v>
      </c>
      <c r="AI25" s="449"/>
      <c r="AJ25" s="449"/>
      <c r="AK25" s="449"/>
      <c r="AL25" s="450"/>
      <c r="AM25" s="448">
        <v>270204</v>
      </c>
      <c r="AN25" s="449"/>
      <c r="AO25" s="449"/>
      <c r="AP25" s="449"/>
      <c r="AQ25" s="449"/>
      <c r="AR25" s="450"/>
      <c r="AS25" s="448">
        <v>2937</v>
      </c>
      <c r="AT25" s="449"/>
      <c r="AU25" s="449"/>
      <c r="AV25" s="449"/>
      <c r="AW25" s="449"/>
      <c r="AX25" s="451"/>
      <c r="AY25" s="458" t="s">
        <v>34</v>
      </c>
      <c r="AZ25" s="459"/>
      <c r="BA25" s="459"/>
      <c r="BB25" s="459"/>
      <c r="BC25" s="459"/>
      <c r="BD25" s="459"/>
      <c r="BE25" s="459"/>
      <c r="BF25" s="459"/>
      <c r="BG25" s="459"/>
      <c r="BH25" s="459"/>
      <c r="BI25" s="459"/>
      <c r="BJ25" s="459"/>
      <c r="BK25" s="459"/>
      <c r="BL25" s="459"/>
      <c r="BM25" s="460"/>
      <c r="BN25" s="442">
        <v>6739393</v>
      </c>
      <c r="BO25" s="443"/>
      <c r="BP25" s="443"/>
      <c r="BQ25" s="443"/>
      <c r="BR25" s="443"/>
      <c r="BS25" s="443"/>
      <c r="BT25" s="443"/>
      <c r="BU25" s="444"/>
      <c r="BV25" s="442">
        <v>8223579</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255</v>
      </c>
      <c r="F26" s="446"/>
      <c r="G26" s="446"/>
      <c r="H26" s="446"/>
      <c r="I26" s="446"/>
      <c r="J26" s="446"/>
      <c r="K26" s="447"/>
      <c r="L26" s="448">
        <v>1</v>
      </c>
      <c r="M26" s="449"/>
      <c r="N26" s="449"/>
      <c r="O26" s="449"/>
      <c r="P26" s="450"/>
      <c r="Q26" s="448">
        <v>5810</v>
      </c>
      <c r="R26" s="449"/>
      <c r="S26" s="449"/>
      <c r="T26" s="449"/>
      <c r="U26" s="449"/>
      <c r="V26" s="450"/>
      <c r="W26" s="353"/>
      <c r="X26" s="354"/>
      <c r="Y26" s="355"/>
      <c r="Z26" s="445" t="s">
        <v>256</v>
      </c>
      <c r="AA26" s="464"/>
      <c r="AB26" s="464"/>
      <c r="AC26" s="464"/>
      <c r="AD26" s="464"/>
      <c r="AE26" s="464"/>
      <c r="AF26" s="464"/>
      <c r="AG26" s="465"/>
      <c r="AH26" s="448">
        <v>6</v>
      </c>
      <c r="AI26" s="449"/>
      <c r="AJ26" s="449"/>
      <c r="AK26" s="449"/>
      <c r="AL26" s="450"/>
      <c r="AM26" s="448">
        <v>18822</v>
      </c>
      <c r="AN26" s="449"/>
      <c r="AO26" s="449"/>
      <c r="AP26" s="449"/>
      <c r="AQ26" s="449"/>
      <c r="AR26" s="450"/>
      <c r="AS26" s="448">
        <v>3137</v>
      </c>
      <c r="AT26" s="449"/>
      <c r="AU26" s="449"/>
      <c r="AV26" s="449"/>
      <c r="AW26" s="449"/>
      <c r="AX26" s="451"/>
      <c r="AY26" s="466" t="s">
        <v>257</v>
      </c>
      <c r="AZ26" s="417"/>
      <c r="BA26" s="417"/>
      <c r="BB26" s="417"/>
      <c r="BC26" s="417"/>
      <c r="BD26" s="417"/>
      <c r="BE26" s="417"/>
      <c r="BF26" s="417"/>
      <c r="BG26" s="417"/>
      <c r="BH26" s="417"/>
      <c r="BI26" s="417"/>
      <c r="BJ26" s="417"/>
      <c r="BK26" s="417"/>
      <c r="BL26" s="417"/>
      <c r="BM26" s="467"/>
      <c r="BN26" s="455" t="s">
        <v>197</v>
      </c>
      <c r="BO26" s="456"/>
      <c r="BP26" s="456"/>
      <c r="BQ26" s="456"/>
      <c r="BR26" s="456"/>
      <c r="BS26" s="456"/>
      <c r="BT26" s="456"/>
      <c r="BU26" s="457"/>
      <c r="BV26" s="455" t="s">
        <v>197</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258</v>
      </c>
      <c r="F27" s="446"/>
      <c r="G27" s="446"/>
      <c r="H27" s="446"/>
      <c r="I27" s="446"/>
      <c r="J27" s="446"/>
      <c r="K27" s="447"/>
      <c r="L27" s="448">
        <v>1</v>
      </c>
      <c r="M27" s="449"/>
      <c r="N27" s="449"/>
      <c r="O27" s="449"/>
      <c r="P27" s="450"/>
      <c r="Q27" s="448">
        <v>3560</v>
      </c>
      <c r="R27" s="449"/>
      <c r="S27" s="449"/>
      <c r="T27" s="449"/>
      <c r="U27" s="449"/>
      <c r="V27" s="450"/>
      <c r="W27" s="353"/>
      <c r="X27" s="354"/>
      <c r="Y27" s="355"/>
      <c r="Z27" s="445" t="s">
        <v>259</v>
      </c>
      <c r="AA27" s="446"/>
      <c r="AB27" s="446"/>
      <c r="AC27" s="446"/>
      <c r="AD27" s="446"/>
      <c r="AE27" s="446"/>
      <c r="AF27" s="446"/>
      <c r="AG27" s="447"/>
      <c r="AH27" s="448" t="s">
        <v>197</v>
      </c>
      <c r="AI27" s="449"/>
      <c r="AJ27" s="449"/>
      <c r="AK27" s="449"/>
      <c r="AL27" s="450"/>
      <c r="AM27" s="448" t="s">
        <v>197</v>
      </c>
      <c r="AN27" s="449"/>
      <c r="AO27" s="449"/>
      <c r="AP27" s="449"/>
      <c r="AQ27" s="449"/>
      <c r="AR27" s="450"/>
      <c r="AS27" s="448" t="s">
        <v>197</v>
      </c>
      <c r="AT27" s="449"/>
      <c r="AU27" s="449"/>
      <c r="AV27" s="449"/>
      <c r="AW27" s="449"/>
      <c r="AX27" s="451"/>
      <c r="AY27" s="461" t="s">
        <v>262</v>
      </c>
      <c r="AZ27" s="462"/>
      <c r="BA27" s="462"/>
      <c r="BB27" s="462"/>
      <c r="BC27" s="462"/>
      <c r="BD27" s="462"/>
      <c r="BE27" s="462"/>
      <c r="BF27" s="462"/>
      <c r="BG27" s="462"/>
      <c r="BH27" s="462"/>
      <c r="BI27" s="462"/>
      <c r="BJ27" s="462"/>
      <c r="BK27" s="462"/>
      <c r="BL27" s="462"/>
      <c r="BM27" s="463"/>
      <c r="BN27" s="433">
        <v>490555</v>
      </c>
      <c r="BO27" s="434"/>
      <c r="BP27" s="434"/>
      <c r="BQ27" s="434"/>
      <c r="BR27" s="434"/>
      <c r="BS27" s="434"/>
      <c r="BT27" s="434"/>
      <c r="BU27" s="435"/>
      <c r="BV27" s="433">
        <v>490205</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263</v>
      </c>
      <c r="F28" s="446"/>
      <c r="G28" s="446"/>
      <c r="H28" s="446"/>
      <c r="I28" s="446"/>
      <c r="J28" s="446"/>
      <c r="K28" s="447"/>
      <c r="L28" s="448">
        <v>1</v>
      </c>
      <c r="M28" s="449"/>
      <c r="N28" s="449"/>
      <c r="O28" s="449"/>
      <c r="P28" s="450"/>
      <c r="Q28" s="448">
        <v>3200</v>
      </c>
      <c r="R28" s="449"/>
      <c r="S28" s="449"/>
      <c r="T28" s="449"/>
      <c r="U28" s="449"/>
      <c r="V28" s="450"/>
      <c r="W28" s="353"/>
      <c r="X28" s="354"/>
      <c r="Y28" s="355"/>
      <c r="Z28" s="445" t="s">
        <v>32</v>
      </c>
      <c r="AA28" s="446"/>
      <c r="AB28" s="446"/>
      <c r="AC28" s="446"/>
      <c r="AD28" s="446"/>
      <c r="AE28" s="446"/>
      <c r="AF28" s="446"/>
      <c r="AG28" s="447"/>
      <c r="AH28" s="448" t="s">
        <v>197</v>
      </c>
      <c r="AI28" s="449"/>
      <c r="AJ28" s="449"/>
      <c r="AK28" s="449"/>
      <c r="AL28" s="450"/>
      <c r="AM28" s="448" t="s">
        <v>197</v>
      </c>
      <c r="AN28" s="449"/>
      <c r="AO28" s="449"/>
      <c r="AP28" s="449"/>
      <c r="AQ28" s="449"/>
      <c r="AR28" s="450"/>
      <c r="AS28" s="448" t="s">
        <v>197</v>
      </c>
      <c r="AT28" s="449"/>
      <c r="AU28" s="449"/>
      <c r="AV28" s="449"/>
      <c r="AW28" s="449"/>
      <c r="AX28" s="451"/>
      <c r="AY28" s="321" t="s">
        <v>264</v>
      </c>
      <c r="AZ28" s="322"/>
      <c r="BA28" s="322"/>
      <c r="BB28" s="323"/>
      <c r="BC28" s="458" t="s">
        <v>97</v>
      </c>
      <c r="BD28" s="459"/>
      <c r="BE28" s="459"/>
      <c r="BF28" s="459"/>
      <c r="BG28" s="459"/>
      <c r="BH28" s="459"/>
      <c r="BI28" s="459"/>
      <c r="BJ28" s="459"/>
      <c r="BK28" s="459"/>
      <c r="BL28" s="459"/>
      <c r="BM28" s="460"/>
      <c r="BN28" s="442">
        <v>7658893</v>
      </c>
      <c r="BO28" s="443"/>
      <c r="BP28" s="443"/>
      <c r="BQ28" s="443"/>
      <c r="BR28" s="443"/>
      <c r="BS28" s="443"/>
      <c r="BT28" s="443"/>
      <c r="BU28" s="444"/>
      <c r="BV28" s="442">
        <v>7327859</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267</v>
      </c>
      <c r="F29" s="446"/>
      <c r="G29" s="446"/>
      <c r="H29" s="446"/>
      <c r="I29" s="446"/>
      <c r="J29" s="446"/>
      <c r="K29" s="447"/>
      <c r="L29" s="448">
        <v>16</v>
      </c>
      <c r="M29" s="449"/>
      <c r="N29" s="449"/>
      <c r="O29" s="449"/>
      <c r="P29" s="450"/>
      <c r="Q29" s="448">
        <v>3020</v>
      </c>
      <c r="R29" s="449"/>
      <c r="S29" s="449"/>
      <c r="T29" s="449"/>
      <c r="U29" s="449"/>
      <c r="V29" s="450"/>
      <c r="W29" s="356"/>
      <c r="X29" s="357"/>
      <c r="Y29" s="358"/>
      <c r="Z29" s="445" t="s">
        <v>269</v>
      </c>
      <c r="AA29" s="446"/>
      <c r="AB29" s="446"/>
      <c r="AC29" s="446"/>
      <c r="AD29" s="446"/>
      <c r="AE29" s="446"/>
      <c r="AF29" s="446"/>
      <c r="AG29" s="447"/>
      <c r="AH29" s="448">
        <v>406</v>
      </c>
      <c r="AI29" s="449"/>
      <c r="AJ29" s="449"/>
      <c r="AK29" s="449"/>
      <c r="AL29" s="450"/>
      <c r="AM29" s="448">
        <v>1247232</v>
      </c>
      <c r="AN29" s="449"/>
      <c r="AO29" s="449"/>
      <c r="AP29" s="449"/>
      <c r="AQ29" s="449"/>
      <c r="AR29" s="450"/>
      <c r="AS29" s="448">
        <v>3072</v>
      </c>
      <c r="AT29" s="449"/>
      <c r="AU29" s="449"/>
      <c r="AV29" s="449"/>
      <c r="AW29" s="449"/>
      <c r="AX29" s="451"/>
      <c r="AY29" s="324"/>
      <c r="AZ29" s="325"/>
      <c r="BA29" s="325"/>
      <c r="BB29" s="326"/>
      <c r="BC29" s="452" t="s">
        <v>270</v>
      </c>
      <c r="BD29" s="453"/>
      <c r="BE29" s="453"/>
      <c r="BF29" s="453"/>
      <c r="BG29" s="453"/>
      <c r="BH29" s="453"/>
      <c r="BI29" s="453"/>
      <c r="BJ29" s="453"/>
      <c r="BK29" s="453"/>
      <c r="BL29" s="453"/>
      <c r="BM29" s="454"/>
      <c r="BN29" s="455">
        <v>1367086</v>
      </c>
      <c r="BO29" s="456"/>
      <c r="BP29" s="456"/>
      <c r="BQ29" s="456"/>
      <c r="BR29" s="456"/>
      <c r="BS29" s="456"/>
      <c r="BT29" s="456"/>
      <c r="BU29" s="457"/>
      <c r="BV29" s="455">
        <v>1987203</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272</v>
      </c>
      <c r="X30" s="425"/>
      <c r="Y30" s="425"/>
      <c r="Z30" s="425"/>
      <c r="AA30" s="425"/>
      <c r="AB30" s="425"/>
      <c r="AC30" s="425"/>
      <c r="AD30" s="425"/>
      <c r="AE30" s="425"/>
      <c r="AF30" s="425"/>
      <c r="AG30" s="426"/>
      <c r="AH30" s="427">
        <v>96.5</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64</v>
      </c>
      <c r="BD30" s="431"/>
      <c r="BE30" s="431"/>
      <c r="BF30" s="431"/>
      <c r="BG30" s="431"/>
      <c r="BH30" s="431"/>
      <c r="BI30" s="431"/>
      <c r="BJ30" s="431"/>
      <c r="BK30" s="431"/>
      <c r="BL30" s="431"/>
      <c r="BM30" s="432"/>
      <c r="BN30" s="433">
        <v>4534092</v>
      </c>
      <c r="BO30" s="434"/>
      <c r="BP30" s="434"/>
      <c r="BQ30" s="434"/>
      <c r="BR30" s="434"/>
      <c r="BS30" s="434"/>
      <c r="BT30" s="434"/>
      <c r="BU30" s="435"/>
      <c r="BV30" s="433">
        <v>3498526</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181</v>
      </c>
      <c r="D32" s="436"/>
      <c r="E32" s="436"/>
      <c r="F32" s="436"/>
      <c r="G32" s="436"/>
      <c r="H32" s="436"/>
      <c r="I32" s="436"/>
      <c r="J32" s="436"/>
      <c r="K32" s="436"/>
      <c r="L32" s="436"/>
      <c r="M32" s="436"/>
      <c r="N32" s="436"/>
      <c r="O32" s="436"/>
      <c r="P32" s="436"/>
      <c r="Q32" s="436"/>
      <c r="R32" s="436"/>
      <c r="S32" s="436"/>
      <c r="U32" s="417" t="s">
        <v>88</v>
      </c>
      <c r="V32" s="417"/>
      <c r="W32" s="417"/>
      <c r="X32" s="417"/>
      <c r="Y32" s="417"/>
      <c r="Z32" s="417"/>
      <c r="AA32" s="417"/>
      <c r="AB32" s="417"/>
      <c r="AC32" s="417"/>
      <c r="AD32" s="417"/>
      <c r="AE32" s="417"/>
      <c r="AF32" s="417"/>
      <c r="AG32" s="417"/>
      <c r="AH32" s="417"/>
      <c r="AI32" s="417"/>
      <c r="AJ32" s="417"/>
      <c r="AK32" s="417"/>
      <c r="AM32" s="417" t="s">
        <v>274</v>
      </c>
      <c r="AN32" s="417"/>
      <c r="AO32" s="417"/>
      <c r="AP32" s="417"/>
      <c r="AQ32" s="417"/>
      <c r="AR32" s="417"/>
      <c r="AS32" s="417"/>
      <c r="AT32" s="417"/>
      <c r="AU32" s="417"/>
      <c r="AV32" s="417"/>
      <c r="AW32" s="417"/>
      <c r="AX32" s="417"/>
      <c r="AY32" s="417"/>
      <c r="AZ32" s="417"/>
      <c r="BA32" s="417"/>
      <c r="BB32" s="417"/>
      <c r="BC32" s="417"/>
      <c r="BE32" s="417" t="s">
        <v>275</v>
      </c>
      <c r="BF32" s="417"/>
      <c r="BG32" s="417"/>
      <c r="BH32" s="417"/>
      <c r="BI32" s="417"/>
      <c r="BJ32" s="417"/>
      <c r="BK32" s="417"/>
      <c r="BL32" s="417"/>
      <c r="BM32" s="417"/>
      <c r="BN32" s="417"/>
      <c r="BO32" s="417"/>
      <c r="BP32" s="417"/>
      <c r="BQ32" s="417"/>
      <c r="BR32" s="417"/>
      <c r="BS32" s="417"/>
      <c r="BT32" s="417"/>
      <c r="BU32" s="417"/>
      <c r="BW32" s="417" t="s">
        <v>276</v>
      </c>
      <c r="BX32" s="417"/>
      <c r="BY32" s="417"/>
      <c r="BZ32" s="417"/>
      <c r="CA32" s="417"/>
      <c r="CB32" s="417"/>
      <c r="CC32" s="417"/>
      <c r="CD32" s="417"/>
      <c r="CE32" s="417"/>
      <c r="CF32" s="417"/>
      <c r="CG32" s="417"/>
      <c r="CH32" s="417"/>
      <c r="CI32" s="417"/>
      <c r="CJ32" s="417"/>
      <c r="CK32" s="417"/>
      <c r="CL32" s="417"/>
      <c r="CM32" s="417"/>
      <c r="CO32" s="417" t="s">
        <v>279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117</v>
      </c>
      <c r="D33" s="396"/>
      <c r="E33" s="376" t="s">
        <v>280</v>
      </c>
      <c r="F33" s="376"/>
      <c r="G33" s="376"/>
      <c r="H33" s="376"/>
      <c r="I33" s="376"/>
      <c r="J33" s="376"/>
      <c r="K33" s="376"/>
      <c r="L33" s="376"/>
      <c r="M33" s="376"/>
      <c r="N33" s="376"/>
      <c r="O33" s="376"/>
      <c r="P33" s="376"/>
      <c r="Q33" s="376"/>
      <c r="R33" s="376"/>
      <c r="S33" s="376"/>
      <c r="T33" s="12"/>
      <c r="U33" s="396" t="s">
        <v>117</v>
      </c>
      <c r="V33" s="396"/>
      <c r="W33" s="376" t="s">
        <v>280</v>
      </c>
      <c r="X33" s="376"/>
      <c r="Y33" s="376"/>
      <c r="Z33" s="376"/>
      <c r="AA33" s="376"/>
      <c r="AB33" s="376"/>
      <c r="AC33" s="376"/>
      <c r="AD33" s="376"/>
      <c r="AE33" s="376"/>
      <c r="AF33" s="376"/>
      <c r="AG33" s="376"/>
      <c r="AH33" s="376"/>
      <c r="AI33" s="376"/>
      <c r="AJ33" s="376"/>
      <c r="AK33" s="376"/>
      <c r="AL33" s="12"/>
      <c r="AM33" s="396" t="s">
        <v>117</v>
      </c>
      <c r="AN33" s="396"/>
      <c r="AO33" s="376" t="s">
        <v>280</v>
      </c>
      <c r="AP33" s="376"/>
      <c r="AQ33" s="376"/>
      <c r="AR33" s="376"/>
      <c r="AS33" s="376"/>
      <c r="AT33" s="376"/>
      <c r="AU33" s="376"/>
      <c r="AV33" s="376"/>
      <c r="AW33" s="376"/>
      <c r="AX33" s="376"/>
      <c r="AY33" s="376"/>
      <c r="AZ33" s="376"/>
      <c r="BA33" s="376"/>
      <c r="BB33" s="376"/>
      <c r="BC33" s="376"/>
      <c r="BD33" s="8"/>
      <c r="BE33" s="376" t="s">
        <v>281</v>
      </c>
      <c r="BF33" s="376"/>
      <c r="BG33" s="376" t="s">
        <v>163</v>
      </c>
      <c r="BH33" s="376"/>
      <c r="BI33" s="376"/>
      <c r="BJ33" s="376"/>
      <c r="BK33" s="376"/>
      <c r="BL33" s="376"/>
      <c r="BM33" s="376"/>
      <c r="BN33" s="376"/>
      <c r="BO33" s="376"/>
      <c r="BP33" s="376"/>
      <c r="BQ33" s="376"/>
      <c r="BR33" s="376"/>
      <c r="BS33" s="376"/>
      <c r="BT33" s="376"/>
      <c r="BU33" s="376"/>
      <c r="BV33" s="8"/>
      <c r="BW33" s="396" t="s">
        <v>281</v>
      </c>
      <c r="BX33" s="396"/>
      <c r="BY33" s="376" t="s">
        <v>105</v>
      </c>
      <c r="BZ33" s="376"/>
      <c r="CA33" s="376"/>
      <c r="CB33" s="376"/>
      <c r="CC33" s="376"/>
      <c r="CD33" s="376"/>
      <c r="CE33" s="376"/>
      <c r="CF33" s="376"/>
      <c r="CG33" s="376"/>
      <c r="CH33" s="376"/>
      <c r="CI33" s="376"/>
      <c r="CJ33" s="376"/>
      <c r="CK33" s="376"/>
      <c r="CL33" s="376"/>
      <c r="CM33" s="376"/>
      <c r="CN33" s="12"/>
      <c r="CO33" s="396" t="s">
        <v>117</v>
      </c>
      <c r="CP33" s="396"/>
      <c r="CQ33" s="376" t="s">
        <v>283</v>
      </c>
      <c r="CR33" s="376"/>
      <c r="CS33" s="376"/>
      <c r="CT33" s="376"/>
      <c r="CU33" s="376"/>
      <c r="CV33" s="376"/>
      <c r="CW33" s="376"/>
      <c r="CX33" s="376"/>
      <c r="CY33" s="376"/>
      <c r="CZ33" s="376"/>
      <c r="DA33" s="376"/>
      <c r="DB33" s="376"/>
      <c r="DC33" s="376"/>
      <c r="DD33" s="376"/>
      <c r="DE33" s="376"/>
      <c r="DF33" s="12"/>
      <c r="DG33" s="416" t="s">
        <v>75</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4</v>
      </c>
      <c r="V34" s="414"/>
      <c r="W34" s="413" t="str">
        <f>IF('各会計、関係団体の財政状況及び健全化判断比率'!B28="","",'各会計、関係団体の財政状況及び健全化判断比率'!B28)</f>
        <v>北秋田市国民健康保険特別会計</v>
      </c>
      <c r="X34" s="413"/>
      <c r="Y34" s="413"/>
      <c r="Z34" s="413"/>
      <c r="AA34" s="413"/>
      <c r="AB34" s="413"/>
      <c r="AC34" s="413"/>
      <c r="AD34" s="413"/>
      <c r="AE34" s="413"/>
      <c r="AF34" s="413"/>
      <c r="AG34" s="413"/>
      <c r="AH34" s="413"/>
      <c r="AI34" s="413"/>
      <c r="AJ34" s="413"/>
      <c r="AK34" s="413"/>
      <c r="AL34" s="2"/>
      <c r="AM34" s="414">
        <f>IF(AO34="","",MAX(C34:D43,U34:V43)+1)</f>
        <v>8</v>
      </c>
      <c r="AN34" s="414"/>
      <c r="AO34" s="413" t="str">
        <f>IF('各会計、関係団体の財政状況及び健全化判断比率'!B32="","",'各会計、関係団体の財政状況及び健全化判断比率'!B32)</f>
        <v>北秋田市水道事業会計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11</v>
      </c>
      <c r="BX34" s="414"/>
      <c r="BY34" s="413" t="str">
        <f>IF('各会計、関係団体の財政状況及び健全化判断比率'!B68="","",'各会計、関係団体の財政状況及び健全化判断比率'!B68)</f>
        <v>秋田県市町村総合事務組合（一般会計）</v>
      </c>
      <c r="BZ34" s="413"/>
      <c r="CA34" s="413"/>
      <c r="CB34" s="413"/>
      <c r="CC34" s="413"/>
      <c r="CD34" s="413"/>
      <c r="CE34" s="413"/>
      <c r="CF34" s="413"/>
      <c r="CG34" s="413"/>
      <c r="CH34" s="413"/>
      <c r="CI34" s="413"/>
      <c r="CJ34" s="413"/>
      <c r="CK34" s="413"/>
      <c r="CL34" s="413"/>
      <c r="CM34" s="413"/>
      <c r="CN34" s="2"/>
      <c r="CO34" s="414">
        <f>IF(CQ34="","",MAX(C34:D43,U34:V43,AM34:AN43,BE34:BF43,BW34:BX43)+1)</f>
        <v>17</v>
      </c>
      <c r="CP34" s="414"/>
      <c r="CQ34" s="413" t="str">
        <f>IF('各会計、関係団体の財政状況及び健全化判断比率'!BS7="","",'各会計、関係団体の財政状況及び健全化判断比率'!BS7)</f>
        <v>たかのす福祉公社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北秋田市立阿仁診療所特別会計</v>
      </c>
      <c r="F35" s="413"/>
      <c r="G35" s="413"/>
      <c r="H35" s="413"/>
      <c r="I35" s="413"/>
      <c r="J35" s="413"/>
      <c r="K35" s="413"/>
      <c r="L35" s="413"/>
      <c r="M35" s="413"/>
      <c r="N35" s="413"/>
      <c r="O35" s="413"/>
      <c r="P35" s="413"/>
      <c r="Q35" s="413"/>
      <c r="R35" s="413"/>
      <c r="S35" s="413"/>
      <c r="T35" s="2"/>
      <c r="U35" s="414">
        <f t="shared" ref="U35:U43" si="1">IF(W35="","",U34+1)</f>
        <v>5</v>
      </c>
      <c r="V35" s="414"/>
      <c r="W35" s="413" t="str">
        <f>IF('各会計、関係団体の財政状況及び健全化判断比率'!B29="","",'各会計、関係団体の財政状況及び健全化判断比率'!B29)</f>
        <v>北秋田市国民健康保険合川診療所特別会計</v>
      </c>
      <c r="X35" s="413"/>
      <c r="Y35" s="413"/>
      <c r="Z35" s="413"/>
      <c r="AA35" s="413"/>
      <c r="AB35" s="413"/>
      <c r="AC35" s="413"/>
      <c r="AD35" s="413"/>
      <c r="AE35" s="413"/>
      <c r="AF35" s="413"/>
      <c r="AG35" s="413"/>
      <c r="AH35" s="413"/>
      <c r="AI35" s="413"/>
      <c r="AJ35" s="413"/>
      <c r="AK35" s="413"/>
      <c r="AL35" s="2"/>
      <c r="AM35" s="414">
        <f t="shared" ref="AM35:AM43" si="2">IF(AO35="","",AM34+1)</f>
        <v>9</v>
      </c>
      <c r="AN35" s="414"/>
      <c r="AO35" s="413" t="str">
        <f>IF('各会計、関係団体の財政状況及び健全化判断比率'!B33="","",'各会計、関係団体の財政状況及び健全化判断比率'!B33)</f>
        <v>北秋田市病院事業会計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12</v>
      </c>
      <c r="BX35" s="414"/>
      <c r="BY35" s="413" t="str">
        <f>IF('各会計、関係団体の財政状況及び健全化判断比率'!B69="","",'各会計、関係団体の財政状況及び健全化判断比率'!B69)</f>
        <v>秋田県市町村総合事務組合（交通災害共済事業等
特別会計）</v>
      </c>
      <c r="BZ35" s="413"/>
      <c r="CA35" s="413"/>
      <c r="CB35" s="413"/>
      <c r="CC35" s="413"/>
      <c r="CD35" s="413"/>
      <c r="CE35" s="413"/>
      <c r="CF35" s="413"/>
      <c r="CG35" s="413"/>
      <c r="CH35" s="413"/>
      <c r="CI35" s="413"/>
      <c r="CJ35" s="413"/>
      <c r="CK35" s="413"/>
      <c r="CL35" s="413"/>
      <c r="CM35" s="413"/>
      <c r="CN35" s="2"/>
      <c r="CO35" s="414">
        <f t="shared" ref="CO35:CO43" si="5">IF(CQ35="","",CO34+1)</f>
        <v>18</v>
      </c>
      <c r="CP35" s="414"/>
      <c r="CQ35" s="413" t="str">
        <f>IF('各会計、関係団体の財政状況及び健全化判断比率'!BS8="","",'各会計、関係団体の財政状況及び健全化判断比率'!BS8)</f>
        <v>マタギの里観光開発</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〇</v>
      </c>
      <c r="DH35" s="415"/>
      <c r="DI35" s="19"/>
    </row>
    <row r="36" spans="1:113" ht="32.25" customHeight="1" x14ac:dyDescent="0.2">
      <c r="A36" s="2"/>
      <c r="B36" s="5"/>
      <c r="C36" s="414">
        <f t="shared" si="0"/>
        <v>3</v>
      </c>
      <c r="D36" s="414"/>
      <c r="E36" s="413" t="str">
        <f>IF('各会計、関係団体の財政状況及び健全化判断比率'!B9="","",'各会計、関係団体の財政状況及び健全化判断比率'!B9)</f>
        <v>北秋田市立米内沢診療所特別会計</v>
      </c>
      <c r="F36" s="413"/>
      <c r="G36" s="413"/>
      <c r="H36" s="413"/>
      <c r="I36" s="413"/>
      <c r="J36" s="413"/>
      <c r="K36" s="413"/>
      <c r="L36" s="413"/>
      <c r="M36" s="413"/>
      <c r="N36" s="413"/>
      <c r="O36" s="413"/>
      <c r="P36" s="413"/>
      <c r="Q36" s="413"/>
      <c r="R36" s="413"/>
      <c r="S36" s="413"/>
      <c r="T36" s="2"/>
      <c r="U36" s="414">
        <f t="shared" si="1"/>
        <v>6</v>
      </c>
      <c r="V36" s="414"/>
      <c r="W36" s="413" t="str">
        <f>IF('各会計、関係団体の財政状況及び健全化判断比率'!B30="","",'各会計、関係団体の財政状況及び健全化判断比率'!B30)</f>
        <v>北秋田市介護保険特別会計</v>
      </c>
      <c r="X36" s="413"/>
      <c r="Y36" s="413"/>
      <c r="Z36" s="413"/>
      <c r="AA36" s="413"/>
      <c r="AB36" s="413"/>
      <c r="AC36" s="413"/>
      <c r="AD36" s="413"/>
      <c r="AE36" s="413"/>
      <c r="AF36" s="413"/>
      <c r="AG36" s="413"/>
      <c r="AH36" s="413"/>
      <c r="AI36" s="413"/>
      <c r="AJ36" s="413"/>
      <c r="AK36" s="413"/>
      <c r="AL36" s="2"/>
      <c r="AM36" s="414">
        <f t="shared" si="2"/>
        <v>10</v>
      </c>
      <c r="AN36" s="414"/>
      <c r="AO36" s="413" t="str">
        <f>IF('各会計、関係団体の財政状況及び健全化判断比率'!B34="","",'各会計、関係団体の財政状況及び健全化判断比率'!B34)</f>
        <v>北秋田市下水道事業会計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13</v>
      </c>
      <c r="BX36" s="414"/>
      <c r="BY36" s="413" t="str">
        <f>IF('各会計、関係団体の財政状況及び健全化判断比率'!B70="","",'各会計、関係団体の財政状況及び健全化判断比率'!B70)</f>
        <v>秋田県市町村会館管理組合（一般会計）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7</v>
      </c>
      <c r="V37" s="414"/>
      <c r="W37" s="413" t="str">
        <f>IF('各会計、関係団体の財政状況及び健全化判断比率'!B31="","",'各会計、関係団体の財政状況及び健全化判断比率'!B31)</f>
        <v>北秋田市後期高齢者医療特別会計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14</v>
      </c>
      <c r="BX37" s="414"/>
      <c r="BY37" s="413" t="str">
        <f>IF('各会計、関係団体の財政状況及び健全化判断比率'!B71="","",'各会計、関係団体の財政状況及び健全化判断比率'!B71)</f>
        <v>秋田県後期高齢者医療広域連合（一般会計）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15</v>
      </c>
      <c r="BX38" s="414"/>
      <c r="BY38" s="413" t="str">
        <f>IF('各会計、関係団体の財政状況及び健全化判断比率'!B72="","",'各会計、関係団体の財政状況及び健全化判断比率'!B72)</f>
        <v>秋田県後期高齢者医療広域連合(後期高齢者医療特別会計）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16</v>
      </c>
      <c r="BX39" s="414"/>
      <c r="BY39" s="413" t="str">
        <f>IF('各会計、関係団体の財政状況及び健全化判断比率'!B73="","",'各会計、関係団体の財政状況及び健全化判断比率'!B73)</f>
        <v>北秋田市上小阿仁村生活環境施設組合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359" t="s">
        <v>285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0DdGtVem6xkO0O4Mao/3ZulUt8gOXrpIfxfJ0rt7S76qVTG0cQpm9NALjct6+bruKiPPaeuVbpTJay0QZScSlA==" saltValue="AgKWXTZqSLSCm+bT3GogC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38" footer="0.19685039370078738"/>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522</v>
      </c>
      <c r="G33" s="201" t="s">
        <v>523</v>
      </c>
      <c r="H33" s="201" t="s">
        <v>524</v>
      </c>
      <c r="I33" s="201" t="s">
        <v>252</v>
      </c>
      <c r="J33" s="205" t="s">
        <v>525</v>
      </c>
      <c r="K33" s="186"/>
      <c r="L33" s="186"/>
      <c r="M33" s="186"/>
      <c r="N33" s="186"/>
      <c r="O33" s="186"/>
      <c r="P33" s="186"/>
    </row>
    <row r="34" spans="1:16" ht="39" customHeight="1" x14ac:dyDescent="0.2">
      <c r="A34" s="186"/>
      <c r="B34" s="188"/>
      <c r="C34" s="1027" t="s">
        <v>144</v>
      </c>
      <c r="D34" s="1027"/>
      <c r="E34" s="1028"/>
      <c r="F34" s="197">
        <v>13.119999999999997</v>
      </c>
      <c r="G34" s="202">
        <v>13.43</v>
      </c>
      <c r="H34" s="202">
        <v>14.029999999999998</v>
      </c>
      <c r="I34" s="202">
        <v>14.1</v>
      </c>
      <c r="J34" s="206">
        <v>13.649999999999999</v>
      </c>
      <c r="K34" s="186"/>
      <c r="L34" s="186"/>
      <c r="M34" s="186"/>
      <c r="N34" s="186"/>
      <c r="O34" s="186"/>
      <c r="P34" s="186"/>
    </row>
    <row r="35" spans="1:16" ht="39" customHeight="1" x14ac:dyDescent="0.2">
      <c r="A35" s="186"/>
      <c r="B35" s="189"/>
      <c r="C35" s="1023" t="s">
        <v>445</v>
      </c>
      <c r="D35" s="1023"/>
      <c r="E35" s="1024"/>
      <c r="F35" s="198">
        <v>5.2399999999999984</v>
      </c>
      <c r="G35" s="203">
        <v>5.2299999999999986</v>
      </c>
      <c r="H35" s="203">
        <v>6.65</v>
      </c>
      <c r="I35" s="203">
        <v>11.639999999999999</v>
      </c>
      <c r="J35" s="207">
        <v>4.13</v>
      </c>
      <c r="K35" s="186"/>
      <c r="L35" s="186"/>
      <c r="M35" s="186"/>
      <c r="N35" s="186"/>
      <c r="O35" s="186"/>
      <c r="P35" s="186"/>
    </row>
    <row r="36" spans="1:16" ht="39" customHeight="1" x14ac:dyDescent="0.2">
      <c r="A36" s="186"/>
      <c r="B36" s="189"/>
      <c r="C36" s="1023" t="s">
        <v>459</v>
      </c>
      <c r="D36" s="1023"/>
      <c r="E36" s="1024"/>
      <c r="F36" s="198">
        <v>0.57999999999999985</v>
      </c>
      <c r="G36" s="203">
        <v>1.5699999999999996</v>
      </c>
      <c r="H36" s="203">
        <v>2.0499999999999994</v>
      </c>
      <c r="I36" s="203">
        <v>2.5</v>
      </c>
      <c r="J36" s="207">
        <v>2.0999999999999992</v>
      </c>
      <c r="K36" s="186"/>
      <c r="L36" s="186"/>
      <c r="M36" s="186"/>
      <c r="N36" s="186"/>
      <c r="O36" s="186"/>
      <c r="P36" s="186"/>
    </row>
    <row r="37" spans="1:16" ht="39" customHeight="1" x14ac:dyDescent="0.2">
      <c r="A37" s="186"/>
      <c r="B37" s="189"/>
      <c r="C37" s="1023" t="s">
        <v>102</v>
      </c>
      <c r="D37" s="1023"/>
      <c r="E37" s="1024"/>
      <c r="F37" s="198">
        <v>1.91</v>
      </c>
      <c r="G37" s="203">
        <v>0</v>
      </c>
      <c r="H37" s="203">
        <v>2.8699999999999997</v>
      </c>
      <c r="I37" s="203">
        <v>1.4199999999999997</v>
      </c>
      <c r="J37" s="207">
        <v>1.1499999999999997</v>
      </c>
      <c r="K37" s="186"/>
      <c r="L37" s="186"/>
      <c r="M37" s="186"/>
      <c r="N37" s="186"/>
      <c r="O37" s="186"/>
      <c r="P37" s="186"/>
    </row>
    <row r="38" spans="1:16" ht="39" customHeight="1" x14ac:dyDescent="0.2">
      <c r="A38" s="186"/>
      <c r="B38" s="189"/>
      <c r="C38" s="1023" t="s">
        <v>456</v>
      </c>
      <c r="D38" s="1023"/>
      <c r="E38" s="1024"/>
      <c r="F38" s="198">
        <v>0.4</v>
      </c>
      <c r="G38" s="203">
        <v>0.26999999999999991</v>
      </c>
      <c r="H38" s="203">
        <v>0.09</v>
      </c>
      <c r="I38" s="203">
        <v>0.22999999999999995</v>
      </c>
      <c r="J38" s="207">
        <v>0.23999999999999996</v>
      </c>
      <c r="K38" s="186"/>
      <c r="L38" s="186"/>
      <c r="M38" s="186"/>
      <c r="N38" s="186"/>
      <c r="O38" s="186"/>
      <c r="P38" s="186"/>
    </row>
    <row r="39" spans="1:16" ht="39" customHeight="1" x14ac:dyDescent="0.2">
      <c r="A39" s="186"/>
      <c r="B39" s="189"/>
      <c r="C39" s="1023" t="s">
        <v>367</v>
      </c>
      <c r="D39" s="1023"/>
      <c r="E39" s="1024"/>
      <c r="F39" s="198">
        <v>0</v>
      </c>
      <c r="G39" s="203">
        <v>0</v>
      </c>
      <c r="H39" s="203">
        <v>0</v>
      </c>
      <c r="I39" s="203">
        <v>0</v>
      </c>
      <c r="J39" s="207">
        <v>9.9999999999999985E-3</v>
      </c>
      <c r="K39" s="186"/>
      <c r="L39" s="186"/>
      <c r="M39" s="186"/>
      <c r="N39" s="186"/>
      <c r="O39" s="186"/>
      <c r="P39" s="186"/>
    </row>
    <row r="40" spans="1:16" ht="39" customHeight="1" x14ac:dyDescent="0.2">
      <c r="A40" s="186"/>
      <c r="B40" s="189"/>
      <c r="C40" s="1023" t="s">
        <v>277</v>
      </c>
      <c r="D40" s="1023"/>
      <c r="E40" s="1024"/>
      <c r="F40" s="198">
        <v>0</v>
      </c>
      <c r="G40" s="203">
        <v>0</v>
      </c>
      <c r="H40" s="203">
        <v>0</v>
      </c>
      <c r="I40" s="203">
        <v>0</v>
      </c>
      <c r="J40" s="207">
        <v>0</v>
      </c>
      <c r="K40" s="186"/>
      <c r="L40" s="186"/>
      <c r="M40" s="186"/>
      <c r="N40" s="186"/>
      <c r="O40" s="186"/>
      <c r="P40" s="186"/>
    </row>
    <row r="41" spans="1:16" ht="39" customHeight="1" x14ac:dyDescent="0.2">
      <c r="A41" s="186"/>
      <c r="B41" s="189"/>
      <c r="C41" s="1023" t="s">
        <v>447</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526</v>
      </c>
      <c r="D42" s="1023"/>
      <c r="E42" s="1024"/>
      <c r="F42" s="198" t="s">
        <v>197</v>
      </c>
      <c r="G42" s="203" t="s">
        <v>197</v>
      </c>
      <c r="H42" s="203" t="s">
        <v>197</v>
      </c>
      <c r="I42" s="203" t="s">
        <v>197</v>
      </c>
      <c r="J42" s="207" t="s">
        <v>197</v>
      </c>
      <c r="K42" s="186"/>
      <c r="L42" s="186"/>
      <c r="M42" s="186"/>
      <c r="N42" s="186"/>
      <c r="O42" s="186"/>
      <c r="P42" s="186"/>
    </row>
    <row r="43" spans="1:16" ht="39" customHeight="1" x14ac:dyDescent="0.2">
      <c r="A43" s="186"/>
      <c r="B43" s="191"/>
      <c r="C43" s="1025" t="s">
        <v>298</v>
      </c>
      <c r="D43" s="1025"/>
      <c r="E43" s="1026"/>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ce9UagBor3WsmJSuJqXyiUr4RuLtAQ98kP44RcKQDJZOI4k3HHvicJerKKpjLFG7fweaS0k2xsajfNsnhDqA0g==" saltValue="vvu5WY1cM4Mw6UneGdsV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38"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522</v>
      </c>
      <c r="L44" s="236" t="s">
        <v>523</v>
      </c>
      <c r="M44" s="236" t="s">
        <v>524</v>
      </c>
      <c r="N44" s="236" t="s">
        <v>252</v>
      </c>
      <c r="O44" s="244" t="s">
        <v>525</v>
      </c>
      <c r="P44" s="85"/>
      <c r="Q44" s="85"/>
      <c r="R44" s="85"/>
      <c r="S44" s="85"/>
      <c r="T44" s="85"/>
      <c r="U44" s="85"/>
    </row>
    <row r="45" spans="1:21" ht="30.75" customHeight="1" x14ac:dyDescent="0.2">
      <c r="A45" s="85"/>
      <c r="B45" s="1044" t="s">
        <v>23</v>
      </c>
      <c r="C45" s="1045"/>
      <c r="D45" s="218"/>
      <c r="E45" s="1058" t="s">
        <v>21</v>
      </c>
      <c r="F45" s="1058"/>
      <c r="G45" s="1058"/>
      <c r="H45" s="1058"/>
      <c r="I45" s="1058"/>
      <c r="J45" s="1059"/>
      <c r="K45" s="229">
        <v>2562</v>
      </c>
      <c r="L45" s="237">
        <v>2574</v>
      </c>
      <c r="M45" s="237">
        <v>2590</v>
      </c>
      <c r="N45" s="237">
        <v>2517</v>
      </c>
      <c r="O45" s="245">
        <v>2514</v>
      </c>
      <c r="P45" s="85"/>
      <c r="Q45" s="85"/>
      <c r="R45" s="85"/>
      <c r="S45" s="85"/>
      <c r="T45" s="85"/>
      <c r="U45" s="85"/>
    </row>
    <row r="46" spans="1:21" ht="30.75" customHeight="1" x14ac:dyDescent="0.2">
      <c r="A46" s="85"/>
      <c r="B46" s="1046"/>
      <c r="C46" s="1047"/>
      <c r="D46" s="219"/>
      <c r="E46" s="1050" t="s">
        <v>26</v>
      </c>
      <c r="F46" s="1050"/>
      <c r="G46" s="1050"/>
      <c r="H46" s="1050"/>
      <c r="I46" s="1050"/>
      <c r="J46" s="1051"/>
      <c r="K46" s="230" t="s">
        <v>197</v>
      </c>
      <c r="L46" s="238" t="s">
        <v>197</v>
      </c>
      <c r="M46" s="238" t="s">
        <v>197</v>
      </c>
      <c r="N46" s="238" t="s">
        <v>197</v>
      </c>
      <c r="O46" s="246" t="s">
        <v>197</v>
      </c>
      <c r="P46" s="85"/>
      <c r="Q46" s="85"/>
      <c r="R46" s="85"/>
      <c r="S46" s="85"/>
      <c r="T46" s="85"/>
      <c r="U46" s="85"/>
    </row>
    <row r="47" spans="1:21" ht="30.75" customHeight="1" x14ac:dyDescent="0.2">
      <c r="A47" s="85"/>
      <c r="B47" s="1046"/>
      <c r="C47" s="1047"/>
      <c r="D47" s="219"/>
      <c r="E47" s="1050" t="s">
        <v>30</v>
      </c>
      <c r="F47" s="1050"/>
      <c r="G47" s="1050"/>
      <c r="H47" s="1050"/>
      <c r="I47" s="1050"/>
      <c r="J47" s="1051"/>
      <c r="K47" s="230" t="s">
        <v>197</v>
      </c>
      <c r="L47" s="238" t="s">
        <v>197</v>
      </c>
      <c r="M47" s="238" t="s">
        <v>197</v>
      </c>
      <c r="N47" s="238" t="s">
        <v>197</v>
      </c>
      <c r="O47" s="246" t="s">
        <v>197</v>
      </c>
      <c r="P47" s="85"/>
      <c r="Q47" s="85"/>
      <c r="R47" s="85"/>
      <c r="S47" s="85"/>
      <c r="T47" s="85"/>
      <c r="U47" s="85"/>
    </row>
    <row r="48" spans="1:21" ht="30.75" customHeight="1" x14ac:dyDescent="0.2">
      <c r="A48" s="85"/>
      <c r="B48" s="1046"/>
      <c r="C48" s="1047"/>
      <c r="D48" s="219"/>
      <c r="E48" s="1050" t="s">
        <v>33</v>
      </c>
      <c r="F48" s="1050"/>
      <c r="G48" s="1050"/>
      <c r="H48" s="1050"/>
      <c r="I48" s="1050"/>
      <c r="J48" s="1051"/>
      <c r="K48" s="230">
        <v>1009</v>
      </c>
      <c r="L48" s="238">
        <v>927</v>
      </c>
      <c r="M48" s="238">
        <v>819</v>
      </c>
      <c r="N48" s="238">
        <v>743</v>
      </c>
      <c r="O48" s="246">
        <v>793</v>
      </c>
      <c r="P48" s="85"/>
      <c r="Q48" s="85"/>
      <c r="R48" s="85"/>
      <c r="S48" s="85"/>
      <c r="T48" s="85"/>
      <c r="U48" s="85"/>
    </row>
    <row r="49" spans="1:21" ht="30.75" customHeight="1" x14ac:dyDescent="0.2">
      <c r="A49" s="85"/>
      <c r="B49" s="1046"/>
      <c r="C49" s="1047"/>
      <c r="D49" s="219"/>
      <c r="E49" s="1050" t="s">
        <v>0</v>
      </c>
      <c r="F49" s="1050"/>
      <c r="G49" s="1050"/>
      <c r="H49" s="1050"/>
      <c r="I49" s="1050"/>
      <c r="J49" s="1051"/>
      <c r="K49" s="230" t="s">
        <v>197</v>
      </c>
      <c r="L49" s="238" t="s">
        <v>197</v>
      </c>
      <c r="M49" s="238" t="s">
        <v>197</v>
      </c>
      <c r="N49" s="238" t="s">
        <v>197</v>
      </c>
      <c r="O49" s="246" t="s">
        <v>197</v>
      </c>
      <c r="P49" s="85"/>
      <c r="Q49" s="85"/>
      <c r="R49" s="85"/>
      <c r="S49" s="85"/>
      <c r="T49" s="85"/>
      <c r="U49" s="85"/>
    </row>
    <row r="50" spans="1:21" ht="30.75" customHeight="1" x14ac:dyDescent="0.2">
      <c r="A50" s="85"/>
      <c r="B50" s="1046"/>
      <c r="C50" s="1047"/>
      <c r="D50" s="219"/>
      <c r="E50" s="1050" t="s">
        <v>38</v>
      </c>
      <c r="F50" s="1050"/>
      <c r="G50" s="1050"/>
      <c r="H50" s="1050"/>
      <c r="I50" s="1050"/>
      <c r="J50" s="1051"/>
      <c r="K50" s="230">
        <v>0</v>
      </c>
      <c r="L50" s="238">
        <v>0</v>
      </c>
      <c r="M50" s="238">
        <v>0</v>
      </c>
      <c r="N50" s="238">
        <v>0</v>
      </c>
      <c r="O50" s="246">
        <v>0</v>
      </c>
      <c r="P50" s="85"/>
      <c r="Q50" s="85"/>
      <c r="R50" s="85"/>
      <c r="S50" s="85"/>
      <c r="T50" s="85"/>
      <c r="U50" s="85"/>
    </row>
    <row r="51" spans="1:21" ht="30.75" customHeight="1" x14ac:dyDescent="0.2">
      <c r="A51" s="85"/>
      <c r="B51" s="1048"/>
      <c r="C51" s="1049"/>
      <c r="D51" s="220"/>
      <c r="E51" s="1050" t="s">
        <v>40</v>
      </c>
      <c r="F51" s="1050"/>
      <c r="G51" s="1050"/>
      <c r="H51" s="1050"/>
      <c r="I51" s="1050"/>
      <c r="J51" s="1051"/>
      <c r="K51" s="230" t="s">
        <v>197</v>
      </c>
      <c r="L51" s="238" t="s">
        <v>197</v>
      </c>
      <c r="M51" s="238" t="s">
        <v>197</v>
      </c>
      <c r="N51" s="238" t="s">
        <v>197</v>
      </c>
      <c r="O51" s="246" t="s">
        <v>197</v>
      </c>
      <c r="P51" s="85"/>
      <c r="Q51" s="85"/>
      <c r="R51" s="85"/>
      <c r="S51" s="85"/>
      <c r="T51" s="85"/>
      <c r="U51" s="85"/>
    </row>
    <row r="52" spans="1:21" ht="30.75" customHeight="1" x14ac:dyDescent="0.2">
      <c r="A52" s="85"/>
      <c r="B52" s="1052" t="s">
        <v>44</v>
      </c>
      <c r="C52" s="1053"/>
      <c r="D52" s="220"/>
      <c r="E52" s="1050" t="s">
        <v>46</v>
      </c>
      <c r="F52" s="1050"/>
      <c r="G52" s="1050"/>
      <c r="H52" s="1050"/>
      <c r="I52" s="1050"/>
      <c r="J52" s="1051"/>
      <c r="K52" s="230">
        <v>2515</v>
      </c>
      <c r="L52" s="238">
        <v>2527</v>
      </c>
      <c r="M52" s="238">
        <v>2469</v>
      </c>
      <c r="N52" s="238">
        <v>2408</v>
      </c>
      <c r="O52" s="246">
        <v>2506</v>
      </c>
      <c r="P52" s="85"/>
      <c r="Q52" s="85"/>
      <c r="R52" s="85"/>
      <c r="S52" s="85"/>
      <c r="T52" s="85"/>
      <c r="U52" s="85"/>
    </row>
    <row r="53" spans="1:21" ht="30.75" customHeight="1" x14ac:dyDescent="0.2">
      <c r="A53" s="85"/>
      <c r="B53" s="1054" t="s">
        <v>48</v>
      </c>
      <c r="C53" s="1055"/>
      <c r="D53" s="221"/>
      <c r="E53" s="1056" t="s">
        <v>51</v>
      </c>
      <c r="F53" s="1056"/>
      <c r="G53" s="1056"/>
      <c r="H53" s="1056"/>
      <c r="I53" s="1056"/>
      <c r="J53" s="1057"/>
      <c r="K53" s="231">
        <v>1056</v>
      </c>
      <c r="L53" s="239">
        <v>974</v>
      </c>
      <c r="M53" s="239">
        <v>940</v>
      </c>
      <c r="N53" s="239">
        <v>852</v>
      </c>
      <c r="O53" s="247">
        <v>801</v>
      </c>
      <c r="P53" s="85"/>
      <c r="Q53" s="85"/>
      <c r="R53" s="85"/>
      <c r="S53" s="85"/>
      <c r="T53" s="85"/>
      <c r="U53" s="85"/>
    </row>
    <row r="54" spans="1:21" ht="24" customHeight="1" x14ac:dyDescent="0.25">
      <c r="A54" s="85"/>
      <c r="B54" s="210" t="s">
        <v>53</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48" t="s">
        <v>24</v>
      </c>
      <c r="P56" s="85"/>
      <c r="Q56" s="85"/>
      <c r="R56" s="85"/>
      <c r="S56" s="85"/>
      <c r="T56" s="85"/>
      <c r="U56" s="85"/>
    </row>
    <row r="57" spans="1:21" ht="31.5" customHeight="1" x14ac:dyDescent="0.25">
      <c r="A57" s="85"/>
      <c r="B57" s="212"/>
      <c r="C57" s="217"/>
      <c r="D57" s="217"/>
      <c r="E57" s="224"/>
      <c r="F57" s="224"/>
      <c r="G57" s="224"/>
      <c r="H57" s="224"/>
      <c r="I57" s="224"/>
      <c r="J57" s="227" t="s">
        <v>16</v>
      </c>
      <c r="K57" s="233" t="s">
        <v>522</v>
      </c>
      <c r="L57" s="240" t="s">
        <v>523</v>
      </c>
      <c r="M57" s="240" t="s">
        <v>524</v>
      </c>
      <c r="N57" s="240" t="s">
        <v>252</v>
      </c>
      <c r="O57" s="249" t="s">
        <v>525</v>
      </c>
      <c r="P57" s="85"/>
      <c r="Q57" s="85"/>
      <c r="R57" s="85"/>
      <c r="S57" s="85"/>
      <c r="T57" s="85"/>
      <c r="U57" s="85"/>
    </row>
    <row r="58" spans="1:21" ht="31.5" customHeight="1" x14ac:dyDescent="0.2">
      <c r="B58" s="1038" t="s">
        <v>57</v>
      </c>
      <c r="C58" s="1039"/>
      <c r="D58" s="1029" t="s">
        <v>59</v>
      </c>
      <c r="E58" s="1030"/>
      <c r="F58" s="1030"/>
      <c r="G58" s="1030"/>
      <c r="H58" s="1030"/>
      <c r="I58" s="1030"/>
      <c r="J58" s="1031"/>
      <c r="K58" s="234" t="s">
        <v>197</v>
      </c>
      <c r="L58" s="241" t="s">
        <v>197</v>
      </c>
      <c r="M58" s="241" t="s">
        <v>197</v>
      </c>
      <c r="N58" s="241" t="s">
        <v>197</v>
      </c>
      <c r="O58" s="250" t="s">
        <v>197</v>
      </c>
    </row>
    <row r="59" spans="1:21" ht="31.5" customHeight="1" x14ac:dyDescent="0.2">
      <c r="B59" s="1040"/>
      <c r="C59" s="1041"/>
      <c r="D59" s="1032" t="s">
        <v>13</v>
      </c>
      <c r="E59" s="1033"/>
      <c r="F59" s="1033"/>
      <c r="G59" s="1033"/>
      <c r="H59" s="1033"/>
      <c r="I59" s="1033"/>
      <c r="J59" s="1034"/>
      <c r="K59" s="235" t="s">
        <v>197</v>
      </c>
      <c r="L59" s="242" t="s">
        <v>197</v>
      </c>
      <c r="M59" s="242" t="s">
        <v>197</v>
      </c>
      <c r="N59" s="242" t="s">
        <v>197</v>
      </c>
      <c r="O59" s="251" t="s">
        <v>197</v>
      </c>
    </row>
    <row r="60" spans="1:21" ht="31.5" customHeight="1" x14ac:dyDescent="0.2">
      <c r="B60" s="1042"/>
      <c r="C60" s="1043"/>
      <c r="D60" s="1035" t="s">
        <v>61</v>
      </c>
      <c r="E60" s="1036"/>
      <c r="F60" s="1036"/>
      <c r="G60" s="1036"/>
      <c r="H60" s="1036"/>
      <c r="I60" s="1036"/>
      <c r="J60" s="1037"/>
      <c r="K60" s="235" t="s">
        <v>197</v>
      </c>
      <c r="L60" s="242" t="s">
        <v>197</v>
      </c>
      <c r="M60" s="242" t="s">
        <v>197</v>
      </c>
      <c r="N60" s="242" t="s">
        <v>197</v>
      </c>
      <c r="O60" s="251" t="s">
        <v>197</v>
      </c>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54tiP0RvU0MMPYy73Bv299z+7GrneKQTHn2aCygQzun1+53xtLbmgg48QG/ZAX4+eGcQdrDAfDLPlYd2LNt2g==" saltValue="X5QVGKmHfjjSpsmooXzYE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38"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19</v>
      </c>
    </row>
    <row r="40" spans="2:13" ht="27.75" customHeight="1" x14ac:dyDescent="0.25">
      <c r="B40" s="209" t="s">
        <v>20</v>
      </c>
      <c r="C40" s="215"/>
      <c r="D40" s="215"/>
      <c r="E40" s="223"/>
      <c r="F40" s="223"/>
      <c r="G40" s="223"/>
      <c r="H40" s="226" t="s">
        <v>16</v>
      </c>
      <c r="I40" s="228" t="s">
        <v>522</v>
      </c>
      <c r="J40" s="236" t="s">
        <v>523</v>
      </c>
      <c r="K40" s="236" t="s">
        <v>524</v>
      </c>
      <c r="L40" s="236" t="s">
        <v>252</v>
      </c>
      <c r="M40" s="263" t="s">
        <v>525</v>
      </c>
    </row>
    <row r="41" spans="2:13" ht="27.75" customHeight="1" x14ac:dyDescent="0.2">
      <c r="B41" s="1044" t="s">
        <v>35</v>
      </c>
      <c r="C41" s="1045"/>
      <c r="D41" s="218"/>
      <c r="E41" s="1069" t="s">
        <v>55</v>
      </c>
      <c r="F41" s="1069"/>
      <c r="G41" s="1069"/>
      <c r="H41" s="1070"/>
      <c r="I41" s="256">
        <v>26207</v>
      </c>
      <c r="J41" s="260">
        <v>26075</v>
      </c>
      <c r="K41" s="260">
        <v>25176</v>
      </c>
      <c r="L41" s="260">
        <v>24619</v>
      </c>
      <c r="M41" s="264">
        <v>23174</v>
      </c>
    </row>
    <row r="42" spans="2:13" ht="27.75" customHeight="1" x14ac:dyDescent="0.2">
      <c r="B42" s="1046"/>
      <c r="C42" s="1047"/>
      <c r="D42" s="219"/>
      <c r="E42" s="1060" t="s">
        <v>66</v>
      </c>
      <c r="F42" s="1060"/>
      <c r="G42" s="1060"/>
      <c r="H42" s="1061"/>
      <c r="I42" s="257" t="s">
        <v>197</v>
      </c>
      <c r="J42" s="261" t="s">
        <v>197</v>
      </c>
      <c r="K42" s="261" t="s">
        <v>197</v>
      </c>
      <c r="L42" s="261" t="s">
        <v>197</v>
      </c>
      <c r="M42" s="265" t="s">
        <v>197</v>
      </c>
    </row>
    <row r="43" spans="2:13" ht="27.75" customHeight="1" x14ac:dyDescent="0.2">
      <c r="B43" s="1046"/>
      <c r="C43" s="1047"/>
      <c r="D43" s="219"/>
      <c r="E43" s="1060" t="s">
        <v>68</v>
      </c>
      <c r="F43" s="1060"/>
      <c r="G43" s="1060"/>
      <c r="H43" s="1061"/>
      <c r="I43" s="257">
        <v>16630</v>
      </c>
      <c r="J43" s="261">
        <v>16012</v>
      </c>
      <c r="K43" s="261">
        <v>14797</v>
      </c>
      <c r="L43" s="261">
        <v>13764</v>
      </c>
      <c r="M43" s="265">
        <v>12694</v>
      </c>
    </row>
    <row r="44" spans="2:13" ht="27.75" customHeight="1" x14ac:dyDescent="0.2">
      <c r="B44" s="1046"/>
      <c r="C44" s="1047"/>
      <c r="D44" s="219"/>
      <c r="E44" s="1060" t="s">
        <v>70</v>
      </c>
      <c r="F44" s="1060"/>
      <c r="G44" s="1060"/>
      <c r="H44" s="1061"/>
      <c r="I44" s="257" t="s">
        <v>197</v>
      </c>
      <c r="J44" s="261" t="s">
        <v>197</v>
      </c>
      <c r="K44" s="261" t="s">
        <v>197</v>
      </c>
      <c r="L44" s="261" t="s">
        <v>197</v>
      </c>
      <c r="M44" s="265" t="s">
        <v>197</v>
      </c>
    </row>
    <row r="45" spans="2:13" ht="27.75" customHeight="1" x14ac:dyDescent="0.2">
      <c r="B45" s="1046"/>
      <c r="C45" s="1047"/>
      <c r="D45" s="219"/>
      <c r="E45" s="1060" t="s">
        <v>72</v>
      </c>
      <c r="F45" s="1060"/>
      <c r="G45" s="1060"/>
      <c r="H45" s="1061"/>
      <c r="I45" s="257">
        <v>2340</v>
      </c>
      <c r="J45" s="261">
        <v>2222</v>
      </c>
      <c r="K45" s="261">
        <v>2291</v>
      </c>
      <c r="L45" s="261">
        <v>2302</v>
      </c>
      <c r="M45" s="265">
        <v>2648</v>
      </c>
    </row>
    <row r="46" spans="2:13" ht="27.75" customHeight="1" x14ac:dyDescent="0.2">
      <c r="B46" s="1046"/>
      <c r="C46" s="1047"/>
      <c r="D46" s="220"/>
      <c r="E46" s="1060" t="s">
        <v>71</v>
      </c>
      <c r="F46" s="1060"/>
      <c r="G46" s="1060"/>
      <c r="H46" s="1061"/>
      <c r="I46" s="257">
        <v>39</v>
      </c>
      <c r="J46" s="261">
        <v>36</v>
      </c>
      <c r="K46" s="261">
        <v>32</v>
      </c>
      <c r="L46" s="261">
        <v>29</v>
      </c>
      <c r="M46" s="265">
        <v>25</v>
      </c>
    </row>
    <row r="47" spans="2:13" ht="27.75" customHeight="1" x14ac:dyDescent="0.2">
      <c r="B47" s="1046"/>
      <c r="C47" s="1047"/>
      <c r="D47" s="253"/>
      <c r="E47" s="1066" t="s">
        <v>74</v>
      </c>
      <c r="F47" s="1067"/>
      <c r="G47" s="1067"/>
      <c r="H47" s="1068"/>
      <c r="I47" s="257" t="s">
        <v>197</v>
      </c>
      <c r="J47" s="261" t="s">
        <v>197</v>
      </c>
      <c r="K47" s="261" t="s">
        <v>197</v>
      </c>
      <c r="L47" s="261" t="s">
        <v>197</v>
      </c>
      <c r="M47" s="265" t="s">
        <v>197</v>
      </c>
    </row>
    <row r="48" spans="2:13" ht="27.75" customHeight="1" x14ac:dyDescent="0.2">
      <c r="B48" s="1046"/>
      <c r="C48" s="1047"/>
      <c r="D48" s="219"/>
      <c r="E48" s="1060" t="s">
        <v>80</v>
      </c>
      <c r="F48" s="1060"/>
      <c r="G48" s="1060"/>
      <c r="H48" s="1061"/>
      <c r="I48" s="257" t="s">
        <v>197</v>
      </c>
      <c r="J48" s="261" t="s">
        <v>197</v>
      </c>
      <c r="K48" s="261" t="s">
        <v>197</v>
      </c>
      <c r="L48" s="261" t="s">
        <v>197</v>
      </c>
      <c r="M48" s="265" t="s">
        <v>197</v>
      </c>
    </row>
    <row r="49" spans="2:13" ht="27.75" customHeight="1" x14ac:dyDescent="0.2">
      <c r="B49" s="1048"/>
      <c r="C49" s="1049"/>
      <c r="D49" s="219"/>
      <c r="E49" s="1060" t="s">
        <v>84</v>
      </c>
      <c r="F49" s="1060"/>
      <c r="G49" s="1060"/>
      <c r="H49" s="1061"/>
      <c r="I49" s="257" t="s">
        <v>197</v>
      </c>
      <c r="J49" s="261" t="s">
        <v>197</v>
      </c>
      <c r="K49" s="261" t="s">
        <v>197</v>
      </c>
      <c r="L49" s="261" t="s">
        <v>197</v>
      </c>
      <c r="M49" s="265" t="s">
        <v>197</v>
      </c>
    </row>
    <row r="50" spans="2:13" ht="27.75" customHeight="1" x14ac:dyDescent="0.2">
      <c r="B50" s="1064" t="s">
        <v>86</v>
      </c>
      <c r="C50" s="1065"/>
      <c r="D50" s="254"/>
      <c r="E50" s="1060" t="s">
        <v>87</v>
      </c>
      <c r="F50" s="1060"/>
      <c r="G50" s="1060"/>
      <c r="H50" s="1061"/>
      <c r="I50" s="257">
        <v>8630</v>
      </c>
      <c r="J50" s="261">
        <v>10033</v>
      </c>
      <c r="K50" s="261">
        <v>10894</v>
      </c>
      <c r="L50" s="261">
        <v>11678</v>
      </c>
      <c r="M50" s="265">
        <v>12532</v>
      </c>
    </row>
    <row r="51" spans="2:13" ht="27.75" customHeight="1" x14ac:dyDescent="0.2">
      <c r="B51" s="1046"/>
      <c r="C51" s="1047"/>
      <c r="D51" s="219"/>
      <c r="E51" s="1060" t="s">
        <v>89</v>
      </c>
      <c r="F51" s="1060"/>
      <c r="G51" s="1060"/>
      <c r="H51" s="1061"/>
      <c r="I51" s="257">
        <v>1162</v>
      </c>
      <c r="J51" s="261">
        <v>1125</v>
      </c>
      <c r="K51" s="261">
        <v>1017</v>
      </c>
      <c r="L51" s="261">
        <v>1040</v>
      </c>
      <c r="M51" s="265">
        <v>918</v>
      </c>
    </row>
    <row r="52" spans="2:13" ht="27.75" customHeight="1" x14ac:dyDescent="0.2">
      <c r="B52" s="1048"/>
      <c r="C52" s="1049"/>
      <c r="D52" s="219"/>
      <c r="E52" s="1060" t="s">
        <v>42</v>
      </c>
      <c r="F52" s="1060"/>
      <c r="G52" s="1060"/>
      <c r="H52" s="1061"/>
      <c r="I52" s="257">
        <v>27385</v>
      </c>
      <c r="J52" s="261">
        <v>27143</v>
      </c>
      <c r="K52" s="261">
        <v>25584</v>
      </c>
      <c r="L52" s="261">
        <v>25905</v>
      </c>
      <c r="M52" s="265">
        <v>24686</v>
      </c>
    </row>
    <row r="53" spans="2:13" ht="27.75" customHeight="1" x14ac:dyDescent="0.2">
      <c r="B53" s="1054" t="s">
        <v>48</v>
      </c>
      <c r="C53" s="1055"/>
      <c r="D53" s="221"/>
      <c r="E53" s="1062" t="s">
        <v>93</v>
      </c>
      <c r="F53" s="1062"/>
      <c r="G53" s="1062"/>
      <c r="H53" s="1063"/>
      <c r="I53" s="258">
        <v>8040</v>
      </c>
      <c r="J53" s="262">
        <v>6044</v>
      </c>
      <c r="K53" s="262">
        <v>4802</v>
      </c>
      <c r="L53" s="262">
        <v>2090</v>
      </c>
      <c r="M53" s="266">
        <v>405</v>
      </c>
    </row>
    <row r="54" spans="2:13" ht="27.75" customHeight="1" x14ac:dyDescent="0.25">
      <c r="B54" s="252"/>
      <c r="C54" s="192"/>
      <c r="D54" s="192"/>
      <c r="E54" s="255"/>
      <c r="F54" s="255"/>
      <c r="G54" s="255"/>
      <c r="H54" s="255"/>
      <c r="I54" s="259"/>
      <c r="J54" s="259"/>
      <c r="K54" s="259"/>
      <c r="L54" s="259"/>
      <c r="M54" s="259"/>
    </row>
    <row r="55" spans="2:13" ht="13" x14ac:dyDescent="0.2"/>
  </sheetData>
  <sheetProtection algorithmName="SHA-512" hashValue="fbnpx4/8COth+YxmGJwgQfunpHBMH580CkDInG2qkE1/WhsXfkYfVLnjbomFODAaeHDMu1QfFySmyODU97lY5Q==" saltValue="9VWEArYIWeCUr/aVSseOy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38"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91</v>
      </c>
    </row>
    <row r="54" spans="2:8" ht="29.25" customHeight="1" x14ac:dyDescent="0.3">
      <c r="B54" s="267" t="s">
        <v>4</v>
      </c>
      <c r="C54" s="273"/>
      <c r="D54" s="273"/>
      <c r="E54" s="276" t="s">
        <v>16</v>
      </c>
      <c r="F54" s="278" t="s">
        <v>524</v>
      </c>
      <c r="G54" s="278" t="s">
        <v>252</v>
      </c>
      <c r="H54" s="286" t="s">
        <v>525</v>
      </c>
    </row>
    <row r="55" spans="2:8" ht="52.5" customHeight="1" x14ac:dyDescent="0.2">
      <c r="B55" s="268"/>
      <c r="C55" s="1076" t="s">
        <v>97</v>
      </c>
      <c r="D55" s="1076"/>
      <c r="E55" s="1077"/>
      <c r="F55" s="279">
        <v>6769</v>
      </c>
      <c r="G55" s="279">
        <v>7328</v>
      </c>
      <c r="H55" s="287">
        <v>7659</v>
      </c>
    </row>
    <row r="56" spans="2:8" ht="52.5" customHeight="1" x14ac:dyDescent="0.2">
      <c r="B56" s="269"/>
      <c r="C56" s="1078" t="s">
        <v>100</v>
      </c>
      <c r="D56" s="1078"/>
      <c r="E56" s="1079"/>
      <c r="F56" s="280">
        <v>1985</v>
      </c>
      <c r="G56" s="280">
        <v>1987</v>
      </c>
      <c r="H56" s="288">
        <v>1367</v>
      </c>
    </row>
    <row r="57" spans="2:8" ht="53.25" customHeight="1" x14ac:dyDescent="0.2">
      <c r="B57" s="269"/>
      <c r="C57" s="1080" t="s">
        <v>64</v>
      </c>
      <c r="D57" s="1080"/>
      <c r="E57" s="1081"/>
      <c r="F57" s="281">
        <v>3283</v>
      </c>
      <c r="G57" s="281">
        <v>3499</v>
      </c>
      <c r="H57" s="289">
        <v>4534</v>
      </c>
    </row>
    <row r="58" spans="2:8" ht="45.75" customHeight="1" x14ac:dyDescent="0.2">
      <c r="B58" s="270"/>
      <c r="C58" s="1071" t="s">
        <v>533</v>
      </c>
      <c r="D58" s="1072"/>
      <c r="E58" s="1073"/>
      <c r="F58" s="282">
        <v>2478</v>
      </c>
      <c r="G58" s="282">
        <v>2479</v>
      </c>
      <c r="H58" s="290">
        <v>2481</v>
      </c>
    </row>
    <row r="59" spans="2:8" ht="45.75" customHeight="1" x14ac:dyDescent="0.2">
      <c r="B59" s="270"/>
      <c r="C59" s="1071" t="s">
        <v>535</v>
      </c>
      <c r="D59" s="1072"/>
      <c r="E59" s="1073"/>
      <c r="F59" s="282" t="s">
        <v>197</v>
      </c>
      <c r="G59" s="282" t="s">
        <v>197</v>
      </c>
      <c r="H59" s="290">
        <v>1000</v>
      </c>
    </row>
    <row r="60" spans="2:8" ht="45.75" customHeight="1" x14ac:dyDescent="0.2">
      <c r="B60" s="270"/>
      <c r="C60" s="1071" t="s">
        <v>534</v>
      </c>
      <c r="D60" s="1072"/>
      <c r="E60" s="1073"/>
      <c r="F60" s="282">
        <v>450</v>
      </c>
      <c r="G60" s="282">
        <v>664</v>
      </c>
      <c r="H60" s="290">
        <v>665</v>
      </c>
    </row>
    <row r="61" spans="2:8" ht="45.75" customHeight="1" x14ac:dyDescent="0.2">
      <c r="B61" s="270"/>
      <c r="C61" s="274" t="s">
        <v>179</v>
      </c>
      <c r="D61" s="275"/>
      <c r="E61" s="277"/>
      <c r="F61" s="282">
        <v>215</v>
      </c>
      <c r="G61" s="282">
        <v>219</v>
      </c>
      <c r="H61" s="290">
        <v>252</v>
      </c>
    </row>
    <row r="62" spans="2:8" ht="45.75" customHeight="1" x14ac:dyDescent="0.2">
      <c r="B62" s="271"/>
      <c r="C62" s="274" t="s">
        <v>451</v>
      </c>
      <c r="D62" s="275"/>
      <c r="E62" s="277"/>
      <c r="F62" s="283">
        <v>118</v>
      </c>
      <c r="G62" s="283">
        <v>114</v>
      </c>
      <c r="H62" s="291">
        <v>115</v>
      </c>
    </row>
    <row r="63" spans="2:8" ht="52.5" customHeight="1" x14ac:dyDescent="0.2">
      <c r="B63" s="272"/>
      <c r="C63" s="1074" t="s">
        <v>103</v>
      </c>
      <c r="D63" s="1074"/>
      <c r="E63" s="1075"/>
      <c r="F63" s="284">
        <v>12037</v>
      </c>
      <c r="G63" s="284">
        <v>12814</v>
      </c>
      <c r="H63" s="292">
        <v>13560</v>
      </c>
    </row>
    <row r="64" spans="2:8" ht="13" x14ac:dyDescent="0.2"/>
  </sheetData>
  <sheetProtection algorithmName="SHA-512" hashValue="9ClKSLk4ZeDz71xlsVVmOtS//Qe475zLD5yn3He/LfHJTvuHjB+6b5OnvqRwdrk72IS+TeWPZX4pHxoAjo4PHQ==" saltValue="9a34U0/eIjljt8WGIXbtsw==" spinCount="100000" sheet="1" objects="1" scenarios="1"/>
  <mergeCells count="7">
    <mergeCell ref="C60:E60"/>
    <mergeCell ref="C63:E63"/>
    <mergeCell ref="C55:E55"/>
    <mergeCell ref="C56:E56"/>
    <mergeCell ref="C57:E57"/>
    <mergeCell ref="C58:E58"/>
    <mergeCell ref="C59:E59"/>
  </mergeCells>
  <phoneticPr fontId="5"/>
  <printOptions horizontalCentered="1"/>
  <pageMargins left="0" right="0" top="0.19685039370078738"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76</v>
      </c>
      <c r="E2" s="124"/>
      <c r="F2" s="308" t="s">
        <v>521</v>
      </c>
      <c r="G2" s="148"/>
      <c r="H2" s="158"/>
    </row>
    <row r="3" spans="1:8" x14ac:dyDescent="0.2">
      <c r="A3" s="114" t="s">
        <v>477</v>
      </c>
      <c r="B3" s="106"/>
      <c r="C3" s="301"/>
      <c r="D3" s="304">
        <v>141077</v>
      </c>
      <c r="E3" s="306"/>
      <c r="F3" s="309">
        <v>92632</v>
      </c>
      <c r="G3" s="311"/>
      <c r="H3" s="314"/>
    </row>
    <row r="4" spans="1:8" x14ac:dyDescent="0.2">
      <c r="A4" s="99"/>
      <c r="B4" s="105"/>
      <c r="C4" s="302"/>
      <c r="D4" s="305">
        <v>54103</v>
      </c>
      <c r="E4" s="307"/>
      <c r="F4" s="310">
        <v>47978</v>
      </c>
      <c r="G4" s="312"/>
      <c r="H4" s="315"/>
    </row>
    <row r="5" spans="1:8" x14ac:dyDescent="0.2">
      <c r="A5" s="114" t="s">
        <v>317</v>
      </c>
      <c r="B5" s="106"/>
      <c r="C5" s="301"/>
      <c r="D5" s="304">
        <v>154247</v>
      </c>
      <c r="E5" s="306"/>
      <c r="F5" s="309">
        <v>96469</v>
      </c>
      <c r="G5" s="311"/>
      <c r="H5" s="314"/>
    </row>
    <row r="6" spans="1:8" x14ac:dyDescent="0.2">
      <c r="A6" s="99"/>
      <c r="B6" s="105"/>
      <c r="C6" s="302"/>
      <c r="D6" s="305">
        <v>72367</v>
      </c>
      <c r="E6" s="307"/>
      <c r="F6" s="310">
        <v>49775</v>
      </c>
      <c r="G6" s="312"/>
      <c r="H6" s="315"/>
    </row>
    <row r="7" spans="1:8" x14ac:dyDescent="0.2">
      <c r="A7" s="114" t="s">
        <v>135</v>
      </c>
      <c r="B7" s="106"/>
      <c r="C7" s="301"/>
      <c r="D7" s="304">
        <v>84212</v>
      </c>
      <c r="E7" s="306"/>
      <c r="F7" s="309">
        <v>85743</v>
      </c>
      <c r="G7" s="311"/>
      <c r="H7" s="314"/>
    </row>
    <row r="8" spans="1:8" x14ac:dyDescent="0.2">
      <c r="A8" s="99"/>
      <c r="B8" s="105"/>
      <c r="C8" s="302"/>
      <c r="D8" s="305">
        <v>45821</v>
      </c>
      <c r="E8" s="307"/>
      <c r="F8" s="310">
        <v>45231</v>
      </c>
      <c r="G8" s="312"/>
      <c r="H8" s="315"/>
    </row>
    <row r="9" spans="1:8" x14ac:dyDescent="0.2">
      <c r="A9" s="114" t="s">
        <v>518</v>
      </c>
      <c r="B9" s="106"/>
      <c r="C9" s="301"/>
      <c r="D9" s="304">
        <v>92643</v>
      </c>
      <c r="E9" s="306"/>
      <c r="F9" s="309">
        <v>92509</v>
      </c>
      <c r="G9" s="311"/>
      <c r="H9" s="314"/>
    </row>
    <row r="10" spans="1:8" x14ac:dyDescent="0.2">
      <c r="A10" s="99"/>
      <c r="B10" s="105"/>
      <c r="C10" s="302"/>
      <c r="D10" s="305">
        <v>42794</v>
      </c>
      <c r="E10" s="307"/>
      <c r="F10" s="310">
        <v>52274</v>
      </c>
      <c r="G10" s="312"/>
      <c r="H10" s="315"/>
    </row>
    <row r="11" spans="1:8" x14ac:dyDescent="0.2">
      <c r="A11" s="114" t="s">
        <v>519</v>
      </c>
      <c r="B11" s="106"/>
      <c r="C11" s="301"/>
      <c r="D11" s="304">
        <v>106897</v>
      </c>
      <c r="E11" s="306"/>
      <c r="F11" s="309">
        <v>98544</v>
      </c>
      <c r="G11" s="311"/>
      <c r="H11" s="314"/>
    </row>
    <row r="12" spans="1:8" x14ac:dyDescent="0.2">
      <c r="A12" s="99"/>
      <c r="B12" s="105"/>
      <c r="C12" s="303"/>
      <c r="D12" s="305">
        <v>61075</v>
      </c>
      <c r="E12" s="307"/>
      <c r="F12" s="310">
        <v>55816</v>
      </c>
      <c r="G12" s="312"/>
      <c r="H12" s="315"/>
    </row>
    <row r="13" spans="1:8" x14ac:dyDescent="0.2">
      <c r="A13" s="114"/>
      <c r="B13" s="106"/>
      <c r="C13" s="301"/>
      <c r="D13" s="304">
        <v>115815</v>
      </c>
      <c r="E13" s="306"/>
      <c r="F13" s="309">
        <v>93179</v>
      </c>
      <c r="G13" s="313"/>
      <c r="H13" s="314"/>
    </row>
    <row r="14" spans="1:8" x14ac:dyDescent="0.2">
      <c r="A14" s="99"/>
      <c r="B14" s="105"/>
      <c r="C14" s="302"/>
      <c r="D14" s="305">
        <v>55232</v>
      </c>
      <c r="E14" s="307"/>
      <c r="F14" s="310">
        <v>50215</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82</v>
      </c>
      <c r="B19" s="294">
        <f>ROUND(VALUE(SUBSTITUTE(実質収支比率等に係る経年分析!F$48,"▲","-")),2)</f>
        <v>5.24</v>
      </c>
      <c r="C19" s="294">
        <f>ROUND(VALUE(SUBSTITUTE(実質収支比率等に係る経年分析!G$48,"▲","-")),2)</f>
        <v>5.23</v>
      </c>
      <c r="D19" s="294">
        <f>ROUND(VALUE(SUBSTITUTE(実質収支比率等に係る経年分析!H$48,"▲","-")),2)</f>
        <v>6.65</v>
      </c>
      <c r="E19" s="294">
        <f>ROUND(VALUE(SUBSTITUTE(実質収支比率等に係る経年分析!I$48,"▲","-")),2)</f>
        <v>11.65</v>
      </c>
      <c r="F19" s="294">
        <f>ROUND(VALUE(SUBSTITUTE(実質収支比率等に係る経年分析!J$48,"▲","-")),2)</f>
        <v>4.13</v>
      </c>
    </row>
    <row r="20" spans="1:11" x14ac:dyDescent="0.2">
      <c r="A20" s="294" t="s">
        <v>36</v>
      </c>
      <c r="B20" s="294">
        <f>ROUND(VALUE(SUBSTITUTE(実質収支比率等に係る経年分析!F$47,"▲","-")),2)</f>
        <v>36.54</v>
      </c>
      <c r="C20" s="294">
        <f>ROUND(VALUE(SUBSTITUTE(実質収支比率等に係る経年分析!G$47,"▲","-")),2)</f>
        <v>43.38</v>
      </c>
      <c r="D20" s="294">
        <f>ROUND(VALUE(SUBSTITUTE(実質収支比率等に係る経年分析!H$47,"▲","-")),2)</f>
        <v>49.17</v>
      </c>
      <c r="E20" s="294">
        <f>ROUND(VALUE(SUBSTITUTE(実質収支比率等に係る経年分析!I$47,"▲","-")),2)</f>
        <v>52.67</v>
      </c>
      <c r="F20" s="294">
        <f>ROUND(VALUE(SUBSTITUTE(実質収支比率等に係る経年分析!J$47,"▲","-")),2)</f>
        <v>54.25</v>
      </c>
    </row>
    <row r="21" spans="1:11" x14ac:dyDescent="0.2">
      <c r="A21" s="294" t="s">
        <v>106</v>
      </c>
      <c r="B21" s="294">
        <f>IF(ISNUMBER(VALUE(SUBSTITUTE(実質収支比率等に係る経年分析!F$49,"▲","-"))),ROUND(VALUE(SUBSTITUTE(実質収支比率等に係る経年分析!F$49,"▲","-")),2),NA())</f>
        <v>-1.06</v>
      </c>
      <c r="C21" s="294">
        <f>IF(ISNUMBER(VALUE(SUBSTITUTE(実質収支比率等に係る経年分析!G$49,"▲","-"))),ROUND(VALUE(SUBSTITUTE(実質収支比率等に係る経年分析!G$49,"▲","-")),2),NA())</f>
        <v>8.25</v>
      </c>
      <c r="D21" s="294">
        <f>IF(ISNUMBER(VALUE(SUBSTITUTE(実質収支比率等に係る経年分析!H$49,"▲","-"))),ROUND(VALUE(SUBSTITUTE(実質収支比率等に係る経年分析!H$49,"▲","-")),2),NA())</f>
        <v>6.13</v>
      </c>
      <c r="E21" s="294">
        <f>IF(ISNUMBER(VALUE(SUBSTITUTE(実質収支比率等に係る経年分析!I$49,"▲","-"))),ROUND(VALUE(SUBSTITUTE(実質収支比率等に係る経年分析!I$49,"▲","-")),2),NA())</f>
        <v>9.08</v>
      </c>
      <c r="F21" s="294">
        <f>IF(ISNUMBER(VALUE(SUBSTITUTE(実質収支比率等に係る経年分析!J$49,"▲","-"))),ROUND(VALUE(SUBSTITUTE(実質収支比率等に係る経年分析!J$49,"▲","-")),2),NA())</f>
        <v>-0.59</v>
      </c>
    </row>
    <row r="24" spans="1:11" x14ac:dyDescent="0.2">
      <c r="A24" s="293" t="s">
        <v>94</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108</v>
      </c>
      <c r="C26" s="295" t="s">
        <v>63</v>
      </c>
      <c r="D26" s="295" t="s">
        <v>108</v>
      </c>
      <c r="E26" s="295" t="s">
        <v>63</v>
      </c>
      <c r="F26" s="295" t="s">
        <v>108</v>
      </c>
      <c r="G26" s="295" t="s">
        <v>63</v>
      </c>
      <c r="H26" s="295" t="s">
        <v>108</v>
      </c>
      <c r="I26" s="295" t="s">
        <v>63</v>
      </c>
      <c r="J26" s="295" t="s">
        <v>108</v>
      </c>
      <c r="K26" s="295" t="s">
        <v>63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北秋田市立米内沢診療所特別会計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北秋田市立阿仁診療所特別会計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北秋田市後期高齢者医療特別会計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2">
      <c r="A32" s="295" t="str">
        <f>IF(連結実質赤字比率に係る赤字・黒字の構成分析!C$38="",NA(),連結実質赤字比率に係る赤字・黒字の構成分析!C$38)</f>
        <v>北秋田市国民健康保険特別会計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0.24</v>
      </c>
    </row>
    <row r="33" spans="1:16" x14ac:dyDescent="0.2">
      <c r="A33" s="295" t="str">
        <f>IF(連結実質赤字比率に係る赤字・黒字の構成分析!C$37="",NA(),連結実質赤字比率に係る赤字・黒字の構成分析!C$37)</f>
        <v>北秋田市下水道事業会計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1.91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2.87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1.42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1.1499999999999999</v>
      </c>
    </row>
    <row r="34" spans="1:16" x14ac:dyDescent="0.2">
      <c r="A34" s="295" t="str">
        <f>IF(連結実質赤字比率に係る赤字・黒字の構成分析!C$36="",NA(),連結実質赤字比率に係る赤字・黒字の構成分析!C$36)</f>
        <v>北秋田市介護保険特別会計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0.57999999999999996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1.57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2.0499999999999998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2.1</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5.24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5.23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6.65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11.64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4.13</v>
      </c>
    </row>
    <row r="36" spans="1:16" x14ac:dyDescent="0.2">
      <c r="A36" s="295" t="str">
        <f>IF(連結実質赤字比率に係る赤字・黒字の構成分析!C$34="",NA(),連結実質赤字比率に係る赤字・黒字の構成分析!C$34)</f>
        <v>北秋田市水道事業会計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13.12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13.43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14.03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14.1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13.65</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2">
      <c r="A42" s="296" t="s">
        <v>112</v>
      </c>
      <c r="B42" s="296"/>
      <c r="C42" s="296"/>
      <c r="D42" s="296">
        <f>'実質公債費比率（分子）の構造'!K$52</f>
        <v>2515</v>
      </c>
      <c r="E42" s="296"/>
      <c r="F42" s="296"/>
      <c r="G42" s="296">
        <f>'実質公債費比率（分子）の構造'!L$52</f>
        <v>2527</v>
      </c>
      <c r="H42" s="296"/>
      <c r="I42" s="296"/>
      <c r="J42" s="296">
        <f>'実質公債費比率（分子）の構造'!M$52</f>
        <v>2469</v>
      </c>
      <c r="K42" s="296"/>
      <c r="L42" s="296"/>
      <c r="M42" s="296">
        <f>'実質公債費比率（分子）の構造'!N$52</f>
        <v>2408</v>
      </c>
      <c r="N42" s="296"/>
      <c r="O42" s="296"/>
      <c r="P42" s="296">
        <f>'実質公債費比率（分子）の構造'!O$52</f>
        <v>2506</v>
      </c>
    </row>
    <row r="43" spans="1:16" x14ac:dyDescent="0.2">
      <c r="A43" s="296" t="s">
        <v>40</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0</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2">
      <c r="A45" s="296" t="s">
        <v>0</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33</v>
      </c>
      <c r="B46" s="296">
        <f>'実質公債費比率（分子）の構造'!K$48</f>
        <v>1009</v>
      </c>
      <c r="C46" s="296"/>
      <c r="D46" s="296"/>
      <c r="E46" s="296">
        <f>'実質公債費比率（分子）の構造'!L$48</f>
        <v>927</v>
      </c>
      <c r="F46" s="296"/>
      <c r="G46" s="296"/>
      <c r="H46" s="296">
        <f>'実質公債費比率（分子）の構造'!M$48</f>
        <v>819</v>
      </c>
      <c r="I46" s="296"/>
      <c r="J46" s="296"/>
      <c r="K46" s="296">
        <f>'実質公債費比率（分子）の構造'!N$48</f>
        <v>743</v>
      </c>
      <c r="L46" s="296"/>
      <c r="M46" s="296"/>
      <c r="N46" s="296">
        <f>'実質公債費比率（分子）の構造'!O$48</f>
        <v>793</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2562</v>
      </c>
      <c r="C49" s="296"/>
      <c r="D49" s="296"/>
      <c r="E49" s="296">
        <f>'実質公債費比率（分子）の構造'!L$45</f>
        <v>2574</v>
      </c>
      <c r="F49" s="296"/>
      <c r="G49" s="296"/>
      <c r="H49" s="296">
        <f>'実質公債費比率（分子）の構造'!M$45</f>
        <v>2590</v>
      </c>
      <c r="I49" s="296"/>
      <c r="J49" s="296"/>
      <c r="K49" s="296">
        <f>'実質公債費比率（分子）の構造'!N$45</f>
        <v>2517</v>
      </c>
      <c r="L49" s="296"/>
      <c r="M49" s="296"/>
      <c r="N49" s="296">
        <f>'実質公債費比率（分子）の構造'!O$45</f>
        <v>2514</v>
      </c>
      <c r="O49" s="296"/>
      <c r="P49" s="296"/>
    </row>
    <row r="50" spans="1:16" x14ac:dyDescent="0.2">
      <c r="A50" s="296" t="s">
        <v>51</v>
      </c>
      <c r="B50" s="296" t="e">
        <f>NA()</f>
        <v>#N/A</v>
      </c>
      <c r="C50" s="296">
        <f>IF(ISNUMBER('実質公債費比率（分子）の構造'!K$53),'実質公債費比率（分子）の構造'!K$53,NA())</f>
        <v>1056</v>
      </c>
      <c r="D50" s="296" t="e">
        <f>NA()</f>
        <v>#N/A</v>
      </c>
      <c r="E50" s="296" t="e">
        <f>NA()</f>
        <v>#N/A</v>
      </c>
      <c r="F50" s="296">
        <f>IF(ISNUMBER('実質公債費比率（分子）の構造'!L$53),'実質公債費比率（分子）の構造'!L$53,NA())</f>
        <v>974</v>
      </c>
      <c r="G50" s="296" t="e">
        <f>NA()</f>
        <v>#N/A</v>
      </c>
      <c r="H50" s="296" t="e">
        <f>NA()</f>
        <v>#N/A</v>
      </c>
      <c r="I50" s="296">
        <f>IF(ISNUMBER('実質公債費比率（分子）の構造'!M$53),'実質公債費比率（分子）の構造'!M$53,NA())</f>
        <v>940</v>
      </c>
      <c r="J50" s="296" t="e">
        <f>NA()</f>
        <v>#N/A</v>
      </c>
      <c r="K50" s="296" t="e">
        <f>NA()</f>
        <v>#N/A</v>
      </c>
      <c r="L50" s="296">
        <f>IF(ISNUMBER('実質公債費比率（分子）の構造'!N$53),'実質公債費比率（分子）の構造'!N$53,NA())</f>
        <v>852</v>
      </c>
      <c r="M50" s="296" t="e">
        <f>NA()</f>
        <v>#N/A</v>
      </c>
      <c r="N50" s="296" t="e">
        <f>NA()</f>
        <v>#N/A</v>
      </c>
      <c r="O50" s="296">
        <f>IF(ISNUMBER('実質公債費比率（分子）の構造'!O$53),'実質公債費比率（分子）の構造'!O$53,NA())</f>
        <v>801</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42</v>
      </c>
      <c r="B56" s="295"/>
      <c r="C56" s="295"/>
      <c r="D56" s="295">
        <f>'将来負担比率（分子）の構造'!I$52</f>
        <v>27385</v>
      </c>
      <c r="E56" s="295"/>
      <c r="F56" s="295"/>
      <c r="G56" s="295">
        <f>'将来負担比率（分子）の構造'!J$52</f>
        <v>27143</v>
      </c>
      <c r="H56" s="295"/>
      <c r="I56" s="295"/>
      <c r="J56" s="295">
        <f>'将来負担比率（分子）の構造'!K$52</f>
        <v>25584</v>
      </c>
      <c r="K56" s="295"/>
      <c r="L56" s="295"/>
      <c r="M56" s="295">
        <f>'将来負担比率（分子）の構造'!L$52</f>
        <v>25905</v>
      </c>
      <c r="N56" s="295"/>
      <c r="O56" s="295"/>
      <c r="P56" s="295">
        <f>'将来負担比率（分子）の構造'!M$52</f>
        <v>24686</v>
      </c>
    </row>
    <row r="57" spans="1:16" x14ac:dyDescent="0.2">
      <c r="A57" s="295" t="s">
        <v>89</v>
      </c>
      <c r="B57" s="295"/>
      <c r="C57" s="295"/>
      <c r="D57" s="295">
        <f>'将来負担比率（分子）の構造'!I$51</f>
        <v>1162</v>
      </c>
      <c r="E57" s="295"/>
      <c r="F57" s="295"/>
      <c r="G57" s="295">
        <f>'将来負担比率（分子）の構造'!J$51</f>
        <v>1125</v>
      </c>
      <c r="H57" s="295"/>
      <c r="I57" s="295"/>
      <c r="J57" s="295">
        <f>'将来負担比率（分子）の構造'!K$51</f>
        <v>1017</v>
      </c>
      <c r="K57" s="295"/>
      <c r="L57" s="295"/>
      <c r="M57" s="295">
        <f>'将来負担比率（分子）の構造'!L$51</f>
        <v>1040</v>
      </c>
      <c r="N57" s="295"/>
      <c r="O57" s="295"/>
      <c r="P57" s="295">
        <f>'将来負担比率（分子）の構造'!M$51</f>
        <v>918</v>
      </c>
    </row>
    <row r="58" spans="1:16" x14ac:dyDescent="0.2">
      <c r="A58" s="295" t="s">
        <v>87</v>
      </c>
      <c r="B58" s="295"/>
      <c r="C58" s="295"/>
      <c r="D58" s="295">
        <f>'将来負担比率（分子）の構造'!I$50</f>
        <v>8630</v>
      </c>
      <c r="E58" s="295"/>
      <c r="F58" s="295"/>
      <c r="G58" s="295">
        <f>'将来負担比率（分子）の構造'!J$50</f>
        <v>10033</v>
      </c>
      <c r="H58" s="295"/>
      <c r="I58" s="295"/>
      <c r="J58" s="295">
        <f>'将来負担比率（分子）の構造'!K$50</f>
        <v>10894</v>
      </c>
      <c r="K58" s="295"/>
      <c r="L58" s="295"/>
      <c r="M58" s="295">
        <f>'将来負担比率（分子）の構造'!L$50</f>
        <v>11678</v>
      </c>
      <c r="N58" s="295"/>
      <c r="O58" s="295"/>
      <c r="P58" s="295">
        <f>'将来負担比率（分子）の構造'!M$50</f>
        <v>12532</v>
      </c>
    </row>
    <row r="59" spans="1:16" x14ac:dyDescent="0.2">
      <c r="A59" s="295" t="s">
        <v>84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71</v>
      </c>
      <c r="B61" s="295">
        <f>'将来負担比率（分子）の構造'!I$46</f>
        <v>39</v>
      </c>
      <c r="C61" s="295"/>
      <c r="D61" s="295"/>
      <c r="E61" s="295">
        <f>'将来負担比率（分子）の構造'!J$46</f>
        <v>36</v>
      </c>
      <c r="F61" s="295"/>
      <c r="G61" s="295"/>
      <c r="H61" s="295">
        <f>'将来負担比率（分子）の構造'!K$46</f>
        <v>32</v>
      </c>
      <c r="I61" s="295"/>
      <c r="J61" s="295"/>
      <c r="K61" s="295">
        <f>'将来負担比率（分子）の構造'!L$46</f>
        <v>29</v>
      </c>
      <c r="L61" s="295"/>
      <c r="M61" s="295"/>
      <c r="N61" s="295">
        <f>'将来負担比率（分子）の構造'!M$46</f>
        <v>25</v>
      </c>
      <c r="O61" s="295"/>
      <c r="P61" s="295"/>
    </row>
    <row r="62" spans="1:16" x14ac:dyDescent="0.2">
      <c r="A62" s="295" t="s">
        <v>72</v>
      </c>
      <c r="B62" s="295">
        <f>'将来負担比率（分子）の構造'!I$45</f>
        <v>2340</v>
      </c>
      <c r="C62" s="295"/>
      <c r="D62" s="295"/>
      <c r="E62" s="295">
        <f>'将来負担比率（分子）の構造'!J$45</f>
        <v>2222</v>
      </c>
      <c r="F62" s="295"/>
      <c r="G62" s="295"/>
      <c r="H62" s="295">
        <f>'将来負担比率（分子）の構造'!K$45</f>
        <v>2291</v>
      </c>
      <c r="I62" s="295"/>
      <c r="J62" s="295"/>
      <c r="K62" s="295">
        <f>'将来負担比率（分子）の構造'!L$45</f>
        <v>2302</v>
      </c>
      <c r="L62" s="295"/>
      <c r="M62" s="295"/>
      <c r="N62" s="295">
        <f>'将来負担比率（分子）の構造'!M$45</f>
        <v>2648</v>
      </c>
      <c r="O62" s="295"/>
      <c r="P62" s="295"/>
    </row>
    <row r="63" spans="1:16" x14ac:dyDescent="0.2">
      <c r="A63" s="295" t="s">
        <v>70</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68</v>
      </c>
      <c r="B64" s="295">
        <f>'将来負担比率（分子）の構造'!I$43</f>
        <v>16630</v>
      </c>
      <c r="C64" s="295"/>
      <c r="D64" s="295"/>
      <c r="E64" s="295">
        <f>'将来負担比率（分子）の構造'!J$43</f>
        <v>16012</v>
      </c>
      <c r="F64" s="295"/>
      <c r="G64" s="295"/>
      <c r="H64" s="295">
        <f>'将来負担比率（分子）の構造'!K$43</f>
        <v>14797</v>
      </c>
      <c r="I64" s="295"/>
      <c r="J64" s="295"/>
      <c r="K64" s="295">
        <f>'将来負担比率（分子）の構造'!L$43</f>
        <v>13764</v>
      </c>
      <c r="L64" s="295"/>
      <c r="M64" s="295"/>
      <c r="N64" s="295">
        <f>'将来負担比率（分子）の構造'!M$43</f>
        <v>12694</v>
      </c>
      <c r="O64" s="295"/>
      <c r="P64" s="295"/>
    </row>
    <row r="65" spans="1:16" x14ac:dyDescent="0.2">
      <c r="A65" s="295" t="s">
        <v>66</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26207</v>
      </c>
      <c r="C66" s="295"/>
      <c r="D66" s="295"/>
      <c r="E66" s="295">
        <f>'将来負担比率（分子）の構造'!J$41</f>
        <v>26075</v>
      </c>
      <c r="F66" s="295"/>
      <c r="G66" s="295"/>
      <c r="H66" s="295">
        <f>'将来負担比率（分子）の構造'!K$41</f>
        <v>25176</v>
      </c>
      <c r="I66" s="295"/>
      <c r="J66" s="295"/>
      <c r="K66" s="295">
        <f>'将来負担比率（分子）の構造'!L$41</f>
        <v>24619</v>
      </c>
      <c r="L66" s="295"/>
      <c r="M66" s="295"/>
      <c r="N66" s="295">
        <f>'将来負担比率（分子）の構造'!M$41</f>
        <v>23174</v>
      </c>
      <c r="O66" s="295"/>
      <c r="P66" s="295"/>
    </row>
    <row r="67" spans="1:16" x14ac:dyDescent="0.2">
      <c r="A67" s="295" t="s">
        <v>93</v>
      </c>
      <c r="B67" s="295" t="e">
        <f>NA()</f>
        <v>#N/A</v>
      </c>
      <c r="C67" s="295">
        <f>IF(ISNUMBER('将来負担比率（分子）の構造'!I$53),IF('将来負担比率（分子）の構造'!I$53&lt;0,0,'将来負担比率（分子）の構造'!I$53),NA())</f>
        <v>8040</v>
      </c>
      <c r="D67" s="295" t="e">
        <f>NA()</f>
        <v>#N/A</v>
      </c>
      <c r="E67" s="295" t="e">
        <f>NA()</f>
        <v>#N/A</v>
      </c>
      <c r="F67" s="295">
        <f>IF(ISNUMBER('将来負担比率（分子）の構造'!J$53),IF('将来負担比率（分子）の構造'!J$53&lt;0,0,'将来負担比率（分子）の構造'!J$53),NA())</f>
        <v>6044</v>
      </c>
      <c r="G67" s="295" t="e">
        <f>NA()</f>
        <v>#N/A</v>
      </c>
      <c r="H67" s="295" t="e">
        <f>NA()</f>
        <v>#N/A</v>
      </c>
      <c r="I67" s="295">
        <f>IF(ISNUMBER('将来負担比率（分子）の構造'!K$53),IF('将来負担比率（分子）の構造'!K$53&lt;0,0,'将来負担比率（分子）の構造'!K$53),NA())</f>
        <v>4802</v>
      </c>
      <c r="J67" s="295" t="e">
        <f>NA()</f>
        <v>#N/A</v>
      </c>
      <c r="K67" s="295" t="e">
        <f>NA()</f>
        <v>#N/A</v>
      </c>
      <c r="L67" s="295">
        <f>IF(ISNUMBER('将来負担比率（分子）の構造'!L$53),IF('将来負担比率（分子）の構造'!L$53&lt;0,0,'将来負担比率（分子）の構造'!L$53),NA())</f>
        <v>2090</v>
      </c>
      <c r="M67" s="295" t="e">
        <f>NA()</f>
        <v>#N/A</v>
      </c>
      <c r="N67" s="295" t="e">
        <f>NA()</f>
        <v>#N/A</v>
      </c>
      <c r="O67" s="295">
        <f>IF(ISNUMBER('将来負担比率（分子）の構造'!M$53),IF('将来負担比率（分子）の構造'!M$53&lt;0,0,'将来負担比率（分子）の構造'!M$53),NA())</f>
        <v>405</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6769</v>
      </c>
      <c r="C72" s="299">
        <f>基金残高に係る経年分析!G55</f>
        <v>7328</v>
      </c>
      <c r="D72" s="299">
        <f>基金残高に係る経年分析!H55</f>
        <v>7659</v>
      </c>
    </row>
    <row r="73" spans="1:16" x14ac:dyDescent="0.2">
      <c r="A73" s="297" t="s">
        <v>126</v>
      </c>
      <c r="B73" s="299">
        <f>基金残高に係る経年分析!F56</f>
        <v>1985</v>
      </c>
      <c r="C73" s="299">
        <f>基金残高に係る経年分析!G56</f>
        <v>1987</v>
      </c>
      <c r="D73" s="299">
        <f>基金残高に係る経年分析!H56</f>
        <v>1367</v>
      </c>
    </row>
    <row r="74" spans="1:16" x14ac:dyDescent="0.2">
      <c r="A74" s="297" t="s">
        <v>128</v>
      </c>
      <c r="B74" s="299">
        <f>基金残高に係る経年分析!F57</f>
        <v>3283</v>
      </c>
      <c r="C74" s="299">
        <f>基金残高に係る経年分析!G57</f>
        <v>3499</v>
      </c>
      <c r="D74" s="299">
        <f>基金残高に係る経年分析!H57</f>
        <v>4534</v>
      </c>
    </row>
  </sheetData>
  <sheetProtection algorithmName="SHA-512" hashValue="dbY9d0tOuFIC3zTRA33TgHi+agjgqosQZh4udNT0i/StmNNwFzq1Gk6VWUP9IsmWb061xMIRJIuTafmf10PUKA==" saltValue="QpVN/kVXXMze4eXXfzkSDw==" spinCount="100000" sheet="1" objects="1" scenarios="1"/>
  <phoneticPr fontId="5"/>
  <pageMargins left="0.78699999999999992" right="0.78699999999999992" top="0.98399999999999999" bottom="0.98399999999999999" header="0.5119999999999999" footer="0.5119999999999999"/>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194</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110</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302</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303</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4</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253</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306</v>
      </c>
      <c r="C5" s="615"/>
      <c r="D5" s="615"/>
      <c r="E5" s="615"/>
      <c r="F5" s="615"/>
      <c r="G5" s="615"/>
      <c r="H5" s="615"/>
      <c r="I5" s="615"/>
      <c r="J5" s="615"/>
      <c r="K5" s="615"/>
      <c r="L5" s="615"/>
      <c r="M5" s="615"/>
      <c r="N5" s="615"/>
      <c r="O5" s="615"/>
      <c r="P5" s="615"/>
      <c r="Q5" s="616"/>
      <c r="R5" s="611">
        <v>2986191</v>
      </c>
      <c r="S5" s="612"/>
      <c r="T5" s="612"/>
      <c r="U5" s="612"/>
      <c r="V5" s="612"/>
      <c r="W5" s="612"/>
      <c r="X5" s="612"/>
      <c r="Y5" s="634"/>
      <c r="Z5" s="645">
        <v>10.699999999999998</v>
      </c>
      <c r="AA5" s="645"/>
      <c r="AB5" s="645"/>
      <c r="AC5" s="645"/>
      <c r="AD5" s="646">
        <v>2986191</v>
      </c>
      <c r="AE5" s="646"/>
      <c r="AF5" s="646"/>
      <c r="AG5" s="646"/>
      <c r="AH5" s="646"/>
      <c r="AI5" s="646"/>
      <c r="AJ5" s="646"/>
      <c r="AK5" s="646"/>
      <c r="AL5" s="635">
        <v>20.9</v>
      </c>
      <c r="AM5" s="618"/>
      <c r="AN5" s="618"/>
      <c r="AO5" s="638"/>
      <c r="AP5" s="614" t="s">
        <v>315</v>
      </c>
      <c r="AQ5" s="615"/>
      <c r="AR5" s="615"/>
      <c r="AS5" s="615"/>
      <c r="AT5" s="615"/>
      <c r="AU5" s="615"/>
      <c r="AV5" s="615"/>
      <c r="AW5" s="615"/>
      <c r="AX5" s="615"/>
      <c r="AY5" s="615"/>
      <c r="AZ5" s="615"/>
      <c r="BA5" s="615"/>
      <c r="BB5" s="615"/>
      <c r="BC5" s="615"/>
      <c r="BD5" s="615"/>
      <c r="BE5" s="615"/>
      <c r="BF5" s="616"/>
      <c r="BG5" s="572">
        <v>2983934</v>
      </c>
      <c r="BH5" s="456"/>
      <c r="BI5" s="456"/>
      <c r="BJ5" s="456"/>
      <c r="BK5" s="456"/>
      <c r="BL5" s="456"/>
      <c r="BM5" s="456"/>
      <c r="BN5" s="585"/>
      <c r="BO5" s="605">
        <v>99.899999999999977</v>
      </c>
      <c r="BP5" s="605"/>
      <c r="BQ5" s="605"/>
      <c r="BR5" s="605"/>
      <c r="BS5" s="606" t="s">
        <v>197</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2">
      <c r="B6" s="570" t="s">
        <v>323</v>
      </c>
      <c r="C6" s="359"/>
      <c r="D6" s="359"/>
      <c r="E6" s="359"/>
      <c r="F6" s="359"/>
      <c r="G6" s="359"/>
      <c r="H6" s="359"/>
      <c r="I6" s="359"/>
      <c r="J6" s="359"/>
      <c r="K6" s="359"/>
      <c r="L6" s="359"/>
      <c r="M6" s="359"/>
      <c r="N6" s="359"/>
      <c r="O6" s="359"/>
      <c r="P6" s="359"/>
      <c r="Q6" s="571"/>
      <c r="R6" s="572">
        <v>386161</v>
      </c>
      <c r="S6" s="456"/>
      <c r="T6" s="456"/>
      <c r="U6" s="456"/>
      <c r="V6" s="456"/>
      <c r="W6" s="456"/>
      <c r="X6" s="456"/>
      <c r="Y6" s="585"/>
      <c r="Z6" s="605">
        <v>1.3999999999999997</v>
      </c>
      <c r="AA6" s="605"/>
      <c r="AB6" s="605"/>
      <c r="AC6" s="605"/>
      <c r="AD6" s="606">
        <v>386161</v>
      </c>
      <c r="AE6" s="606"/>
      <c r="AF6" s="606"/>
      <c r="AG6" s="606"/>
      <c r="AH6" s="606"/>
      <c r="AI6" s="606"/>
      <c r="AJ6" s="606"/>
      <c r="AK6" s="606"/>
      <c r="AL6" s="575">
        <v>2.6999999999999993</v>
      </c>
      <c r="AM6" s="319"/>
      <c r="AN6" s="319"/>
      <c r="AO6" s="607"/>
      <c r="AP6" s="570" t="s">
        <v>101</v>
      </c>
      <c r="AQ6" s="359"/>
      <c r="AR6" s="359"/>
      <c r="AS6" s="359"/>
      <c r="AT6" s="359"/>
      <c r="AU6" s="359"/>
      <c r="AV6" s="359"/>
      <c r="AW6" s="359"/>
      <c r="AX6" s="359"/>
      <c r="AY6" s="359"/>
      <c r="AZ6" s="359"/>
      <c r="BA6" s="359"/>
      <c r="BB6" s="359"/>
      <c r="BC6" s="359"/>
      <c r="BD6" s="359"/>
      <c r="BE6" s="359"/>
      <c r="BF6" s="571"/>
      <c r="BG6" s="572">
        <v>2983934</v>
      </c>
      <c r="BH6" s="456"/>
      <c r="BI6" s="456"/>
      <c r="BJ6" s="456"/>
      <c r="BK6" s="456"/>
      <c r="BL6" s="456"/>
      <c r="BM6" s="456"/>
      <c r="BN6" s="585"/>
      <c r="BO6" s="605">
        <v>99.899999999999977</v>
      </c>
      <c r="BP6" s="605"/>
      <c r="BQ6" s="605"/>
      <c r="BR6" s="605"/>
      <c r="BS6" s="606" t="s">
        <v>197</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161368</v>
      </c>
      <c r="CS6" s="456"/>
      <c r="CT6" s="456"/>
      <c r="CU6" s="456"/>
      <c r="CV6" s="456"/>
      <c r="CW6" s="456"/>
      <c r="CX6" s="456"/>
      <c r="CY6" s="585"/>
      <c r="CZ6" s="635">
        <v>0.6</v>
      </c>
      <c r="DA6" s="618"/>
      <c r="DB6" s="618"/>
      <c r="DC6" s="636"/>
      <c r="DD6" s="578">
        <v>1320</v>
      </c>
      <c r="DE6" s="456"/>
      <c r="DF6" s="456"/>
      <c r="DG6" s="456"/>
      <c r="DH6" s="456"/>
      <c r="DI6" s="456"/>
      <c r="DJ6" s="456"/>
      <c r="DK6" s="456"/>
      <c r="DL6" s="456"/>
      <c r="DM6" s="456"/>
      <c r="DN6" s="456"/>
      <c r="DO6" s="456"/>
      <c r="DP6" s="585"/>
      <c r="DQ6" s="578">
        <v>161368</v>
      </c>
      <c r="DR6" s="456"/>
      <c r="DS6" s="456"/>
      <c r="DT6" s="456"/>
      <c r="DU6" s="456"/>
      <c r="DV6" s="456"/>
      <c r="DW6" s="456"/>
      <c r="DX6" s="456"/>
      <c r="DY6" s="456"/>
      <c r="DZ6" s="456"/>
      <c r="EA6" s="456"/>
      <c r="EB6" s="456"/>
      <c r="EC6" s="603"/>
    </row>
    <row r="7" spans="2:143" ht="11.25" customHeight="1" x14ac:dyDescent="0.2">
      <c r="B7" s="570" t="s">
        <v>41</v>
      </c>
      <c r="C7" s="359"/>
      <c r="D7" s="359"/>
      <c r="E7" s="359"/>
      <c r="F7" s="359"/>
      <c r="G7" s="359"/>
      <c r="H7" s="359"/>
      <c r="I7" s="359"/>
      <c r="J7" s="359"/>
      <c r="K7" s="359"/>
      <c r="L7" s="359"/>
      <c r="M7" s="359"/>
      <c r="N7" s="359"/>
      <c r="O7" s="359"/>
      <c r="P7" s="359"/>
      <c r="Q7" s="571"/>
      <c r="R7" s="572">
        <v>885</v>
      </c>
      <c r="S7" s="456"/>
      <c r="T7" s="456"/>
      <c r="U7" s="456"/>
      <c r="V7" s="456"/>
      <c r="W7" s="456"/>
      <c r="X7" s="456"/>
      <c r="Y7" s="585"/>
      <c r="Z7" s="605">
        <v>0</v>
      </c>
      <c r="AA7" s="605"/>
      <c r="AB7" s="605"/>
      <c r="AC7" s="605"/>
      <c r="AD7" s="606">
        <v>885</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1055869</v>
      </c>
      <c r="BH7" s="456"/>
      <c r="BI7" s="456"/>
      <c r="BJ7" s="456"/>
      <c r="BK7" s="456"/>
      <c r="BL7" s="456"/>
      <c r="BM7" s="456"/>
      <c r="BN7" s="585"/>
      <c r="BO7" s="605">
        <v>35.4</v>
      </c>
      <c r="BP7" s="605"/>
      <c r="BQ7" s="605"/>
      <c r="BR7" s="605"/>
      <c r="BS7" s="606" t="s">
        <v>197</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4650140</v>
      </c>
      <c r="CS7" s="456"/>
      <c r="CT7" s="456"/>
      <c r="CU7" s="456"/>
      <c r="CV7" s="456"/>
      <c r="CW7" s="456"/>
      <c r="CX7" s="456"/>
      <c r="CY7" s="585"/>
      <c r="CZ7" s="605">
        <v>17.299999999999994</v>
      </c>
      <c r="DA7" s="605"/>
      <c r="DB7" s="605"/>
      <c r="DC7" s="605"/>
      <c r="DD7" s="578">
        <v>115928</v>
      </c>
      <c r="DE7" s="456"/>
      <c r="DF7" s="456"/>
      <c r="DG7" s="456"/>
      <c r="DH7" s="456"/>
      <c r="DI7" s="456"/>
      <c r="DJ7" s="456"/>
      <c r="DK7" s="456"/>
      <c r="DL7" s="456"/>
      <c r="DM7" s="456"/>
      <c r="DN7" s="456"/>
      <c r="DO7" s="456"/>
      <c r="DP7" s="585"/>
      <c r="DQ7" s="578">
        <v>4263366</v>
      </c>
      <c r="DR7" s="456"/>
      <c r="DS7" s="456"/>
      <c r="DT7" s="456"/>
      <c r="DU7" s="456"/>
      <c r="DV7" s="456"/>
      <c r="DW7" s="456"/>
      <c r="DX7" s="456"/>
      <c r="DY7" s="456"/>
      <c r="DZ7" s="456"/>
      <c r="EA7" s="456"/>
      <c r="EB7" s="456"/>
      <c r="EC7" s="603"/>
    </row>
    <row r="8" spans="2:143" ht="11.25" customHeight="1" x14ac:dyDescent="0.2">
      <c r="B8" s="570" t="s">
        <v>328</v>
      </c>
      <c r="C8" s="359"/>
      <c r="D8" s="359"/>
      <c r="E8" s="359"/>
      <c r="F8" s="359"/>
      <c r="G8" s="359"/>
      <c r="H8" s="359"/>
      <c r="I8" s="359"/>
      <c r="J8" s="359"/>
      <c r="K8" s="359"/>
      <c r="L8" s="359"/>
      <c r="M8" s="359"/>
      <c r="N8" s="359"/>
      <c r="O8" s="359"/>
      <c r="P8" s="359"/>
      <c r="Q8" s="571"/>
      <c r="R8" s="572">
        <v>10810</v>
      </c>
      <c r="S8" s="456"/>
      <c r="T8" s="456"/>
      <c r="U8" s="456"/>
      <c r="V8" s="456"/>
      <c r="W8" s="456"/>
      <c r="X8" s="456"/>
      <c r="Y8" s="585"/>
      <c r="Z8" s="605">
        <v>0</v>
      </c>
      <c r="AA8" s="605"/>
      <c r="AB8" s="605"/>
      <c r="AC8" s="605"/>
      <c r="AD8" s="606">
        <v>10810</v>
      </c>
      <c r="AE8" s="606"/>
      <c r="AF8" s="606"/>
      <c r="AG8" s="606"/>
      <c r="AH8" s="606"/>
      <c r="AI8" s="606"/>
      <c r="AJ8" s="606"/>
      <c r="AK8" s="606"/>
      <c r="AL8" s="575">
        <v>0.1</v>
      </c>
      <c r="AM8" s="319"/>
      <c r="AN8" s="319"/>
      <c r="AO8" s="607"/>
      <c r="AP8" s="570" t="s">
        <v>121</v>
      </c>
      <c r="AQ8" s="359"/>
      <c r="AR8" s="359"/>
      <c r="AS8" s="359"/>
      <c r="AT8" s="359"/>
      <c r="AU8" s="359"/>
      <c r="AV8" s="359"/>
      <c r="AW8" s="359"/>
      <c r="AX8" s="359"/>
      <c r="AY8" s="359"/>
      <c r="AZ8" s="359"/>
      <c r="BA8" s="359"/>
      <c r="BB8" s="359"/>
      <c r="BC8" s="359"/>
      <c r="BD8" s="359"/>
      <c r="BE8" s="359"/>
      <c r="BF8" s="571"/>
      <c r="BG8" s="572">
        <v>40899</v>
      </c>
      <c r="BH8" s="456"/>
      <c r="BI8" s="456"/>
      <c r="BJ8" s="456"/>
      <c r="BK8" s="456"/>
      <c r="BL8" s="456"/>
      <c r="BM8" s="456"/>
      <c r="BN8" s="585"/>
      <c r="BO8" s="605">
        <v>1.3999999999999997</v>
      </c>
      <c r="BP8" s="605"/>
      <c r="BQ8" s="605"/>
      <c r="BR8" s="605"/>
      <c r="BS8" s="606" t="s">
        <v>197</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6498436</v>
      </c>
      <c r="CS8" s="456"/>
      <c r="CT8" s="456"/>
      <c r="CU8" s="456"/>
      <c r="CV8" s="456"/>
      <c r="CW8" s="456"/>
      <c r="CX8" s="456"/>
      <c r="CY8" s="585"/>
      <c r="CZ8" s="605">
        <v>24.1</v>
      </c>
      <c r="DA8" s="605"/>
      <c r="DB8" s="605"/>
      <c r="DC8" s="605"/>
      <c r="DD8" s="578">
        <v>52643</v>
      </c>
      <c r="DE8" s="456"/>
      <c r="DF8" s="456"/>
      <c r="DG8" s="456"/>
      <c r="DH8" s="456"/>
      <c r="DI8" s="456"/>
      <c r="DJ8" s="456"/>
      <c r="DK8" s="456"/>
      <c r="DL8" s="456"/>
      <c r="DM8" s="456"/>
      <c r="DN8" s="456"/>
      <c r="DO8" s="456"/>
      <c r="DP8" s="585"/>
      <c r="DQ8" s="578">
        <v>3850828</v>
      </c>
      <c r="DR8" s="456"/>
      <c r="DS8" s="456"/>
      <c r="DT8" s="456"/>
      <c r="DU8" s="456"/>
      <c r="DV8" s="456"/>
      <c r="DW8" s="456"/>
      <c r="DX8" s="456"/>
      <c r="DY8" s="456"/>
      <c r="DZ8" s="456"/>
      <c r="EA8" s="456"/>
      <c r="EB8" s="456"/>
      <c r="EC8" s="603"/>
    </row>
    <row r="9" spans="2:143" ht="11.25" customHeight="1" x14ac:dyDescent="0.2">
      <c r="B9" s="570" t="s">
        <v>331</v>
      </c>
      <c r="C9" s="359"/>
      <c r="D9" s="359"/>
      <c r="E9" s="359"/>
      <c r="F9" s="359"/>
      <c r="G9" s="359"/>
      <c r="H9" s="359"/>
      <c r="I9" s="359"/>
      <c r="J9" s="359"/>
      <c r="K9" s="359"/>
      <c r="L9" s="359"/>
      <c r="M9" s="359"/>
      <c r="N9" s="359"/>
      <c r="O9" s="359"/>
      <c r="P9" s="359"/>
      <c r="Q9" s="571"/>
      <c r="R9" s="572">
        <v>16740</v>
      </c>
      <c r="S9" s="456"/>
      <c r="T9" s="456"/>
      <c r="U9" s="456"/>
      <c r="V9" s="456"/>
      <c r="W9" s="456"/>
      <c r="X9" s="456"/>
      <c r="Y9" s="585"/>
      <c r="Z9" s="605">
        <v>0.1</v>
      </c>
      <c r="AA9" s="605"/>
      <c r="AB9" s="605"/>
      <c r="AC9" s="605"/>
      <c r="AD9" s="606">
        <v>16740</v>
      </c>
      <c r="AE9" s="606"/>
      <c r="AF9" s="606"/>
      <c r="AG9" s="606"/>
      <c r="AH9" s="606"/>
      <c r="AI9" s="606"/>
      <c r="AJ9" s="606"/>
      <c r="AK9" s="606"/>
      <c r="AL9" s="575">
        <v>0.1</v>
      </c>
      <c r="AM9" s="319"/>
      <c r="AN9" s="319"/>
      <c r="AO9" s="607"/>
      <c r="AP9" s="570" t="s">
        <v>333</v>
      </c>
      <c r="AQ9" s="359"/>
      <c r="AR9" s="359"/>
      <c r="AS9" s="359"/>
      <c r="AT9" s="359"/>
      <c r="AU9" s="359"/>
      <c r="AV9" s="359"/>
      <c r="AW9" s="359"/>
      <c r="AX9" s="359"/>
      <c r="AY9" s="359"/>
      <c r="AZ9" s="359"/>
      <c r="BA9" s="359"/>
      <c r="BB9" s="359"/>
      <c r="BC9" s="359"/>
      <c r="BD9" s="359"/>
      <c r="BE9" s="359"/>
      <c r="BF9" s="571"/>
      <c r="BG9" s="572">
        <v>868694</v>
      </c>
      <c r="BH9" s="456"/>
      <c r="BI9" s="456"/>
      <c r="BJ9" s="456"/>
      <c r="BK9" s="456"/>
      <c r="BL9" s="456"/>
      <c r="BM9" s="456"/>
      <c r="BN9" s="585"/>
      <c r="BO9" s="605">
        <v>29.1</v>
      </c>
      <c r="BP9" s="605"/>
      <c r="BQ9" s="605"/>
      <c r="BR9" s="605"/>
      <c r="BS9" s="606" t="s">
        <v>197</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2830951</v>
      </c>
      <c r="CS9" s="456"/>
      <c r="CT9" s="456"/>
      <c r="CU9" s="456"/>
      <c r="CV9" s="456"/>
      <c r="CW9" s="456"/>
      <c r="CX9" s="456"/>
      <c r="CY9" s="585"/>
      <c r="CZ9" s="605">
        <v>10.5</v>
      </c>
      <c r="DA9" s="605"/>
      <c r="DB9" s="605"/>
      <c r="DC9" s="605"/>
      <c r="DD9" s="578">
        <v>115312</v>
      </c>
      <c r="DE9" s="456"/>
      <c r="DF9" s="456"/>
      <c r="DG9" s="456"/>
      <c r="DH9" s="456"/>
      <c r="DI9" s="456"/>
      <c r="DJ9" s="456"/>
      <c r="DK9" s="456"/>
      <c r="DL9" s="456"/>
      <c r="DM9" s="456"/>
      <c r="DN9" s="456"/>
      <c r="DO9" s="456"/>
      <c r="DP9" s="585"/>
      <c r="DQ9" s="578">
        <v>2608431</v>
      </c>
      <c r="DR9" s="456"/>
      <c r="DS9" s="456"/>
      <c r="DT9" s="456"/>
      <c r="DU9" s="456"/>
      <c r="DV9" s="456"/>
      <c r="DW9" s="456"/>
      <c r="DX9" s="456"/>
      <c r="DY9" s="456"/>
      <c r="DZ9" s="456"/>
      <c r="EA9" s="456"/>
      <c r="EB9" s="456"/>
      <c r="EC9" s="603"/>
    </row>
    <row r="10" spans="2:143" ht="11.25" customHeight="1" x14ac:dyDescent="0.2">
      <c r="B10" s="570" t="s">
        <v>127</v>
      </c>
      <c r="C10" s="359"/>
      <c r="D10" s="359"/>
      <c r="E10" s="359"/>
      <c r="F10" s="359"/>
      <c r="G10" s="359"/>
      <c r="H10" s="359"/>
      <c r="I10" s="359"/>
      <c r="J10" s="359"/>
      <c r="K10" s="359"/>
      <c r="L10" s="359"/>
      <c r="M10" s="359"/>
      <c r="N10" s="359"/>
      <c r="O10" s="359"/>
      <c r="P10" s="359"/>
      <c r="Q10" s="571"/>
      <c r="R10" s="572" t="s">
        <v>197</v>
      </c>
      <c r="S10" s="456"/>
      <c r="T10" s="456"/>
      <c r="U10" s="456"/>
      <c r="V10" s="456"/>
      <c r="W10" s="456"/>
      <c r="X10" s="456"/>
      <c r="Y10" s="585"/>
      <c r="Z10" s="605" t="s">
        <v>197</v>
      </c>
      <c r="AA10" s="605"/>
      <c r="AB10" s="605"/>
      <c r="AC10" s="605"/>
      <c r="AD10" s="606" t="s">
        <v>197</v>
      </c>
      <c r="AE10" s="606"/>
      <c r="AF10" s="606"/>
      <c r="AG10" s="606"/>
      <c r="AH10" s="606"/>
      <c r="AI10" s="606"/>
      <c r="AJ10" s="606"/>
      <c r="AK10" s="606"/>
      <c r="AL10" s="575" t="s">
        <v>197</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75312</v>
      </c>
      <c r="BH10" s="456"/>
      <c r="BI10" s="456"/>
      <c r="BJ10" s="456"/>
      <c r="BK10" s="456"/>
      <c r="BL10" s="456"/>
      <c r="BM10" s="456"/>
      <c r="BN10" s="585"/>
      <c r="BO10" s="605">
        <v>2.5</v>
      </c>
      <c r="BP10" s="605"/>
      <c r="BQ10" s="605"/>
      <c r="BR10" s="605"/>
      <c r="BS10" s="606" t="s">
        <v>197</v>
      </c>
      <c r="BT10" s="606"/>
      <c r="BU10" s="606"/>
      <c r="BV10" s="606"/>
      <c r="BW10" s="606"/>
      <c r="BX10" s="606"/>
      <c r="BY10" s="606"/>
      <c r="BZ10" s="606"/>
      <c r="CA10" s="606"/>
      <c r="CB10" s="628"/>
      <c r="CD10" s="570" t="s">
        <v>223</v>
      </c>
      <c r="CE10" s="359"/>
      <c r="CF10" s="359"/>
      <c r="CG10" s="359"/>
      <c r="CH10" s="359"/>
      <c r="CI10" s="359"/>
      <c r="CJ10" s="359"/>
      <c r="CK10" s="359"/>
      <c r="CL10" s="359"/>
      <c r="CM10" s="359"/>
      <c r="CN10" s="359"/>
      <c r="CO10" s="359"/>
      <c r="CP10" s="359"/>
      <c r="CQ10" s="571"/>
      <c r="CR10" s="572">
        <v>20077</v>
      </c>
      <c r="CS10" s="456"/>
      <c r="CT10" s="456"/>
      <c r="CU10" s="456"/>
      <c r="CV10" s="456"/>
      <c r="CW10" s="456"/>
      <c r="CX10" s="456"/>
      <c r="CY10" s="585"/>
      <c r="CZ10" s="605">
        <v>0.1</v>
      </c>
      <c r="DA10" s="605"/>
      <c r="DB10" s="605"/>
      <c r="DC10" s="605"/>
      <c r="DD10" s="578" t="s">
        <v>197</v>
      </c>
      <c r="DE10" s="456"/>
      <c r="DF10" s="456"/>
      <c r="DG10" s="456"/>
      <c r="DH10" s="456"/>
      <c r="DI10" s="456"/>
      <c r="DJ10" s="456"/>
      <c r="DK10" s="456"/>
      <c r="DL10" s="456"/>
      <c r="DM10" s="456"/>
      <c r="DN10" s="456"/>
      <c r="DO10" s="456"/>
      <c r="DP10" s="585"/>
      <c r="DQ10" s="578">
        <v>19987</v>
      </c>
      <c r="DR10" s="456"/>
      <c r="DS10" s="456"/>
      <c r="DT10" s="456"/>
      <c r="DU10" s="456"/>
      <c r="DV10" s="456"/>
      <c r="DW10" s="456"/>
      <c r="DX10" s="456"/>
      <c r="DY10" s="456"/>
      <c r="DZ10" s="456"/>
      <c r="EA10" s="456"/>
      <c r="EB10" s="456"/>
      <c r="EC10" s="603"/>
    </row>
    <row r="11" spans="2:143" ht="11.25" customHeight="1" x14ac:dyDescent="0.2">
      <c r="B11" s="570" t="s">
        <v>99</v>
      </c>
      <c r="C11" s="359"/>
      <c r="D11" s="359"/>
      <c r="E11" s="359"/>
      <c r="F11" s="359"/>
      <c r="G11" s="359"/>
      <c r="H11" s="359"/>
      <c r="I11" s="359"/>
      <c r="J11" s="359"/>
      <c r="K11" s="359"/>
      <c r="L11" s="359"/>
      <c r="M11" s="359"/>
      <c r="N11" s="359"/>
      <c r="O11" s="359"/>
      <c r="P11" s="359"/>
      <c r="Q11" s="571"/>
      <c r="R11" s="572">
        <v>785523</v>
      </c>
      <c r="S11" s="456"/>
      <c r="T11" s="456"/>
      <c r="U11" s="456"/>
      <c r="V11" s="456"/>
      <c r="W11" s="456"/>
      <c r="X11" s="456"/>
      <c r="Y11" s="585"/>
      <c r="Z11" s="575">
        <v>2.7999999999999994</v>
      </c>
      <c r="AA11" s="319"/>
      <c r="AB11" s="319"/>
      <c r="AC11" s="586"/>
      <c r="AD11" s="578">
        <v>785523</v>
      </c>
      <c r="AE11" s="456"/>
      <c r="AF11" s="456"/>
      <c r="AG11" s="456"/>
      <c r="AH11" s="456"/>
      <c r="AI11" s="456"/>
      <c r="AJ11" s="456"/>
      <c r="AK11" s="585"/>
      <c r="AL11" s="575">
        <v>5.5</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70964</v>
      </c>
      <c r="BH11" s="456"/>
      <c r="BI11" s="456"/>
      <c r="BJ11" s="456"/>
      <c r="BK11" s="456"/>
      <c r="BL11" s="456"/>
      <c r="BM11" s="456"/>
      <c r="BN11" s="585"/>
      <c r="BO11" s="605">
        <v>2.3999999999999995</v>
      </c>
      <c r="BP11" s="605"/>
      <c r="BQ11" s="605"/>
      <c r="BR11" s="605"/>
      <c r="BS11" s="606" t="s">
        <v>197</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1142562</v>
      </c>
      <c r="CS11" s="456"/>
      <c r="CT11" s="456"/>
      <c r="CU11" s="456"/>
      <c r="CV11" s="456"/>
      <c r="CW11" s="456"/>
      <c r="CX11" s="456"/>
      <c r="CY11" s="585"/>
      <c r="CZ11" s="605">
        <v>4.1999999999999993</v>
      </c>
      <c r="DA11" s="605"/>
      <c r="DB11" s="605"/>
      <c r="DC11" s="605"/>
      <c r="DD11" s="578">
        <v>271212</v>
      </c>
      <c r="DE11" s="456"/>
      <c r="DF11" s="456"/>
      <c r="DG11" s="456"/>
      <c r="DH11" s="456"/>
      <c r="DI11" s="456"/>
      <c r="DJ11" s="456"/>
      <c r="DK11" s="456"/>
      <c r="DL11" s="456"/>
      <c r="DM11" s="456"/>
      <c r="DN11" s="456"/>
      <c r="DO11" s="456"/>
      <c r="DP11" s="585"/>
      <c r="DQ11" s="578">
        <v>708243</v>
      </c>
      <c r="DR11" s="456"/>
      <c r="DS11" s="456"/>
      <c r="DT11" s="456"/>
      <c r="DU11" s="456"/>
      <c r="DV11" s="456"/>
      <c r="DW11" s="456"/>
      <c r="DX11" s="456"/>
      <c r="DY11" s="456"/>
      <c r="DZ11" s="456"/>
      <c r="EA11" s="456"/>
      <c r="EB11" s="456"/>
      <c r="EC11" s="603"/>
    </row>
    <row r="12" spans="2:143" ht="11.25" customHeight="1" x14ac:dyDescent="0.2">
      <c r="B12" s="570" t="s">
        <v>142</v>
      </c>
      <c r="C12" s="359"/>
      <c r="D12" s="359"/>
      <c r="E12" s="359"/>
      <c r="F12" s="359"/>
      <c r="G12" s="359"/>
      <c r="H12" s="359"/>
      <c r="I12" s="359"/>
      <c r="J12" s="359"/>
      <c r="K12" s="359"/>
      <c r="L12" s="359"/>
      <c r="M12" s="359"/>
      <c r="N12" s="359"/>
      <c r="O12" s="359"/>
      <c r="P12" s="359"/>
      <c r="Q12" s="571"/>
      <c r="R12" s="572">
        <v>6358</v>
      </c>
      <c r="S12" s="456"/>
      <c r="T12" s="456"/>
      <c r="U12" s="456"/>
      <c r="V12" s="456"/>
      <c r="W12" s="456"/>
      <c r="X12" s="456"/>
      <c r="Y12" s="585"/>
      <c r="Z12" s="605">
        <v>0</v>
      </c>
      <c r="AA12" s="605"/>
      <c r="AB12" s="605"/>
      <c r="AC12" s="605"/>
      <c r="AD12" s="606">
        <v>6354</v>
      </c>
      <c r="AE12" s="606"/>
      <c r="AF12" s="606"/>
      <c r="AG12" s="606"/>
      <c r="AH12" s="606"/>
      <c r="AI12" s="606"/>
      <c r="AJ12" s="606"/>
      <c r="AK12" s="606"/>
      <c r="AL12" s="575">
        <v>0</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1608114</v>
      </c>
      <c r="BH12" s="456"/>
      <c r="BI12" s="456"/>
      <c r="BJ12" s="456"/>
      <c r="BK12" s="456"/>
      <c r="BL12" s="456"/>
      <c r="BM12" s="456"/>
      <c r="BN12" s="585"/>
      <c r="BO12" s="605">
        <v>53.9</v>
      </c>
      <c r="BP12" s="605"/>
      <c r="BQ12" s="605"/>
      <c r="BR12" s="605"/>
      <c r="BS12" s="606" t="s">
        <v>197</v>
      </c>
      <c r="BT12" s="606"/>
      <c r="BU12" s="606"/>
      <c r="BV12" s="606"/>
      <c r="BW12" s="606"/>
      <c r="BX12" s="606"/>
      <c r="BY12" s="606"/>
      <c r="BZ12" s="606"/>
      <c r="CA12" s="606"/>
      <c r="CB12" s="628"/>
      <c r="CD12" s="570" t="s">
        <v>85</v>
      </c>
      <c r="CE12" s="359"/>
      <c r="CF12" s="359"/>
      <c r="CG12" s="359"/>
      <c r="CH12" s="359"/>
      <c r="CI12" s="359"/>
      <c r="CJ12" s="359"/>
      <c r="CK12" s="359"/>
      <c r="CL12" s="359"/>
      <c r="CM12" s="359"/>
      <c r="CN12" s="359"/>
      <c r="CO12" s="359"/>
      <c r="CP12" s="359"/>
      <c r="CQ12" s="571"/>
      <c r="CR12" s="572">
        <v>780817</v>
      </c>
      <c r="CS12" s="456"/>
      <c r="CT12" s="456"/>
      <c r="CU12" s="456"/>
      <c r="CV12" s="456"/>
      <c r="CW12" s="456"/>
      <c r="CX12" s="456"/>
      <c r="CY12" s="585"/>
      <c r="CZ12" s="605">
        <v>2.8999999999999995</v>
      </c>
      <c r="DA12" s="605"/>
      <c r="DB12" s="605"/>
      <c r="DC12" s="605"/>
      <c r="DD12" s="578">
        <v>61387</v>
      </c>
      <c r="DE12" s="456"/>
      <c r="DF12" s="456"/>
      <c r="DG12" s="456"/>
      <c r="DH12" s="456"/>
      <c r="DI12" s="456"/>
      <c r="DJ12" s="456"/>
      <c r="DK12" s="456"/>
      <c r="DL12" s="456"/>
      <c r="DM12" s="456"/>
      <c r="DN12" s="456"/>
      <c r="DO12" s="456"/>
      <c r="DP12" s="585"/>
      <c r="DQ12" s="578">
        <v>648108</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197</v>
      </c>
      <c r="S13" s="456"/>
      <c r="T13" s="456"/>
      <c r="U13" s="456"/>
      <c r="V13" s="456"/>
      <c r="W13" s="456"/>
      <c r="X13" s="456"/>
      <c r="Y13" s="585"/>
      <c r="Z13" s="605" t="s">
        <v>197</v>
      </c>
      <c r="AA13" s="605"/>
      <c r="AB13" s="605"/>
      <c r="AC13" s="605"/>
      <c r="AD13" s="606" t="s">
        <v>197</v>
      </c>
      <c r="AE13" s="606"/>
      <c r="AF13" s="606"/>
      <c r="AG13" s="606"/>
      <c r="AH13" s="606"/>
      <c r="AI13" s="606"/>
      <c r="AJ13" s="606"/>
      <c r="AK13" s="606"/>
      <c r="AL13" s="575" t="s">
        <v>197</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1513701</v>
      </c>
      <c r="BH13" s="456"/>
      <c r="BI13" s="456"/>
      <c r="BJ13" s="456"/>
      <c r="BK13" s="456"/>
      <c r="BL13" s="456"/>
      <c r="BM13" s="456"/>
      <c r="BN13" s="585"/>
      <c r="BO13" s="605">
        <v>50.7</v>
      </c>
      <c r="BP13" s="605"/>
      <c r="BQ13" s="605"/>
      <c r="BR13" s="605"/>
      <c r="BS13" s="606" t="s">
        <v>197</v>
      </c>
      <c r="BT13" s="606"/>
      <c r="BU13" s="606"/>
      <c r="BV13" s="606"/>
      <c r="BW13" s="606"/>
      <c r="BX13" s="606"/>
      <c r="BY13" s="606"/>
      <c r="BZ13" s="606"/>
      <c r="CA13" s="606"/>
      <c r="CB13" s="628"/>
      <c r="CD13" s="570" t="s">
        <v>346</v>
      </c>
      <c r="CE13" s="359"/>
      <c r="CF13" s="359"/>
      <c r="CG13" s="359"/>
      <c r="CH13" s="359"/>
      <c r="CI13" s="359"/>
      <c r="CJ13" s="359"/>
      <c r="CK13" s="359"/>
      <c r="CL13" s="359"/>
      <c r="CM13" s="359"/>
      <c r="CN13" s="359"/>
      <c r="CO13" s="359"/>
      <c r="CP13" s="359"/>
      <c r="CQ13" s="571"/>
      <c r="CR13" s="572">
        <v>3049915</v>
      </c>
      <c r="CS13" s="456"/>
      <c r="CT13" s="456"/>
      <c r="CU13" s="456"/>
      <c r="CV13" s="456"/>
      <c r="CW13" s="456"/>
      <c r="CX13" s="456"/>
      <c r="CY13" s="585"/>
      <c r="CZ13" s="605">
        <v>11.3</v>
      </c>
      <c r="DA13" s="605"/>
      <c r="DB13" s="605"/>
      <c r="DC13" s="605"/>
      <c r="DD13" s="578">
        <v>1430447</v>
      </c>
      <c r="DE13" s="456"/>
      <c r="DF13" s="456"/>
      <c r="DG13" s="456"/>
      <c r="DH13" s="456"/>
      <c r="DI13" s="456"/>
      <c r="DJ13" s="456"/>
      <c r="DK13" s="456"/>
      <c r="DL13" s="456"/>
      <c r="DM13" s="456"/>
      <c r="DN13" s="456"/>
      <c r="DO13" s="456"/>
      <c r="DP13" s="585"/>
      <c r="DQ13" s="578">
        <v>1823950</v>
      </c>
      <c r="DR13" s="456"/>
      <c r="DS13" s="456"/>
      <c r="DT13" s="456"/>
      <c r="DU13" s="456"/>
      <c r="DV13" s="456"/>
      <c r="DW13" s="456"/>
      <c r="DX13" s="456"/>
      <c r="DY13" s="456"/>
      <c r="DZ13" s="456"/>
      <c r="EA13" s="456"/>
      <c r="EB13" s="456"/>
      <c r="EC13" s="603"/>
    </row>
    <row r="14" spans="2:143" ht="11.25" customHeight="1" x14ac:dyDescent="0.2">
      <c r="B14" s="570" t="s">
        <v>316</v>
      </c>
      <c r="C14" s="359"/>
      <c r="D14" s="359"/>
      <c r="E14" s="359"/>
      <c r="F14" s="359"/>
      <c r="G14" s="359"/>
      <c r="H14" s="359"/>
      <c r="I14" s="359"/>
      <c r="J14" s="359"/>
      <c r="K14" s="359"/>
      <c r="L14" s="359"/>
      <c r="M14" s="359"/>
      <c r="N14" s="359"/>
      <c r="O14" s="359"/>
      <c r="P14" s="359"/>
      <c r="Q14" s="571"/>
      <c r="R14" s="572" t="s">
        <v>197</v>
      </c>
      <c r="S14" s="456"/>
      <c r="T14" s="456"/>
      <c r="U14" s="456"/>
      <c r="V14" s="456"/>
      <c r="W14" s="456"/>
      <c r="X14" s="456"/>
      <c r="Y14" s="585"/>
      <c r="Z14" s="605" t="s">
        <v>197</v>
      </c>
      <c r="AA14" s="605"/>
      <c r="AB14" s="605"/>
      <c r="AC14" s="605"/>
      <c r="AD14" s="606" t="s">
        <v>197</v>
      </c>
      <c r="AE14" s="606"/>
      <c r="AF14" s="606"/>
      <c r="AG14" s="606"/>
      <c r="AH14" s="606"/>
      <c r="AI14" s="606"/>
      <c r="AJ14" s="606"/>
      <c r="AK14" s="606"/>
      <c r="AL14" s="575" t="s">
        <v>197</v>
      </c>
      <c r="AM14" s="319"/>
      <c r="AN14" s="319"/>
      <c r="AO14" s="607"/>
      <c r="AP14" s="570" t="s">
        <v>214</v>
      </c>
      <c r="AQ14" s="359"/>
      <c r="AR14" s="359"/>
      <c r="AS14" s="359"/>
      <c r="AT14" s="359"/>
      <c r="AU14" s="359"/>
      <c r="AV14" s="359"/>
      <c r="AW14" s="359"/>
      <c r="AX14" s="359"/>
      <c r="AY14" s="359"/>
      <c r="AZ14" s="359"/>
      <c r="BA14" s="359"/>
      <c r="BB14" s="359"/>
      <c r="BC14" s="359"/>
      <c r="BD14" s="359"/>
      <c r="BE14" s="359"/>
      <c r="BF14" s="571"/>
      <c r="BG14" s="572">
        <v>108398</v>
      </c>
      <c r="BH14" s="456"/>
      <c r="BI14" s="456"/>
      <c r="BJ14" s="456"/>
      <c r="BK14" s="456"/>
      <c r="BL14" s="456"/>
      <c r="BM14" s="456"/>
      <c r="BN14" s="585"/>
      <c r="BO14" s="605">
        <v>3.5999999999999992</v>
      </c>
      <c r="BP14" s="605"/>
      <c r="BQ14" s="605"/>
      <c r="BR14" s="605"/>
      <c r="BS14" s="606" t="s">
        <v>197</v>
      </c>
      <c r="BT14" s="606"/>
      <c r="BU14" s="606"/>
      <c r="BV14" s="606"/>
      <c r="BW14" s="606"/>
      <c r="BX14" s="606"/>
      <c r="BY14" s="606"/>
      <c r="BZ14" s="606"/>
      <c r="CA14" s="606"/>
      <c r="CB14" s="628"/>
      <c r="CD14" s="570" t="s">
        <v>60</v>
      </c>
      <c r="CE14" s="359"/>
      <c r="CF14" s="359"/>
      <c r="CG14" s="359"/>
      <c r="CH14" s="359"/>
      <c r="CI14" s="359"/>
      <c r="CJ14" s="359"/>
      <c r="CK14" s="359"/>
      <c r="CL14" s="359"/>
      <c r="CM14" s="359"/>
      <c r="CN14" s="359"/>
      <c r="CO14" s="359"/>
      <c r="CP14" s="359"/>
      <c r="CQ14" s="571"/>
      <c r="CR14" s="572">
        <v>1388215</v>
      </c>
      <c r="CS14" s="456"/>
      <c r="CT14" s="456"/>
      <c r="CU14" s="456"/>
      <c r="CV14" s="456"/>
      <c r="CW14" s="456"/>
      <c r="CX14" s="456"/>
      <c r="CY14" s="585"/>
      <c r="CZ14" s="605">
        <v>5.1999999999999993</v>
      </c>
      <c r="DA14" s="605"/>
      <c r="DB14" s="605"/>
      <c r="DC14" s="605"/>
      <c r="DD14" s="578">
        <v>495372</v>
      </c>
      <c r="DE14" s="456"/>
      <c r="DF14" s="456"/>
      <c r="DG14" s="456"/>
      <c r="DH14" s="456"/>
      <c r="DI14" s="456"/>
      <c r="DJ14" s="456"/>
      <c r="DK14" s="456"/>
      <c r="DL14" s="456"/>
      <c r="DM14" s="456"/>
      <c r="DN14" s="456"/>
      <c r="DO14" s="456"/>
      <c r="DP14" s="585"/>
      <c r="DQ14" s="578">
        <v>1026230</v>
      </c>
      <c r="DR14" s="456"/>
      <c r="DS14" s="456"/>
      <c r="DT14" s="456"/>
      <c r="DU14" s="456"/>
      <c r="DV14" s="456"/>
      <c r="DW14" s="456"/>
      <c r="DX14" s="456"/>
      <c r="DY14" s="456"/>
      <c r="DZ14" s="456"/>
      <c r="EA14" s="456"/>
      <c r="EB14" s="456"/>
      <c r="EC14" s="603"/>
    </row>
    <row r="15" spans="2:143" ht="11.25" customHeight="1" x14ac:dyDescent="0.2">
      <c r="B15" s="570" t="s">
        <v>347</v>
      </c>
      <c r="C15" s="359"/>
      <c r="D15" s="359"/>
      <c r="E15" s="359"/>
      <c r="F15" s="359"/>
      <c r="G15" s="359"/>
      <c r="H15" s="359"/>
      <c r="I15" s="359"/>
      <c r="J15" s="359"/>
      <c r="K15" s="359"/>
      <c r="L15" s="359"/>
      <c r="M15" s="359"/>
      <c r="N15" s="359"/>
      <c r="O15" s="359"/>
      <c r="P15" s="359"/>
      <c r="Q15" s="571"/>
      <c r="R15" s="572">
        <v>18912</v>
      </c>
      <c r="S15" s="456"/>
      <c r="T15" s="456"/>
      <c r="U15" s="456"/>
      <c r="V15" s="456"/>
      <c r="W15" s="456"/>
      <c r="X15" s="456"/>
      <c r="Y15" s="585"/>
      <c r="Z15" s="605">
        <v>0.1</v>
      </c>
      <c r="AA15" s="605"/>
      <c r="AB15" s="605"/>
      <c r="AC15" s="605"/>
      <c r="AD15" s="606">
        <v>18912</v>
      </c>
      <c r="AE15" s="606"/>
      <c r="AF15" s="606"/>
      <c r="AG15" s="606"/>
      <c r="AH15" s="606"/>
      <c r="AI15" s="606"/>
      <c r="AJ15" s="606"/>
      <c r="AK15" s="606"/>
      <c r="AL15" s="575">
        <v>0.1</v>
      </c>
      <c r="AM15" s="319"/>
      <c r="AN15" s="319"/>
      <c r="AO15" s="607"/>
      <c r="AP15" s="570" t="s">
        <v>348</v>
      </c>
      <c r="AQ15" s="359"/>
      <c r="AR15" s="359"/>
      <c r="AS15" s="359"/>
      <c r="AT15" s="359"/>
      <c r="AU15" s="359"/>
      <c r="AV15" s="359"/>
      <c r="AW15" s="359"/>
      <c r="AX15" s="359"/>
      <c r="AY15" s="359"/>
      <c r="AZ15" s="359"/>
      <c r="BA15" s="359"/>
      <c r="BB15" s="359"/>
      <c r="BC15" s="359"/>
      <c r="BD15" s="359"/>
      <c r="BE15" s="359"/>
      <c r="BF15" s="571"/>
      <c r="BG15" s="572">
        <v>211553</v>
      </c>
      <c r="BH15" s="456"/>
      <c r="BI15" s="456"/>
      <c r="BJ15" s="456"/>
      <c r="BK15" s="456"/>
      <c r="BL15" s="456"/>
      <c r="BM15" s="456"/>
      <c r="BN15" s="585"/>
      <c r="BO15" s="605">
        <v>7.0999999999999988</v>
      </c>
      <c r="BP15" s="605"/>
      <c r="BQ15" s="605"/>
      <c r="BR15" s="605"/>
      <c r="BS15" s="606" t="s">
        <v>197</v>
      </c>
      <c r="BT15" s="606"/>
      <c r="BU15" s="606"/>
      <c r="BV15" s="606"/>
      <c r="BW15" s="606"/>
      <c r="BX15" s="606"/>
      <c r="BY15" s="606"/>
      <c r="BZ15" s="606"/>
      <c r="CA15" s="606"/>
      <c r="CB15" s="628"/>
      <c r="CD15" s="570" t="s">
        <v>349</v>
      </c>
      <c r="CE15" s="359"/>
      <c r="CF15" s="359"/>
      <c r="CG15" s="359"/>
      <c r="CH15" s="359"/>
      <c r="CI15" s="359"/>
      <c r="CJ15" s="359"/>
      <c r="CK15" s="359"/>
      <c r="CL15" s="359"/>
      <c r="CM15" s="359"/>
      <c r="CN15" s="359"/>
      <c r="CO15" s="359"/>
      <c r="CP15" s="359"/>
      <c r="CQ15" s="571"/>
      <c r="CR15" s="572">
        <v>2083514</v>
      </c>
      <c r="CS15" s="456"/>
      <c r="CT15" s="456"/>
      <c r="CU15" s="456"/>
      <c r="CV15" s="456"/>
      <c r="CW15" s="456"/>
      <c r="CX15" s="456"/>
      <c r="CY15" s="585"/>
      <c r="CZ15" s="605">
        <v>7.6999999999999993</v>
      </c>
      <c r="DA15" s="605"/>
      <c r="DB15" s="605"/>
      <c r="DC15" s="605"/>
      <c r="DD15" s="578">
        <v>431738</v>
      </c>
      <c r="DE15" s="456"/>
      <c r="DF15" s="456"/>
      <c r="DG15" s="456"/>
      <c r="DH15" s="456"/>
      <c r="DI15" s="456"/>
      <c r="DJ15" s="456"/>
      <c r="DK15" s="456"/>
      <c r="DL15" s="456"/>
      <c r="DM15" s="456"/>
      <c r="DN15" s="456"/>
      <c r="DO15" s="456"/>
      <c r="DP15" s="585"/>
      <c r="DQ15" s="578">
        <v>1641351</v>
      </c>
      <c r="DR15" s="456"/>
      <c r="DS15" s="456"/>
      <c r="DT15" s="456"/>
      <c r="DU15" s="456"/>
      <c r="DV15" s="456"/>
      <c r="DW15" s="456"/>
      <c r="DX15" s="456"/>
      <c r="DY15" s="456"/>
      <c r="DZ15" s="456"/>
      <c r="EA15" s="456"/>
      <c r="EB15" s="456"/>
      <c r="EC15" s="603"/>
    </row>
    <row r="16" spans="2:143" ht="11.25" customHeight="1" x14ac:dyDescent="0.2">
      <c r="B16" s="570" t="s">
        <v>350</v>
      </c>
      <c r="C16" s="359"/>
      <c r="D16" s="359"/>
      <c r="E16" s="359"/>
      <c r="F16" s="359"/>
      <c r="G16" s="359"/>
      <c r="H16" s="359"/>
      <c r="I16" s="359"/>
      <c r="J16" s="359"/>
      <c r="K16" s="359"/>
      <c r="L16" s="359"/>
      <c r="M16" s="359"/>
      <c r="N16" s="359"/>
      <c r="O16" s="359"/>
      <c r="P16" s="359"/>
      <c r="Q16" s="571"/>
      <c r="R16" s="572">
        <v>52457</v>
      </c>
      <c r="S16" s="456"/>
      <c r="T16" s="456"/>
      <c r="U16" s="456"/>
      <c r="V16" s="456"/>
      <c r="W16" s="456"/>
      <c r="X16" s="456"/>
      <c r="Y16" s="585"/>
      <c r="Z16" s="605">
        <v>0.19999999999999996</v>
      </c>
      <c r="AA16" s="605"/>
      <c r="AB16" s="605"/>
      <c r="AC16" s="605"/>
      <c r="AD16" s="606">
        <v>52457</v>
      </c>
      <c r="AE16" s="606"/>
      <c r="AF16" s="606"/>
      <c r="AG16" s="606"/>
      <c r="AH16" s="606"/>
      <c r="AI16" s="606"/>
      <c r="AJ16" s="606"/>
      <c r="AK16" s="606"/>
      <c r="AL16" s="575">
        <v>0.4</v>
      </c>
      <c r="AM16" s="319"/>
      <c r="AN16" s="319"/>
      <c r="AO16" s="607"/>
      <c r="AP16" s="570" t="s">
        <v>351</v>
      </c>
      <c r="AQ16" s="359"/>
      <c r="AR16" s="359"/>
      <c r="AS16" s="359"/>
      <c r="AT16" s="359"/>
      <c r="AU16" s="359"/>
      <c r="AV16" s="359"/>
      <c r="AW16" s="359"/>
      <c r="AX16" s="359"/>
      <c r="AY16" s="359"/>
      <c r="AZ16" s="359"/>
      <c r="BA16" s="359"/>
      <c r="BB16" s="359"/>
      <c r="BC16" s="359"/>
      <c r="BD16" s="359"/>
      <c r="BE16" s="359"/>
      <c r="BF16" s="571"/>
      <c r="BG16" s="572" t="s">
        <v>197</v>
      </c>
      <c r="BH16" s="456"/>
      <c r="BI16" s="456"/>
      <c r="BJ16" s="456"/>
      <c r="BK16" s="456"/>
      <c r="BL16" s="456"/>
      <c r="BM16" s="456"/>
      <c r="BN16" s="585"/>
      <c r="BO16" s="605" t="s">
        <v>197</v>
      </c>
      <c r="BP16" s="605"/>
      <c r="BQ16" s="605"/>
      <c r="BR16" s="605"/>
      <c r="BS16" s="606" t="s">
        <v>197</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1182828</v>
      </c>
      <c r="CS16" s="456"/>
      <c r="CT16" s="456"/>
      <c r="CU16" s="456"/>
      <c r="CV16" s="456"/>
      <c r="CW16" s="456"/>
      <c r="CX16" s="456"/>
      <c r="CY16" s="585"/>
      <c r="CZ16" s="605">
        <v>4.3999999999999995</v>
      </c>
      <c r="DA16" s="605"/>
      <c r="DB16" s="605"/>
      <c r="DC16" s="605"/>
      <c r="DD16" s="578" t="s">
        <v>197</v>
      </c>
      <c r="DE16" s="456"/>
      <c r="DF16" s="456"/>
      <c r="DG16" s="456"/>
      <c r="DH16" s="456"/>
      <c r="DI16" s="456"/>
      <c r="DJ16" s="456"/>
      <c r="DK16" s="456"/>
      <c r="DL16" s="456"/>
      <c r="DM16" s="456"/>
      <c r="DN16" s="456"/>
      <c r="DO16" s="456"/>
      <c r="DP16" s="585"/>
      <c r="DQ16" s="578">
        <v>308868</v>
      </c>
      <c r="DR16" s="456"/>
      <c r="DS16" s="456"/>
      <c r="DT16" s="456"/>
      <c r="DU16" s="456"/>
      <c r="DV16" s="456"/>
      <c r="DW16" s="456"/>
      <c r="DX16" s="456"/>
      <c r="DY16" s="456"/>
      <c r="DZ16" s="456"/>
      <c r="EA16" s="456"/>
      <c r="EB16" s="456"/>
      <c r="EC16" s="603"/>
    </row>
    <row r="17" spans="2:133" ht="11.25" customHeight="1" x14ac:dyDescent="0.2">
      <c r="B17" s="570" t="s">
        <v>353</v>
      </c>
      <c r="C17" s="359"/>
      <c r="D17" s="359"/>
      <c r="E17" s="359"/>
      <c r="F17" s="359"/>
      <c r="G17" s="359"/>
      <c r="H17" s="359"/>
      <c r="I17" s="359"/>
      <c r="J17" s="359"/>
      <c r="K17" s="359"/>
      <c r="L17" s="359"/>
      <c r="M17" s="359"/>
      <c r="N17" s="359"/>
      <c r="O17" s="359"/>
      <c r="P17" s="359"/>
      <c r="Q17" s="571"/>
      <c r="R17" s="572">
        <v>120570</v>
      </c>
      <c r="S17" s="456"/>
      <c r="T17" s="456"/>
      <c r="U17" s="456"/>
      <c r="V17" s="456"/>
      <c r="W17" s="456"/>
      <c r="X17" s="456"/>
      <c r="Y17" s="585"/>
      <c r="Z17" s="605">
        <v>0.4</v>
      </c>
      <c r="AA17" s="605"/>
      <c r="AB17" s="605"/>
      <c r="AC17" s="605"/>
      <c r="AD17" s="606">
        <v>120570</v>
      </c>
      <c r="AE17" s="606"/>
      <c r="AF17" s="606"/>
      <c r="AG17" s="606"/>
      <c r="AH17" s="606"/>
      <c r="AI17" s="606"/>
      <c r="AJ17" s="606"/>
      <c r="AK17" s="606"/>
      <c r="AL17" s="575">
        <v>0.79999999999999982</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197</v>
      </c>
      <c r="BH17" s="456"/>
      <c r="BI17" s="456"/>
      <c r="BJ17" s="456"/>
      <c r="BK17" s="456"/>
      <c r="BL17" s="456"/>
      <c r="BM17" s="456"/>
      <c r="BN17" s="585"/>
      <c r="BO17" s="605" t="s">
        <v>197</v>
      </c>
      <c r="BP17" s="605"/>
      <c r="BQ17" s="605"/>
      <c r="BR17" s="605"/>
      <c r="BS17" s="606" t="s">
        <v>197</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3137052</v>
      </c>
      <c r="CS17" s="456"/>
      <c r="CT17" s="456"/>
      <c r="CU17" s="456"/>
      <c r="CV17" s="456"/>
      <c r="CW17" s="456"/>
      <c r="CX17" s="456"/>
      <c r="CY17" s="585"/>
      <c r="CZ17" s="605">
        <v>11.699999999999998</v>
      </c>
      <c r="DA17" s="605"/>
      <c r="DB17" s="605"/>
      <c r="DC17" s="605"/>
      <c r="DD17" s="578" t="s">
        <v>197</v>
      </c>
      <c r="DE17" s="456"/>
      <c r="DF17" s="456"/>
      <c r="DG17" s="456"/>
      <c r="DH17" s="456"/>
      <c r="DI17" s="456"/>
      <c r="DJ17" s="456"/>
      <c r="DK17" s="456"/>
      <c r="DL17" s="456"/>
      <c r="DM17" s="456"/>
      <c r="DN17" s="456"/>
      <c r="DO17" s="456"/>
      <c r="DP17" s="585"/>
      <c r="DQ17" s="578">
        <v>3060711</v>
      </c>
      <c r="DR17" s="456"/>
      <c r="DS17" s="456"/>
      <c r="DT17" s="456"/>
      <c r="DU17" s="456"/>
      <c r="DV17" s="456"/>
      <c r="DW17" s="456"/>
      <c r="DX17" s="456"/>
      <c r="DY17" s="456"/>
      <c r="DZ17" s="456"/>
      <c r="EA17" s="456"/>
      <c r="EB17" s="456"/>
      <c r="EC17" s="603"/>
    </row>
    <row r="18" spans="2:133" ht="11.25" customHeight="1" x14ac:dyDescent="0.2">
      <c r="B18" s="570" t="s">
        <v>217</v>
      </c>
      <c r="C18" s="359"/>
      <c r="D18" s="359"/>
      <c r="E18" s="359"/>
      <c r="F18" s="359"/>
      <c r="G18" s="359"/>
      <c r="H18" s="359"/>
      <c r="I18" s="359"/>
      <c r="J18" s="359"/>
      <c r="K18" s="359"/>
      <c r="L18" s="359"/>
      <c r="M18" s="359"/>
      <c r="N18" s="359"/>
      <c r="O18" s="359"/>
      <c r="P18" s="359"/>
      <c r="Q18" s="571"/>
      <c r="R18" s="572">
        <v>16123</v>
      </c>
      <c r="S18" s="456"/>
      <c r="T18" s="456"/>
      <c r="U18" s="456"/>
      <c r="V18" s="456"/>
      <c r="W18" s="456"/>
      <c r="X18" s="456"/>
      <c r="Y18" s="585"/>
      <c r="Z18" s="605">
        <v>0.1</v>
      </c>
      <c r="AA18" s="605"/>
      <c r="AB18" s="605"/>
      <c r="AC18" s="605"/>
      <c r="AD18" s="606">
        <v>16123</v>
      </c>
      <c r="AE18" s="606"/>
      <c r="AF18" s="606"/>
      <c r="AG18" s="606"/>
      <c r="AH18" s="606"/>
      <c r="AI18" s="606"/>
      <c r="AJ18" s="606"/>
      <c r="AK18" s="606"/>
      <c r="AL18" s="575">
        <v>0.1</v>
      </c>
      <c r="AM18" s="319"/>
      <c r="AN18" s="319"/>
      <c r="AO18" s="607"/>
      <c r="AP18" s="570" t="s">
        <v>95</v>
      </c>
      <c r="AQ18" s="359"/>
      <c r="AR18" s="359"/>
      <c r="AS18" s="359"/>
      <c r="AT18" s="359"/>
      <c r="AU18" s="359"/>
      <c r="AV18" s="359"/>
      <c r="AW18" s="359"/>
      <c r="AX18" s="359"/>
      <c r="AY18" s="359"/>
      <c r="AZ18" s="359"/>
      <c r="BA18" s="359"/>
      <c r="BB18" s="359"/>
      <c r="BC18" s="359"/>
      <c r="BD18" s="359"/>
      <c r="BE18" s="359"/>
      <c r="BF18" s="571"/>
      <c r="BG18" s="572" t="s">
        <v>197</v>
      </c>
      <c r="BH18" s="456"/>
      <c r="BI18" s="456"/>
      <c r="BJ18" s="456"/>
      <c r="BK18" s="456"/>
      <c r="BL18" s="456"/>
      <c r="BM18" s="456"/>
      <c r="BN18" s="585"/>
      <c r="BO18" s="605" t="s">
        <v>197</v>
      </c>
      <c r="BP18" s="605"/>
      <c r="BQ18" s="605"/>
      <c r="BR18" s="605"/>
      <c r="BS18" s="606" t="s">
        <v>197</v>
      </c>
      <c r="BT18" s="606"/>
      <c r="BU18" s="606"/>
      <c r="BV18" s="606"/>
      <c r="BW18" s="606"/>
      <c r="BX18" s="606"/>
      <c r="BY18" s="606"/>
      <c r="BZ18" s="606"/>
      <c r="CA18" s="606"/>
      <c r="CB18" s="628"/>
      <c r="CD18" s="570" t="s">
        <v>357</v>
      </c>
      <c r="CE18" s="359"/>
      <c r="CF18" s="359"/>
      <c r="CG18" s="359"/>
      <c r="CH18" s="359"/>
      <c r="CI18" s="359"/>
      <c r="CJ18" s="359"/>
      <c r="CK18" s="359"/>
      <c r="CL18" s="359"/>
      <c r="CM18" s="359"/>
      <c r="CN18" s="359"/>
      <c r="CO18" s="359"/>
      <c r="CP18" s="359"/>
      <c r="CQ18" s="571"/>
      <c r="CR18" s="572" t="s">
        <v>197</v>
      </c>
      <c r="CS18" s="456"/>
      <c r="CT18" s="456"/>
      <c r="CU18" s="456"/>
      <c r="CV18" s="456"/>
      <c r="CW18" s="456"/>
      <c r="CX18" s="456"/>
      <c r="CY18" s="585"/>
      <c r="CZ18" s="605" t="s">
        <v>197</v>
      </c>
      <c r="DA18" s="605"/>
      <c r="DB18" s="605"/>
      <c r="DC18" s="605"/>
      <c r="DD18" s="578" t="s">
        <v>197</v>
      </c>
      <c r="DE18" s="456"/>
      <c r="DF18" s="456"/>
      <c r="DG18" s="456"/>
      <c r="DH18" s="456"/>
      <c r="DI18" s="456"/>
      <c r="DJ18" s="456"/>
      <c r="DK18" s="456"/>
      <c r="DL18" s="456"/>
      <c r="DM18" s="456"/>
      <c r="DN18" s="456"/>
      <c r="DO18" s="456"/>
      <c r="DP18" s="585"/>
      <c r="DQ18" s="578" t="s">
        <v>197</v>
      </c>
      <c r="DR18" s="456"/>
      <c r="DS18" s="456"/>
      <c r="DT18" s="456"/>
      <c r="DU18" s="456"/>
      <c r="DV18" s="456"/>
      <c r="DW18" s="456"/>
      <c r="DX18" s="456"/>
      <c r="DY18" s="456"/>
      <c r="DZ18" s="456"/>
      <c r="EA18" s="456"/>
      <c r="EB18" s="456"/>
      <c r="EC18" s="603"/>
    </row>
    <row r="19" spans="2:133" ht="11.25" customHeight="1" x14ac:dyDescent="0.2">
      <c r="B19" s="570" t="s">
        <v>358</v>
      </c>
      <c r="C19" s="359"/>
      <c r="D19" s="359"/>
      <c r="E19" s="359"/>
      <c r="F19" s="359"/>
      <c r="G19" s="359"/>
      <c r="H19" s="359"/>
      <c r="I19" s="359"/>
      <c r="J19" s="359"/>
      <c r="K19" s="359"/>
      <c r="L19" s="359"/>
      <c r="M19" s="359"/>
      <c r="N19" s="359"/>
      <c r="O19" s="359"/>
      <c r="P19" s="359"/>
      <c r="Q19" s="571"/>
      <c r="R19" s="572">
        <v>103987</v>
      </c>
      <c r="S19" s="456"/>
      <c r="T19" s="456"/>
      <c r="U19" s="456"/>
      <c r="V19" s="456"/>
      <c r="W19" s="456"/>
      <c r="X19" s="456"/>
      <c r="Y19" s="585"/>
      <c r="Z19" s="605">
        <v>0.4</v>
      </c>
      <c r="AA19" s="605"/>
      <c r="AB19" s="605"/>
      <c r="AC19" s="605"/>
      <c r="AD19" s="606">
        <v>103987</v>
      </c>
      <c r="AE19" s="606"/>
      <c r="AF19" s="606"/>
      <c r="AG19" s="606"/>
      <c r="AH19" s="606"/>
      <c r="AI19" s="606"/>
      <c r="AJ19" s="606"/>
      <c r="AK19" s="606"/>
      <c r="AL19" s="575">
        <v>0.7</v>
      </c>
      <c r="AM19" s="319"/>
      <c r="AN19" s="319"/>
      <c r="AO19" s="607"/>
      <c r="AP19" s="570" t="s">
        <v>250</v>
      </c>
      <c r="AQ19" s="359"/>
      <c r="AR19" s="359"/>
      <c r="AS19" s="359"/>
      <c r="AT19" s="359"/>
      <c r="AU19" s="359"/>
      <c r="AV19" s="359"/>
      <c r="AW19" s="359"/>
      <c r="AX19" s="359"/>
      <c r="AY19" s="359"/>
      <c r="AZ19" s="359"/>
      <c r="BA19" s="359"/>
      <c r="BB19" s="359"/>
      <c r="BC19" s="359"/>
      <c r="BD19" s="359"/>
      <c r="BE19" s="359"/>
      <c r="BF19" s="571"/>
      <c r="BG19" s="572">
        <v>2257</v>
      </c>
      <c r="BH19" s="456"/>
      <c r="BI19" s="456"/>
      <c r="BJ19" s="456"/>
      <c r="BK19" s="456"/>
      <c r="BL19" s="456"/>
      <c r="BM19" s="456"/>
      <c r="BN19" s="585"/>
      <c r="BO19" s="605">
        <v>0.1</v>
      </c>
      <c r="BP19" s="605"/>
      <c r="BQ19" s="605"/>
      <c r="BR19" s="605"/>
      <c r="BS19" s="606" t="s">
        <v>197</v>
      </c>
      <c r="BT19" s="606"/>
      <c r="BU19" s="606"/>
      <c r="BV19" s="606"/>
      <c r="BW19" s="606"/>
      <c r="BX19" s="606"/>
      <c r="BY19" s="606"/>
      <c r="BZ19" s="606"/>
      <c r="CA19" s="606"/>
      <c r="CB19" s="628"/>
      <c r="CD19" s="570" t="s">
        <v>360</v>
      </c>
      <c r="CE19" s="359"/>
      <c r="CF19" s="359"/>
      <c r="CG19" s="359"/>
      <c r="CH19" s="359"/>
      <c r="CI19" s="359"/>
      <c r="CJ19" s="359"/>
      <c r="CK19" s="359"/>
      <c r="CL19" s="359"/>
      <c r="CM19" s="359"/>
      <c r="CN19" s="359"/>
      <c r="CO19" s="359"/>
      <c r="CP19" s="359"/>
      <c r="CQ19" s="571"/>
      <c r="CR19" s="572" t="s">
        <v>197</v>
      </c>
      <c r="CS19" s="456"/>
      <c r="CT19" s="456"/>
      <c r="CU19" s="456"/>
      <c r="CV19" s="456"/>
      <c r="CW19" s="456"/>
      <c r="CX19" s="456"/>
      <c r="CY19" s="585"/>
      <c r="CZ19" s="605" t="s">
        <v>197</v>
      </c>
      <c r="DA19" s="605"/>
      <c r="DB19" s="605"/>
      <c r="DC19" s="605"/>
      <c r="DD19" s="578" t="s">
        <v>197</v>
      </c>
      <c r="DE19" s="456"/>
      <c r="DF19" s="456"/>
      <c r="DG19" s="456"/>
      <c r="DH19" s="456"/>
      <c r="DI19" s="456"/>
      <c r="DJ19" s="456"/>
      <c r="DK19" s="456"/>
      <c r="DL19" s="456"/>
      <c r="DM19" s="456"/>
      <c r="DN19" s="456"/>
      <c r="DO19" s="456"/>
      <c r="DP19" s="585"/>
      <c r="DQ19" s="578" t="s">
        <v>197</v>
      </c>
      <c r="DR19" s="456"/>
      <c r="DS19" s="456"/>
      <c r="DT19" s="456"/>
      <c r="DU19" s="456"/>
      <c r="DV19" s="456"/>
      <c r="DW19" s="456"/>
      <c r="DX19" s="456"/>
      <c r="DY19" s="456"/>
      <c r="DZ19" s="456"/>
      <c r="EA19" s="456"/>
      <c r="EB19" s="456"/>
      <c r="EC19" s="603"/>
    </row>
    <row r="20" spans="2:133" ht="11.25" customHeight="1" x14ac:dyDescent="0.2">
      <c r="B20" s="622" t="s">
        <v>361</v>
      </c>
      <c r="C20" s="623"/>
      <c r="D20" s="623"/>
      <c r="E20" s="623"/>
      <c r="F20" s="623"/>
      <c r="G20" s="623"/>
      <c r="H20" s="623"/>
      <c r="I20" s="623"/>
      <c r="J20" s="623"/>
      <c r="K20" s="623"/>
      <c r="L20" s="623"/>
      <c r="M20" s="623"/>
      <c r="N20" s="623"/>
      <c r="O20" s="623"/>
      <c r="P20" s="623"/>
      <c r="Q20" s="624"/>
      <c r="R20" s="572">
        <v>460</v>
      </c>
      <c r="S20" s="456"/>
      <c r="T20" s="456"/>
      <c r="U20" s="456"/>
      <c r="V20" s="456"/>
      <c r="W20" s="456"/>
      <c r="X20" s="456"/>
      <c r="Y20" s="585"/>
      <c r="Z20" s="605">
        <v>0</v>
      </c>
      <c r="AA20" s="605"/>
      <c r="AB20" s="605"/>
      <c r="AC20" s="605"/>
      <c r="AD20" s="606">
        <v>460</v>
      </c>
      <c r="AE20" s="606"/>
      <c r="AF20" s="606"/>
      <c r="AG20" s="606"/>
      <c r="AH20" s="606"/>
      <c r="AI20" s="606"/>
      <c r="AJ20" s="606"/>
      <c r="AK20" s="606"/>
      <c r="AL20" s="575">
        <v>0</v>
      </c>
      <c r="AM20" s="319"/>
      <c r="AN20" s="319"/>
      <c r="AO20" s="607"/>
      <c r="AP20" s="570" t="s">
        <v>362</v>
      </c>
      <c r="AQ20" s="359"/>
      <c r="AR20" s="359"/>
      <c r="AS20" s="359"/>
      <c r="AT20" s="359"/>
      <c r="AU20" s="359"/>
      <c r="AV20" s="359"/>
      <c r="AW20" s="359"/>
      <c r="AX20" s="359"/>
      <c r="AY20" s="359"/>
      <c r="AZ20" s="359"/>
      <c r="BA20" s="359"/>
      <c r="BB20" s="359"/>
      <c r="BC20" s="359"/>
      <c r="BD20" s="359"/>
      <c r="BE20" s="359"/>
      <c r="BF20" s="571"/>
      <c r="BG20" s="572">
        <v>2257</v>
      </c>
      <c r="BH20" s="456"/>
      <c r="BI20" s="456"/>
      <c r="BJ20" s="456"/>
      <c r="BK20" s="456"/>
      <c r="BL20" s="456"/>
      <c r="BM20" s="456"/>
      <c r="BN20" s="585"/>
      <c r="BO20" s="605">
        <v>0.1</v>
      </c>
      <c r="BP20" s="605"/>
      <c r="BQ20" s="605"/>
      <c r="BR20" s="605"/>
      <c r="BS20" s="606" t="s">
        <v>197</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26925875</v>
      </c>
      <c r="CS20" s="456"/>
      <c r="CT20" s="456"/>
      <c r="CU20" s="456"/>
      <c r="CV20" s="456"/>
      <c r="CW20" s="456"/>
      <c r="CX20" s="456"/>
      <c r="CY20" s="585"/>
      <c r="CZ20" s="605">
        <v>100</v>
      </c>
      <c r="DA20" s="605"/>
      <c r="DB20" s="605"/>
      <c r="DC20" s="605"/>
      <c r="DD20" s="578">
        <v>2975359</v>
      </c>
      <c r="DE20" s="456"/>
      <c r="DF20" s="456"/>
      <c r="DG20" s="456"/>
      <c r="DH20" s="456"/>
      <c r="DI20" s="456"/>
      <c r="DJ20" s="456"/>
      <c r="DK20" s="456"/>
      <c r="DL20" s="456"/>
      <c r="DM20" s="456"/>
      <c r="DN20" s="456"/>
      <c r="DO20" s="456"/>
      <c r="DP20" s="585"/>
      <c r="DQ20" s="578">
        <v>20121441</v>
      </c>
      <c r="DR20" s="456"/>
      <c r="DS20" s="456"/>
      <c r="DT20" s="456"/>
      <c r="DU20" s="456"/>
      <c r="DV20" s="456"/>
      <c r="DW20" s="456"/>
      <c r="DX20" s="456"/>
      <c r="DY20" s="456"/>
      <c r="DZ20" s="456"/>
      <c r="EA20" s="456"/>
      <c r="EB20" s="456"/>
      <c r="EC20" s="603"/>
    </row>
    <row r="21" spans="2:133" ht="11.25" customHeight="1" x14ac:dyDescent="0.2">
      <c r="B21" s="570" t="s">
        <v>338</v>
      </c>
      <c r="C21" s="359"/>
      <c r="D21" s="359"/>
      <c r="E21" s="359"/>
      <c r="F21" s="359"/>
      <c r="G21" s="359"/>
      <c r="H21" s="359"/>
      <c r="I21" s="359"/>
      <c r="J21" s="359"/>
      <c r="K21" s="359"/>
      <c r="L21" s="359"/>
      <c r="M21" s="359"/>
      <c r="N21" s="359"/>
      <c r="O21" s="359"/>
      <c r="P21" s="359"/>
      <c r="Q21" s="571"/>
      <c r="R21" s="572">
        <v>11156155</v>
      </c>
      <c r="S21" s="456"/>
      <c r="T21" s="456"/>
      <c r="U21" s="456"/>
      <c r="V21" s="456"/>
      <c r="W21" s="456"/>
      <c r="X21" s="456"/>
      <c r="Y21" s="585"/>
      <c r="Z21" s="605">
        <v>40.099999999999987</v>
      </c>
      <c r="AA21" s="605"/>
      <c r="AB21" s="605"/>
      <c r="AC21" s="605"/>
      <c r="AD21" s="606">
        <v>9724773</v>
      </c>
      <c r="AE21" s="606"/>
      <c r="AF21" s="606"/>
      <c r="AG21" s="606"/>
      <c r="AH21" s="606"/>
      <c r="AI21" s="606"/>
      <c r="AJ21" s="606"/>
      <c r="AK21" s="606"/>
      <c r="AL21" s="575">
        <v>67.899999999999977</v>
      </c>
      <c r="AM21" s="319"/>
      <c r="AN21" s="319"/>
      <c r="AO21" s="607"/>
      <c r="AP21" s="570" t="s">
        <v>364</v>
      </c>
      <c r="AQ21" s="629"/>
      <c r="AR21" s="629"/>
      <c r="AS21" s="629"/>
      <c r="AT21" s="629"/>
      <c r="AU21" s="629"/>
      <c r="AV21" s="629"/>
      <c r="AW21" s="629"/>
      <c r="AX21" s="629"/>
      <c r="AY21" s="629"/>
      <c r="AZ21" s="629"/>
      <c r="BA21" s="629"/>
      <c r="BB21" s="629"/>
      <c r="BC21" s="629"/>
      <c r="BD21" s="629"/>
      <c r="BE21" s="629"/>
      <c r="BF21" s="630"/>
      <c r="BG21" s="572">
        <v>2257</v>
      </c>
      <c r="BH21" s="456"/>
      <c r="BI21" s="456"/>
      <c r="BJ21" s="456"/>
      <c r="BK21" s="456"/>
      <c r="BL21" s="456"/>
      <c r="BM21" s="456"/>
      <c r="BN21" s="585"/>
      <c r="BO21" s="605">
        <v>0.1</v>
      </c>
      <c r="BP21" s="605"/>
      <c r="BQ21" s="605"/>
      <c r="BR21" s="605"/>
      <c r="BS21" s="606" t="s">
        <v>197</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291</v>
      </c>
      <c r="C22" s="359"/>
      <c r="D22" s="359"/>
      <c r="E22" s="359"/>
      <c r="F22" s="359"/>
      <c r="G22" s="359"/>
      <c r="H22" s="359"/>
      <c r="I22" s="359"/>
      <c r="J22" s="359"/>
      <c r="K22" s="359"/>
      <c r="L22" s="359"/>
      <c r="M22" s="359"/>
      <c r="N22" s="359"/>
      <c r="O22" s="359"/>
      <c r="P22" s="359"/>
      <c r="Q22" s="571"/>
      <c r="R22" s="572">
        <v>9724773</v>
      </c>
      <c r="S22" s="456"/>
      <c r="T22" s="456"/>
      <c r="U22" s="456"/>
      <c r="V22" s="456"/>
      <c r="W22" s="456"/>
      <c r="X22" s="456"/>
      <c r="Y22" s="585"/>
      <c r="Z22" s="605">
        <v>35</v>
      </c>
      <c r="AA22" s="605"/>
      <c r="AB22" s="605"/>
      <c r="AC22" s="605"/>
      <c r="AD22" s="606">
        <v>9724773</v>
      </c>
      <c r="AE22" s="606"/>
      <c r="AF22" s="606"/>
      <c r="AG22" s="606"/>
      <c r="AH22" s="606"/>
      <c r="AI22" s="606"/>
      <c r="AJ22" s="606"/>
      <c r="AK22" s="606"/>
      <c r="AL22" s="575">
        <v>67.899999999999977</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197</v>
      </c>
      <c r="BH22" s="456"/>
      <c r="BI22" s="456"/>
      <c r="BJ22" s="456"/>
      <c r="BK22" s="456"/>
      <c r="BL22" s="456"/>
      <c r="BM22" s="456"/>
      <c r="BN22" s="585"/>
      <c r="BO22" s="605" t="s">
        <v>197</v>
      </c>
      <c r="BP22" s="605"/>
      <c r="BQ22" s="605"/>
      <c r="BR22" s="605"/>
      <c r="BS22" s="606" t="s">
        <v>197</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289</v>
      </c>
      <c r="C23" s="359"/>
      <c r="D23" s="359"/>
      <c r="E23" s="359"/>
      <c r="F23" s="359"/>
      <c r="G23" s="359"/>
      <c r="H23" s="359"/>
      <c r="I23" s="359"/>
      <c r="J23" s="359"/>
      <c r="K23" s="359"/>
      <c r="L23" s="359"/>
      <c r="M23" s="359"/>
      <c r="N23" s="359"/>
      <c r="O23" s="359"/>
      <c r="P23" s="359"/>
      <c r="Q23" s="571"/>
      <c r="R23" s="572">
        <v>1431382</v>
      </c>
      <c r="S23" s="456"/>
      <c r="T23" s="456"/>
      <c r="U23" s="456"/>
      <c r="V23" s="456"/>
      <c r="W23" s="456"/>
      <c r="X23" s="456"/>
      <c r="Y23" s="585"/>
      <c r="Z23" s="605">
        <v>5.0999999999999988</v>
      </c>
      <c r="AA23" s="605"/>
      <c r="AB23" s="605"/>
      <c r="AC23" s="605"/>
      <c r="AD23" s="606" t="s">
        <v>197</v>
      </c>
      <c r="AE23" s="606"/>
      <c r="AF23" s="606"/>
      <c r="AG23" s="606"/>
      <c r="AH23" s="606"/>
      <c r="AI23" s="606"/>
      <c r="AJ23" s="606"/>
      <c r="AK23" s="606"/>
      <c r="AL23" s="575" t="s">
        <v>197</v>
      </c>
      <c r="AM23" s="319"/>
      <c r="AN23" s="319"/>
      <c r="AO23" s="607"/>
      <c r="AP23" s="570" t="s">
        <v>114</v>
      </c>
      <c r="AQ23" s="629"/>
      <c r="AR23" s="629"/>
      <c r="AS23" s="629"/>
      <c r="AT23" s="629"/>
      <c r="AU23" s="629"/>
      <c r="AV23" s="629"/>
      <c r="AW23" s="629"/>
      <c r="AX23" s="629"/>
      <c r="AY23" s="629"/>
      <c r="AZ23" s="629"/>
      <c r="BA23" s="629"/>
      <c r="BB23" s="629"/>
      <c r="BC23" s="629"/>
      <c r="BD23" s="629"/>
      <c r="BE23" s="629"/>
      <c r="BF23" s="630"/>
      <c r="BG23" s="572" t="s">
        <v>197</v>
      </c>
      <c r="BH23" s="456"/>
      <c r="BI23" s="456"/>
      <c r="BJ23" s="456"/>
      <c r="BK23" s="456"/>
      <c r="BL23" s="456"/>
      <c r="BM23" s="456"/>
      <c r="BN23" s="585"/>
      <c r="BO23" s="605" t="s">
        <v>197</v>
      </c>
      <c r="BP23" s="605"/>
      <c r="BQ23" s="605"/>
      <c r="BR23" s="605"/>
      <c r="BS23" s="606" t="s">
        <v>197</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369</v>
      </c>
      <c r="CS23" s="486"/>
      <c r="CT23" s="486"/>
      <c r="CU23" s="486"/>
      <c r="CV23" s="486"/>
      <c r="CW23" s="486"/>
      <c r="CX23" s="486"/>
      <c r="CY23" s="528"/>
      <c r="CZ23" s="485" t="s">
        <v>372</v>
      </c>
      <c r="DA23" s="486"/>
      <c r="DB23" s="486"/>
      <c r="DC23" s="528"/>
      <c r="DD23" s="485" t="s">
        <v>295</v>
      </c>
      <c r="DE23" s="486"/>
      <c r="DF23" s="486"/>
      <c r="DG23" s="486"/>
      <c r="DH23" s="486"/>
      <c r="DI23" s="486"/>
      <c r="DJ23" s="486"/>
      <c r="DK23" s="528"/>
      <c r="DL23" s="631" t="s">
        <v>375</v>
      </c>
      <c r="DM23" s="632"/>
      <c r="DN23" s="632"/>
      <c r="DO23" s="632"/>
      <c r="DP23" s="632"/>
      <c r="DQ23" s="632"/>
      <c r="DR23" s="632"/>
      <c r="DS23" s="632"/>
      <c r="DT23" s="632"/>
      <c r="DU23" s="632"/>
      <c r="DV23" s="633"/>
      <c r="DW23" s="485" t="s">
        <v>376</v>
      </c>
      <c r="DX23" s="486"/>
      <c r="DY23" s="486"/>
      <c r="DZ23" s="486"/>
      <c r="EA23" s="486"/>
      <c r="EB23" s="486"/>
      <c r="EC23" s="528"/>
    </row>
    <row r="24" spans="2:133" ht="11.25" customHeight="1" x14ac:dyDescent="0.2">
      <c r="B24" s="570" t="s">
        <v>377</v>
      </c>
      <c r="C24" s="359"/>
      <c r="D24" s="359"/>
      <c r="E24" s="359"/>
      <c r="F24" s="359"/>
      <c r="G24" s="359"/>
      <c r="H24" s="359"/>
      <c r="I24" s="359"/>
      <c r="J24" s="359"/>
      <c r="K24" s="359"/>
      <c r="L24" s="359"/>
      <c r="M24" s="359"/>
      <c r="N24" s="359"/>
      <c r="O24" s="359"/>
      <c r="P24" s="359"/>
      <c r="Q24" s="571"/>
      <c r="R24" s="572" t="s">
        <v>197</v>
      </c>
      <c r="S24" s="456"/>
      <c r="T24" s="456"/>
      <c r="U24" s="456"/>
      <c r="V24" s="456"/>
      <c r="W24" s="456"/>
      <c r="X24" s="456"/>
      <c r="Y24" s="585"/>
      <c r="Z24" s="605" t="s">
        <v>197</v>
      </c>
      <c r="AA24" s="605"/>
      <c r="AB24" s="605"/>
      <c r="AC24" s="605"/>
      <c r="AD24" s="606" t="s">
        <v>197</v>
      </c>
      <c r="AE24" s="606"/>
      <c r="AF24" s="606"/>
      <c r="AG24" s="606"/>
      <c r="AH24" s="606"/>
      <c r="AI24" s="606"/>
      <c r="AJ24" s="606"/>
      <c r="AK24" s="606"/>
      <c r="AL24" s="575" t="s">
        <v>197</v>
      </c>
      <c r="AM24" s="319"/>
      <c r="AN24" s="319"/>
      <c r="AO24" s="607"/>
      <c r="AP24" s="570" t="s">
        <v>378</v>
      </c>
      <c r="AQ24" s="629"/>
      <c r="AR24" s="629"/>
      <c r="AS24" s="629"/>
      <c r="AT24" s="629"/>
      <c r="AU24" s="629"/>
      <c r="AV24" s="629"/>
      <c r="AW24" s="629"/>
      <c r="AX24" s="629"/>
      <c r="AY24" s="629"/>
      <c r="AZ24" s="629"/>
      <c r="BA24" s="629"/>
      <c r="BB24" s="629"/>
      <c r="BC24" s="629"/>
      <c r="BD24" s="629"/>
      <c r="BE24" s="629"/>
      <c r="BF24" s="630"/>
      <c r="BG24" s="572" t="s">
        <v>197</v>
      </c>
      <c r="BH24" s="456"/>
      <c r="BI24" s="456"/>
      <c r="BJ24" s="456"/>
      <c r="BK24" s="456"/>
      <c r="BL24" s="456"/>
      <c r="BM24" s="456"/>
      <c r="BN24" s="585"/>
      <c r="BO24" s="605" t="s">
        <v>197</v>
      </c>
      <c r="BP24" s="605"/>
      <c r="BQ24" s="605"/>
      <c r="BR24" s="605"/>
      <c r="BS24" s="606" t="s">
        <v>197</v>
      </c>
      <c r="BT24" s="606"/>
      <c r="BU24" s="606"/>
      <c r="BV24" s="606"/>
      <c r="BW24" s="606"/>
      <c r="BX24" s="606"/>
      <c r="BY24" s="606"/>
      <c r="BZ24" s="606"/>
      <c r="CA24" s="606"/>
      <c r="CB24" s="628"/>
      <c r="CD24" s="614" t="s">
        <v>379</v>
      </c>
      <c r="CE24" s="615"/>
      <c r="CF24" s="615"/>
      <c r="CG24" s="615"/>
      <c r="CH24" s="615"/>
      <c r="CI24" s="615"/>
      <c r="CJ24" s="615"/>
      <c r="CK24" s="615"/>
      <c r="CL24" s="615"/>
      <c r="CM24" s="615"/>
      <c r="CN24" s="615"/>
      <c r="CO24" s="615"/>
      <c r="CP24" s="615"/>
      <c r="CQ24" s="616"/>
      <c r="CR24" s="611">
        <v>10891896</v>
      </c>
      <c r="CS24" s="612"/>
      <c r="CT24" s="612"/>
      <c r="CU24" s="612"/>
      <c r="CV24" s="612"/>
      <c r="CW24" s="612"/>
      <c r="CX24" s="612"/>
      <c r="CY24" s="634"/>
      <c r="CZ24" s="635">
        <v>40.5</v>
      </c>
      <c r="DA24" s="618"/>
      <c r="DB24" s="618"/>
      <c r="DC24" s="636"/>
      <c r="DD24" s="637">
        <v>8410313</v>
      </c>
      <c r="DE24" s="612"/>
      <c r="DF24" s="612"/>
      <c r="DG24" s="612"/>
      <c r="DH24" s="612"/>
      <c r="DI24" s="612"/>
      <c r="DJ24" s="612"/>
      <c r="DK24" s="634"/>
      <c r="DL24" s="637">
        <v>7324796</v>
      </c>
      <c r="DM24" s="612"/>
      <c r="DN24" s="612"/>
      <c r="DO24" s="612"/>
      <c r="DP24" s="612"/>
      <c r="DQ24" s="612"/>
      <c r="DR24" s="612"/>
      <c r="DS24" s="612"/>
      <c r="DT24" s="612"/>
      <c r="DU24" s="612"/>
      <c r="DV24" s="634"/>
      <c r="DW24" s="635">
        <v>51.099999999999987</v>
      </c>
      <c r="DX24" s="618"/>
      <c r="DY24" s="618"/>
      <c r="DZ24" s="618"/>
      <c r="EA24" s="618"/>
      <c r="EB24" s="618"/>
      <c r="EC24" s="638"/>
    </row>
    <row r="25" spans="2:133" ht="11.25" customHeight="1" x14ac:dyDescent="0.2">
      <c r="B25" s="570" t="s">
        <v>77</v>
      </c>
      <c r="C25" s="359"/>
      <c r="D25" s="359"/>
      <c r="E25" s="359"/>
      <c r="F25" s="359"/>
      <c r="G25" s="359"/>
      <c r="H25" s="359"/>
      <c r="I25" s="359"/>
      <c r="J25" s="359"/>
      <c r="K25" s="359"/>
      <c r="L25" s="359"/>
      <c r="M25" s="359"/>
      <c r="N25" s="359"/>
      <c r="O25" s="359"/>
      <c r="P25" s="359"/>
      <c r="Q25" s="571"/>
      <c r="R25" s="572">
        <v>15540762</v>
      </c>
      <c r="S25" s="456"/>
      <c r="T25" s="456"/>
      <c r="U25" s="456"/>
      <c r="V25" s="456"/>
      <c r="W25" s="456"/>
      <c r="X25" s="456"/>
      <c r="Y25" s="585"/>
      <c r="Z25" s="605">
        <v>55.9</v>
      </c>
      <c r="AA25" s="605"/>
      <c r="AB25" s="605"/>
      <c r="AC25" s="605"/>
      <c r="AD25" s="606">
        <v>14109376</v>
      </c>
      <c r="AE25" s="606"/>
      <c r="AF25" s="606"/>
      <c r="AG25" s="606"/>
      <c r="AH25" s="606"/>
      <c r="AI25" s="606"/>
      <c r="AJ25" s="606"/>
      <c r="AK25" s="606"/>
      <c r="AL25" s="575">
        <v>98.5</v>
      </c>
      <c r="AM25" s="319"/>
      <c r="AN25" s="319"/>
      <c r="AO25" s="607"/>
      <c r="AP25" s="570" t="s">
        <v>268</v>
      </c>
      <c r="AQ25" s="629"/>
      <c r="AR25" s="629"/>
      <c r="AS25" s="629"/>
      <c r="AT25" s="629"/>
      <c r="AU25" s="629"/>
      <c r="AV25" s="629"/>
      <c r="AW25" s="629"/>
      <c r="AX25" s="629"/>
      <c r="AY25" s="629"/>
      <c r="AZ25" s="629"/>
      <c r="BA25" s="629"/>
      <c r="BB25" s="629"/>
      <c r="BC25" s="629"/>
      <c r="BD25" s="629"/>
      <c r="BE25" s="629"/>
      <c r="BF25" s="630"/>
      <c r="BG25" s="572" t="s">
        <v>197</v>
      </c>
      <c r="BH25" s="456"/>
      <c r="BI25" s="456"/>
      <c r="BJ25" s="456"/>
      <c r="BK25" s="456"/>
      <c r="BL25" s="456"/>
      <c r="BM25" s="456"/>
      <c r="BN25" s="585"/>
      <c r="BO25" s="605" t="s">
        <v>197</v>
      </c>
      <c r="BP25" s="605"/>
      <c r="BQ25" s="605"/>
      <c r="BR25" s="605"/>
      <c r="BS25" s="606" t="s">
        <v>197</v>
      </c>
      <c r="BT25" s="606"/>
      <c r="BU25" s="606"/>
      <c r="BV25" s="606"/>
      <c r="BW25" s="606"/>
      <c r="BX25" s="606"/>
      <c r="BY25" s="606"/>
      <c r="BZ25" s="606"/>
      <c r="CA25" s="606"/>
      <c r="CB25" s="628"/>
      <c r="CD25" s="570" t="s">
        <v>195</v>
      </c>
      <c r="CE25" s="359"/>
      <c r="CF25" s="359"/>
      <c r="CG25" s="359"/>
      <c r="CH25" s="359"/>
      <c r="CI25" s="359"/>
      <c r="CJ25" s="359"/>
      <c r="CK25" s="359"/>
      <c r="CL25" s="359"/>
      <c r="CM25" s="359"/>
      <c r="CN25" s="359"/>
      <c r="CO25" s="359"/>
      <c r="CP25" s="359"/>
      <c r="CQ25" s="571"/>
      <c r="CR25" s="572">
        <v>4083487</v>
      </c>
      <c r="CS25" s="573"/>
      <c r="CT25" s="573"/>
      <c r="CU25" s="573"/>
      <c r="CV25" s="573"/>
      <c r="CW25" s="573"/>
      <c r="CX25" s="573"/>
      <c r="CY25" s="574"/>
      <c r="CZ25" s="575">
        <v>15.199999999999998</v>
      </c>
      <c r="DA25" s="576"/>
      <c r="DB25" s="576"/>
      <c r="DC25" s="577"/>
      <c r="DD25" s="578">
        <v>3850082</v>
      </c>
      <c r="DE25" s="573"/>
      <c r="DF25" s="573"/>
      <c r="DG25" s="573"/>
      <c r="DH25" s="573"/>
      <c r="DI25" s="573"/>
      <c r="DJ25" s="573"/>
      <c r="DK25" s="574"/>
      <c r="DL25" s="578">
        <v>3824031</v>
      </c>
      <c r="DM25" s="573"/>
      <c r="DN25" s="573"/>
      <c r="DO25" s="573"/>
      <c r="DP25" s="573"/>
      <c r="DQ25" s="573"/>
      <c r="DR25" s="573"/>
      <c r="DS25" s="573"/>
      <c r="DT25" s="573"/>
      <c r="DU25" s="573"/>
      <c r="DV25" s="574"/>
      <c r="DW25" s="575">
        <v>26.699999999999996</v>
      </c>
      <c r="DX25" s="576"/>
      <c r="DY25" s="576"/>
      <c r="DZ25" s="576"/>
      <c r="EA25" s="576"/>
      <c r="EB25" s="576"/>
      <c r="EC25" s="604"/>
    </row>
    <row r="26" spans="2:133" ht="11.25" customHeight="1" x14ac:dyDescent="0.2">
      <c r="B26" s="570" t="s">
        <v>382</v>
      </c>
      <c r="C26" s="359"/>
      <c r="D26" s="359"/>
      <c r="E26" s="359"/>
      <c r="F26" s="359"/>
      <c r="G26" s="359"/>
      <c r="H26" s="359"/>
      <c r="I26" s="359"/>
      <c r="J26" s="359"/>
      <c r="K26" s="359"/>
      <c r="L26" s="359"/>
      <c r="M26" s="359"/>
      <c r="N26" s="359"/>
      <c r="O26" s="359"/>
      <c r="P26" s="359"/>
      <c r="Q26" s="571"/>
      <c r="R26" s="572">
        <v>2250</v>
      </c>
      <c r="S26" s="456"/>
      <c r="T26" s="456"/>
      <c r="U26" s="456"/>
      <c r="V26" s="456"/>
      <c r="W26" s="456"/>
      <c r="X26" s="456"/>
      <c r="Y26" s="585"/>
      <c r="Z26" s="605">
        <v>0</v>
      </c>
      <c r="AA26" s="605"/>
      <c r="AB26" s="605"/>
      <c r="AC26" s="605"/>
      <c r="AD26" s="606">
        <v>2250</v>
      </c>
      <c r="AE26" s="606"/>
      <c r="AF26" s="606"/>
      <c r="AG26" s="606"/>
      <c r="AH26" s="606"/>
      <c r="AI26" s="606"/>
      <c r="AJ26" s="606"/>
      <c r="AK26" s="606"/>
      <c r="AL26" s="575">
        <v>0</v>
      </c>
      <c r="AM26" s="319"/>
      <c r="AN26" s="319"/>
      <c r="AO26" s="607"/>
      <c r="AP26" s="570" t="s">
        <v>384</v>
      </c>
      <c r="AQ26" s="629"/>
      <c r="AR26" s="629"/>
      <c r="AS26" s="629"/>
      <c r="AT26" s="629"/>
      <c r="AU26" s="629"/>
      <c r="AV26" s="629"/>
      <c r="AW26" s="629"/>
      <c r="AX26" s="629"/>
      <c r="AY26" s="629"/>
      <c r="AZ26" s="629"/>
      <c r="BA26" s="629"/>
      <c r="BB26" s="629"/>
      <c r="BC26" s="629"/>
      <c r="BD26" s="629"/>
      <c r="BE26" s="629"/>
      <c r="BF26" s="630"/>
      <c r="BG26" s="572" t="s">
        <v>197</v>
      </c>
      <c r="BH26" s="456"/>
      <c r="BI26" s="456"/>
      <c r="BJ26" s="456"/>
      <c r="BK26" s="456"/>
      <c r="BL26" s="456"/>
      <c r="BM26" s="456"/>
      <c r="BN26" s="585"/>
      <c r="BO26" s="605" t="s">
        <v>197</v>
      </c>
      <c r="BP26" s="605"/>
      <c r="BQ26" s="605"/>
      <c r="BR26" s="605"/>
      <c r="BS26" s="606" t="s">
        <v>197</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2581704</v>
      </c>
      <c r="CS26" s="456"/>
      <c r="CT26" s="456"/>
      <c r="CU26" s="456"/>
      <c r="CV26" s="456"/>
      <c r="CW26" s="456"/>
      <c r="CX26" s="456"/>
      <c r="CY26" s="585"/>
      <c r="CZ26" s="575">
        <v>9.5999999999999979</v>
      </c>
      <c r="DA26" s="576"/>
      <c r="DB26" s="576"/>
      <c r="DC26" s="577"/>
      <c r="DD26" s="578">
        <v>2407487</v>
      </c>
      <c r="DE26" s="456"/>
      <c r="DF26" s="456"/>
      <c r="DG26" s="456"/>
      <c r="DH26" s="456"/>
      <c r="DI26" s="456"/>
      <c r="DJ26" s="456"/>
      <c r="DK26" s="585"/>
      <c r="DL26" s="578" t="s">
        <v>197</v>
      </c>
      <c r="DM26" s="456"/>
      <c r="DN26" s="456"/>
      <c r="DO26" s="456"/>
      <c r="DP26" s="456"/>
      <c r="DQ26" s="456"/>
      <c r="DR26" s="456"/>
      <c r="DS26" s="456"/>
      <c r="DT26" s="456"/>
      <c r="DU26" s="456"/>
      <c r="DV26" s="585"/>
      <c r="DW26" s="575" t="s">
        <v>197</v>
      </c>
      <c r="DX26" s="576"/>
      <c r="DY26" s="576"/>
      <c r="DZ26" s="576"/>
      <c r="EA26" s="576"/>
      <c r="EB26" s="576"/>
      <c r="EC26" s="604"/>
    </row>
    <row r="27" spans="2:133" ht="11.25" customHeight="1" x14ac:dyDescent="0.2">
      <c r="B27" s="570" t="s">
        <v>153</v>
      </c>
      <c r="C27" s="359"/>
      <c r="D27" s="359"/>
      <c r="E27" s="359"/>
      <c r="F27" s="359"/>
      <c r="G27" s="359"/>
      <c r="H27" s="359"/>
      <c r="I27" s="359"/>
      <c r="J27" s="359"/>
      <c r="K27" s="359"/>
      <c r="L27" s="359"/>
      <c r="M27" s="359"/>
      <c r="N27" s="359"/>
      <c r="O27" s="359"/>
      <c r="P27" s="359"/>
      <c r="Q27" s="571"/>
      <c r="R27" s="572">
        <v>324506</v>
      </c>
      <c r="S27" s="456"/>
      <c r="T27" s="456"/>
      <c r="U27" s="456"/>
      <c r="V27" s="456"/>
      <c r="W27" s="456"/>
      <c r="X27" s="456"/>
      <c r="Y27" s="585"/>
      <c r="Z27" s="605">
        <v>1.2</v>
      </c>
      <c r="AA27" s="605"/>
      <c r="AB27" s="605"/>
      <c r="AC27" s="605"/>
      <c r="AD27" s="606" t="s">
        <v>197</v>
      </c>
      <c r="AE27" s="606"/>
      <c r="AF27" s="606"/>
      <c r="AG27" s="606"/>
      <c r="AH27" s="606"/>
      <c r="AI27" s="606"/>
      <c r="AJ27" s="606"/>
      <c r="AK27" s="606"/>
      <c r="AL27" s="575" t="s">
        <v>197</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2986191</v>
      </c>
      <c r="BH27" s="456"/>
      <c r="BI27" s="456"/>
      <c r="BJ27" s="456"/>
      <c r="BK27" s="456"/>
      <c r="BL27" s="456"/>
      <c r="BM27" s="456"/>
      <c r="BN27" s="585"/>
      <c r="BO27" s="605">
        <v>100</v>
      </c>
      <c r="BP27" s="605"/>
      <c r="BQ27" s="605"/>
      <c r="BR27" s="605"/>
      <c r="BS27" s="606" t="s">
        <v>197</v>
      </c>
      <c r="BT27" s="606"/>
      <c r="BU27" s="606"/>
      <c r="BV27" s="606"/>
      <c r="BW27" s="606"/>
      <c r="BX27" s="606"/>
      <c r="BY27" s="606"/>
      <c r="BZ27" s="606"/>
      <c r="CA27" s="606"/>
      <c r="CB27" s="628"/>
      <c r="CD27" s="570" t="s">
        <v>219</v>
      </c>
      <c r="CE27" s="359"/>
      <c r="CF27" s="359"/>
      <c r="CG27" s="359"/>
      <c r="CH27" s="359"/>
      <c r="CI27" s="359"/>
      <c r="CJ27" s="359"/>
      <c r="CK27" s="359"/>
      <c r="CL27" s="359"/>
      <c r="CM27" s="359"/>
      <c r="CN27" s="359"/>
      <c r="CO27" s="359"/>
      <c r="CP27" s="359"/>
      <c r="CQ27" s="571"/>
      <c r="CR27" s="572">
        <v>3671357</v>
      </c>
      <c r="CS27" s="573"/>
      <c r="CT27" s="573"/>
      <c r="CU27" s="573"/>
      <c r="CV27" s="573"/>
      <c r="CW27" s="573"/>
      <c r="CX27" s="573"/>
      <c r="CY27" s="574"/>
      <c r="CZ27" s="575">
        <v>13.6</v>
      </c>
      <c r="DA27" s="576"/>
      <c r="DB27" s="576"/>
      <c r="DC27" s="577"/>
      <c r="DD27" s="578">
        <v>1499520</v>
      </c>
      <c r="DE27" s="573"/>
      <c r="DF27" s="573"/>
      <c r="DG27" s="573"/>
      <c r="DH27" s="573"/>
      <c r="DI27" s="573"/>
      <c r="DJ27" s="573"/>
      <c r="DK27" s="574"/>
      <c r="DL27" s="578">
        <v>1062907</v>
      </c>
      <c r="DM27" s="573"/>
      <c r="DN27" s="573"/>
      <c r="DO27" s="573"/>
      <c r="DP27" s="573"/>
      <c r="DQ27" s="573"/>
      <c r="DR27" s="573"/>
      <c r="DS27" s="573"/>
      <c r="DT27" s="573"/>
      <c r="DU27" s="573"/>
      <c r="DV27" s="574"/>
      <c r="DW27" s="575">
        <v>7.4</v>
      </c>
      <c r="DX27" s="576"/>
      <c r="DY27" s="576"/>
      <c r="DZ27" s="576"/>
      <c r="EA27" s="576"/>
      <c r="EB27" s="576"/>
      <c r="EC27" s="604"/>
    </row>
    <row r="28" spans="2:133" ht="11.25" customHeight="1" x14ac:dyDescent="0.2">
      <c r="B28" s="570" t="s">
        <v>310</v>
      </c>
      <c r="C28" s="359"/>
      <c r="D28" s="359"/>
      <c r="E28" s="359"/>
      <c r="F28" s="359"/>
      <c r="G28" s="359"/>
      <c r="H28" s="359"/>
      <c r="I28" s="359"/>
      <c r="J28" s="359"/>
      <c r="K28" s="359"/>
      <c r="L28" s="359"/>
      <c r="M28" s="359"/>
      <c r="N28" s="359"/>
      <c r="O28" s="359"/>
      <c r="P28" s="359"/>
      <c r="Q28" s="571"/>
      <c r="R28" s="572">
        <v>154098</v>
      </c>
      <c r="S28" s="456"/>
      <c r="T28" s="456"/>
      <c r="U28" s="456"/>
      <c r="V28" s="456"/>
      <c r="W28" s="456"/>
      <c r="X28" s="456"/>
      <c r="Y28" s="585"/>
      <c r="Z28" s="605">
        <v>0.6</v>
      </c>
      <c r="AA28" s="605"/>
      <c r="AB28" s="605"/>
      <c r="AC28" s="605"/>
      <c r="AD28" s="606">
        <v>890</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380</v>
      </c>
      <c r="CE28" s="359"/>
      <c r="CF28" s="359"/>
      <c r="CG28" s="359"/>
      <c r="CH28" s="359"/>
      <c r="CI28" s="359"/>
      <c r="CJ28" s="359"/>
      <c r="CK28" s="359"/>
      <c r="CL28" s="359"/>
      <c r="CM28" s="359"/>
      <c r="CN28" s="359"/>
      <c r="CO28" s="359"/>
      <c r="CP28" s="359"/>
      <c r="CQ28" s="571"/>
      <c r="CR28" s="572">
        <v>3137052</v>
      </c>
      <c r="CS28" s="456"/>
      <c r="CT28" s="456"/>
      <c r="CU28" s="456"/>
      <c r="CV28" s="456"/>
      <c r="CW28" s="456"/>
      <c r="CX28" s="456"/>
      <c r="CY28" s="585"/>
      <c r="CZ28" s="575">
        <v>11.699999999999998</v>
      </c>
      <c r="DA28" s="576"/>
      <c r="DB28" s="576"/>
      <c r="DC28" s="577"/>
      <c r="DD28" s="578">
        <v>3060711</v>
      </c>
      <c r="DE28" s="456"/>
      <c r="DF28" s="456"/>
      <c r="DG28" s="456"/>
      <c r="DH28" s="456"/>
      <c r="DI28" s="456"/>
      <c r="DJ28" s="456"/>
      <c r="DK28" s="585"/>
      <c r="DL28" s="578">
        <v>2437858</v>
      </c>
      <c r="DM28" s="456"/>
      <c r="DN28" s="456"/>
      <c r="DO28" s="456"/>
      <c r="DP28" s="456"/>
      <c r="DQ28" s="456"/>
      <c r="DR28" s="456"/>
      <c r="DS28" s="456"/>
      <c r="DT28" s="456"/>
      <c r="DU28" s="456"/>
      <c r="DV28" s="585"/>
      <c r="DW28" s="575">
        <v>17</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58739</v>
      </c>
      <c r="S29" s="456"/>
      <c r="T29" s="456"/>
      <c r="U29" s="456"/>
      <c r="V29" s="456"/>
      <c r="W29" s="456"/>
      <c r="X29" s="456"/>
      <c r="Y29" s="585"/>
      <c r="Z29" s="605">
        <v>0.19999999999999996</v>
      </c>
      <c r="AA29" s="605"/>
      <c r="AB29" s="605"/>
      <c r="AC29" s="605"/>
      <c r="AD29" s="606" t="s">
        <v>197</v>
      </c>
      <c r="AE29" s="606"/>
      <c r="AF29" s="606"/>
      <c r="AG29" s="606"/>
      <c r="AH29" s="606"/>
      <c r="AI29" s="606"/>
      <c r="AJ29" s="606"/>
      <c r="AK29" s="606"/>
      <c r="AL29" s="575" t="s">
        <v>197</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168</v>
      </c>
      <c r="CE29" s="352"/>
      <c r="CF29" s="570" t="s">
        <v>21</v>
      </c>
      <c r="CG29" s="359"/>
      <c r="CH29" s="359"/>
      <c r="CI29" s="359"/>
      <c r="CJ29" s="359"/>
      <c r="CK29" s="359"/>
      <c r="CL29" s="359"/>
      <c r="CM29" s="359"/>
      <c r="CN29" s="359"/>
      <c r="CO29" s="359"/>
      <c r="CP29" s="359"/>
      <c r="CQ29" s="571"/>
      <c r="CR29" s="572">
        <v>3137052</v>
      </c>
      <c r="CS29" s="573"/>
      <c r="CT29" s="573"/>
      <c r="CU29" s="573"/>
      <c r="CV29" s="573"/>
      <c r="CW29" s="573"/>
      <c r="CX29" s="573"/>
      <c r="CY29" s="574"/>
      <c r="CZ29" s="575">
        <v>11.699999999999998</v>
      </c>
      <c r="DA29" s="576"/>
      <c r="DB29" s="576"/>
      <c r="DC29" s="577"/>
      <c r="DD29" s="578">
        <v>3060711</v>
      </c>
      <c r="DE29" s="573"/>
      <c r="DF29" s="573"/>
      <c r="DG29" s="573"/>
      <c r="DH29" s="573"/>
      <c r="DI29" s="573"/>
      <c r="DJ29" s="573"/>
      <c r="DK29" s="574"/>
      <c r="DL29" s="578">
        <v>2437858</v>
      </c>
      <c r="DM29" s="573"/>
      <c r="DN29" s="573"/>
      <c r="DO29" s="573"/>
      <c r="DP29" s="573"/>
      <c r="DQ29" s="573"/>
      <c r="DR29" s="573"/>
      <c r="DS29" s="573"/>
      <c r="DT29" s="573"/>
      <c r="DU29" s="573"/>
      <c r="DV29" s="574"/>
      <c r="DW29" s="575">
        <v>17</v>
      </c>
      <c r="DX29" s="576"/>
      <c r="DY29" s="576"/>
      <c r="DZ29" s="576"/>
      <c r="EA29" s="576"/>
      <c r="EB29" s="576"/>
      <c r="EC29" s="604"/>
    </row>
    <row r="30" spans="2:133" ht="11.25" customHeight="1" x14ac:dyDescent="0.2">
      <c r="B30" s="570" t="s">
        <v>339</v>
      </c>
      <c r="C30" s="359"/>
      <c r="D30" s="359"/>
      <c r="E30" s="359"/>
      <c r="F30" s="359"/>
      <c r="G30" s="359"/>
      <c r="H30" s="359"/>
      <c r="I30" s="359"/>
      <c r="J30" s="359"/>
      <c r="K30" s="359"/>
      <c r="L30" s="359"/>
      <c r="M30" s="359"/>
      <c r="N30" s="359"/>
      <c r="O30" s="359"/>
      <c r="P30" s="359"/>
      <c r="Q30" s="571"/>
      <c r="R30" s="572">
        <v>3179674</v>
      </c>
      <c r="S30" s="456"/>
      <c r="T30" s="456"/>
      <c r="U30" s="456"/>
      <c r="V30" s="456"/>
      <c r="W30" s="456"/>
      <c r="X30" s="456"/>
      <c r="Y30" s="585"/>
      <c r="Z30" s="605">
        <v>11.399999999999999</v>
      </c>
      <c r="AA30" s="605"/>
      <c r="AB30" s="605"/>
      <c r="AC30" s="605"/>
      <c r="AD30" s="606" t="s">
        <v>197</v>
      </c>
      <c r="AE30" s="606"/>
      <c r="AF30" s="606"/>
      <c r="AG30" s="606"/>
      <c r="AH30" s="606"/>
      <c r="AI30" s="606"/>
      <c r="AJ30" s="606"/>
      <c r="AK30" s="606"/>
      <c r="AL30" s="575" t="s">
        <v>197</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3056679</v>
      </c>
      <c r="CS30" s="456"/>
      <c r="CT30" s="456"/>
      <c r="CU30" s="456"/>
      <c r="CV30" s="456"/>
      <c r="CW30" s="456"/>
      <c r="CX30" s="456"/>
      <c r="CY30" s="585"/>
      <c r="CZ30" s="575">
        <v>11.399999999999999</v>
      </c>
      <c r="DA30" s="576"/>
      <c r="DB30" s="576"/>
      <c r="DC30" s="577"/>
      <c r="DD30" s="578">
        <v>2982485</v>
      </c>
      <c r="DE30" s="456"/>
      <c r="DF30" s="456"/>
      <c r="DG30" s="456"/>
      <c r="DH30" s="456"/>
      <c r="DI30" s="456"/>
      <c r="DJ30" s="456"/>
      <c r="DK30" s="585"/>
      <c r="DL30" s="578">
        <v>2359632</v>
      </c>
      <c r="DM30" s="456"/>
      <c r="DN30" s="456"/>
      <c r="DO30" s="456"/>
      <c r="DP30" s="456"/>
      <c r="DQ30" s="456"/>
      <c r="DR30" s="456"/>
      <c r="DS30" s="456"/>
      <c r="DT30" s="456"/>
      <c r="DU30" s="456"/>
      <c r="DV30" s="585"/>
      <c r="DW30" s="575">
        <v>16.399999999999999</v>
      </c>
      <c r="DX30" s="576"/>
      <c r="DY30" s="576"/>
      <c r="DZ30" s="576"/>
      <c r="EA30" s="576"/>
      <c r="EB30" s="576"/>
      <c r="EC30" s="604"/>
    </row>
    <row r="31" spans="2:133" ht="11.25" customHeight="1" x14ac:dyDescent="0.2">
      <c r="B31" s="622" t="s">
        <v>50</v>
      </c>
      <c r="C31" s="623"/>
      <c r="D31" s="623"/>
      <c r="E31" s="623"/>
      <c r="F31" s="623"/>
      <c r="G31" s="623"/>
      <c r="H31" s="623"/>
      <c r="I31" s="623"/>
      <c r="J31" s="623"/>
      <c r="K31" s="623"/>
      <c r="L31" s="623"/>
      <c r="M31" s="623"/>
      <c r="N31" s="623"/>
      <c r="O31" s="623"/>
      <c r="P31" s="623"/>
      <c r="Q31" s="624"/>
      <c r="R31" s="572" t="s">
        <v>197</v>
      </c>
      <c r="S31" s="456"/>
      <c r="T31" s="456"/>
      <c r="U31" s="456"/>
      <c r="V31" s="456"/>
      <c r="W31" s="456"/>
      <c r="X31" s="456"/>
      <c r="Y31" s="585"/>
      <c r="Z31" s="605" t="s">
        <v>197</v>
      </c>
      <c r="AA31" s="605"/>
      <c r="AB31" s="605"/>
      <c r="AC31" s="605"/>
      <c r="AD31" s="606" t="s">
        <v>197</v>
      </c>
      <c r="AE31" s="606"/>
      <c r="AF31" s="606"/>
      <c r="AG31" s="606"/>
      <c r="AH31" s="606"/>
      <c r="AI31" s="606"/>
      <c r="AJ31" s="606"/>
      <c r="AK31" s="606"/>
      <c r="AL31" s="575" t="s">
        <v>197</v>
      </c>
      <c r="AM31" s="319"/>
      <c r="AN31" s="319"/>
      <c r="AO31" s="607"/>
      <c r="AP31" s="342" t="s">
        <v>5</v>
      </c>
      <c r="AQ31" s="343"/>
      <c r="AR31" s="343"/>
      <c r="AS31" s="343"/>
      <c r="AT31" s="567" t="s">
        <v>390</v>
      </c>
      <c r="AU31" s="42"/>
      <c r="AV31" s="42"/>
      <c r="AW31" s="42"/>
      <c r="AX31" s="614" t="s">
        <v>269</v>
      </c>
      <c r="AY31" s="615"/>
      <c r="AZ31" s="615"/>
      <c r="BA31" s="615"/>
      <c r="BB31" s="615"/>
      <c r="BC31" s="615"/>
      <c r="BD31" s="615"/>
      <c r="BE31" s="615"/>
      <c r="BF31" s="616"/>
      <c r="BG31" s="625">
        <v>99.199999999999989</v>
      </c>
      <c r="BH31" s="619"/>
      <c r="BI31" s="619"/>
      <c r="BJ31" s="619"/>
      <c r="BK31" s="619"/>
      <c r="BL31" s="619"/>
      <c r="BM31" s="618">
        <v>97.09999999999998</v>
      </c>
      <c r="BN31" s="619"/>
      <c r="BO31" s="619"/>
      <c r="BP31" s="619"/>
      <c r="BQ31" s="620"/>
      <c r="BR31" s="625">
        <v>99.299999999999983</v>
      </c>
      <c r="BS31" s="619"/>
      <c r="BT31" s="619"/>
      <c r="BU31" s="619"/>
      <c r="BV31" s="619"/>
      <c r="BW31" s="619"/>
      <c r="BX31" s="618">
        <v>96.799999999999983</v>
      </c>
      <c r="BY31" s="619"/>
      <c r="BZ31" s="619"/>
      <c r="CA31" s="619"/>
      <c r="CB31" s="620"/>
      <c r="CD31" s="353"/>
      <c r="CE31" s="355"/>
      <c r="CF31" s="570" t="s">
        <v>312</v>
      </c>
      <c r="CG31" s="359"/>
      <c r="CH31" s="359"/>
      <c r="CI31" s="359"/>
      <c r="CJ31" s="359"/>
      <c r="CK31" s="359"/>
      <c r="CL31" s="359"/>
      <c r="CM31" s="359"/>
      <c r="CN31" s="359"/>
      <c r="CO31" s="359"/>
      <c r="CP31" s="359"/>
      <c r="CQ31" s="571"/>
      <c r="CR31" s="572">
        <v>80373</v>
      </c>
      <c r="CS31" s="573"/>
      <c r="CT31" s="573"/>
      <c r="CU31" s="573"/>
      <c r="CV31" s="573"/>
      <c r="CW31" s="573"/>
      <c r="CX31" s="573"/>
      <c r="CY31" s="574"/>
      <c r="CZ31" s="575">
        <v>0.3</v>
      </c>
      <c r="DA31" s="576"/>
      <c r="DB31" s="576"/>
      <c r="DC31" s="577"/>
      <c r="DD31" s="578">
        <v>78226</v>
      </c>
      <c r="DE31" s="573"/>
      <c r="DF31" s="573"/>
      <c r="DG31" s="573"/>
      <c r="DH31" s="573"/>
      <c r="DI31" s="573"/>
      <c r="DJ31" s="573"/>
      <c r="DK31" s="574"/>
      <c r="DL31" s="578">
        <v>78226</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391</v>
      </c>
      <c r="C32" s="359"/>
      <c r="D32" s="359"/>
      <c r="E32" s="359"/>
      <c r="F32" s="359"/>
      <c r="G32" s="359"/>
      <c r="H32" s="359"/>
      <c r="I32" s="359"/>
      <c r="J32" s="359"/>
      <c r="K32" s="359"/>
      <c r="L32" s="359"/>
      <c r="M32" s="359"/>
      <c r="N32" s="359"/>
      <c r="O32" s="359"/>
      <c r="P32" s="359"/>
      <c r="Q32" s="571"/>
      <c r="R32" s="572">
        <v>1728708</v>
      </c>
      <c r="S32" s="456"/>
      <c r="T32" s="456"/>
      <c r="U32" s="456"/>
      <c r="V32" s="456"/>
      <c r="W32" s="456"/>
      <c r="X32" s="456"/>
      <c r="Y32" s="585"/>
      <c r="Z32" s="605">
        <v>6.1999999999999993</v>
      </c>
      <c r="AA32" s="605"/>
      <c r="AB32" s="605"/>
      <c r="AC32" s="605"/>
      <c r="AD32" s="606" t="s">
        <v>197</v>
      </c>
      <c r="AE32" s="606"/>
      <c r="AF32" s="606"/>
      <c r="AG32" s="606"/>
      <c r="AH32" s="606"/>
      <c r="AI32" s="606"/>
      <c r="AJ32" s="606"/>
      <c r="AK32" s="606"/>
      <c r="AL32" s="575" t="s">
        <v>197</v>
      </c>
      <c r="AM32" s="319"/>
      <c r="AN32" s="319"/>
      <c r="AO32" s="607"/>
      <c r="AP32" s="566"/>
      <c r="AQ32" s="408"/>
      <c r="AR32" s="408"/>
      <c r="AS32" s="408"/>
      <c r="AT32" s="568"/>
      <c r="AU32" s="1" t="s">
        <v>244</v>
      </c>
      <c r="AX32" s="570" t="s">
        <v>370</v>
      </c>
      <c r="AY32" s="359"/>
      <c r="AZ32" s="359"/>
      <c r="BA32" s="359"/>
      <c r="BB32" s="359"/>
      <c r="BC32" s="359"/>
      <c r="BD32" s="359"/>
      <c r="BE32" s="359"/>
      <c r="BF32" s="571"/>
      <c r="BG32" s="621">
        <v>99.399999999999977</v>
      </c>
      <c r="BH32" s="573"/>
      <c r="BI32" s="573"/>
      <c r="BJ32" s="573"/>
      <c r="BK32" s="573"/>
      <c r="BL32" s="573"/>
      <c r="BM32" s="319">
        <v>98.199999999999989</v>
      </c>
      <c r="BN32" s="573"/>
      <c r="BO32" s="573"/>
      <c r="BP32" s="573"/>
      <c r="BQ32" s="602"/>
      <c r="BR32" s="621">
        <v>99.59999999999998</v>
      </c>
      <c r="BS32" s="573"/>
      <c r="BT32" s="573"/>
      <c r="BU32" s="573"/>
      <c r="BV32" s="573"/>
      <c r="BW32" s="573"/>
      <c r="BX32" s="319">
        <v>98.399999999999977</v>
      </c>
      <c r="BY32" s="573"/>
      <c r="BZ32" s="573"/>
      <c r="CA32" s="573"/>
      <c r="CB32" s="602"/>
      <c r="CD32" s="356"/>
      <c r="CE32" s="358"/>
      <c r="CF32" s="570" t="s">
        <v>392</v>
      </c>
      <c r="CG32" s="359"/>
      <c r="CH32" s="359"/>
      <c r="CI32" s="359"/>
      <c r="CJ32" s="359"/>
      <c r="CK32" s="359"/>
      <c r="CL32" s="359"/>
      <c r="CM32" s="359"/>
      <c r="CN32" s="359"/>
      <c r="CO32" s="359"/>
      <c r="CP32" s="359"/>
      <c r="CQ32" s="571"/>
      <c r="CR32" s="572" t="s">
        <v>197</v>
      </c>
      <c r="CS32" s="456"/>
      <c r="CT32" s="456"/>
      <c r="CU32" s="456"/>
      <c r="CV32" s="456"/>
      <c r="CW32" s="456"/>
      <c r="CX32" s="456"/>
      <c r="CY32" s="585"/>
      <c r="CZ32" s="575" t="s">
        <v>197</v>
      </c>
      <c r="DA32" s="576"/>
      <c r="DB32" s="576"/>
      <c r="DC32" s="577"/>
      <c r="DD32" s="578" t="s">
        <v>197</v>
      </c>
      <c r="DE32" s="456"/>
      <c r="DF32" s="456"/>
      <c r="DG32" s="456"/>
      <c r="DH32" s="456"/>
      <c r="DI32" s="456"/>
      <c r="DJ32" s="456"/>
      <c r="DK32" s="585"/>
      <c r="DL32" s="578" t="s">
        <v>197</v>
      </c>
      <c r="DM32" s="456"/>
      <c r="DN32" s="456"/>
      <c r="DO32" s="456"/>
      <c r="DP32" s="456"/>
      <c r="DQ32" s="456"/>
      <c r="DR32" s="456"/>
      <c r="DS32" s="456"/>
      <c r="DT32" s="456"/>
      <c r="DU32" s="456"/>
      <c r="DV32" s="585"/>
      <c r="DW32" s="575" t="s">
        <v>197</v>
      </c>
      <c r="DX32" s="576"/>
      <c r="DY32" s="576"/>
      <c r="DZ32" s="576"/>
      <c r="EA32" s="576"/>
      <c r="EB32" s="576"/>
      <c r="EC32" s="604"/>
    </row>
    <row r="33" spans="2:133" ht="11.25" customHeight="1" x14ac:dyDescent="0.2">
      <c r="B33" s="570" t="s">
        <v>230</v>
      </c>
      <c r="C33" s="359"/>
      <c r="D33" s="359"/>
      <c r="E33" s="359"/>
      <c r="F33" s="359"/>
      <c r="G33" s="359"/>
      <c r="H33" s="359"/>
      <c r="I33" s="359"/>
      <c r="J33" s="359"/>
      <c r="K33" s="359"/>
      <c r="L33" s="359"/>
      <c r="M33" s="359"/>
      <c r="N33" s="359"/>
      <c r="O33" s="359"/>
      <c r="P33" s="359"/>
      <c r="Q33" s="571"/>
      <c r="R33" s="572">
        <v>74211</v>
      </c>
      <c r="S33" s="456"/>
      <c r="T33" s="456"/>
      <c r="U33" s="456"/>
      <c r="V33" s="456"/>
      <c r="W33" s="456"/>
      <c r="X33" s="456"/>
      <c r="Y33" s="585"/>
      <c r="Z33" s="605">
        <v>0.3</v>
      </c>
      <c r="AA33" s="605"/>
      <c r="AB33" s="605"/>
      <c r="AC33" s="605"/>
      <c r="AD33" s="606">
        <v>5312</v>
      </c>
      <c r="AE33" s="606"/>
      <c r="AF33" s="606"/>
      <c r="AG33" s="606"/>
      <c r="AH33" s="606"/>
      <c r="AI33" s="606"/>
      <c r="AJ33" s="606"/>
      <c r="AK33" s="606"/>
      <c r="AL33" s="575">
        <v>0</v>
      </c>
      <c r="AM33" s="319"/>
      <c r="AN33" s="319"/>
      <c r="AO33" s="607"/>
      <c r="AP33" s="345"/>
      <c r="AQ33" s="346"/>
      <c r="AR33" s="346"/>
      <c r="AS33" s="346"/>
      <c r="AT33" s="569"/>
      <c r="AU33" s="43"/>
      <c r="AV33" s="43"/>
      <c r="AW33" s="43"/>
      <c r="AX33" s="550" t="s">
        <v>155</v>
      </c>
      <c r="AY33" s="551"/>
      <c r="AZ33" s="551"/>
      <c r="BA33" s="551"/>
      <c r="BB33" s="551"/>
      <c r="BC33" s="551"/>
      <c r="BD33" s="551"/>
      <c r="BE33" s="551"/>
      <c r="BF33" s="552"/>
      <c r="BG33" s="617">
        <v>98.799999999999983</v>
      </c>
      <c r="BH33" s="554"/>
      <c r="BI33" s="554"/>
      <c r="BJ33" s="554"/>
      <c r="BK33" s="554"/>
      <c r="BL33" s="554"/>
      <c r="BM33" s="598">
        <v>95.699999999999989</v>
      </c>
      <c r="BN33" s="554"/>
      <c r="BO33" s="554"/>
      <c r="BP33" s="554"/>
      <c r="BQ33" s="593"/>
      <c r="BR33" s="617">
        <v>99</v>
      </c>
      <c r="BS33" s="554"/>
      <c r="BT33" s="554"/>
      <c r="BU33" s="554"/>
      <c r="BV33" s="554"/>
      <c r="BW33" s="554"/>
      <c r="BX33" s="598">
        <v>95.09999999999998</v>
      </c>
      <c r="BY33" s="554"/>
      <c r="BZ33" s="554"/>
      <c r="CA33" s="554"/>
      <c r="CB33" s="593"/>
      <c r="CD33" s="570" t="s">
        <v>394</v>
      </c>
      <c r="CE33" s="359"/>
      <c r="CF33" s="359"/>
      <c r="CG33" s="359"/>
      <c r="CH33" s="359"/>
      <c r="CI33" s="359"/>
      <c r="CJ33" s="359"/>
      <c r="CK33" s="359"/>
      <c r="CL33" s="359"/>
      <c r="CM33" s="359"/>
      <c r="CN33" s="359"/>
      <c r="CO33" s="359"/>
      <c r="CP33" s="359"/>
      <c r="CQ33" s="571"/>
      <c r="CR33" s="572">
        <v>11875792</v>
      </c>
      <c r="CS33" s="573"/>
      <c r="CT33" s="573"/>
      <c r="CU33" s="573"/>
      <c r="CV33" s="573"/>
      <c r="CW33" s="573"/>
      <c r="CX33" s="573"/>
      <c r="CY33" s="574"/>
      <c r="CZ33" s="575">
        <v>44.099999999999987</v>
      </c>
      <c r="DA33" s="576"/>
      <c r="DB33" s="576"/>
      <c r="DC33" s="577"/>
      <c r="DD33" s="578">
        <v>10325996</v>
      </c>
      <c r="DE33" s="573"/>
      <c r="DF33" s="573"/>
      <c r="DG33" s="573"/>
      <c r="DH33" s="573"/>
      <c r="DI33" s="573"/>
      <c r="DJ33" s="573"/>
      <c r="DK33" s="574"/>
      <c r="DL33" s="578">
        <v>6312095</v>
      </c>
      <c r="DM33" s="573"/>
      <c r="DN33" s="573"/>
      <c r="DO33" s="573"/>
      <c r="DP33" s="573"/>
      <c r="DQ33" s="573"/>
      <c r="DR33" s="573"/>
      <c r="DS33" s="573"/>
      <c r="DT33" s="573"/>
      <c r="DU33" s="573"/>
      <c r="DV33" s="574"/>
      <c r="DW33" s="575">
        <v>44</v>
      </c>
      <c r="DX33" s="576"/>
      <c r="DY33" s="576"/>
      <c r="DZ33" s="576"/>
      <c r="EA33" s="576"/>
      <c r="EB33" s="576"/>
      <c r="EC33" s="604"/>
    </row>
    <row r="34" spans="2:133" ht="11.25" customHeight="1" x14ac:dyDescent="0.2">
      <c r="B34" s="570" t="s">
        <v>143</v>
      </c>
      <c r="C34" s="359"/>
      <c r="D34" s="359"/>
      <c r="E34" s="359"/>
      <c r="F34" s="359"/>
      <c r="G34" s="359"/>
      <c r="H34" s="359"/>
      <c r="I34" s="359"/>
      <c r="J34" s="359"/>
      <c r="K34" s="359"/>
      <c r="L34" s="359"/>
      <c r="M34" s="359"/>
      <c r="N34" s="359"/>
      <c r="O34" s="359"/>
      <c r="P34" s="359"/>
      <c r="Q34" s="571"/>
      <c r="R34" s="572">
        <v>1440266</v>
      </c>
      <c r="S34" s="456"/>
      <c r="T34" s="456"/>
      <c r="U34" s="456"/>
      <c r="V34" s="456"/>
      <c r="W34" s="456"/>
      <c r="X34" s="456"/>
      <c r="Y34" s="585"/>
      <c r="Z34" s="605">
        <v>5.1999999999999993</v>
      </c>
      <c r="AA34" s="605"/>
      <c r="AB34" s="605"/>
      <c r="AC34" s="605"/>
      <c r="AD34" s="606" t="s">
        <v>197</v>
      </c>
      <c r="AE34" s="606"/>
      <c r="AF34" s="606"/>
      <c r="AG34" s="606"/>
      <c r="AH34" s="606"/>
      <c r="AI34" s="606"/>
      <c r="AJ34" s="606"/>
      <c r="AK34" s="606"/>
      <c r="AL34" s="575" t="s">
        <v>197</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3474538</v>
      </c>
      <c r="CS34" s="456"/>
      <c r="CT34" s="456"/>
      <c r="CU34" s="456"/>
      <c r="CV34" s="456"/>
      <c r="CW34" s="456"/>
      <c r="CX34" s="456"/>
      <c r="CY34" s="585"/>
      <c r="CZ34" s="575">
        <v>12.899999999999999</v>
      </c>
      <c r="DA34" s="576"/>
      <c r="DB34" s="576"/>
      <c r="DC34" s="577"/>
      <c r="DD34" s="578">
        <v>2909816</v>
      </c>
      <c r="DE34" s="456"/>
      <c r="DF34" s="456"/>
      <c r="DG34" s="456"/>
      <c r="DH34" s="456"/>
      <c r="DI34" s="456"/>
      <c r="DJ34" s="456"/>
      <c r="DK34" s="585"/>
      <c r="DL34" s="578">
        <v>2697071</v>
      </c>
      <c r="DM34" s="456"/>
      <c r="DN34" s="456"/>
      <c r="DO34" s="456"/>
      <c r="DP34" s="456"/>
      <c r="DQ34" s="456"/>
      <c r="DR34" s="456"/>
      <c r="DS34" s="456"/>
      <c r="DT34" s="456"/>
      <c r="DU34" s="456"/>
      <c r="DV34" s="585"/>
      <c r="DW34" s="575">
        <v>18.799999999999994</v>
      </c>
      <c r="DX34" s="576"/>
      <c r="DY34" s="576"/>
      <c r="DZ34" s="576"/>
      <c r="EA34" s="576"/>
      <c r="EB34" s="576"/>
      <c r="EC34" s="604"/>
    </row>
    <row r="35" spans="2:133" ht="11.25" customHeight="1" x14ac:dyDescent="0.2">
      <c r="B35" s="570" t="s">
        <v>399</v>
      </c>
      <c r="C35" s="359"/>
      <c r="D35" s="359"/>
      <c r="E35" s="359"/>
      <c r="F35" s="359"/>
      <c r="G35" s="359"/>
      <c r="H35" s="359"/>
      <c r="I35" s="359"/>
      <c r="J35" s="359"/>
      <c r="K35" s="359"/>
      <c r="L35" s="359"/>
      <c r="M35" s="359"/>
      <c r="N35" s="359"/>
      <c r="O35" s="359"/>
      <c r="P35" s="359"/>
      <c r="Q35" s="571"/>
      <c r="R35" s="572">
        <v>1237465</v>
      </c>
      <c r="S35" s="456"/>
      <c r="T35" s="456"/>
      <c r="U35" s="456"/>
      <c r="V35" s="456"/>
      <c r="W35" s="456"/>
      <c r="X35" s="456"/>
      <c r="Y35" s="585"/>
      <c r="Z35" s="605">
        <v>4.3999999999999995</v>
      </c>
      <c r="AA35" s="605"/>
      <c r="AB35" s="605"/>
      <c r="AC35" s="605"/>
      <c r="AD35" s="606" t="s">
        <v>197</v>
      </c>
      <c r="AE35" s="606"/>
      <c r="AF35" s="606"/>
      <c r="AG35" s="606"/>
      <c r="AH35" s="606"/>
      <c r="AI35" s="606"/>
      <c r="AJ35" s="606"/>
      <c r="AK35" s="606"/>
      <c r="AL35" s="575" t="s">
        <v>197</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206</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945531</v>
      </c>
      <c r="CS35" s="573"/>
      <c r="CT35" s="573"/>
      <c r="CU35" s="573"/>
      <c r="CV35" s="573"/>
      <c r="CW35" s="573"/>
      <c r="CX35" s="573"/>
      <c r="CY35" s="574"/>
      <c r="CZ35" s="575">
        <v>3.5</v>
      </c>
      <c r="DA35" s="576"/>
      <c r="DB35" s="576"/>
      <c r="DC35" s="577"/>
      <c r="DD35" s="578">
        <v>755865</v>
      </c>
      <c r="DE35" s="573"/>
      <c r="DF35" s="573"/>
      <c r="DG35" s="573"/>
      <c r="DH35" s="573"/>
      <c r="DI35" s="573"/>
      <c r="DJ35" s="573"/>
      <c r="DK35" s="574"/>
      <c r="DL35" s="578">
        <v>518606</v>
      </c>
      <c r="DM35" s="573"/>
      <c r="DN35" s="573"/>
      <c r="DO35" s="573"/>
      <c r="DP35" s="573"/>
      <c r="DQ35" s="573"/>
      <c r="DR35" s="573"/>
      <c r="DS35" s="573"/>
      <c r="DT35" s="573"/>
      <c r="DU35" s="573"/>
      <c r="DV35" s="574"/>
      <c r="DW35" s="575">
        <v>3.5999999999999992</v>
      </c>
      <c r="DX35" s="576"/>
      <c r="DY35" s="576"/>
      <c r="DZ35" s="576"/>
      <c r="EA35" s="576"/>
      <c r="EB35" s="576"/>
      <c r="EC35" s="604"/>
    </row>
    <row r="36" spans="2:133" ht="11.25" customHeight="1" x14ac:dyDescent="0.2">
      <c r="B36" s="570" t="s">
        <v>371</v>
      </c>
      <c r="C36" s="359"/>
      <c r="D36" s="359"/>
      <c r="E36" s="359"/>
      <c r="F36" s="359"/>
      <c r="G36" s="359"/>
      <c r="H36" s="359"/>
      <c r="I36" s="359"/>
      <c r="J36" s="359"/>
      <c r="K36" s="359"/>
      <c r="L36" s="359"/>
      <c r="M36" s="359"/>
      <c r="N36" s="359"/>
      <c r="O36" s="359"/>
      <c r="P36" s="359"/>
      <c r="Q36" s="571"/>
      <c r="R36" s="572">
        <v>1829664</v>
      </c>
      <c r="S36" s="456"/>
      <c r="T36" s="456"/>
      <c r="U36" s="456"/>
      <c r="V36" s="456"/>
      <c r="W36" s="456"/>
      <c r="X36" s="456"/>
      <c r="Y36" s="585"/>
      <c r="Z36" s="605">
        <v>6.5999999999999988</v>
      </c>
      <c r="AA36" s="605"/>
      <c r="AB36" s="605"/>
      <c r="AC36" s="605"/>
      <c r="AD36" s="606" t="s">
        <v>197</v>
      </c>
      <c r="AE36" s="606"/>
      <c r="AF36" s="606"/>
      <c r="AG36" s="606"/>
      <c r="AH36" s="606"/>
      <c r="AI36" s="606"/>
      <c r="AJ36" s="606"/>
      <c r="AK36" s="606"/>
      <c r="AL36" s="575" t="s">
        <v>197</v>
      </c>
      <c r="AM36" s="319"/>
      <c r="AN36" s="319"/>
      <c r="AO36" s="607"/>
      <c r="AP36" s="16"/>
      <c r="AQ36" s="608" t="s">
        <v>386</v>
      </c>
      <c r="AR36" s="609"/>
      <c r="AS36" s="609"/>
      <c r="AT36" s="609"/>
      <c r="AU36" s="609"/>
      <c r="AV36" s="609"/>
      <c r="AW36" s="609"/>
      <c r="AX36" s="609"/>
      <c r="AY36" s="610"/>
      <c r="AZ36" s="611">
        <v>3813415</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35051</v>
      </c>
      <c r="BW36" s="612"/>
      <c r="BX36" s="612"/>
      <c r="BY36" s="612"/>
      <c r="BZ36" s="612"/>
      <c r="CA36" s="612"/>
      <c r="CB36" s="613"/>
      <c r="CD36" s="570" t="s">
        <v>25</v>
      </c>
      <c r="CE36" s="359"/>
      <c r="CF36" s="359"/>
      <c r="CG36" s="359"/>
      <c r="CH36" s="359"/>
      <c r="CI36" s="359"/>
      <c r="CJ36" s="359"/>
      <c r="CK36" s="359"/>
      <c r="CL36" s="359"/>
      <c r="CM36" s="359"/>
      <c r="CN36" s="359"/>
      <c r="CO36" s="359"/>
      <c r="CP36" s="359"/>
      <c r="CQ36" s="571"/>
      <c r="CR36" s="572">
        <v>3221967</v>
      </c>
      <c r="CS36" s="456"/>
      <c r="CT36" s="456"/>
      <c r="CU36" s="456"/>
      <c r="CV36" s="456"/>
      <c r="CW36" s="456"/>
      <c r="CX36" s="456"/>
      <c r="CY36" s="585"/>
      <c r="CZ36" s="575">
        <v>12</v>
      </c>
      <c r="DA36" s="576"/>
      <c r="DB36" s="576"/>
      <c r="DC36" s="577"/>
      <c r="DD36" s="578">
        <v>2797557</v>
      </c>
      <c r="DE36" s="456"/>
      <c r="DF36" s="456"/>
      <c r="DG36" s="456"/>
      <c r="DH36" s="456"/>
      <c r="DI36" s="456"/>
      <c r="DJ36" s="456"/>
      <c r="DK36" s="585"/>
      <c r="DL36" s="578">
        <v>1617523</v>
      </c>
      <c r="DM36" s="456"/>
      <c r="DN36" s="456"/>
      <c r="DO36" s="456"/>
      <c r="DP36" s="456"/>
      <c r="DQ36" s="456"/>
      <c r="DR36" s="456"/>
      <c r="DS36" s="456"/>
      <c r="DT36" s="456"/>
      <c r="DU36" s="456"/>
      <c r="DV36" s="585"/>
      <c r="DW36" s="575">
        <v>11.3</v>
      </c>
      <c r="DX36" s="576"/>
      <c r="DY36" s="576"/>
      <c r="DZ36" s="576"/>
      <c r="EA36" s="576"/>
      <c r="EB36" s="576"/>
      <c r="EC36" s="604"/>
    </row>
    <row r="37" spans="2:133" ht="11.25" customHeight="1" x14ac:dyDescent="0.2">
      <c r="B37" s="570" t="s">
        <v>395</v>
      </c>
      <c r="C37" s="359"/>
      <c r="D37" s="359"/>
      <c r="E37" s="359"/>
      <c r="F37" s="359"/>
      <c r="G37" s="359"/>
      <c r="H37" s="359"/>
      <c r="I37" s="359"/>
      <c r="J37" s="359"/>
      <c r="K37" s="359"/>
      <c r="L37" s="359"/>
      <c r="M37" s="359"/>
      <c r="N37" s="359"/>
      <c r="O37" s="359"/>
      <c r="P37" s="359"/>
      <c r="Q37" s="571"/>
      <c r="R37" s="572">
        <v>584768</v>
      </c>
      <c r="S37" s="456"/>
      <c r="T37" s="456"/>
      <c r="U37" s="456"/>
      <c r="V37" s="456"/>
      <c r="W37" s="456"/>
      <c r="X37" s="456"/>
      <c r="Y37" s="585"/>
      <c r="Z37" s="605">
        <v>2.0999999999999992</v>
      </c>
      <c r="AA37" s="605"/>
      <c r="AB37" s="605"/>
      <c r="AC37" s="605"/>
      <c r="AD37" s="606">
        <v>199800</v>
      </c>
      <c r="AE37" s="606"/>
      <c r="AF37" s="606"/>
      <c r="AG37" s="606"/>
      <c r="AH37" s="606"/>
      <c r="AI37" s="606"/>
      <c r="AJ37" s="606"/>
      <c r="AK37" s="606"/>
      <c r="AL37" s="575">
        <v>1.3999999999999997</v>
      </c>
      <c r="AM37" s="319"/>
      <c r="AN37" s="319"/>
      <c r="AO37" s="607"/>
      <c r="AQ37" s="600" t="s">
        <v>407</v>
      </c>
      <c r="AR37" s="417"/>
      <c r="AS37" s="417"/>
      <c r="AT37" s="417"/>
      <c r="AU37" s="417"/>
      <c r="AV37" s="417"/>
      <c r="AW37" s="417"/>
      <c r="AX37" s="417"/>
      <c r="AY37" s="601"/>
      <c r="AZ37" s="572">
        <v>981348</v>
      </c>
      <c r="BA37" s="456"/>
      <c r="BB37" s="456"/>
      <c r="BC37" s="456"/>
      <c r="BD37" s="573"/>
      <c r="BE37" s="573"/>
      <c r="BF37" s="602"/>
      <c r="BG37" s="570" t="s">
        <v>409</v>
      </c>
      <c r="BH37" s="359"/>
      <c r="BI37" s="359"/>
      <c r="BJ37" s="359"/>
      <c r="BK37" s="359"/>
      <c r="BL37" s="359"/>
      <c r="BM37" s="359"/>
      <c r="BN37" s="359"/>
      <c r="BO37" s="359"/>
      <c r="BP37" s="359"/>
      <c r="BQ37" s="359"/>
      <c r="BR37" s="359"/>
      <c r="BS37" s="359"/>
      <c r="BT37" s="359"/>
      <c r="BU37" s="571"/>
      <c r="BV37" s="572">
        <v>-21587</v>
      </c>
      <c r="BW37" s="456"/>
      <c r="BX37" s="456"/>
      <c r="BY37" s="456"/>
      <c r="BZ37" s="456"/>
      <c r="CA37" s="456"/>
      <c r="CB37" s="603"/>
      <c r="CD37" s="570" t="s">
        <v>157</v>
      </c>
      <c r="CE37" s="359"/>
      <c r="CF37" s="359"/>
      <c r="CG37" s="359"/>
      <c r="CH37" s="359"/>
      <c r="CI37" s="359"/>
      <c r="CJ37" s="359"/>
      <c r="CK37" s="359"/>
      <c r="CL37" s="359"/>
      <c r="CM37" s="359"/>
      <c r="CN37" s="359"/>
      <c r="CO37" s="359"/>
      <c r="CP37" s="359"/>
      <c r="CQ37" s="571"/>
      <c r="CR37" s="572">
        <v>89440</v>
      </c>
      <c r="CS37" s="573"/>
      <c r="CT37" s="573"/>
      <c r="CU37" s="573"/>
      <c r="CV37" s="573"/>
      <c r="CW37" s="573"/>
      <c r="CX37" s="573"/>
      <c r="CY37" s="574"/>
      <c r="CZ37" s="575">
        <v>0.3</v>
      </c>
      <c r="DA37" s="576"/>
      <c r="DB37" s="576"/>
      <c r="DC37" s="577"/>
      <c r="DD37" s="578">
        <v>89429</v>
      </c>
      <c r="DE37" s="573"/>
      <c r="DF37" s="573"/>
      <c r="DG37" s="573"/>
      <c r="DH37" s="573"/>
      <c r="DI37" s="573"/>
      <c r="DJ37" s="573"/>
      <c r="DK37" s="574"/>
      <c r="DL37" s="578">
        <v>89429</v>
      </c>
      <c r="DM37" s="573"/>
      <c r="DN37" s="573"/>
      <c r="DO37" s="573"/>
      <c r="DP37" s="573"/>
      <c r="DQ37" s="573"/>
      <c r="DR37" s="573"/>
      <c r="DS37" s="573"/>
      <c r="DT37" s="573"/>
      <c r="DU37" s="573"/>
      <c r="DV37" s="574"/>
      <c r="DW37" s="575">
        <v>0.6</v>
      </c>
      <c r="DX37" s="576"/>
      <c r="DY37" s="576"/>
      <c r="DZ37" s="576"/>
      <c r="EA37" s="576"/>
      <c r="EB37" s="576"/>
      <c r="EC37" s="604"/>
    </row>
    <row r="38" spans="2:133" ht="11.25" customHeight="1" x14ac:dyDescent="0.2">
      <c r="B38" s="570" t="s">
        <v>411</v>
      </c>
      <c r="C38" s="359"/>
      <c r="D38" s="359"/>
      <c r="E38" s="359"/>
      <c r="F38" s="359"/>
      <c r="G38" s="359"/>
      <c r="H38" s="359"/>
      <c r="I38" s="359"/>
      <c r="J38" s="359"/>
      <c r="K38" s="359"/>
      <c r="L38" s="359"/>
      <c r="M38" s="359"/>
      <c r="N38" s="359"/>
      <c r="O38" s="359"/>
      <c r="P38" s="359"/>
      <c r="Q38" s="571"/>
      <c r="R38" s="572">
        <v>1656900</v>
      </c>
      <c r="S38" s="456"/>
      <c r="T38" s="456"/>
      <c r="U38" s="456"/>
      <c r="V38" s="456"/>
      <c r="W38" s="456"/>
      <c r="X38" s="456"/>
      <c r="Y38" s="585"/>
      <c r="Z38" s="605">
        <v>6</v>
      </c>
      <c r="AA38" s="605"/>
      <c r="AB38" s="605"/>
      <c r="AC38" s="605"/>
      <c r="AD38" s="606" t="s">
        <v>197</v>
      </c>
      <c r="AE38" s="606"/>
      <c r="AF38" s="606"/>
      <c r="AG38" s="606"/>
      <c r="AH38" s="606"/>
      <c r="AI38" s="606"/>
      <c r="AJ38" s="606"/>
      <c r="AK38" s="606"/>
      <c r="AL38" s="575" t="s">
        <v>197</v>
      </c>
      <c r="AM38" s="319"/>
      <c r="AN38" s="319"/>
      <c r="AO38" s="607"/>
      <c r="AQ38" s="600" t="s">
        <v>412</v>
      </c>
      <c r="AR38" s="417"/>
      <c r="AS38" s="417"/>
      <c r="AT38" s="417"/>
      <c r="AU38" s="417"/>
      <c r="AV38" s="417"/>
      <c r="AW38" s="417"/>
      <c r="AX38" s="417"/>
      <c r="AY38" s="601"/>
      <c r="AZ38" s="572">
        <v>819154</v>
      </c>
      <c r="BA38" s="456"/>
      <c r="BB38" s="456"/>
      <c r="BC38" s="456"/>
      <c r="BD38" s="573"/>
      <c r="BE38" s="573"/>
      <c r="BF38" s="602"/>
      <c r="BG38" s="570" t="s">
        <v>413</v>
      </c>
      <c r="BH38" s="359"/>
      <c r="BI38" s="359"/>
      <c r="BJ38" s="359"/>
      <c r="BK38" s="359"/>
      <c r="BL38" s="359"/>
      <c r="BM38" s="359"/>
      <c r="BN38" s="359"/>
      <c r="BO38" s="359"/>
      <c r="BP38" s="359"/>
      <c r="BQ38" s="359"/>
      <c r="BR38" s="359"/>
      <c r="BS38" s="359"/>
      <c r="BT38" s="359"/>
      <c r="BU38" s="571"/>
      <c r="BV38" s="572">
        <v>3956</v>
      </c>
      <c r="BW38" s="456"/>
      <c r="BX38" s="456"/>
      <c r="BY38" s="456"/>
      <c r="BZ38" s="456"/>
      <c r="CA38" s="456"/>
      <c r="CB38" s="603"/>
      <c r="CD38" s="570" t="s">
        <v>414</v>
      </c>
      <c r="CE38" s="359"/>
      <c r="CF38" s="359"/>
      <c r="CG38" s="359"/>
      <c r="CH38" s="359"/>
      <c r="CI38" s="359"/>
      <c r="CJ38" s="359"/>
      <c r="CK38" s="359"/>
      <c r="CL38" s="359"/>
      <c r="CM38" s="359"/>
      <c r="CN38" s="359"/>
      <c r="CO38" s="359"/>
      <c r="CP38" s="359"/>
      <c r="CQ38" s="571"/>
      <c r="CR38" s="572">
        <v>1785113</v>
      </c>
      <c r="CS38" s="456"/>
      <c r="CT38" s="456"/>
      <c r="CU38" s="456"/>
      <c r="CV38" s="456"/>
      <c r="CW38" s="456"/>
      <c r="CX38" s="456"/>
      <c r="CY38" s="585"/>
      <c r="CZ38" s="575">
        <v>6.5999999999999988</v>
      </c>
      <c r="DA38" s="576"/>
      <c r="DB38" s="576"/>
      <c r="DC38" s="577"/>
      <c r="DD38" s="578">
        <v>1503599</v>
      </c>
      <c r="DE38" s="456"/>
      <c r="DF38" s="456"/>
      <c r="DG38" s="456"/>
      <c r="DH38" s="456"/>
      <c r="DI38" s="456"/>
      <c r="DJ38" s="456"/>
      <c r="DK38" s="585"/>
      <c r="DL38" s="578">
        <v>1395908</v>
      </c>
      <c r="DM38" s="456"/>
      <c r="DN38" s="456"/>
      <c r="DO38" s="456"/>
      <c r="DP38" s="456"/>
      <c r="DQ38" s="456"/>
      <c r="DR38" s="456"/>
      <c r="DS38" s="456"/>
      <c r="DT38" s="456"/>
      <c r="DU38" s="456"/>
      <c r="DV38" s="585"/>
      <c r="DW38" s="575">
        <v>9.6999999999999993</v>
      </c>
      <c r="DX38" s="576"/>
      <c r="DY38" s="576"/>
      <c r="DZ38" s="576"/>
      <c r="EA38" s="576"/>
      <c r="EB38" s="576"/>
      <c r="EC38" s="604"/>
    </row>
    <row r="39" spans="2:133" ht="11.25" customHeight="1" x14ac:dyDescent="0.2">
      <c r="B39" s="570" t="s">
        <v>415</v>
      </c>
      <c r="C39" s="359"/>
      <c r="D39" s="359"/>
      <c r="E39" s="359"/>
      <c r="F39" s="359"/>
      <c r="G39" s="359"/>
      <c r="H39" s="359"/>
      <c r="I39" s="359"/>
      <c r="J39" s="359"/>
      <c r="K39" s="359"/>
      <c r="L39" s="359"/>
      <c r="M39" s="359"/>
      <c r="N39" s="359"/>
      <c r="O39" s="359"/>
      <c r="P39" s="359"/>
      <c r="Q39" s="571"/>
      <c r="R39" s="572" t="s">
        <v>197</v>
      </c>
      <c r="S39" s="456"/>
      <c r="T39" s="456"/>
      <c r="U39" s="456"/>
      <c r="V39" s="456"/>
      <c r="W39" s="456"/>
      <c r="X39" s="456"/>
      <c r="Y39" s="585"/>
      <c r="Z39" s="605" t="s">
        <v>197</v>
      </c>
      <c r="AA39" s="605"/>
      <c r="AB39" s="605"/>
      <c r="AC39" s="605"/>
      <c r="AD39" s="606" t="s">
        <v>197</v>
      </c>
      <c r="AE39" s="606"/>
      <c r="AF39" s="606"/>
      <c r="AG39" s="606"/>
      <c r="AH39" s="606"/>
      <c r="AI39" s="606"/>
      <c r="AJ39" s="606"/>
      <c r="AK39" s="606"/>
      <c r="AL39" s="575" t="s">
        <v>197</v>
      </c>
      <c r="AM39" s="319"/>
      <c r="AN39" s="319"/>
      <c r="AO39" s="607"/>
      <c r="AQ39" s="600" t="s">
        <v>304</v>
      </c>
      <c r="AR39" s="417"/>
      <c r="AS39" s="417"/>
      <c r="AT39" s="417"/>
      <c r="AU39" s="417"/>
      <c r="AV39" s="417"/>
      <c r="AW39" s="417"/>
      <c r="AX39" s="417"/>
      <c r="AY39" s="601"/>
      <c r="AZ39" s="572">
        <v>208136</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5360</v>
      </c>
      <c r="BW39" s="456"/>
      <c r="BX39" s="456"/>
      <c r="BY39" s="456"/>
      <c r="BZ39" s="456"/>
      <c r="CA39" s="456"/>
      <c r="CB39" s="603"/>
      <c r="CD39" s="570" t="s">
        <v>416</v>
      </c>
      <c r="CE39" s="359"/>
      <c r="CF39" s="359"/>
      <c r="CG39" s="359"/>
      <c r="CH39" s="359"/>
      <c r="CI39" s="359"/>
      <c r="CJ39" s="359"/>
      <c r="CK39" s="359"/>
      <c r="CL39" s="359"/>
      <c r="CM39" s="359"/>
      <c r="CN39" s="359"/>
      <c r="CO39" s="359"/>
      <c r="CP39" s="359"/>
      <c r="CQ39" s="571"/>
      <c r="CR39" s="572">
        <v>1875641</v>
      </c>
      <c r="CS39" s="573"/>
      <c r="CT39" s="573"/>
      <c r="CU39" s="573"/>
      <c r="CV39" s="573"/>
      <c r="CW39" s="573"/>
      <c r="CX39" s="573"/>
      <c r="CY39" s="574"/>
      <c r="CZ39" s="575">
        <v>7</v>
      </c>
      <c r="DA39" s="576"/>
      <c r="DB39" s="576"/>
      <c r="DC39" s="577"/>
      <c r="DD39" s="578">
        <v>1866157</v>
      </c>
      <c r="DE39" s="573"/>
      <c r="DF39" s="573"/>
      <c r="DG39" s="573"/>
      <c r="DH39" s="573"/>
      <c r="DI39" s="573"/>
      <c r="DJ39" s="573"/>
      <c r="DK39" s="574"/>
      <c r="DL39" s="578" t="s">
        <v>197</v>
      </c>
      <c r="DM39" s="573"/>
      <c r="DN39" s="573"/>
      <c r="DO39" s="573"/>
      <c r="DP39" s="573"/>
      <c r="DQ39" s="573"/>
      <c r="DR39" s="573"/>
      <c r="DS39" s="573"/>
      <c r="DT39" s="573"/>
      <c r="DU39" s="573"/>
      <c r="DV39" s="574"/>
      <c r="DW39" s="575" t="s">
        <v>197</v>
      </c>
      <c r="DX39" s="576"/>
      <c r="DY39" s="576"/>
      <c r="DZ39" s="576"/>
      <c r="EA39" s="576"/>
      <c r="EB39" s="576"/>
      <c r="EC39" s="604"/>
    </row>
    <row r="40" spans="2:133" ht="11.25" customHeight="1" x14ac:dyDescent="0.2">
      <c r="B40" s="570" t="s">
        <v>420</v>
      </c>
      <c r="C40" s="359"/>
      <c r="D40" s="359"/>
      <c r="E40" s="359"/>
      <c r="F40" s="359"/>
      <c r="G40" s="359"/>
      <c r="H40" s="359"/>
      <c r="I40" s="359"/>
      <c r="J40" s="359"/>
      <c r="K40" s="359"/>
      <c r="L40" s="359"/>
      <c r="M40" s="359"/>
      <c r="N40" s="359"/>
      <c r="O40" s="359"/>
      <c r="P40" s="359"/>
      <c r="Q40" s="571"/>
      <c r="R40" s="572">
        <v>29600</v>
      </c>
      <c r="S40" s="456"/>
      <c r="T40" s="456"/>
      <c r="U40" s="456"/>
      <c r="V40" s="456"/>
      <c r="W40" s="456"/>
      <c r="X40" s="456"/>
      <c r="Y40" s="585"/>
      <c r="Z40" s="605">
        <v>0.1</v>
      </c>
      <c r="AA40" s="605"/>
      <c r="AB40" s="605"/>
      <c r="AC40" s="605"/>
      <c r="AD40" s="606" t="s">
        <v>197</v>
      </c>
      <c r="AE40" s="606"/>
      <c r="AF40" s="606"/>
      <c r="AG40" s="606"/>
      <c r="AH40" s="606"/>
      <c r="AI40" s="606"/>
      <c r="AJ40" s="606"/>
      <c r="AK40" s="606"/>
      <c r="AL40" s="575" t="s">
        <v>197</v>
      </c>
      <c r="AM40" s="319"/>
      <c r="AN40" s="319"/>
      <c r="AO40" s="607"/>
      <c r="AQ40" s="600" t="s">
        <v>422</v>
      </c>
      <c r="AR40" s="417"/>
      <c r="AS40" s="417"/>
      <c r="AT40" s="417"/>
      <c r="AU40" s="417"/>
      <c r="AV40" s="417"/>
      <c r="AW40" s="417"/>
      <c r="AX40" s="417"/>
      <c r="AY40" s="601"/>
      <c r="AZ40" s="572">
        <v>47220</v>
      </c>
      <c r="BA40" s="456"/>
      <c r="BB40" s="456"/>
      <c r="BC40" s="456"/>
      <c r="BD40" s="573"/>
      <c r="BE40" s="573"/>
      <c r="BF40" s="602"/>
      <c r="BG40" s="566" t="s">
        <v>423</v>
      </c>
      <c r="BH40" s="408"/>
      <c r="BI40" s="408"/>
      <c r="BJ40" s="408"/>
      <c r="BK40" s="408"/>
      <c r="BL40" s="7"/>
      <c r="BM40" s="359" t="s">
        <v>424</v>
      </c>
      <c r="BN40" s="359"/>
      <c r="BO40" s="359"/>
      <c r="BP40" s="359"/>
      <c r="BQ40" s="359"/>
      <c r="BR40" s="359"/>
      <c r="BS40" s="359"/>
      <c r="BT40" s="359"/>
      <c r="BU40" s="571"/>
      <c r="BV40" s="572">
        <v>81</v>
      </c>
      <c r="BW40" s="456"/>
      <c r="BX40" s="456"/>
      <c r="BY40" s="456"/>
      <c r="BZ40" s="456"/>
      <c r="CA40" s="456"/>
      <c r="CB40" s="603"/>
      <c r="CD40" s="570" t="s">
        <v>366</v>
      </c>
      <c r="CE40" s="359"/>
      <c r="CF40" s="359"/>
      <c r="CG40" s="359"/>
      <c r="CH40" s="359"/>
      <c r="CI40" s="359"/>
      <c r="CJ40" s="359"/>
      <c r="CK40" s="359"/>
      <c r="CL40" s="359"/>
      <c r="CM40" s="359"/>
      <c r="CN40" s="359"/>
      <c r="CO40" s="359"/>
      <c r="CP40" s="359"/>
      <c r="CQ40" s="571"/>
      <c r="CR40" s="572">
        <v>573002</v>
      </c>
      <c r="CS40" s="456"/>
      <c r="CT40" s="456"/>
      <c r="CU40" s="456"/>
      <c r="CV40" s="456"/>
      <c r="CW40" s="456"/>
      <c r="CX40" s="456"/>
      <c r="CY40" s="585"/>
      <c r="CZ40" s="575">
        <v>2.0999999999999992</v>
      </c>
      <c r="DA40" s="576"/>
      <c r="DB40" s="576"/>
      <c r="DC40" s="577"/>
      <c r="DD40" s="578">
        <v>493002</v>
      </c>
      <c r="DE40" s="456"/>
      <c r="DF40" s="456"/>
      <c r="DG40" s="456"/>
      <c r="DH40" s="456"/>
      <c r="DI40" s="456"/>
      <c r="DJ40" s="456"/>
      <c r="DK40" s="585"/>
      <c r="DL40" s="578">
        <v>82987</v>
      </c>
      <c r="DM40" s="456"/>
      <c r="DN40" s="456"/>
      <c r="DO40" s="456"/>
      <c r="DP40" s="456"/>
      <c r="DQ40" s="456"/>
      <c r="DR40" s="456"/>
      <c r="DS40" s="456"/>
      <c r="DT40" s="456"/>
      <c r="DU40" s="456"/>
      <c r="DV40" s="585"/>
      <c r="DW40" s="575">
        <v>0.6</v>
      </c>
      <c r="DX40" s="576"/>
      <c r="DY40" s="576"/>
      <c r="DZ40" s="576"/>
      <c r="EA40" s="576"/>
      <c r="EB40" s="576"/>
      <c r="EC40" s="604"/>
    </row>
    <row r="41" spans="2:133" ht="11.25" customHeight="1" x14ac:dyDescent="0.2">
      <c r="B41" s="550" t="s">
        <v>421</v>
      </c>
      <c r="C41" s="551"/>
      <c r="D41" s="551"/>
      <c r="E41" s="551"/>
      <c r="F41" s="551"/>
      <c r="G41" s="551"/>
      <c r="H41" s="551"/>
      <c r="I41" s="551"/>
      <c r="J41" s="551"/>
      <c r="K41" s="551"/>
      <c r="L41" s="551"/>
      <c r="M41" s="551"/>
      <c r="N41" s="551"/>
      <c r="O41" s="551"/>
      <c r="P41" s="551"/>
      <c r="Q41" s="552"/>
      <c r="R41" s="553">
        <v>27812011</v>
      </c>
      <c r="S41" s="592"/>
      <c r="T41" s="592"/>
      <c r="U41" s="592"/>
      <c r="V41" s="592"/>
      <c r="W41" s="592"/>
      <c r="X41" s="592"/>
      <c r="Y41" s="595"/>
      <c r="Z41" s="596">
        <v>100</v>
      </c>
      <c r="AA41" s="596"/>
      <c r="AB41" s="596"/>
      <c r="AC41" s="596"/>
      <c r="AD41" s="597">
        <v>14317628</v>
      </c>
      <c r="AE41" s="597"/>
      <c r="AF41" s="597"/>
      <c r="AG41" s="597"/>
      <c r="AH41" s="597"/>
      <c r="AI41" s="597"/>
      <c r="AJ41" s="597"/>
      <c r="AK41" s="597"/>
      <c r="AL41" s="556">
        <v>100</v>
      </c>
      <c r="AM41" s="598"/>
      <c r="AN41" s="598"/>
      <c r="AO41" s="599"/>
      <c r="AQ41" s="600" t="s">
        <v>425</v>
      </c>
      <c r="AR41" s="417"/>
      <c r="AS41" s="417"/>
      <c r="AT41" s="417"/>
      <c r="AU41" s="417"/>
      <c r="AV41" s="417"/>
      <c r="AW41" s="417"/>
      <c r="AX41" s="417"/>
      <c r="AY41" s="601"/>
      <c r="AZ41" s="572">
        <v>313671</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t="s">
        <v>197</v>
      </c>
      <c r="BW41" s="456"/>
      <c r="BX41" s="456"/>
      <c r="BY41" s="456"/>
      <c r="BZ41" s="456"/>
      <c r="CA41" s="456"/>
      <c r="CB41" s="603"/>
      <c r="CD41" s="570" t="s">
        <v>282</v>
      </c>
      <c r="CE41" s="359"/>
      <c r="CF41" s="359"/>
      <c r="CG41" s="359"/>
      <c r="CH41" s="359"/>
      <c r="CI41" s="359"/>
      <c r="CJ41" s="359"/>
      <c r="CK41" s="359"/>
      <c r="CL41" s="359"/>
      <c r="CM41" s="359"/>
      <c r="CN41" s="359"/>
      <c r="CO41" s="359"/>
      <c r="CP41" s="359"/>
      <c r="CQ41" s="571"/>
      <c r="CR41" s="572" t="s">
        <v>197</v>
      </c>
      <c r="CS41" s="573"/>
      <c r="CT41" s="573"/>
      <c r="CU41" s="573"/>
      <c r="CV41" s="573"/>
      <c r="CW41" s="573"/>
      <c r="CX41" s="573"/>
      <c r="CY41" s="574"/>
      <c r="CZ41" s="575" t="s">
        <v>197</v>
      </c>
      <c r="DA41" s="576"/>
      <c r="DB41" s="576"/>
      <c r="DC41" s="577"/>
      <c r="DD41" s="578" t="s">
        <v>197</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422</v>
      </c>
      <c r="AR42" s="590"/>
      <c r="AS42" s="590"/>
      <c r="AT42" s="590"/>
      <c r="AU42" s="590"/>
      <c r="AV42" s="590"/>
      <c r="AW42" s="590"/>
      <c r="AX42" s="590"/>
      <c r="AY42" s="591"/>
      <c r="AZ42" s="553">
        <v>1443886</v>
      </c>
      <c r="BA42" s="592"/>
      <c r="BB42" s="592"/>
      <c r="BC42" s="592"/>
      <c r="BD42" s="554"/>
      <c r="BE42" s="554"/>
      <c r="BF42" s="593"/>
      <c r="BG42" s="345"/>
      <c r="BH42" s="346"/>
      <c r="BI42" s="346"/>
      <c r="BJ42" s="346"/>
      <c r="BK42" s="346"/>
      <c r="BL42" s="20"/>
      <c r="BM42" s="551" t="s">
        <v>426</v>
      </c>
      <c r="BN42" s="551"/>
      <c r="BO42" s="551"/>
      <c r="BP42" s="551"/>
      <c r="BQ42" s="551"/>
      <c r="BR42" s="551"/>
      <c r="BS42" s="551"/>
      <c r="BT42" s="551"/>
      <c r="BU42" s="552"/>
      <c r="BV42" s="553">
        <v>406</v>
      </c>
      <c r="BW42" s="592"/>
      <c r="BX42" s="592"/>
      <c r="BY42" s="592"/>
      <c r="BZ42" s="592"/>
      <c r="CA42" s="592"/>
      <c r="CB42" s="594"/>
      <c r="CD42" s="570" t="s">
        <v>273</v>
      </c>
      <c r="CE42" s="359"/>
      <c r="CF42" s="359"/>
      <c r="CG42" s="359"/>
      <c r="CH42" s="359"/>
      <c r="CI42" s="359"/>
      <c r="CJ42" s="359"/>
      <c r="CK42" s="359"/>
      <c r="CL42" s="359"/>
      <c r="CM42" s="359"/>
      <c r="CN42" s="359"/>
      <c r="CO42" s="359"/>
      <c r="CP42" s="359"/>
      <c r="CQ42" s="571"/>
      <c r="CR42" s="572">
        <v>4158187</v>
      </c>
      <c r="CS42" s="573"/>
      <c r="CT42" s="573"/>
      <c r="CU42" s="573"/>
      <c r="CV42" s="573"/>
      <c r="CW42" s="573"/>
      <c r="CX42" s="573"/>
      <c r="CY42" s="574"/>
      <c r="CZ42" s="575">
        <v>15.399999999999999</v>
      </c>
      <c r="DA42" s="576"/>
      <c r="DB42" s="576"/>
      <c r="DC42" s="577"/>
      <c r="DD42" s="578">
        <v>1385132</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47</v>
      </c>
      <c r="CD43" s="570" t="s">
        <v>78</v>
      </c>
      <c r="CE43" s="359"/>
      <c r="CF43" s="359"/>
      <c r="CG43" s="359"/>
      <c r="CH43" s="359"/>
      <c r="CI43" s="359"/>
      <c r="CJ43" s="359"/>
      <c r="CK43" s="359"/>
      <c r="CL43" s="359"/>
      <c r="CM43" s="359"/>
      <c r="CN43" s="359"/>
      <c r="CO43" s="359"/>
      <c r="CP43" s="359"/>
      <c r="CQ43" s="571"/>
      <c r="CR43" s="572">
        <v>187854</v>
      </c>
      <c r="CS43" s="573"/>
      <c r="CT43" s="573"/>
      <c r="CU43" s="573"/>
      <c r="CV43" s="573"/>
      <c r="CW43" s="573"/>
      <c r="CX43" s="573"/>
      <c r="CY43" s="574"/>
      <c r="CZ43" s="575">
        <v>0.7</v>
      </c>
      <c r="DA43" s="576"/>
      <c r="DB43" s="576"/>
      <c r="DC43" s="577"/>
      <c r="DD43" s="578">
        <v>187771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168</v>
      </c>
      <c r="CE44" s="352"/>
      <c r="CF44" s="570" t="s">
        <v>427</v>
      </c>
      <c r="CG44" s="359"/>
      <c r="CH44" s="359"/>
      <c r="CI44" s="359"/>
      <c r="CJ44" s="359"/>
      <c r="CK44" s="359"/>
      <c r="CL44" s="359"/>
      <c r="CM44" s="359"/>
      <c r="CN44" s="359"/>
      <c r="CO44" s="359"/>
      <c r="CP44" s="359"/>
      <c r="CQ44" s="571"/>
      <c r="CR44" s="572">
        <v>2975359</v>
      </c>
      <c r="CS44" s="456"/>
      <c r="CT44" s="456"/>
      <c r="CU44" s="456"/>
      <c r="CV44" s="456"/>
      <c r="CW44" s="456"/>
      <c r="CX44" s="456"/>
      <c r="CY44" s="585"/>
      <c r="CZ44" s="575">
        <v>11.1</v>
      </c>
      <c r="DA44" s="319"/>
      <c r="DB44" s="319"/>
      <c r="DC44" s="586"/>
      <c r="DD44" s="578">
        <v>1076264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260</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428</v>
      </c>
      <c r="CG45" s="359"/>
      <c r="CH45" s="359"/>
      <c r="CI45" s="359"/>
      <c r="CJ45" s="359"/>
      <c r="CK45" s="359"/>
      <c r="CL45" s="359"/>
      <c r="CM45" s="359"/>
      <c r="CN45" s="359"/>
      <c r="CO45" s="359"/>
      <c r="CP45" s="359"/>
      <c r="CQ45" s="571"/>
      <c r="CR45" s="572">
        <v>1204912</v>
      </c>
      <c r="CS45" s="573"/>
      <c r="CT45" s="573"/>
      <c r="CU45" s="573"/>
      <c r="CV45" s="573"/>
      <c r="CW45" s="573"/>
      <c r="CX45" s="573"/>
      <c r="CY45" s="574"/>
      <c r="CZ45" s="575">
        <v>4.5</v>
      </c>
      <c r="DA45" s="576"/>
      <c r="DB45" s="576"/>
      <c r="DC45" s="577"/>
      <c r="DD45" s="578">
        <v>96079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429</v>
      </c>
      <c r="CG46" s="359"/>
      <c r="CH46" s="359"/>
      <c r="CI46" s="359"/>
      <c r="CJ46" s="359"/>
      <c r="CK46" s="359"/>
      <c r="CL46" s="359"/>
      <c r="CM46" s="359"/>
      <c r="CN46" s="359"/>
      <c r="CO46" s="359"/>
      <c r="CP46" s="359"/>
      <c r="CQ46" s="571"/>
      <c r="CR46" s="572">
        <v>1699959</v>
      </c>
      <c r="CS46" s="456"/>
      <c r="CT46" s="456"/>
      <c r="CU46" s="456"/>
      <c r="CV46" s="456"/>
      <c r="CW46" s="456"/>
      <c r="CX46" s="456"/>
      <c r="CY46" s="585"/>
      <c r="CZ46" s="575">
        <v>6.2999999999999989</v>
      </c>
      <c r="DA46" s="319"/>
      <c r="DB46" s="319"/>
      <c r="DC46" s="586"/>
      <c r="DD46" s="578">
        <v>971573</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430</v>
      </c>
      <c r="CG47" s="359"/>
      <c r="CH47" s="359"/>
      <c r="CI47" s="359"/>
      <c r="CJ47" s="359"/>
      <c r="CK47" s="359"/>
      <c r="CL47" s="359"/>
      <c r="CM47" s="359"/>
      <c r="CN47" s="359"/>
      <c r="CO47" s="359"/>
      <c r="CP47" s="359"/>
      <c r="CQ47" s="571"/>
      <c r="CR47" s="572">
        <v>1182828</v>
      </c>
      <c r="CS47" s="573"/>
      <c r="CT47" s="573"/>
      <c r="CU47" s="573"/>
      <c r="CV47" s="573"/>
      <c r="CW47" s="573"/>
      <c r="CX47" s="573"/>
      <c r="CY47" s="574"/>
      <c r="CZ47" s="575">
        <v>4.3999999999999995</v>
      </c>
      <c r="DA47" s="576"/>
      <c r="DB47" s="576"/>
      <c r="DC47" s="577"/>
      <c r="DD47" s="578">
        <v>308868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359</v>
      </c>
      <c r="CG48" s="359"/>
      <c r="CH48" s="359"/>
      <c r="CI48" s="359"/>
      <c r="CJ48" s="359"/>
      <c r="CK48" s="359"/>
      <c r="CL48" s="359"/>
      <c r="CM48" s="359"/>
      <c r="CN48" s="359"/>
      <c r="CO48" s="359"/>
      <c r="CP48" s="359"/>
      <c r="CQ48" s="571"/>
      <c r="CR48" s="572" t="s">
        <v>197</v>
      </c>
      <c r="CS48" s="456"/>
      <c r="CT48" s="456"/>
      <c r="CU48" s="456"/>
      <c r="CV48" s="456"/>
      <c r="CW48" s="456"/>
      <c r="CX48" s="456"/>
      <c r="CY48" s="585"/>
      <c r="CZ48" s="575" t="s">
        <v>197</v>
      </c>
      <c r="DA48" s="319"/>
      <c r="DB48" s="319"/>
      <c r="DC48" s="586"/>
      <c r="DD48" s="578" t="s">
        <v>197</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189</v>
      </c>
      <c r="CE49" s="551"/>
      <c r="CF49" s="551"/>
      <c r="CG49" s="551"/>
      <c r="CH49" s="551"/>
      <c r="CI49" s="551"/>
      <c r="CJ49" s="551"/>
      <c r="CK49" s="551"/>
      <c r="CL49" s="551"/>
      <c r="CM49" s="551"/>
      <c r="CN49" s="551"/>
      <c r="CO49" s="551"/>
      <c r="CP49" s="551"/>
      <c r="CQ49" s="552"/>
      <c r="CR49" s="553">
        <v>26925875</v>
      </c>
      <c r="CS49" s="554"/>
      <c r="CT49" s="554"/>
      <c r="CU49" s="554"/>
      <c r="CV49" s="554"/>
      <c r="CW49" s="554"/>
      <c r="CX49" s="554"/>
      <c r="CY49" s="555"/>
      <c r="CZ49" s="556">
        <v>100</v>
      </c>
      <c r="DA49" s="557"/>
      <c r="DB49" s="557"/>
      <c r="DC49" s="558"/>
      <c r="DD49" s="559">
        <v>20121441</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rXwBrq74MeimTnTTt3C7wYeAY1mdj7LYClh13C10gI5LnIrO2fdXNWpGrmlxzlnZf/yQz2thuzp2WRUJGz+DEw==" saltValue="mTVPGOL6Z15WoW1o5m3y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38" footer="0.19685039370078738"/>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2" t="s">
        <v>293</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72"/>
      <c r="BA2" s="972"/>
      <c r="BB2" s="972"/>
      <c r="BC2" s="972"/>
      <c r="BD2" s="972"/>
      <c r="BE2" s="972"/>
      <c r="BF2" s="972"/>
      <c r="BG2" s="972"/>
      <c r="BH2" s="972"/>
      <c r="BI2" s="972"/>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3" t="s">
        <v>297</v>
      </c>
      <c r="DK2" s="974"/>
      <c r="DL2" s="974"/>
      <c r="DM2" s="974"/>
      <c r="DN2" s="974"/>
      <c r="DO2" s="975"/>
      <c r="DP2" s="50"/>
      <c r="DQ2" s="973" t="s">
        <v>194</v>
      </c>
      <c r="DR2" s="974"/>
      <c r="DS2" s="974"/>
      <c r="DT2" s="974"/>
      <c r="DU2" s="974"/>
      <c r="DV2" s="974"/>
      <c r="DW2" s="974"/>
      <c r="DX2" s="974"/>
      <c r="DY2" s="974"/>
      <c r="DZ2" s="975"/>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3" t="s">
        <v>432</v>
      </c>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63"/>
      <c r="AN4" s="963"/>
      <c r="AO4" s="963"/>
      <c r="AP4" s="963"/>
      <c r="AQ4" s="963"/>
      <c r="AR4" s="963"/>
      <c r="AS4" s="963"/>
      <c r="AT4" s="963"/>
      <c r="AU4" s="963"/>
      <c r="AV4" s="963"/>
      <c r="AW4" s="963"/>
      <c r="AX4" s="963"/>
      <c r="AY4" s="963"/>
      <c r="AZ4" s="56"/>
      <c r="BA4" s="56"/>
      <c r="BB4" s="56"/>
      <c r="BC4" s="56"/>
      <c r="BD4" s="56"/>
      <c r="BE4" s="67"/>
      <c r="BF4" s="67"/>
      <c r="BG4" s="67"/>
      <c r="BH4" s="67"/>
      <c r="BI4" s="67"/>
      <c r="BJ4" s="67"/>
      <c r="BK4" s="67"/>
      <c r="BL4" s="67"/>
      <c r="BM4" s="67"/>
      <c r="BN4" s="67"/>
      <c r="BO4" s="67"/>
      <c r="BP4" s="67"/>
      <c r="BQ4" s="743" t="s">
        <v>433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434</v>
      </c>
      <c r="B5" s="660"/>
      <c r="C5" s="660"/>
      <c r="D5" s="660"/>
      <c r="E5" s="660"/>
      <c r="F5" s="660"/>
      <c r="G5" s="660"/>
      <c r="H5" s="660"/>
      <c r="I5" s="660"/>
      <c r="J5" s="660"/>
      <c r="K5" s="660"/>
      <c r="L5" s="660"/>
      <c r="M5" s="660"/>
      <c r="N5" s="660"/>
      <c r="O5" s="660"/>
      <c r="P5" s="661"/>
      <c r="Q5" s="651" t="s">
        <v>174</v>
      </c>
      <c r="R5" s="652"/>
      <c r="S5" s="652"/>
      <c r="T5" s="652"/>
      <c r="U5" s="653"/>
      <c r="V5" s="651" t="s">
        <v>435</v>
      </c>
      <c r="W5" s="652"/>
      <c r="X5" s="652"/>
      <c r="Y5" s="652"/>
      <c r="Z5" s="653"/>
      <c r="AA5" s="651" t="s">
        <v>436</v>
      </c>
      <c r="AB5" s="652"/>
      <c r="AC5" s="652"/>
      <c r="AD5" s="652"/>
      <c r="AE5" s="652"/>
      <c r="AF5" s="693" t="s">
        <v>171</v>
      </c>
      <c r="AG5" s="652"/>
      <c r="AH5" s="652"/>
      <c r="AI5" s="652"/>
      <c r="AJ5" s="657"/>
      <c r="AK5" s="652" t="s">
        <v>437</v>
      </c>
      <c r="AL5" s="652"/>
      <c r="AM5" s="652"/>
      <c r="AN5" s="652"/>
      <c r="AO5" s="653"/>
      <c r="AP5" s="651" t="s">
        <v>438</v>
      </c>
      <c r="AQ5" s="652"/>
      <c r="AR5" s="652"/>
      <c r="AS5" s="652"/>
      <c r="AT5" s="653"/>
      <c r="AU5" s="651" t="s">
        <v>440</v>
      </c>
      <c r="AV5" s="652"/>
      <c r="AW5" s="652"/>
      <c r="AX5" s="652"/>
      <c r="AY5" s="657"/>
      <c r="AZ5" s="56"/>
      <c r="BA5" s="56"/>
      <c r="BB5" s="56"/>
      <c r="BC5" s="56"/>
      <c r="BD5" s="56"/>
      <c r="BE5" s="67"/>
      <c r="BF5" s="67"/>
      <c r="BG5" s="67"/>
      <c r="BH5" s="67"/>
      <c r="BI5" s="67"/>
      <c r="BJ5" s="67"/>
      <c r="BK5" s="67"/>
      <c r="BL5" s="67"/>
      <c r="BM5" s="67"/>
      <c r="BN5" s="67"/>
      <c r="BO5" s="67"/>
      <c r="BP5" s="67"/>
      <c r="BQ5" s="659" t="s">
        <v>441</v>
      </c>
      <c r="BR5" s="660"/>
      <c r="BS5" s="660"/>
      <c r="BT5" s="660"/>
      <c r="BU5" s="660"/>
      <c r="BV5" s="660"/>
      <c r="BW5" s="660"/>
      <c r="BX5" s="660"/>
      <c r="BY5" s="660"/>
      <c r="BZ5" s="660"/>
      <c r="CA5" s="660"/>
      <c r="CB5" s="660"/>
      <c r="CC5" s="660"/>
      <c r="CD5" s="660"/>
      <c r="CE5" s="660"/>
      <c r="CF5" s="660"/>
      <c r="CG5" s="661"/>
      <c r="CH5" s="651" t="s">
        <v>363</v>
      </c>
      <c r="CI5" s="652"/>
      <c r="CJ5" s="652"/>
      <c r="CK5" s="652"/>
      <c r="CL5" s="653"/>
      <c r="CM5" s="651" t="s">
        <v>319</v>
      </c>
      <c r="CN5" s="652"/>
      <c r="CO5" s="652"/>
      <c r="CP5" s="652"/>
      <c r="CQ5" s="653"/>
      <c r="CR5" s="651" t="s">
        <v>240</v>
      </c>
      <c r="CS5" s="652"/>
      <c r="CT5" s="652"/>
      <c r="CU5" s="652"/>
      <c r="CV5" s="653"/>
      <c r="CW5" s="651" t="s">
        <v>49</v>
      </c>
      <c r="CX5" s="652"/>
      <c r="CY5" s="652"/>
      <c r="CZ5" s="652"/>
      <c r="DA5" s="653"/>
      <c r="DB5" s="651" t="s">
        <v>405</v>
      </c>
      <c r="DC5" s="652"/>
      <c r="DD5" s="652"/>
      <c r="DE5" s="652"/>
      <c r="DF5" s="653"/>
      <c r="DG5" s="985" t="s">
        <v>237</v>
      </c>
      <c r="DH5" s="986"/>
      <c r="DI5" s="986"/>
      <c r="DJ5" s="986"/>
      <c r="DK5" s="987"/>
      <c r="DL5" s="985" t="s">
        <v>442</v>
      </c>
      <c r="DM5" s="986"/>
      <c r="DN5" s="986"/>
      <c r="DO5" s="986"/>
      <c r="DP5" s="987"/>
      <c r="DQ5" s="651" t="s">
        <v>443</v>
      </c>
      <c r="DR5" s="652"/>
      <c r="DS5" s="652"/>
      <c r="DT5" s="652"/>
      <c r="DU5" s="653"/>
      <c r="DV5" s="651" t="s">
        <v>440</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8"/>
      <c r="DH6" s="989"/>
      <c r="DI6" s="989"/>
      <c r="DJ6" s="989"/>
      <c r="DK6" s="990"/>
      <c r="DL6" s="988"/>
      <c r="DM6" s="989"/>
      <c r="DN6" s="989"/>
      <c r="DO6" s="989"/>
      <c r="DP6" s="990"/>
      <c r="DQ6" s="654"/>
      <c r="DR6" s="655"/>
      <c r="DS6" s="655"/>
      <c r="DT6" s="655"/>
      <c r="DU6" s="656"/>
      <c r="DV6" s="654"/>
      <c r="DW6" s="655"/>
      <c r="DX6" s="655"/>
      <c r="DY6" s="655"/>
      <c r="DZ6" s="658"/>
      <c r="EA6" s="67"/>
    </row>
    <row r="7" spans="1:131" s="47" customFormat="1" ht="26.25" customHeight="1" x14ac:dyDescent="0.2">
      <c r="A7" s="51">
        <v>1</v>
      </c>
      <c r="B7" s="952" t="s">
        <v>445</v>
      </c>
      <c r="C7" s="926"/>
      <c r="D7" s="926"/>
      <c r="E7" s="926"/>
      <c r="F7" s="926"/>
      <c r="G7" s="926"/>
      <c r="H7" s="926"/>
      <c r="I7" s="926"/>
      <c r="J7" s="926"/>
      <c r="K7" s="926"/>
      <c r="L7" s="926"/>
      <c r="M7" s="926"/>
      <c r="N7" s="926"/>
      <c r="O7" s="926"/>
      <c r="P7" s="927"/>
      <c r="Q7" s="928">
        <v>27605</v>
      </c>
      <c r="R7" s="929"/>
      <c r="S7" s="929"/>
      <c r="T7" s="929"/>
      <c r="U7" s="929"/>
      <c r="V7" s="929">
        <v>26718</v>
      </c>
      <c r="W7" s="929"/>
      <c r="X7" s="929"/>
      <c r="Y7" s="929"/>
      <c r="Z7" s="929"/>
      <c r="AA7" s="929">
        <v>886</v>
      </c>
      <c r="AB7" s="929"/>
      <c r="AC7" s="929"/>
      <c r="AD7" s="929"/>
      <c r="AE7" s="976"/>
      <c r="AF7" s="977">
        <v>584</v>
      </c>
      <c r="AG7" s="978"/>
      <c r="AH7" s="978"/>
      <c r="AI7" s="978"/>
      <c r="AJ7" s="979"/>
      <c r="AK7" s="980">
        <v>1255</v>
      </c>
      <c r="AL7" s="929"/>
      <c r="AM7" s="929"/>
      <c r="AN7" s="929"/>
      <c r="AO7" s="929"/>
      <c r="AP7" s="929">
        <v>22628</v>
      </c>
      <c r="AQ7" s="929"/>
      <c r="AR7" s="929"/>
      <c r="AS7" s="929"/>
      <c r="AT7" s="929"/>
      <c r="AU7" s="930"/>
      <c r="AV7" s="930"/>
      <c r="AW7" s="930"/>
      <c r="AX7" s="930"/>
      <c r="AY7" s="931"/>
      <c r="AZ7" s="56"/>
      <c r="BA7" s="56"/>
      <c r="BB7" s="56"/>
      <c r="BC7" s="56"/>
      <c r="BD7" s="56"/>
      <c r="BE7" s="67"/>
      <c r="BF7" s="67"/>
      <c r="BG7" s="67"/>
      <c r="BH7" s="67"/>
      <c r="BI7" s="67"/>
      <c r="BJ7" s="67"/>
      <c r="BK7" s="67"/>
      <c r="BL7" s="67"/>
      <c r="BM7" s="67"/>
      <c r="BN7" s="67"/>
      <c r="BO7" s="67"/>
      <c r="BP7" s="67"/>
      <c r="BQ7" s="51">
        <v>1</v>
      </c>
      <c r="BR7" s="71"/>
      <c r="BS7" s="952" t="s">
        <v>527</v>
      </c>
      <c r="BT7" s="926"/>
      <c r="BU7" s="926"/>
      <c r="BV7" s="926"/>
      <c r="BW7" s="926"/>
      <c r="BX7" s="926"/>
      <c r="BY7" s="926"/>
      <c r="BZ7" s="926"/>
      <c r="CA7" s="926"/>
      <c r="CB7" s="926"/>
      <c r="CC7" s="926"/>
      <c r="CD7" s="926"/>
      <c r="CE7" s="926"/>
      <c r="CF7" s="926"/>
      <c r="CG7" s="927"/>
      <c r="CH7" s="981">
        <v>-3</v>
      </c>
      <c r="CI7" s="982"/>
      <c r="CJ7" s="982"/>
      <c r="CK7" s="982"/>
      <c r="CL7" s="983"/>
      <c r="CM7" s="981">
        <v>70</v>
      </c>
      <c r="CN7" s="982"/>
      <c r="CO7" s="982"/>
      <c r="CP7" s="982"/>
      <c r="CQ7" s="983"/>
      <c r="CR7" s="981">
        <v>100</v>
      </c>
      <c r="CS7" s="982"/>
      <c r="CT7" s="982"/>
      <c r="CU7" s="982"/>
      <c r="CV7" s="983"/>
      <c r="CW7" s="981" t="s">
        <v>530</v>
      </c>
      <c r="CX7" s="982"/>
      <c r="CY7" s="982"/>
      <c r="CZ7" s="982"/>
      <c r="DA7" s="983"/>
      <c r="DB7" s="981" t="s">
        <v>530</v>
      </c>
      <c r="DC7" s="982"/>
      <c r="DD7" s="982"/>
      <c r="DE7" s="982"/>
      <c r="DF7" s="983"/>
      <c r="DG7" s="981" t="s">
        <v>530</v>
      </c>
      <c r="DH7" s="982"/>
      <c r="DI7" s="982"/>
      <c r="DJ7" s="982"/>
      <c r="DK7" s="983"/>
      <c r="DL7" s="981" t="s">
        <v>530</v>
      </c>
      <c r="DM7" s="982"/>
      <c r="DN7" s="982"/>
      <c r="DO7" s="982"/>
      <c r="DP7" s="983"/>
      <c r="DQ7" s="981" t="s">
        <v>530</v>
      </c>
      <c r="DR7" s="982"/>
      <c r="DS7" s="982"/>
      <c r="DT7" s="982"/>
      <c r="DU7" s="983"/>
      <c r="DV7" s="952"/>
      <c r="DW7" s="926"/>
      <c r="DX7" s="926"/>
      <c r="DY7" s="926"/>
      <c r="DZ7" s="984"/>
      <c r="EA7" s="67"/>
    </row>
    <row r="8" spans="1:131" s="47" customFormat="1" ht="26.25" customHeight="1" x14ac:dyDescent="0.2">
      <c r="A8" s="52">
        <v>2</v>
      </c>
      <c r="B8" s="913" t="s">
        <v>277</v>
      </c>
      <c r="C8" s="914"/>
      <c r="D8" s="914"/>
      <c r="E8" s="914"/>
      <c r="F8" s="914"/>
      <c r="G8" s="914"/>
      <c r="H8" s="914"/>
      <c r="I8" s="914"/>
      <c r="J8" s="914"/>
      <c r="K8" s="914"/>
      <c r="L8" s="914"/>
      <c r="M8" s="914"/>
      <c r="N8" s="914"/>
      <c r="O8" s="914"/>
      <c r="P8" s="915"/>
      <c r="Q8" s="916">
        <v>253</v>
      </c>
      <c r="R8" s="917"/>
      <c r="S8" s="917"/>
      <c r="T8" s="917"/>
      <c r="U8" s="917"/>
      <c r="V8" s="917">
        <v>253</v>
      </c>
      <c r="W8" s="917"/>
      <c r="X8" s="917"/>
      <c r="Y8" s="917"/>
      <c r="Z8" s="917"/>
      <c r="AA8" s="917" t="s">
        <v>197</v>
      </c>
      <c r="AB8" s="917"/>
      <c r="AC8" s="917"/>
      <c r="AD8" s="917"/>
      <c r="AE8" s="923"/>
      <c r="AF8" s="944" t="s">
        <v>197</v>
      </c>
      <c r="AG8" s="921"/>
      <c r="AH8" s="921"/>
      <c r="AI8" s="921"/>
      <c r="AJ8" s="945"/>
      <c r="AK8" s="922">
        <v>116</v>
      </c>
      <c r="AL8" s="917"/>
      <c r="AM8" s="917"/>
      <c r="AN8" s="917"/>
      <c r="AO8" s="917"/>
      <c r="AP8" s="917">
        <v>507</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t="s">
        <v>529</v>
      </c>
      <c r="BS8" s="913" t="s">
        <v>528</v>
      </c>
      <c r="BT8" s="914"/>
      <c r="BU8" s="914"/>
      <c r="BV8" s="914"/>
      <c r="BW8" s="914"/>
      <c r="BX8" s="914"/>
      <c r="BY8" s="914"/>
      <c r="BZ8" s="914"/>
      <c r="CA8" s="914"/>
      <c r="CB8" s="914"/>
      <c r="CC8" s="914"/>
      <c r="CD8" s="914"/>
      <c r="CE8" s="914"/>
      <c r="CF8" s="914"/>
      <c r="CG8" s="915"/>
      <c r="CH8" s="920">
        <v>2</v>
      </c>
      <c r="CI8" s="921"/>
      <c r="CJ8" s="921"/>
      <c r="CK8" s="921"/>
      <c r="CL8" s="932"/>
      <c r="CM8" s="920">
        <v>-89</v>
      </c>
      <c r="CN8" s="921"/>
      <c r="CO8" s="921"/>
      <c r="CP8" s="921"/>
      <c r="CQ8" s="932"/>
      <c r="CR8" s="920">
        <v>66</v>
      </c>
      <c r="CS8" s="921"/>
      <c r="CT8" s="921"/>
      <c r="CU8" s="921"/>
      <c r="CV8" s="932"/>
      <c r="CW8" s="920">
        <v>3</v>
      </c>
      <c r="CX8" s="921"/>
      <c r="CY8" s="921"/>
      <c r="CZ8" s="921"/>
      <c r="DA8" s="932"/>
      <c r="DB8" s="920" t="s">
        <v>530</v>
      </c>
      <c r="DC8" s="921"/>
      <c r="DD8" s="921"/>
      <c r="DE8" s="921"/>
      <c r="DF8" s="932"/>
      <c r="DG8" s="920" t="s">
        <v>530</v>
      </c>
      <c r="DH8" s="921"/>
      <c r="DI8" s="921"/>
      <c r="DJ8" s="921"/>
      <c r="DK8" s="932"/>
      <c r="DL8" s="920">
        <v>28</v>
      </c>
      <c r="DM8" s="921"/>
      <c r="DN8" s="921"/>
      <c r="DO8" s="921"/>
      <c r="DP8" s="932"/>
      <c r="DQ8" s="920">
        <v>25</v>
      </c>
      <c r="DR8" s="921"/>
      <c r="DS8" s="921"/>
      <c r="DT8" s="921"/>
      <c r="DU8" s="932"/>
      <c r="DV8" s="913"/>
      <c r="DW8" s="914"/>
      <c r="DX8" s="914"/>
      <c r="DY8" s="914"/>
      <c r="DZ8" s="933"/>
      <c r="EA8" s="67"/>
    </row>
    <row r="9" spans="1:131" s="47" customFormat="1" ht="26.25" customHeight="1" x14ac:dyDescent="0.2">
      <c r="A9" s="52">
        <v>3</v>
      </c>
      <c r="B9" s="913" t="s">
        <v>447</v>
      </c>
      <c r="C9" s="914"/>
      <c r="D9" s="914"/>
      <c r="E9" s="914"/>
      <c r="F9" s="914"/>
      <c r="G9" s="914"/>
      <c r="H9" s="914"/>
      <c r="I9" s="914"/>
      <c r="J9" s="914"/>
      <c r="K9" s="914"/>
      <c r="L9" s="914"/>
      <c r="M9" s="914"/>
      <c r="N9" s="914"/>
      <c r="O9" s="914"/>
      <c r="P9" s="915"/>
      <c r="Q9" s="916">
        <v>186</v>
      </c>
      <c r="R9" s="917"/>
      <c r="S9" s="917"/>
      <c r="T9" s="917"/>
      <c r="U9" s="917"/>
      <c r="V9" s="917">
        <v>186</v>
      </c>
      <c r="W9" s="917"/>
      <c r="X9" s="917"/>
      <c r="Y9" s="917"/>
      <c r="Z9" s="917"/>
      <c r="AA9" s="917" t="s">
        <v>197</v>
      </c>
      <c r="AB9" s="917"/>
      <c r="AC9" s="917"/>
      <c r="AD9" s="917"/>
      <c r="AE9" s="923"/>
      <c r="AF9" s="944" t="s">
        <v>197</v>
      </c>
      <c r="AG9" s="921"/>
      <c r="AH9" s="921"/>
      <c r="AI9" s="921"/>
      <c r="AJ9" s="945"/>
      <c r="AK9" s="922">
        <v>69</v>
      </c>
      <c r="AL9" s="917"/>
      <c r="AM9" s="917"/>
      <c r="AN9" s="917"/>
      <c r="AO9" s="917"/>
      <c r="AP9" s="917">
        <v>38</v>
      </c>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2"/>
      <c r="CM9" s="920"/>
      <c r="CN9" s="921"/>
      <c r="CO9" s="921"/>
      <c r="CP9" s="921"/>
      <c r="CQ9" s="932"/>
      <c r="CR9" s="920"/>
      <c r="CS9" s="921"/>
      <c r="CT9" s="921"/>
      <c r="CU9" s="921"/>
      <c r="CV9" s="932"/>
      <c r="CW9" s="920"/>
      <c r="CX9" s="921"/>
      <c r="CY9" s="921"/>
      <c r="CZ9" s="921"/>
      <c r="DA9" s="932"/>
      <c r="DB9" s="920"/>
      <c r="DC9" s="921"/>
      <c r="DD9" s="921"/>
      <c r="DE9" s="921"/>
      <c r="DF9" s="932"/>
      <c r="DG9" s="920"/>
      <c r="DH9" s="921"/>
      <c r="DI9" s="921"/>
      <c r="DJ9" s="921"/>
      <c r="DK9" s="932"/>
      <c r="DL9" s="920"/>
      <c r="DM9" s="921"/>
      <c r="DN9" s="921"/>
      <c r="DO9" s="921"/>
      <c r="DP9" s="932"/>
      <c r="DQ9" s="920"/>
      <c r="DR9" s="921"/>
      <c r="DS9" s="921"/>
      <c r="DT9" s="921"/>
      <c r="DU9" s="932"/>
      <c r="DV9" s="913"/>
      <c r="DW9" s="914"/>
      <c r="DX9" s="914"/>
      <c r="DY9" s="914"/>
      <c r="DZ9" s="933"/>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4"/>
      <c r="AG10" s="921"/>
      <c r="AH10" s="921"/>
      <c r="AI10" s="921"/>
      <c r="AJ10" s="945"/>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2"/>
      <c r="CM10" s="920"/>
      <c r="CN10" s="921"/>
      <c r="CO10" s="921"/>
      <c r="CP10" s="921"/>
      <c r="CQ10" s="932"/>
      <c r="CR10" s="920"/>
      <c r="CS10" s="921"/>
      <c r="CT10" s="921"/>
      <c r="CU10" s="921"/>
      <c r="CV10" s="932"/>
      <c r="CW10" s="920"/>
      <c r="CX10" s="921"/>
      <c r="CY10" s="921"/>
      <c r="CZ10" s="921"/>
      <c r="DA10" s="932"/>
      <c r="DB10" s="920"/>
      <c r="DC10" s="921"/>
      <c r="DD10" s="921"/>
      <c r="DE10" s="921"/>
      <c r="DF10" s="932"/>
      <c r="DG10" s="920"/>
      <c r="DH10" s="921"/>
      <c r="DI10" s="921"/>
      <c r="DJ10" s="921"/>
      <c r="DK10" s="932"/>
      <c r="DL10" s="920"/>
      <c r="DM10" s="921"/>
      <c r="DN10" s="921"/>
      <c r="DO10" s="921"/>
      <c r="DP10" s="932"/>
      <c r="DQ10" s="920"/>
      <c r="DR10" s="921"/>
      <c r="DS10" s="921"/>
      <c r="DT10" s="921"/>
      <c r="DU10" s="932"/>
      <c r="DV10" s="913"/>
      <c r="DW10" s="914"/>
      <c r="DX10" s="914"/>
      <c r="DY10" s="914"/>
      <c r="DZ10" s="933"/>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4"/>
      <c r="AG11" s="921"/>
      <c r="AH11" s="921"/>
      <c r="AI11" s="921"/>
      <c r="AJ11" s="945"/>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2"/>
      <c r="CM11" s="920"/>
      <c r="CN11" s="921"/>
      <c r="CO11" s="921"/>
      <c r="CP11" s="921"/>
      <c r="CQ11" s="932"/>
      <c r="CR11" s="920"/>
      <c r="CS11" s="921"/>
      <c r="CT11" s="921"/>
      <c r="CU11" s="921"/>
      <c r="CV11" s="932"/>
      <c r="CW11" s="920"/>
      <c r="CX11" s="921"/>
      <c r="CY11" s="921"/>
      <c r="CZ11" s="921"/>
      <c r="DA11" s="932"/>
      <c r="DB11" s="920"/>
      <c r="DC11" s="921"/>
      <c r="DD11" s="921"/>
      <c r="DE11" s="921"/>
      <c r="DF11" s="932"/>
      <c r="DG11" s="920"/>
      <c r="DH11" s="921"/>
      <c r="DI11" s="921"/>
      <c r="DJ11" s="921"/>
      <c r="DK11" s="932"/>
      <c r="DL11" s="920"/>
      <c r="DM11" s="921"/>
      <c r="DN11" s="921"/>
      <c r="DO11" s="921"/>
      <c r="DP11" s="932"/>
      <c r="DQ11" s="920"/>
      <c r="DR11" s="921"/>
      <c r="DS11" s="921"/>
      <c r="DT11" s="921"/>
      <c r="DU11" s="932"/>
      <c r="DV11" s="913"/>
      <c r="DW11" s="914"/>
      <c r="DX11" s="914"/>
      <c r="DY11" s="914"/>
      <c r="DZ11" s="933"/>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4"/>
      <c r="AG12" s="921"/>
      <c r="AH12" s="921"/>
      <c r="AI12" s="921"/>
      <c r="AJ12" s="945"/>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2"/>
      <c r="CM12" s="920"/>
      <c r="CN12" s="921"/>
      <c r="CO12" s="921"/>
      <c r="CP12" s="921"/>
      <c r="CQ12" s="932"/>
      <c r="CR12" s="920"/>
      <c r="CS12" s="921"/>
      <c r="CT12" s="921"/>
      <c r="CU12" s="921"/>
      <c r="CV12" s="932"/>
      <c r="CW12" s="920"/>
      <c r="CX12" s="921"/>
      <c r="CY12" s="921"/>
      <c r="CZ12" s="921"/>
      <c r="DA12" s="932"/>
      <c r="DB12" s="920"/>
      <c r="DC12" s="921"/>
      <c r="DD12" s="921"/>
      <c r="DE12" s="921"/>
      <c r="DF12" s="932"/>
      <c r="DG12" s="920"/>
      <c r="DH12" s="921"/>
      <c r="DI12" s="921"/>
      <c r="DJ12" s="921"/>
      <c r="DK12" s="932"/>
      <c r="DL12" s="920"/>
      <c r="DM12" s="921"/>
      <c r="DN12" s="921"/>
      <c r="DO12" s="921"/>
      <c r="DP12" s="932"/>
      <c r="DQ12" s="920"/>
      <c r="DR12" s="921"/>
      <c r="DS12" s="921"/>
      <c r="DT12" s="921"/>
      <c r="DU12" s="932"/>
      <c r="DV12" s="913"/>
      <c r="DW12" s="914"/>
      <c r="DX12" s="914"/>
      <c r="DY12" s="914"/>
      <c r="DZ12" s="933"/>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4"/>
      <c r="AG13" s="921"/>
      <c r="AH13" s="921"/>
      <c r="AI13" s="921"/>
      <c r="AJ13" s="945"/>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2"/>
      <c r="CM13" s="920"/>
      <c r="CN13" s="921"/>
      <c r="CO13" s="921"/>
      <c r="CP13" s="921"/>
      <c r="CQ13" s="932"/>
      <c r="CR13" s="920"/>
      <c r="CS13" s="921"/>
      <c r="CT13" s="921"/>
      <c r="CU13" s="921"/>
      <c r="CV13" s="932"/>
      <c r="CW13" s="920"/>
      <c r="CX13" s="921"/>
      <c r="CY13" s="921"/>
      <c r="CZ13" s="921"/>
      <c r="DA13" s="932"/>
      <c r="DB13" s="920"/>
      <c r="DC13" s="921"/>
      <c r="DD13" s="921"/>
      <c r="DE13" s="921"/>
      <c r="DF13" s="932"/>
      <c r="DG13" s="920"/>
      <c r="DH13" s="921"/>
      <c r="DI13" s="921"/>
      <c r="DJ13" s="921"/>
      <c r="DK13" s="932"/>
      <c r="DL13" s="920"/>
      <c r="DM13" s="921"/>
      <c r="DN13" s="921"/>
      <c r="DO13" s="921"/>
      <c r="DP13" s="932"/>
      <c r="DQ13" s="920"/>
      <c r="DR13" s="921"/>
      <c r="DS13" s="921"/>
      <c r="DT13" s="921"/>
      <c r="DU13" s="932"/>
      <c r="DV13" s="913"/>
      <c r="DW13" s="914"/>
      <c r="DX13" s="914"/>
      <c r="DY13" s="914"/>
      <c r="DZ13" s="933"/>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4"/>
      <c r="AG14" s="921"/>
      <c r="AH14" s="921"/>
      <c r="AI14" s="921"/>
      <c r="AJ14" s="945"/>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2"/>
      <c r="CM14" s="920"/>
      <c r="CN14" s="921"/>
      <c r="CO14" s="921"/>
      <c r="CP14" s="921"/>
      <c r="CQ14" s="932"/>
      <c r="CR14" s="920"/>
      <c r="CS14" s="921"/>
      <c r="CT14" s="921"/>
      <c r="CU14" s="921"/>
      <c r="CV14" s="932"/>
      <c r="CW14" s="920"/>
      <c r="CX14" s="921"/>
      <c r="CY14" s="921"/>
      <c r="CZ14" s="921"/>
      <c r="DA14" s="932"/>
      <c r="DB14" s="920"/>
      <c r="DC14" s="921"/>
      <c r="DD14" s="921"/>
      <c r="DE14" s="921"/>
      <c r="DF14" s="932"/>
      <c r="DG14" s="920"/>
      <c r="DH14" s="921"/>
      <c r="DI14" s="921"/>
      <c r="DJ14" s="921"/>
      <c r="DK14" s="932"/>
      <c r="DL14" s="920"/>
      <c r="DM14" s="921"/>
      <c r="DN14" s="921"/>
      <c r="DO14" s="921"/>
      <c r="DP14" s="932"/>
      <c r="DQ14" s="920"/>
      <c r="DR14" s="921"/>
      <c r="DS14" s="921"/>
      <c r="DT14" s="921"/>
      <c r="DU14" s="932"/>
      <c r="DV14" s="913"/>
      <c r="DW14" s="914"/>
      <c r="DX14" s="914"/>
      <c r="DY14" s="914"/>
      <c r="DZ14" s="933"/>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4"/>
      <c r="AG15" s="921"/>
      <c r="AH15" s="921"/>
      <c r="AI15" s="921"/>
      <c r="AJ15" s="945"/>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2"/>
      <c r="CM15" s="920"/>
      <c r="CN15" s="921"/>
      <c r="CO15" s="921"/>
      <c r="CP15" s="921"/>
      <c r="CQ15" s="932"/>
      <c r="CR15" s="920"/>
      <c r="CS15" s="921"/>
      <c r="CT15" s="921"/>
      <c r="CU15" s="921"/>
      <c r="CV15" s="932"/>
      <c r="CW15" s="920"/>
      <c r="CX15" s="921"/>
      <c r="CY15" s="921"/>
      <c r="CZ15" s="921"/>
      <c r="DA15" s="932"/>
      <c r="DB15" s="920"/>
      <c r="DC15" s="921"/>
      <c r="DD15" s="921"/>
      <c r="DE15" s="921"/>
      <c r="DF15" s="932"/>
      <c r="DG15" s="920"/>
      <c r="DH15" s="921"/>
      <c r="DI15" s="921"/>
      <c r="DJ15" s="921"/>
      <c r="DK15" s="932"/>
      <c r="DL15" s="920"/>
      <c r="DM15" s="921"/>
      <c r="DN15" s="921"/>
      <c r="DO15" s="921"/>
      <c r="DP15" s="932"/>
      <c r="DQ15" s="920"/>
      <c r="DR15" s="921"/>
      <c r="DS15" s="921"/>
      <c r="DT15" s="921"/>
      <c r="DU15" s="932"/>
      <c r="DV15" s="913"/>
      <c r="DW15" s="914"/>
      <c r="DX15" s="914"/>
      <c r="DY15" s="914"/>
      <c r="DZ15" s="933"/>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4"/>
      <c r="AG16" s="921"/>
      <c r="AH16" s="921"/>
      <c r="AI16" s="921"/>
      <c r="AJ16" s="945"/>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2"/>
      <c r="CM16" s="920"/>
      <c r="CN16" s="921"/>
      <c r="CO16" s="921"/>
      <c r="CP16" s="921"/>
      <c r="CQ16" s="932"/>
      <c r="CR16" s="920"/>
      <c r="CS16" s="921"/>
      <c r="CT16" s="921"/>
      <c r="CU16" s="921"/>
      <c r="CV16" s="932"/>
      <c r="CW16" s="920"/>
      <c r="CX16" s="921"/>
      <c r="CY16" s="921"/>
      <c r="CZ16" s="921"/>
      <c r="DA16" s="932"/>
      <c r="DB16" s="920"/>
      <c r="DC16" s="921"/>
      <c r="DD16" s="921"/>
      <c r="DE16" s="921"/>
      <c r="DF16" s="932"/>
      <c r="DG16" s="920"/>
      <c r="DH16" s="921"/>
      <c r="DI16" s="921"/>
      <c r="DJ16" s="921"/>
      <c r="DK16" s="932"/>
      <c r="DL16" s="920"/>
      <c r="DM16" s="921"/>
      <c r="DN16" s="921"/>
      <c r="DO16" s="921"/>
      <c r="DP16" s="932"/>
      <c r="DQ16" s="920"/>
      <c r="DR16" s="921"/>
      <c r="DS16" s="921"/>
      <c r="DT16" s="921"/>
      <c r="DU16" s="932"/>
      <c r="DV16" s="913"/>
      <c r="DW16" s="914"/>
      <c r="DX16" s="914"/>
      <c r="DY16" s="914"/>
      <c r="DZ16" s="933"/>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4"/>
      <c r="AG17" s="921"/>
      <c r="AH17" s="921"/>
      <c r="AI17" s="921"/>
      <c r="AJ17" s="945"/>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2"/>
      <c r="CM17" s="920"/>
      <c r="CN17" s="921"/>
      <c r="CO17" s="921"/>
      <c r="CP17" s="921"/>
      <c r="CQ17" s="932"/>
      <c r="CR17" s="920"/>
      <c r="CS17" s="921"/>
      <c r="CT17" s="921"/>
      <c r="CU17" s="921"/>
      <c r="CV17" s="932"/>
      <c r="CW17" s="920"/>
      <c r="CX17" s="921"/>
      <c r="CY17" s="921"/>
      <c r="CZ17" s="921"/>
      <c r="DA17" s="932"/>
      <c r="DB17" s="920"/>
      <c r="DC17" s="921"/>
      <c r="DD17" s="921"/>
      <c r="DE17" s="921"/>
      <c r="DF17" s="932"/>
      <c r="DG17" s="920"/>
      <c r="DH17" s="921"/>
      <c r="DI17" s="921"/>
      <c r="DJ17" s="921"/>
      <c r="DK17" s="932"/>
      <c r="DL17" s="920"/>
      <c r="DM17" s="921"/>
      <c r="DN17" s="921"/>
      <c r="DO17" s="921"/>
      <c r="DP17" s="932"/>
      <c r="DQ17" s="920"/>
      <c r="DR17" s="921"/>
      <c r="DS17" s="921"/>
      <c r="DT17" s="921"/>
      <c r="DU17" s="932"/>
      <c r="DV17" s="913"/>
      <c r="DW17" s="914"/>
      <c r="DX17" s="914"/>
      <c r="DY17" s="914"/>
      <c r="DZ17" s="933"/>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4"/>
      <c r="AG18" s="921"/>
      <c r="AH18" s="921"/>
      <c r="AI18" s="921"/>
      <c r="AJ18" s="945"/>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2"/>
      <c r="CM18" s="920"/>
      <c r="CN18" s="921"/>
      <c r="CO18" s="921"/>
      <c r="CP18" s="921"/>
      <c r="CQ18" s="932"/>
      <c r="CR18" s="920"/>
      <c r="CS18" s="921"/>
      <c r="CT18" s="921"/>
      <c r="CU18" s="921"/>
      <c r="CV18" s="932"/>
      <c r="CW18" s="920"/>
      <c r="CX18" s="921"/>
      <c r="CY18" s="921"/>
      <c r="CZ18" s="921"/>
      <c r="DA18" s="932"/>
      <c r="DB18" s="920"/>
      <c r="DC18" s="921"/>
      <c r="DD18" s="921"/>
      <c r="DE18" s="921"/>
      <c r="DF18" s="932"/>
      <c r="DG18" s="920"/>
      <c r="DH18" s="921"/>
      <c r="DI18" s="921"/>
      <c r="DJ18" s="921"/>
      <c r="DK18" s="932"/>
      <c r="DL18" s="920"/>
      <c r="DM18" s="921"/>
      <c r="DN18" s="921"/>
      <c r="DO18" s="921"/>
      <c r="DP18" s="932"/>
      <c r="DQ18" s="920"/>
      <c r="DR18" s="921"/>
      <c r="DS18" s="921"/>
      <c r="DT18" s="921"/>
      <c r="DU18" s="932"/>
      <c r="DV18" s="913"/>
      <c r="DW18" s="914"/>
      <c r="DX18" s="914"/>
      <c r="DY18" s="914"/>
      <c r="DZ18" s="933"/>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4"/>
      <c r="AG19" s="921"/>
      <c r="AH19" s="921"/>
      <c r="AI19" s="921"/>
      <c r="AJ19" s="945"/>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2"/>
      <c r="CM19" s="920"/>
      <c r="CN19" s="921"/>
      <c r="CO19" s="921"/>
      <c r="CP19" s="921"/>
      <c r="CQ19" s="932"/>
      <c r="CR19" s="920"/>
      <c r="CS19" s="921"/>
      <c r="CT19" s="921"/>
      <c r="CU19" s="921"/>
      <c r="CV19" s="932"/>
      <c r="CW19" s="920"/>
      <c r="CX19" s="921"/>
      <c r="CY19" s="921"/>
      <c r="CZ19" s="921"/>
      <c r="DA19" s="932"/>
      <c r="DB19" s="920"/>
      <c r="DC19" s="921"/>
      <c r="DD19" s="921"/>
      <c r="DE19" s="921"/>
      <c r="DF19" s="932"/>
      <c r="DG19" s="920"/>
      <c r="DH19" s="921"/>
      <c r="DI19" s="921"/>
      <c r="DJ19" s="921"/>
      <c r="DK19" s="932"/>
      <c r="DL19" s="920"/>
      <c r="DM19" s="921"/>
      <c r="DN19" s="921"/>
      <c r="DO19" s="921"/>
      <c r="DP19" s="932"/>
      <c r="DQ19" s="920"/>
      <c r="DR19" s="921"/>
      <c r="DS19" s="921"/>
      <c r="DT19" s="921"/>
      <c r="DU19" s="932"/>
      <c r="DV19" s="913"/>
      <c r="DW19" s="914"/>
      <c r="DX19" s="914"/>
      <c r="DY19" s="914"/>
      <c r="DZ19" s="933"/>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4"/>
      <c r="AG20" s="921"/>
      <c r="AH20" s="921"/>
      <c r="AI20" s="921"/>
      <c r="AJ20" s="945"/>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2"/>
      <c r="CM20" s="920"/>
      <c r="CN20" s="921"/>
      <c r="CO20" s="921"/>
      <c r="CP20" s="921"/>
      <c r="CQ20" s="932"/>
      <c r="CR20" s="920"/>
      <c r="CS20" s="921"/>
      <c r="CT20" s="921"/>
      <c r="CU20" s="921"/>
      <c r="CV20" s="932"/>
      <c r="CW20" s="920"/>
      <c r="CX20" s="921"/>
      <c r="CY20" s="921"/>
      <c r="CZ20" s="921"/>
      <c r="DA20" s="932"/>
      <c r="DB20" s="920"/>
      <c r="DC20" s="921"/>
      <c r="DD20" s="921"/>
      <c r="DE20" s="921"/>
      <c r="DF20" s="932"/>
      <c r="DG20" s="920"/>
      <c r="DH20" s="921"/>
      <c r="DI20" s="921"/>
      <c r="DJ20" s="921"/>
      <c r="DK20" s="932"/>
      <c r="DL20" s="920"/>
      <c r="DM20" s="921"/>
      <c r="DN20" s="921"/>
      <c r="DO20" s="921"/>
      <c r="DP20" s="932"/>
      <c r="DQ20" s="920"/>
      <c r="DR20" s="921"/>
      <c r="DS20" s="921"/>
      <c r="DT20" s="921"/>
      <c r="DU20" s="932"/>
      <c r="DV20" s="913"/>
      <c r="DW20" s="914"/>
      <c r="DX20" s="914"/>
      <c r="DY20" s="914"/>
      <c r="DZ20" s="933"/>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4"/>
      <c r="AG21" s="921"/>
      <c r="AH21" s="921"/>
      <c r="AI21" s="921"/>
      <c r="AJ21" s="945"/>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2"/>
      <c r="CM21" s="920"/>
      <c r="CN21" s="921"/>
      <c r="CO21" s="921"/>
      <c r="CP21" s="921"/>
      <c r="CQ21" s="932"/>
      <c r="CR21" s="920"/>
      <c r="CS21" s="921"/>
      <c r="CT21" s="921"/>
      <c r="CU21" s="921"/>
      <c r="CV21" s="932"/>
      <c r="CW21" s="920"/>
      <c r="CX21" s="921"/>
      <c r="CY21" s="921"/>
      <c r="CZ21" s="921"/>
      <c r="DA21" s="932"/>
      <c r="DB21" s="920"/>
      <c r="DC21" s="921"/>
      <c r="DD21" s="921"/>
      <c r="DE21" s="921"/>
      <c r="DF21" s="932"/>
      <c r="DG21" s="920"/>
      <c r="DH21" s="921"/>
      <c r="DI21" s="921"/>
      <c r="DJ21" s="921"/>
      <c r="DK21" s="932"/>
      <c r="DL21" s="920"/>
      <c r="DM21" s="921"/>
      <c r="DN21" s="921"/>
      <c r="DO21" s="921"/>
      <c r="DP21" s="932"/>
      <c r="DQ21" s="920"/>
      <c r="DR21" s="921"/>
      <c r="DS21" s="921"/>
      <c r="DT21" s="921"/>
      <c r="DU21" s="932"/>
      <c r="DV21" s="913"/>
      <c r="DW21" s="914"/>
      <c r="DX21" s="914"/>
      <c r="DY21" s="914"/>
      <c r="DZ21" s="933"/>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6"/>
      <c r="R22" s="967"/>
      <c r="S22" s="967"/>
      <c r="T22" s="967"/>
      <c r="U22" s="967"/>
      <c r="V22" s="967"/>
      <c r="W22" s="967"/>
      <c r="X22" s="967"/>
      <c r="Y22" s="967"/>
      <c r="Z22" s="967"/>
      <c r="AA22" s="967"/>
      <c r="AB22" s="967"/>
      <c r="AC22" s="967"/>
      <c r="AD22" s="967"/>
      <c r="AE22" s="968"/>
      <c r="AF22" s="944"/>
      <c r="AG22" s="921"/>
      <c r="AH22" s="921"/>
      <c r="AI22" s="921"/>
      <c r="AJ22" s="945"/>
      <c r="AK22" s="969"/>
      <c r="AL22" s="967"/>
      <c r="AM22" s="967"/>
      <c r="AN22" s="967"/>
      <c r="AO22" s="967"/>
      <c r="AP22" s="967"/>
      <c r="AQ22" s="967"/>
      <c r="AR22" s="967"/>
      <c r="AS22" s="967"/>
      <c r="AT22" s="967"/>
      <c r="AU22" s="970"/>
      <c r="AV22" s="970"/>
      <c r="AW22" s="970"/>
      <c r="AX22" s="970"/>
      <c r="AY22" s="971"/>
      <c r="AZ22" s="949" t="s">
        <v>448</v>
      </c>
      <c r="BA22" s="949"/>
      <c r="BB22" s="949"/>
      <c r="BC22" s="949"/>
      <c r="BD22" s="950"/>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2"/>
      <c r="CM22" s="920"/>
      <c r="CN22" s="921"/>
      <c r="CO22" s="921"/>
      <c r="CP22" s="921"/>
      <c r="CQ22" s="932"/>
      <c r="CR22" s="920"/>
      <c r="CS22" s="921"/>
      <c r="CT22" s="921"/>
      <c r="CU22" s="921"/>
      <c r="CV22" s="932"/>
      <c r="CW22" s="920"/>
      <c r="CX22" s="921"/>
      <c r="CY22" s="921"/>
      <c r="CZ22" s="921"/>
      <c r="DA22" s="932"/>
      <c r="DB22" s="920"/>
      <c r="DC22" s="921"/>
      <c r="DD22" s="921"/>
      <c r="DE22" s="921"/>
      <c r="DF22" s="932"/>
      <c r="DG22" s="920"/>
      <c r="DH22" s="921"/>
      <c r="DI22" s="921"/>
      <c r="DJ22" s="921"/>
      <c r="DK22" s="932"/>
      <c r="DL22" s="920"/>
      <c r="DM22" s="921"/>
      <c r="DN22" s="921"/>
      <c r="DO22" s="921"/>
      <c r="DP22" s="932"/>
      <c r="DQ22" s="920"/>
      <c r="DR22" s="921"/>
      <c r="DS22" s="921"/>
      <c r="DT22" s="921"/>
      <c r="DU22" s="932"/>
      <c r="DV22" s="913"/>
      <c r="DW22" s="914"/>
      <c r="DX22" s="914"/>
      <c r="DY22" s="914"/>
      <c r="DZ22" s="933"/>
      <c r="EA22" s="67"/>
    </row>
    <row r="23" spans="1:131" s="47" customFormat="1" ht="26.25" customHeight="1" x14ac:dyDescent="0.2">
      <c r="A23" s="53" t="s">
        <v>248</v>
      </c>
      <c r="B23" s="891" t="s">
        <v>301</v>
      </c>
      <c r="C23" s="892"/>
      <c r="D23" s="892"/>
      <c r="E23" s="892"/>
      <c r="F23" s="892"/>
      <c r="G23" s="892"/>
      <c r="H23" s="892"/>
      <c r="I23" s="892"/>
      <c r="J23" s="892"/>
      <c r="K23" s="892"/>
      <c r="L23" s="892"/>
      <c r="M23" s="892"/>
      <c r="N23" s="892"/>
      <c r="O23" s="892"/>
      <c r="P23" s="893"/>
      <c r="Q23" s="964">
        <v>28642</v>
      </c>
      <c r="R23" s="903"/>
      <c r="S23" s="903"/>
      <c r="T23" s="903"/>
      <c r="U23" s="903"/>
      <c r="V23" s="903">
        <v>27755</v>
      </c>
      <c r="W23" s="903"/>
      <c r="X23" s="903"/>
      <c r="Y23" s="903"/>
      <c r="Z23" s="903"/>
      <c r="AA23" s="903">
        <v>886</v>
      </c>
      <c r="AB23" s="903"/>
      <c r="AC23" s="903"/>
      <c r="AD23" s="903"/>
      <c r="AE23" s="965"/>
      <c r="AF23" s="935">
        <v>584</v>
      </c>
      <c r="AG23" s="903"/>
      <c r="AH23" s="903"/>
      <c r="AI23" s="903"/>
      <c r="AJ23" s="936"/>
      <c r="AK23" s="937"/>
      <c r="AL23" s="902"/>
      <c r="AM23" s="902"/>
      <c r="AN23" s="902"/>
      <c r="AO23" s="902"/>
      <c r="AP23" s="903">
        <v>23174</v>
      </c>
      <c r="AQ23" s="903"/>
      <c r="AR23" s="903"/>
      <c r="AS23" s="903"/>
      <c r="AT23" s="903"/>
      <c r="AU23" s="904"/>
      <c r="AV23" s="904"/>
      <c r="AW23" s="904"/>
      <c r="AX23" s="904"/>
      <c r="AY23" s="905"/>
      <c r="AZ23" s="939" t="s">
        <v>197</v>
      </c>
      <c r="BA23" s="898"/>
      <c r="BB23" s="898"/>
      <c r="BC23" s="898"/>
      <c r="BD23" s="940"/>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2"/>
      <c r="CM23" s="920"/>
      <c r="CN23" s="921"/>
      <c r="CO23" s="921"/>
      <c r="CP23" s="921"/>
      <c r="CQ23" s="932"/>
      <c r="CR23" s="920"/>
      <c r="CS23" s="921"/>
      <c r="CT23" s="921"/>
      <c r="CU23" s="921"/>
      <c r="CV23" s="932"/>
      <c r="CW23" s="920"/>
      <c r="CX23" s="921"/>
      <c r="CY23" s="921"/>
      <c r="CZ23" s="921"/>
      <c r="DA23" s="932"/>
      <c r="DB23" s="920"/>
      <c r="DC23" s="921"/>
      <c r="DD23" s="921"/>
      <c r="DE23" s="921"/>
      <c r="DF23" s="932"/>
      <c r="DG23" s="920"/>
      <c r="DH23" s="921"/>
      <c r="DI23" s="921"/>
      <c r="DJ23" s="921"/>
      <c r="DK23" s="932"/>
      <c r="DL23" s="920"/>
      <c r="DM23" s="921"/>
      <c r="DN23" s="921"/>
      <c r="DO23" s="921"/>
      <c r="DP23" s="932"/>
      <c r="DQ23" s="920"/>
      <c r="DR23" s="921"/>
      <c r="DS23" s="921"/>
      <c r="DT23" s="921"/>
      <c r="DU23" s="932"/>
      <c r="DV23" s="913"/>
      <c r="DW23" s="914"/>
      <c r="DX23" s="914"/>
      <c r="DY23" s="914"/>
      <c r="DZ23" s="933"/>
      <c r="EA23" s="67"/>
    </row>
    <row r="24" spans="1:131" s="47" customFormat="1" ht="26.25" customHeight="1" x14ac:dyDescent="0.2">
      <c r="A24" s="962" t="s">
        <v>383</v>
      </c>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62"/>
      <c r="AQ24" s="962"/>
      <c r="AR24" s="962"/>
      <c r="AS24" s="962"/>
      <c r="AT24" s="962"/>
      <c r="AU24" s="962"/>
      <c r="AV24" s="962"/>
      <c r="AW24" s="962"/>
      <c r="AX24" s="962"/>
      <c r="AY24" s="962"/>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2"/>
      <c r="CM24" s="920"/>
      <c r="CN24" s="921"/>
      <c r="CO24" s="921"/>
      <c r="CP24" s="921"/>
      <c r="CQ24" s="932"/>
      <c r="CR24" s="920"/>
      <c r="CS24" s="921"/>
      <c r="CT24" s="921"/>
      <c r="CU24" s="921"/>
      <c r="CV24" s="932"/>
      <c r="CW24" s="920"/>
      <c r="CX24" s="921"/>
      <c r="CY24" s="921"/>
      <c r="CZ24" s="921"/>
      <c r="DA24" s="932"/>
      <c r="DB24" s="920"/>
      <c r="DC24" s="921"/>
      <c r="DD24" s="921"/>
      <c r="DE24" s="921"/>
      <c r="DF24" s="932"/>
      <c r="DG24" s="920"/>
      <c r="DH24" s="921"/>
      <c r="DI24" s="921"/>
      <c r="DJ24" s="921"/>
      <c r="DK24" s="932"/>
      <c r="DL24" s="920"/>
      <c r="DM24" s="921"/>
      <c r="DN24" s="921"/>
      <c r="DO24" s="921"/>
      <c r="DP24" s="932"/>
      <c r="DQ24" s="920"/>
      <c r="DR24" s="921"/>
      <c r="DS24" s="921"/>
      <c r="DT24" s="921"/>
      <c r="DU24" s="932"/>
      <c r="DV24" s="913"/>
      <c r="DW24" s="914"/>
      <c r="DX24" s="914"/>
      <c r="DY24" s="914"/>
      <c r="DZ24" s="933"/>
      <c r="EA24" s="67"/>
    </row>
    <row r="25" spans="1:131" ht="26.25" customHeight="1" x14ac:dyDescent="0.2">
      <c r="A25" s="963" t="s">
        <v>417</v>
      </c>
      <c r="B25" s="963"/>
      <c r="C25" s="963"/>
      <c r="D25" s="963"/>
      <c r="E25" s="963"/>
      <c r="F25" s="963"/>
      <c r="G25" s="963"/>
      <c r="H25" s="963"/>
      <c r="I25" s="963"/>
      <c r="J25" s="963"/>
      <c r="K25" s="963"/>
      <c r="L25" s="963"/>
      <c r="M25" s="963"/>
      <c r="N25" s="963"/>
      <c r="O25" s="963"/>
      <c r="P25" s="963"/>
      <c r="Q25" s="963"/>
      <c r="R25" s="963"/>
      <c r="S25" s="963"/>
      <c r="T25" s="963"/>
      <c r="U25" s="963"/>
      <c r="V25" s="963"/>
      <c r="W25" s="963"/>
      <c r="X25" s="963"/>
      <c r="Y25" s="963"/>
      <c r="Z25" s="963"/>
      <c r="AA25" s="963"/>
      <c r="AB25" s="963"/>
      <c r="AC25" s="963"/>
      <c r="AD25" s="963"/>
      <c r="AE25" s="963"/>
      <c r="AF25" s="963"/>
      <c r="AG25" s="963"/>
      <c r="AH25" s="963"/>
      <c r="AI25" s="963"/>
      <c r="AJ25" s="963"/>
      <c r="AK25" s="963"/>
      <c r="AL25" s="963"/>
      <c r="AM25" s="963"/>
      <c r="AN25" s="963"/>
      <c r="AO25" s="963"/>
      <c r="AP25" s="963"/>
      <c r="AQ25" s="963"/>
      <c r="AR25" s="963"/>
      <c r="AS25" s="963"/>
      <c r="AT25" s="963"/>
      <c r="AU25" s="963"/>
      <c r="AV25" s="963"/>
      <c r="AW25" s="963"/>
      <c r="AX25" s="963"/>
      <c r="AY25" s="963"/>
      <c r="AZ25" s="963"/>
      <c r="BA25" s="963"/>
      <c r="BB25" s="963"/>
      <c r="BC25" s="963"/>
      <c r="BD25" s="963"/>
      <c r="BE25" s="963"/>
      <c r="BF25" s="963"/>
      <c r="BG25" s="963"/>
      <c r="BH25" s="963"/>
      <c r="BI25" s="963"/>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2"/>
      <c r="CM25" s="920"/>
      <c r="CN25" s="921"/>
      <c r="CO25" s="921"/>
      <c r="CP25" s="921"/>
      <c r="CQ25" s="932"/>
      <c r="CR25" s="920"/>
      <c r="CS25" s="921"/>
      <c r="CT25" s="921"/>
      <c r="CU25" s="921"/>
      <c r="CV25" s="932"/>
      <c r="CW25" s="920"/>
      <c r="CX25" s="921"/>
      <c r="CY25" s="921"/>
      <c r="CZ25" s="921"/>
      <c r="DA25" s="932"/>
      <c r="DB25" s="920"/>
      <c r="DC25" s="921"/>
      <c r="DD25" s="921"/>
      <c r="DE25" s="921"/>
      <c r="DF25" s="932"/>
      <c r="DG25" s="920"/>
      <c r="DH25" s="921"/>
      <c r="DI25" s="921"/>
      <c r="DJ25" s="921"/>
      <c r="DK25" s="932"/>
      <c r="DL25" s="920"/>
      <c r="DM25" s="921"/>
      <c r="DN25" s="921"/>
      <c r="DO25" s="921"/>
      <c r="DP25" s="932"/>
      <c r="DQ25" s="920"/>
      <c r="DR25" s="921"/>
      <c r="DS25" s="921"/>
      <c r="DT25" s="921"/>
      <c r="DU25" s="932"/>
      <c r="DV25" s="913"/>
      <c r="DW25" s="914"/>
      <c r="DX25" s="914"/>
      <c r="DY25" s="914"/>
      <c r="DZ25" s="933"/>
      <c r="EA25" s="48"/>
    </row>
    <row r="26" spans="1:131" ht="26.25" customHeight="1" x14ac:dyDescent="0.2">
      <c r="A26" s="659" t="s">
        <v>434</v>
      </c>
      <c r="B26" s="660"/>
      <c r="C26" s="660"/>
      <c r="D26" s="660"/>
      <c r="E26" s="660"/>
      <c r="F26" s="660"/>
      <c r="G26" s="660"/>
      <c r="H26" s="660"/>
      <c r="I26" s="660"/>
      <c r="J26" s="660"/>
      <c r="K26" s="660"/>
      <c r="L26" s="660"/>
      <c r="M26" s="660"/>
      <c r="N26" s="660"/>
      <c r="O26" s="660"/>
      <c r="P26" s="661"/>
      <c r="Q26" s="651" t="s">
        <v>450</v>
      </c>
      <c r="R26" s="652"/>
      <c r="S26" s="652"/>
      <c r="T26" s="652"/>
      <c r="U26" s="653"/>
      <c r="V26" s="651" t="s">
        <v>452</v>
      </c>
      <c r="W26" s="652"/>
      <c r="X26" s="652"/>
      <c r="Y26" s="652"/>
      <c r="Z26" s="653"/>
      <c r="AA26" s="651" t="s">
        <v>453</v>
      </c>
      <c r="AB26" s="652"/>
      <c r="AC26" s="652"/>
      <c r="AD26" s="652"/>
      <c r="AE26" s="652"/>
      <c r="AF26" s="665" t="s">
        <v>245</v>
      </c>
      <c r="AG26" s="666"/>
      <c r="AH26" s="666"/>
      <c r="AI26" s="666"/>
      <c r="AJ26" s="667"/>
      <c r="AK26" s="652" t="s">
        <v>387</v>
      </c>
      <c r="AL26" s="652"/>
      <c r="AM26" s="652"/>
      <c r="AN26" s="652"/>
      <c r="AO26" s="653"/>
      <c r="AP26" s="651" t="s">
        <v>355</v>
      </c>
      <c r="AQ26" s="652"/>
      <c r="AR26" s="652"/>
      <c r="AS26" s="652"/>
      <c r="AT26" s="653"/>
      <c r="AU26" s="651" t="s">
        <v>454</v>
      </c>
      <c r="AV26" s="652"/>
      <c r="AW26" s="652"/>
      <c r="AX26" s="652"/>
      <c r="AY26" s="653"/>
      <c r="AZ26" s="651" t="s">
        <v>455</v>
      </c>
      <c r="BA26" s="652"/>
      <c r="BB26" s="652"/>
      <c r="BC26" s="652"/>
      <c r="BD26" s="653"/>
      <c r="BE26" s="651" t="s">
        <v>440</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2"/>
      <c r="CM26" s="920"/>
      <c r="CN26" s="921"/>
      <c r="CO26" s="921"/>
      <c r="CP26" s="921"/>
      <c r="CQ26" s="932"/>
      <c r="CR26" s="920"/>
      <c r="CS26" s="921"/>
      <c r="CT26" s="921"/>
      <c r="CU26" s="921"/>
      <c r="CV26" s="932"/>
      <c r="CW26" s="920"/>
      <c r="CX26" s="921"/>
      <c r="CY26" s="921"/>
      <c r="CZ26" s="921"/>
      <c r="DA26" s="932"/>
      <c r="DB26" s="920"/>
      <c r="DC26" s="921"/>
      <c r="DD26" s="921"/>
      <c r="DE26" s="921"/>
      <c r="DF26" s="932"/>
      <c r="DG26" s="920"/>
      <c r="DH26" s="921"/>
      <c r="DI26" s="921"/>
      <c r="DJ26" s="921"/>
      <c r="DK26" s="932"/>
      <c r="DL26" s="920"/>
      <c r="DM26" s="921"/>
      <c r="DN26" s="921"/>
      <c r="DO26" s="921"/>
      <c r="DP26" s="932"/>
      <c r="DQ26" s="920"/>
      <c r="DR26" s="921"/>
      <c r="DS26" s="921"/>
      <c r="DT26" s="921"/>
      <c r="DU26" s="932"/>
      <c r="DV26" s="913"/>
      <c r="DW26" s="914"/>
      <c r="DX26" s="914"/>
      <c r="DY26" s="914"/>
      <c r="DZ26" s="933"/>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2"/>
      <c r="CM27" s="920"/>
      <c r="CN27" s="921"/>
      <c r="CO27" s="921"/>
      <c r="CP27" s="921"/>
      <c r="CQ27" s="932"/>
      <c r="CR27" s="920"/>
      <c r="CS27" s="921"/>
      <c r="CT27" s="921"/>
      <c r="CU27" s="921"/>
      <c r="CV27" s="932"/>
      <c r="CW27" s="920"/>
      <c r="CX27" s="921"/>
      <c r="CY27" s="921"/>
      <c r="CZ27" s="921"/>
      <c r="DA27" s="932"/>
      <c r="DB27" s="920"/>
      <c r="DC27" s="921"/>
      <c r="DD27" s="921"/>
      <c r="DE27" s="921"/>
      <c r="DF27" s="932"/>
      <c r="DG27" s="920"/>
      <c r="DH27" s="921"/>
      <c r="DI27" s="921"/>
      <c r="DJ27" s="921"/>
      <c r="DK27" s="932"/>
      <c r="DL27" s="920"/>
      <c r="DM27" s="921"/>
      <c r="DN27" s="921"/>
      <c r="DO27" s="921"/>
      <c r="DP27" s="932"/>
      <c r="DQ27" s="920"/>
      <c r="DR27" s="921"/>
      <c r="DS27" s="921"/>
      <c r="DT27" s="921"/>
      <c r="DU27" s="932"/>
      <c r="DV27" s="913"/>
      <c r="DW27" s="914"/>
      <c r="DX27" s="914"/>
      <c r="DY27" s="914"/>
      <c r="DZ27" s="933"/>
      <c r="EA27" s="48"/>
    </row>
    <row r="28" spans="1:131" ht="26.25" customHeight="1" x14ac:dyDescent="0.2">
      <c r="A28" s="54">
        <v>1</v>
      </c>
      <c r="B28" s="952" t="s">
        <v>456</v>
      </c>
      <c r="C28" s="926"/>
      <c r="D28" s="926"/>
      <c r="E28" s="926"/>
      <c r="F28" s="926"/>
      <c r="G28" s="926"/>
      <c r="H28" s="926"/>
      <c r="I28" s="926"/>
      <c r="J28" s="926"/>
      <c r="K28" s="926"/>
      <c r="L28" s="926"/>
      <c r="M28" s="926"/>
      <c r="N28" s="926"/>
      <c r="O28" s="926"/>
      <c r="P28" s="927"/>
      <c r="Q28" s="953">
        <v>3032</v>
      </c>
      <c r="R28" s="954"/>
      <c r="S28" s="954"/>
      <c r="T28" s="954"/>
      <c r="U28" s="954"/>
      <c r="V28" s="954">
        <v>2997</v>
      </c>
      <c r="W28" s="954"/>
      <c r="X28" s="954"/>
      <c r="Y28" s="954"/>
      <c r="Z28" s="954"/>
      <c r="AA28" s="954" t="s">
        <v>197</v>
      </c>
      <c r="AB28" s="954"/>
      <c r="AC28" s="954"/>
      <c r="AD28" s="954"/>
      <c r="AE28" s="955"/>
      <c r="AF28" s="956">
        <v>35</v>
      </c>
      <c r="AG28" s="954"/>
      <c r="AH28" s="954"/>
      <c r="AI28" s="954"/>
      <c r="AJ28" s="957"/>
      <c r="AK28" s="958">
        <v>284</v>
      </c>
      <c r="AL28" s="954"/>
      <c r="AM28" s="954"/>
      <c r="AN28" s="954"/>
      <c r="AO28" s="954"/>
      <c r="AP28" s="954" t="s">
        <v>197</v>
      </c>
      <c r="AQ28" s="954"/>
      <c r="AR28" s="954"/>
      <c r="AS28" s="954"/>
      <c r="AT28" s="954"/>
      <c r="AU28" s="954" t="s">
        <v>197</v>
      </c>
      <c r="AV28" s="954"/>
      <c r="AW28" s="954"/>
      <c r="AX28" s="954"/>
      <c r="AY28" s="954"/>
      <c r="AZ28" s="959" t="s">
        <v>197</v>
      </c>
      <c r="BA28" s="959"/>
      <c r="BB28" s="959"/>
      <c r="BC28" s="959"/>
      <c r="BD28" s="959"/>
      <c r="BE28" s="960"/>
      <c r="BF28" s="960"/>
      <c r="BG28" s="960"/>
      <c r="BH28" s="960"/>
      <c r="BI28" s="961"/>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2"/>
      <c r="CM28" s="920"/>
      <c r="CN28" s="921"/>
      <c r="CO28" s="921"/>
      <c r="CP28" s="921"/>
      <c r="CQ28" s="932"/>
      <c r="CR28" s="920"/>
      <c r="CS28" s="921"/>
      <c r="CT28" s="921"/>
      <c r="CU28" s="921"/>
      <c r="CV28" s="932"/>
      <c r="CW28" s="920"/>
      <c r="CX28" s="921"/>
      <c r="CY28" s="921"/>
      <c r="CZ28" s="921"/>
      <c r="DA28" s="932"/>
      <c r="DB28" s="920"/>
      <c r="DC28" s="921"/>
      <c r="DD28" s="921"/>
      <c r="DE28" s="921"/>
      <c r="DF28" s="932"/>
      <c r="DG28" s="920"/>
      <c r="DH28" s="921"/>
      <c r="DI28" s="921"/>
      <c r="DJ28" s="921"/>
      <c r="DK28" s="932"/>
      <c r="DL28" s="920"/>
      <c r="DM28" s="921"/>
      <c r="DN28" s="921"/>
      <c r="DO28" s="921"/>
      <c r="DP28" s="932"/>
      <c r="DQ28" s="920"/>
      <c r="DR28" s="921"/>
      <c r="DS28" s="921"/>
      <c r="DT28" s="921"/>
      <c r="DU28" s="932"/>
      <c r="DV28" s="913"/>
      <c r="DW28" s="914"/>
      <c r="DX28" s="914"/>
      <c r="DY28" s="914"/>
      <c r="DZ28" s="933"/>
      <c r="EA28" s="48"/>
    </row>
    <row r="29" spans="1:131" ht="26.25" customHeight="1" x14ac:dyDescent="0.2">
      <c r="A29" s="54">
        <v>2</v>
      </c>
      <c r="B29" s="913" t="s">
        <v>458</v>
      </c>
      <c r="C29" s="914"/>
      <c r="D29" s="914"/>
      <c r="E29" s="914"/>
      <c r="F29" s="914"/>
      <c r="G29" s="914"/>
      <c r="H29" s="914"/>
      <c r="I29" s="914"/>
      <c r="J29" s="914"/>
      <c r="K29" s="914"/>
      <c r="L29" s="914"/>
      <c r="M29" s="914"/>
      <c r="N29" s="914"/>
      <c r="O29" s="914"/>
      <c r="P29" s="915"/>
      <c r="Q29" s="916">
        <v>99</v>
      </c>
      <c r="R29" s="917"/>
      <c r="S29" s="917"/>
      <c r="T29" s="917"/>
      <c r="U29" s="917"/>
      <c r="V29" s="917">
        <v>99</v>
      </c>
      <c r="W29" s="917"/>
      <c r="X29" s="917"/>
      <c r="Y29" s="917"/>
      <c r="Z29" s="917"/>
      <c r="AA29" s="917" t="s">
        <v>197</v>
      </c>
      <c r="AB29" s="917"/>
      <c r="AC29" s="917"/>
      <c r="AD29" s="917"/>
      <c r="AE29" s="923"/>
      <c r="AF29" s="944" t="s">
        <v>197</v>
      </c>
      <c r="AG29" s="921"/>
      <c r="AH29" s="921"/>
      <c r="AI29" s="921"/>
      <c r="AJ29" s="945"/>
      <c r="AK29" s="922">
        <v>30</v>
      </c>
      <c r="AL29" s="917"/>
      <c r="AM29" s="917"/>
      <c r="AN29" s="917"/>
      <c r="AO29" s="917"/>
      <c r="AP29" s="917" t="s">
        <v>197</v>
      </c>
      <c r="AQ29" s="917"/>
      <c r="AR29" s="917"/>
      <c r="AS29" s="917"/>
      <c r="AT29" s="917"/>
      <c r="AU29" s="917" t="s">
        <v>197</v>
      </c>
      <c r="AV29" s="917"/>
      <c r="AW29" s="917"/>
      <c r="AX29" s="917"/>
      <c r="AY29" s="917"/>
      <c r="AZ29" s="951" t="s">
        <v>197</v>
      </c>
      <c r="BA29" s="951"/>
      <c r="BB29" s="951"/>
      <c r="BC29" s="951"/>
      <c r="BD29" s="951"/>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2"/>
      <c r="CM29" s="920"/>
      <c r="CN29" s="921"/>
      <c r="CO29" s="921"/>
      <c r="CP29" s="921"/>
      <c r="CQ29" s="932"/>
      <c r="CR29" s="920"/>
      <c r="CS29" s="921"/>
      <c r="CT29" s="921"/>
      <c r="CU29" s="921"/>
      <c r="CV29" s="932"/>
      <c r="CW29" s="920"/>
      <c r="CX29" s="921"/>
      <c r="CY29" s="921"/>
      <c r="CZ29" s="921"/>
      <c r="DA29" s="932"/>
      <c r="DB29" s="920"/>
      <c r="DC29" s="921"/>
      <c r="DD29" s="921"/>
      <c r="DE29" s="921"/>
      <c r="DF29" s="932"/>
      <c r="DG29" s="920"/>
      <c r="DH29" s="921"/>
      <c r="DI29" s="921"/>
      <c r="DJ29" s="921"/>
      <c r="DK29" s="932"/>
      <c r="DL29" s="920"/>
      <c r="DM29" s="921"/>
      <c r="DN29" s="921"/>
      <c r="DO29" s="921"/>
      <c r="DP29" s="932"/>
      <c r="DQ29" s="920"/>
      <c r="DR29" s="921"/>
      <c r="DS29" s="921"/>
      <c r="DT29" s="921"/>
      <c r="DU29" s="932"/>
      <c r="DV29" s="913"/>
      <c r="DW29" s="914"/>
      <c r="DX29" s="914"/>
      <c r="DY29" s="914"/>
      <c r="DZ29" s="933"/>
      <c r="EA29" s="48"/>
    </row>
    <row r="30" spans="1:131" ht="26.25" customHeight="1" x14ac:dyDescent="0.2">
      <c r="A30" s="54">
        <v>3</v>
      </c>
      <c r="B30" s="913" t="s">
        <v>459</v>
      </c>
      <c r="C30" s="914"/>
      <c r="D30" s="914"/>
      <c r="E30" s="914"/>
      <c r="F30" s="914"/>
      <c r="G30" s="914"/>
      <c r="H30" s="914"/>
      <c r="I30" s="914"/>
      <c r="J30" s="914"/>
      <c r="K30" s="914"/>
      <c r="L30" s="914"/>
      <c r="M30" s="914"/>
      <c r="N30" s="914"/>
      <c r="O30" s="914"/>
      <c r="P30" s="915"/>
      <c r="Q30" s="916">
        <v>5647</v>
      </c>
      <c r="R30" s="917"/>
      <c r="S30" s="917"/>
      <c r="T30" s="917"/>
      <c r="U30" s="917"/>
      <c r="V30" s="917">
        <v>5350</v>
      </c>
      <c r="W30" s="917"/>
      <c r="X30" s="917"/>
      <c r="Y30" s="917"/>
      <c r="Z30" s="917"/>
      <c r="AA30" s="917" t="s">
        <v>197</v>
      </c>
      <c r="AB30" s="917"/>
      <c r="AC30" s="917"/>
      <c r="AD30" s="917"/>
      <c r="AE30" s="923"/>
      <c r="AF30" s="944">
        <v>298</v>
      </c>
      <c r="AG30" s="921"/>
      <c r="AH30" s="921"/>
      <c r="AI30" s="921"/>
      <c r="AJ30" s="945"/>
      <c r="AK30" s="922">
        <v>844</v>
      </c>
      <c r="AL30" s="917"/>
      <c r="AM30" s="917"/>
      <c r="AN30" s="917"/>
      <c r="AO30" s="917"/>
      <c r="AP30" s="917" t="s">
        <v>197</v>
      </c>
      <c r="AQ30" s="917"/>
      <c r="AR30" s="917"/>
      <c r="AS30" s="917"/>
      <c r="AT30" s="917"/>
      <c r="AU30" s="917" t="s">
        <v>197</v>
      </c>
      <c r="AV30" s="917"/>
      <c r="AW30" s="917"/>
      <c r="AX30" s="917"/>
      <c r="AY30" s="917"/>
      <c r="AZ30" s="951" t="s">
        <v>197</v>
      </c>
      <c r="BA30" s="951"/>
      <c r="BB30" s="951"/>
      <c r="BC30" s="951"/>
      <c r="BD30" s="951"/>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2"/>
      <c r="CM30" s="920"/>
      <c r="CN30" s="921"/>
      <c r="CO30" s="921"/>
      <c r="CP30" s="921"/>
      <c r="CQ30" s="932"/>
      <c r="CR30" s="920"/>
      <c r="CS30" s="921"/>
      <c r="CT30" s="921"/>
      <c r="CU30" s="921"/>
      <c r="CV30" s="932"/>
      <c r="CW30" s="920"/>
      <c r="CX30" s="921"/>
      <c r="CY30" s="921"/>
      <c r="CZ30" s="921"/>
      <c r="DA30" s="932"/>
      <c r="DB30" s="920"/>
      <c r="DC30" s="921"/>
      <c r="DD30" s="921"/>
      <c r="DE30" s="921"/>
      <c r="DF30" s="932"/>
      <c r="DG30" s="920"/>
      <c r="DH30" s="921"/>
      <c r="DI30" s="921"/>
      <c r="DJ30" s="921"/>
      <c r="DK30" s="932"/>
      <c r="DL30" s="920"/>
      <c r="DM30" s="921"/>
      <c r="DN30" s="921"/>
      <c r="DO30" s="921"/>
      <c r="DP30" s="932"/>
      <c r="DQ30" s="920"/>
      <c r="DR30" s="921"/>
      <c r="DS30" s="921"/>
      <c r="DT30" s="921"/>
      <c r="DU30" s="932"/>
      <c r="DV30" s="913"/>
      <c r="DW30" s="914"/>
      <c r="DX30" s="914"/>
      <c r="DY30" s="914"/>
      <c r="DZ30" s="933"/>
      <c r="EA30" s="48"/>
    </row>
    <row r="31" spans="1:131" ht="26.25" customHeight="1" x14ac:dyDescent="0.2">
      <c r="A31" s="54">
        <v>4</v>
      </c>
      <c r="B31" s="913" t="s">
        <v>367</v>
      </c>
      <c r="C31" s="914"/>
      <c r="D31" s="914"/>
      <c r="E31" s="914"/>
      <c r="F31" s="914"/>
      <c r="G31" s="914"/>
      <c r="H31" s="914"/>
      <c r="I31" s="914"/>
      <c r="J31" s="914"/>
      <c r="K31" s="914"/>
      <c r="L31" s="914"/>
      <c r="M31" s="914"/>
      <c r="N31" s="914"/>
      <c r="O31" s="914"/>
      <c r="P31" s="915"/>
      <c r="Q31" s="916">
        <v>545</v>
      </c>
      <c r="R31" s="917"/>
      <c r="S31" s="917"/>
      <c r="T31" s="917"/>
      <c r="U31" s="917"/>
      <c r="V31" s="917">
        <v>544</v>
      </c>
      <c r="W31" s="917"/>
      <c r="X31" s="917"/>
      <c r="Y31" s="917"/>
      <c r="Z31" s="917"/>
      <c r="AA31" s="917" t="s">
        <v>197</v>
      </c>
      <c r="AB31" s="917"/>
      <c r="AC31" s="917"/>
      <c r="AD31" s="917"/>
      <c r="AE31" s="923"/>
      <c r="AF31" s="944">
        <v>1</v>
      </c>
      <c r="AG31" s="921"/>
      <c r="AH31" s="921"/>
      <c r="AI31" s="921"/>
      <c r="AJ31" s="945"/>
      <c r="AK31" s="922">
        <v>163</v>
      </c>
      <c r="AL31" s="917"/>
      <c r="AM31" s="917"/>
      <c r="AN31" s="917"/>
      <c r="AO31" s="917"/>
      <c r="AP31" s="917" t="s">
        <v>197</v>
      </c>
      <c r="AQ31" s="917"/>
      <c r="AR31" s="917"/>
      <c r="AS31" s="917"/>
      <c r="AT31" s="917"/>
      <c r="AU31" s="917" t="s">
        <v>197</v>
      </c>
      <c r="AV31" s="917"/>
      <c r="AW31" s="917"/>
      <c r="AX31" s="917"/>
      <c r="AY31" s="917"/>
      <c r="AZ31" s="951" t="s">
        <v>197</v>
      </c>
      <c r="BA31" s="951"/>
      <c r="BB31" s="951"/>
      <c r="BC31" s="951"/>
      <c r="BD31" s="951"/>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2"/>
      <c r="CM31" s="920"/>
      <c r="CN31" s="921"/>
      <c r="CO31" s="921"/>
      <c r="CP31" s="921"/>
      <c r="CQ31" s="932"/>
      <c r="CR31" s="920"/>
      <c r="CS31" s="921"/>
      <c r="CT31" s="921"/>
      <c r="CU31" s="921"/>
      <c r="CV31" s="932"/>
      <c r="CW31" s="920"/>
      <c r="CX31" s="921"/>
      <c r="CY31" s="921"/>
      <c r="CZ31" s="921"/>
      <c r="DA31" s="932"/>
      <c r="DB31" s="920"/>
      <c r="DC31" s="921"/>
      <c r="DD31" s="921"/>
      <c r="DE31" s="921"/>
      <c r="DF31" s="932"/>
      <c r="DG31" s="920"/>
      <c r="DH31" s="921"/>
      <c r="DI31" s="921"/>
      <c r="DJ31" s="921"/>
      <c r="DK31" s="932"/>
      <c r="DL31" s="920"/>
      <c r="DM31" s="921"/>
      <c r="DN31" s="921"/>
      <c r="DO31" s="921"/>
      <c r="DP31" s="932"/>
      <c r="DQ31" s="920"/>
      <c r="DR31" s="921"/>
      <c r="DS31" s="921"/>
      <c r="DT31" s="921"/>
      <c r="DU31" s="932"/>
      <c r="DV31" s="913"/>
      <c r="DW31" s="914"/>
      <c r="DX31" s="914"/>
      <c r="DY31" s="914"/>
      <c r="DZ31" s="933"/>
      <c r="EA31" s="48"/>
    </row>
    <row r="32" spans="1:131" ht="26.25" customHeight="1" x14ac:dyDescent="0.2">
      <c r="A32" s="54">
        <v>5</v>
      </c>
      <c r="B32" s="913" t="s">
        <v>144</v>
      </c>
      <c r="C32" s="914"/>
      <c r="D32" s="914"/>
      <c r="E32" s="914"/>
      <c r="F32" s="914"/>
      <c r="G32" s="914"/>
      <c r="H32" s="914"/>
      <c r="I32" s="914"/>
      <c r="J32" s="914"/>
      <c r="K32" s="914"/>
      <c r="L32" s="914"/>
      <c r="M32" s="914"/>
      <c r="N32" s="914"/>
      <c r="O32" s="914"/>
      <c r="P32" s="915"/>
      <c r="Q32" s="916">
        <v>706</v>
      </c>
      <c r="R32" s="917"/>
      <c r="S32" s="917"/>
      <c r="T32" s="917"/>
      <c r="U32" s="917"/>
      <c r="V32" s="917">
        <v>780</v>
      </c>
      <c r="W32" s="917"/>
      <c r="X32" s="917"/>
      <c r="Y32" s="917"/>
      <c r="Z32" s="917"/>
      <c r="AA32" s="917">
        <v>-74</v>
      </c>
      <c r="AB32" s="917"/>
      <c r="AC32" s="917"/>
      <c r="AD32" s="917"/>
      <c r="AE32" s="923"/>
      <c r="AF32" s="944">
        <v>1928</v>
      </c>
      <c r="AG32" s="921"/>
      <c r="AH32" s="921"/>
      <c r="AI32" s="921"/>
      <c r="AJ32" s="945"/>
      <c r="AK32" s="922">
        <v>236</v>
      </c>
      <c r="AL32" s="917"/>
      <c r="AM32" s="917"/>
      <c r="AN32" s="917"/>
      <c r="AO32" s="917"/>
      <c r="AP32" s="917">
        <v>2832</v>
      </c>
      <c r="AQ32" s="917"/>
      <c r="AR32" s="917"/>
      <c r="AS32" s="917"/>
      <c r="AT32" s="917"/>
      <c r="AU32" s="917">
        <v>954</v>
      </c>
      <c r="AV32" s="917"/>
      <c r="AW32" s="917"/>
      <c r="AX32" s="917"/>
      <c r="AY32" s="917"/>
      <c r="AZ32" s="951" t="s">
        <v>197</v>
      </c>
      <c r="BA32" s="951"/>
      <c r="BB32" s="951"/>
      <c r="BC32" s="951"/>
      <c r="BD32" s="951"/>
      <c r="BE32" s="918" t="s">
        <v>460</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2"/>
      <c r="CM32" s="920"/>
      <c r="CN32" s="921"/>
      <c r="CO32" s="921"/>
      <c r="CP32" s="921"/>
      <c r="CQ32" s="932"/>
      <c r="CR32" s="920"/>
      <c r="CS32" s="921"/>
      <c r="CT32" s="921"/>
      <c r="CU32" s="921"/>
      <c r="CV32" s="932"/>
      <c r="CW32" s="920"/>
      <c r="CX32" s="921"/>
      <c r="CY32" s="921"/>
      <c r="CZ32" s="921"/>
      <c r="DA32" s="932"/>
      <c r="DB32" s="920"/>
      <c r="DC32" s="921"/>
      <c r="DD32" s="921"/>
      <c r="DE32" s="921"/>
      <c r="DF32" s="932"/>
      <c r="DG32" s="920"/>
      <c r="DH32" s="921"/>
      <c r="DI32" s="921"/>
      <c r="DJ32" s="921"/>
      <c r="DK32" s="932"/>
      <c r="DL32" s="920"/>
      <c r="DM32" s="921"/>
      <c r="DN32" s="921"/>
      <c r="DO32" s="921"/>
      <c r="DP32" s="932"/>
      <c r="DQ32" s="920"/>
      <c r="DR32" s="921"/>
      <c r="DS32" s="921"/>
      <c r="DT32" s="921"/>
      <c r="DU32" s="932"/>
      <c r="DV32" s="913"/>
      <c r="DW32" s="914"/>
      <c r="DX32" s="914"/>
      <c r="DY32" s="914"/>
      <c r="DZ32" s="933"/>
      <c r="EA32" s="48"/>
    </row>
    <row r="33" spans="1:131" ht="26.25" customHeight="1" x14ac:dyDescent="0.2">
      <c r="A33" s="54">
        <v>6</v>
      </c>
      <c r="B33" s="913" t="s">
        <v>224</v>
      </c>
      <c r="C33" s="914"/>
      <c r="D33" s="914"/>
      <c r="E33" s="914"/>
      <c r="F33" s="914"/>
      <c r="G33" s="914"/>
      <c r="H33" s="914"/>
      <c r="I33" s="914"/>
      <c r="J33" s="914"/>
      <c r="K33" s="914"/>
      <c r="L33" s="914"/>
      <c r="M33" s="914"/>
      <c r="N33" s="914"/>
      <c r="O33" s="914"/>
      <c r="P33" s="915"/>
      <c r="Q33" s="916">
        <v>707</v>
      </c>
      <c r="R33" s="917"/>
      <c r="S33" s="917"/>
      <c r="T33" s="917"/>
      <c r="U33" s="917"/>
      <c r="V33" s="917">
        <v>1026</v>
      </c>
      <c r="W33" s="917"/>
      <c r="X33" s="917"/>
      <c r="Y33" s="917"/>
      <c r="Z33" s="917"/>
      <c r="AA33" s="917">
        <v>-319</v>
      </c>
      <c r="AB33" s="917"/>
      <c r="AC33" s="917"/>
      <c r="AD33" s="917"/>
      <c r="AE33" s="923"/>
      <c r="AF33" s="944" t="s">
        <v>197</v>
      </c>
      <c r="AG33" s="921"/>
      <c r="AH33" s="921"/>
      <c r="AI33" s="921"/>
      <c r="AJ33" s="945"/>
      <c r="AK33" s="922">
        <v>1029</v>
      </c>
      <c r="AL33" s="917"/>
      <c r="AM33" s="917"/>
      <c r="AN33" s="917"/>
      <c r="AO33" s="917"/>
      <c r="AP33" s="917">
        <v>4163</v>
      </c>
      <c r="AQ33" s="917"/>
      <c r="AR33" s="917"/>
      <c r="AS33" s="917"/>
      <c r="AT33" s="917"/>
      <c r="AU33" s="917">
        <v>2681</v>
      </c>
      <c r="AV33" s="917"/>
      <c r="AW33" s="917"/>
      <c r="AX33" s="917"/>
      <c r="AY33" s="917"/>
      <c r="AZ33" s="951" t="s">
        <v>197</v>
      </c>
      <c r="BA33" s="951"/>
      <c r="BB33" s="951"/>
      <c r="BC33" s="951"/>
      <c r="BD33" s="951"/>
      <c r="BE33" s="918" t="s">
        <v>460</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2"/>
      <c r="CM33" s="920"/>
      <c r="CN33" s="921"/>
      <c r="CO33" s="921"/>
      <c r="CP33" s="921"/>
      <c r="CQ33" s="932"/>
      <c r="CR33" s="920"/>
      <c r="CS33" s="921"/>
      <c r="CT33" s="921"/>
      <c r="CU33" s="921"/>
      <c r="CV33" s="932"/>
      <c r="CW33" s="920"/>
      <c r="CX33" s="921"/>
      <c r="CY33" s="921"/>
      <c r="CZ33" s="921"/>
      <c r="DA33" s="932"/>
      <c r="DB33" s="920"/>
      <c r="DC33" s="921"/>
      <c r="DD33" s="921"/>
      <c r="DE33" s="921"/>
      <c r="DF33" s="932"/>
      <c r="DG33" s="920"/>
      <c r="DH33" s="921"/>
      <c r="DI33" s="921"/>
      <c r="DJ33" s="921"/>
      <c r="DK33" s="932"/>
      <c r="DL33" s="920"/>
      <c r="DM33" s="921"/>
      <c r="DN33" s="921"/>
      <c r="DO33" s="921"/>
      <c r="DP33" s="932"/>
      <c r="DQ33" s="920"/>
      <c r="DR33" s="921"/>
      <c r="DS33" s="921"/>
      <c r="DT33" s="921"/>
      <c r="DU33" s="932"/>
      <c r="DV33" s="913"/>
      <c r="DW33" s="914"/>
      <c r="DX33" s="914"/>
      <c r="DY33" s="914"/>
      <c r="DZ33" s="933"/>
      <c r="EA33" s="48"/>
    </row>
    <row r="34" spans="1:131" ht="26.25" customHeight="1" x14ac:dyDescent="0.2">
      <c r="A34" s="54">
        <v>7</v>
      </c>
      <c r="B34" s="913" t="s">
        <v>102</v>
      </c>
      <c r="C34" s="914"/>
      <c r="D34" s="914"/>
      <c r="E34" s="914"/>
      <c r="F34" s="914"/>
      <c r="G34" s="914"/>
      <c r="H34" s="914"/>
      <c r="I34" s="914"/>
      <c r="J34" s="914"/>
      <c r="K34" s="914"/>
      <c r="L34" s="914"/>
      <c r="M34" s="914"/>
      <c r="N34" s="914"/>
      <c r="O34" s="914"/>
      <c r="P34" s="915"/>
      <c r="Q34" s="916">
        <v>1185</v>
      </c>
      <c r="R34" s="917"/>
      <c r="S34" s="917"/>
      <c r="T34" s="917"/>
      <c r="U34" s="917"/>
      <c r="V34" s="917">
        <v>1295</v>
      </c>
      <c r="W34" s="917"/>
      <c r="X34" s="917"/>
      <c r="Y34" s="917"/>
      <c r="Z34" s="917"/>
      <c r="AA34" s="917">
        <v>-110</v>
      </c>
      <c r="AB34" s="917"/>
      <c r="AC34" s="917"/>
      <c r="AD34" s="917"/>
      <c r="AE34" s="923"/>
      <c r="AF34" s="944">
        <v>163</v>
      </c>
      <c r="AG34" s="921"/>
      <c r="AH34" s="921"/>
      <c r="AI34" s="921"/>
      <c r="AJ34" s="945"/>
      <c r="AK34" s="922">
        <v>819</v>
      </c>
      <c r="AL34" s="917"/>
      <c r="AM34" s="917"/>
      <c r="AN34" s="917"/>
      <c r="AO34" s="917"/>
      <c r="AP34" s="917">
        <v>9060</v>
      </c>
      <c r="AQ34" s="917"/>
      <c r="AR34" s="917"/>
      <c r="AS34" s="917"/>
      <c r="AT34" s="917"/>
      <c r="AU34" s="917">
        <v>9060</v>
      </c>
      <c r="AV34" s="917"/>
      <c r="AW34" s="917"/>
      <c r="AX34" s="917"/>
      <c r="AY34" s="917"/>
      <c r="AZ34" s="951" t="s">
        <v>197</v>
      </c>
      <c r="BA34" s="951"/>
      <c r="BB34" s="951"/>
      <c r="BC34" s="951"/>
      <c r="BD34" s="951"/>
      <c r="BE34" s="918" t="s">
        <v>460</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2"/>
      <c r="CM34" s="920"/>
      <c r="CN34" s="921"/>
      <c r="CO34" s="921"/>
      <c r="CP34" s="921"/>
      <c r="CQ34" s="932"/>
      <c r="CR34" s="920"/>
      <c r="CS34" s="921"/>
      <c r="CT34" s="921"/>
      <c r="CU34" s="921"/>
      <c r="CV34" s="932"/>
      <c r="CW34" s="920"/>
      <c r="CX34" s="921"/>
      <c r="CY34" s="921"/>
      <c r="CZ34" s="921"/>
      <c r="DA34" s="932"/>
      <c r="DB34" s="920"/>
      <c r="DC34" s="921"/>
      <c r="DD34" s="921"/>
      <c r="DE34" s="921"/>
      <c r="DF34" s="932"/>
      <c r="DG34" s="920"/>
      <c r="DH34" s="921"/>
      <c r="DI34" s="921"/>
      <c r="DJ34" s="921"/>
      <c r="DK34" s="932"/>
      <c r="DL34" s="920"/>
      <c r="DM34" s="921"/>
      <c r="DN34" s="921"/>
      <c r="DO34" s="921"/>
      <c r="DP34" s="932"/>
      <c r="DQ34" s="920"/>
      <c r="DR34" s="921"/>
      <c r="DS34" s="921"/>
      <c r="DT34" s="921"/>
      <c r="DU34" s="932"/>
      <c r="DV34" s="913"/>
      <c r="DW34" s="914"/>
      <c r="DX34" s="914"/>
      <c r="DY34" s="914"/>
      <c r="DZ34" s="933"/>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4"/>
      <c r="AG35" s="921"/>
      <c r="AH35" s="921"/>
      <c r="AI35" s="921"/>
      <c r="AJ35" s="945"/>
      <c r="AK35" s="922"/>
      <c r="AL35" s="917"/>
      <c r="AM35" s="917"/>
      <c r="AN35" s="917"/>
      <c r="AO35" s="917"/>
      <c r="AP35" s="917"/>
      <c r="AQ35" s="917"/>
      <c r="AR35" s="917"/>
      <c r="AS35" s="917"/>
      <c r="AT35" s="917"/>
      <c r="AU35" s="917"/>
      <c r="AV35" s="917"/>
      <c r="AW35" s="917"/>
      <c r="AX35" s="917"/>
      <c r="AY35" s="917"/>
      <c r="AZ35" s="951"/>
      <c r="BA35" s="951"/>
      <c r="BB35" s="951"/>
      <c r="BC35" s="951"/>
      <c r="BD35" s="951"/>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2"/>
      <c r="CM35" s="920"/>
      <c r="CN35" s="921"/>
      <c r="CO35" s="921"/>
      <c r="CP35" s="921"/>
      <c r="CQ35" s="932"/>
      <c r="CR35" s="920"/>
      <c r="CS35" s="921"/>
      <c r="CT35" s="921"/>
      <c r="CU35" s="921"/>
      <c r="CV35" s="932"/>
      <c r="CW35" s="920"/>
      <c r="CX35" s="921"/>
      <c r="CY35" s="921"/>
      <c r="CZ35" s="921"/>
      <c r="DA35" s="932"/>
      <c r="DB35" s="920"/>
      <c r="DC35" s="921"/>
      <c r="DD35" s="921"/>
      <c r="DE35" s="921"/>
      <c r="DF35" s="932"/>
      <c r="DG35" s="920"/>
      <c r="DH35" s="921"/>
      <c r="DI35" s="921"/>
      <c r="DJ35" s="921"/>
      <c r="DK35" s="932"/>
      <c r="DL35" s="920"/>
      <c r="DM35" s="921"/>
      <c r="DN35" s="921"/>
      <c r="DO35" s="921"/>
      <c r="DP35" s="932"/>
      <c r="DQ35" s="920"/>
      <c r="DR35" s="921"/>
      <c r="DS35" s="921"/>
      <c r="DT35" s="921"/>
      <c r="DU35" s="932"/>
      <c r="DV35" s="913"/>
      <c r="DW35" s="914"/>
      <c r="DX35" s="914"/>
      <c r="DY35" s="914"/>
      <c r="DZ35" s="933"/>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4"/>
      <c r="AG36" s="921"/>
      <c r="AH36" s="921"/>
      <c r="AI36" s="921"/>
      <c r="AJ36" s="945"/>
      <c r="AK36" s="922"/>
      <c r="AL36" s="917"/>
      <c r="AM36" s="917"/>
      <c r="AN36" s="917"/>
      <c r="AO36" s="917"/>
      <c r="AP36" s="917"/>
      <c r="AQ36" s="917"/>
      <c r="AR36" s="917"/>
      <c r="AS36" s="917"/>
      <c r="AT36" s="917"/>
      <c r="AU36" s="917"/>
      <c r="AV36" s="917"/>
      <c r="AW36" s="917"/>
      <c r="AX36" s="917"/>
      <c r="AY36" s="917"/>
      <c r="AZ36" s="951"/>
      <c r="BA36" s="951"/>
      <c r="BB36" s="951"/>
      <c r="BC36" s="951"/>
      <c r="BD36" s="951"/>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2"/>
      <c r="CM36" s="920"/>
      <c r="CN36" s="921"/>
      <c r="CO36" s="921"/>
      <c r="CP36" s="921"/>
      <c r="CQ36" s="932"/>
      <c r="CR36" s="920"/>
      <c r="CS36" s="921"/>
      <c r="CT36" s="921"/>
      <c r="CU36" s="921"/>
      <c r="CV36" s="932"/>
      <c r="CW36" s="920"/>
      <c r="CX36" s="921"/>
      <c r="CY36" s="921"/>
      <c r="CZ36" s="921"/>
      <c r="DA36" s="932"/>
      <c r="DB36" s="920"/>
      <c r="DC36" s="921"/>
      <c r="DD36" s="921"/>
      <c r="DE36" s="921"/>
      <c r="DF36" s="932"/>
      <c r="DG36" s="920"/>
      <c r="DH36" s="921"/>
      <c r="DI36" s="921"/>
      <c r="DJ36" s="921"/>
      <c r="DK36" s="932"/>
      <c r="DL36" s="920"/>
      <c r="DM36" s="921"/>
      <c r="DN36" s="921"/>
      <c r="DO36" s="921"/>
      <c r="DP36" s="932"/>
      <c r="DQ36" s="920"/>
      <c r="DR36" s="921"/>
      <c r="DS36" s="921"/>
      <c r="DT36" s="921"/>
      <c r="DU36" s="932"/>
      <c r="DV36" s="913"/>
      <c r="DW36" s="914"/>
      <c r="DX36" s="914"/>
      <c r="DY36" s="914"/>
      <c r="DZ36" s="933"/>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4"/>
      <c r="AG37" s="921"/>
      <c r="AH37" s="921"/>
      <c r="AI37" s="921"/>
      <c r="AJ37" s="945"/>
      <c r="AK37" s="922"/>
      <c r="AL37" s="917"/>
      <c r="AM37" s="917"/>
      <c r="AN37" s="917"/>
      <c r="AO37" s="917"/>
      <c r="AP37" s="917"/>
      <c r="AQ37" s="917"/>
      <c r="AR37" s="917"/>
      <c r="AS37" s="917"/>
      <c r="AT37" s="917"/>
      <c r="AU37" s="917"/>
      <c r="AV37" s="917"/>
      <c r="AW37" s="917"/>
      <c r="AX37" s="917"/>
      <c r="AY37" s="917"/>
      <c r="AZ37" s="951"/>
      <c r="BA37" s="951"/>
      <c r="BB37" s="951"/>
      <c r="BC37" s="951"/>
      <c r="BD37" s="951"/>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2"/>
      <c r="CM37" s="920"/>
      <c r="CN37" s="921"/>
      <c r="CO37" s="921"/>
      <c r="CP37" s="921"/>
      <c r="CQ37" s="932"/>
      <c r="CR37" s="920"/>
      <c r="CS37" s="921"/>
      <c r="CT37" s="921"/>
      <c r="CU37" s="921"/>
      <c r="CV37" s="932"/>
      <c r="CW37" s="920"/>
      <c r="CX37" s="921"/>
      <c r="CY37" s="921"/>
      <c r="CZ37" s="921"/>
      <c r="DA37" s="932"/>
      <c r="DB37" s="920"/>
      <c r="DC37" s="921"/>
      <c r="DD37" s="921"/>
      <c r="DE37" s="921"/>
      <c r="DF37" s="932"/>
      <c r="DG37" s="920"/>
      <c r="DH37" s="921"/>
      <c r="DI37" s="921"/>
      <c r="DJ37" s="921"/>
      <c r="DK37" s="932"/>
      <c r="DL37" s="920"/>
      <c r="DM37" s="921"/>
      <c r="DN37" s="921"/>
      <c r="DO37" s="921"/>
      <c r="DP37" s="932"/>
      <c r="DQ37" s="920"/>
      <c r="DR37" s="921"/>
      <c r="DS37" s="921"/>
      <c r="DT37" s="921"/>
      <c r="DU37" s="932"/>
      <c r="DV37" s="913"/>
      <c r="DW37" s="914"/>
      <c r="DX37" s="914"/>
      <c r="DY37" s="914"/>
      <c r="DZ37" s="933"/>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4"/>
      <c r="AG38" s="921"/>
      <c r="AH38" s="921"/>
      <c r="AI38" s="921"/>
      <c r="AJ38" s="945"/>
      <c r="AK38" s="922"/>
      <c r="AL38" s="917"/>
      <c r="AM38" s="917"/>
      <c r="AN38" s="917"/>
      <c r="AO38" s="917"/>
      <c r="AP38" s="917"/>
      <c r="AQ38" s="917"/>
      <c r="AR38" s="917"/>
      <c r="AS38" s="917"/>
      <c r="AT38" s="917"/>
      <c r="AU38" s="917"/>
      <c r="AV38" s="917"/>
      <c r="AW38" s="917"/>
      <c r="AX38" s="917"/>
      <c r="AY38" s="917"/>
      <c r="AZ38" s="951"/>
      <c r="BA38" s="951"/>
      <c r="BB38" s="951"/>
      <c r="BC38" s="951"/>
      <c r="BD38" s="951"/>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2"/>
      <c r="CM38" s="920"/>
      <c r="CN38" s="921"/>
      <c r="CO38" s="921"/>
      <c r="CP38" s="921"/>
      <c r="CQ38" s="932"/>
      <c r="CR38" s="920"/>
      <c r="CS38" s="921"/>
      <c r="CT38" s="921"/>
      <c r="CU38" s="921"/>
      <c r="CV38" s="932"/>
      <c r="CW38" s="920"/>
      <c r="CX38" s="921"/>
      <c r="CY38" s="921"/>
      <c r="CZ38" s="921"/>
      <c r="DA38" s="932"/>
      <c r="DB38" s="920"/>
      <c r="DC38" s="921"/>
      <c r="DD38" s="921"/>
      <c r="DE38" s="921"/>
      <c r="DF38" s="932"/>
      <c r="DG38" s="920"/>
      <c r="DH38" s="921"/>
      <c r="DI38" s="921"/>
      <c r="DJ38" s="921"/>
      <c r="DK38" s="932"/>
      <c r="DL38" s="920"/>
      <c r="DM38" s="921"/>
      <c r="DN38" s="921"/>
      <c r="DO38" s="921"/>
      <c r="DP38" s="932"/>
      <c r="DQ38" s="920"/>
      <c r="DR38" s="921"/>
      <c r="DS38" s="921"/>
      <c r="DT38" s="921"/>
      <c r="DU38" s="932"/>
      <c r="DV38" s="913"/>
      <c r="DW38" s="914"/>
      <c r="DX38" s="914"/>
      <c r="DY38" s="914"/>
      <c r="DZ38" s="933"/>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4"/>
      <c r="AG39" s="921"/>
      <c r="AH39" s="921"/>
      <c r="AI39" s="921"/>
      <c r="AJ39" s="945"/>
      <c r="AK39" s="922"/>
      <c r="AL39" s="917"/>
      <c r="AM39" s="917"/>
      <c r="AN39" s="917"/>
      <c r="AO39" s="917"/>
      <c r="AP39" s="917"/>
      <c r="AQ39" s="917"/>
      <c r="AR39" s="917"/>
      <c r="AS39" s="917"/>
      <c r="AT39" s="917"/>
      <c r="AU39" s="917"/>
      <c r="AV39" s="917"/>
      <c r="AW39" s="917"/>
      <c r="AX39" s="917"/>
      <c r="AY39" s="917"/>
      <c r="AZ39" s="951"/>
      <c r="BA39" s="951"/>
      <c r="BB39" s="951"/>
      <c r="BC39" s="951"/>
      <c r="BD39" s="951"/>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2"/>
      <c r="CM39" s="920"/>
      <c r="CN39" s="921"/>
      <c r="CO39" s="921"/>
      <c r="CP39" s="921"/>
      <c r="CQ39" s="932"/>
      <c r="CR39" s="920"/>
      <c r="CS39" s="921"/>
      <c r="CT39" s="921"/>
      <c r="CU39" s="921"/>
      <c r="CV39" s="932"/>
      <c r="CW39" s="920"/>
      <c r="CX39" s="921"/>
      <c r="CY39" s="921"/>
      <c r="CZ39" s="921"/>
      <c r="DA39" s="932"/>
      <c r="DB39" s="920"/>
      <c r="DC39" s="921"/>
      <c r="DD39" s="921"/>
      <c r="DE39" s="921"/>
      <c r="DF39" s="932"/>
      <c r="DG39" s="920"/>
      <c r="DH39" s="921"/>
      <c r="DI39" s="921"/>
      <c r="DJ39" s="921"/>
      <c r="DK39" s="932"/>
      <c r="DL39" s="920"/>
      <c r="DM39" s="921"/>
      <c r="DN39" s="921"/>
      <c r="DO39" s="921"/>
      <c r="DP39" s="932"/>
      <c r="DQ39" s="920"/>
      <c r="DR39" s="921"/>
      <c r="DS39" s="921"/>
      <c r="DT39" s="921"/>
      <c r="DU39" s="932"/>
      <c r="DV39" s="913"/>
      <c r="DW39" s="914"/>
      <c r="DX39" s="914"/>
      <c r="DY39" s="914"/>
      <c r="DZ39" s="933"/>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4"/>
      <c r="AG40" s="921"/>
      <c r="AH40" s="921"/>
      <c r="AI40" s="921"/>
      <c r="AJ40" s="945"/>
      <c r="AK40" s="922"/>
      <c r="AL40" s="917"/>
      <c r="AM40" s="917"/>
      <c r="AN40" s="917"/>
      <c r="AO40" s="917"/>
      <c r="AP40" s="917"/>
      <c r="AQ40" s="917"/>
      <c r="AR40" s="917"/>
      <c r="AS40" s="917"/>
      <c r="AT40" s="917"/>
      <c r="AU40" s="917"/>
      <c r="AV40" s="917"/>
      <c r="AW40" s="917"/>
      <c r="AX40" s="917"/>
      <c r="AY40" s="917"/>
      <c r="AZ40" s="951"/>
      <c r="BA40" s="951"/>
      <c r="BB40" s="951"/>
      <c r="BC40" s="951"/>
      <c r="BD40" s="951"/>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2"/>
      <c r="CM40" s="920"/>
      <c r="CN40" s="921"/>
      <c r="CO40" s="921"/>
      <c r="CP40" s="921"/>
      <c r="CQ40" s="932"/>
      <c r="CR40" s="920"/>
      <c r="CS40" s="921"/>
      <c r="CT40" s="921"/>
      <c r="CU40" s="921"/>
      <c r="CV40" s="932"/>
      <c r="CW40" s="920"/>
      <c r="CX40" s="921"/>
      <c r="CY40" s="921"/>
      <c r="CZ40" s="921"/>
      <c r="DA40" s="932"/>
      <c r="DB40" s="920"/>
      <c r="DC40" s="921"/>
      <c r="DD40" s="921"/>
      <c r="DE40" s="921"/>
      <c r="DF40" s="932"/>
      <c r="DG40" s="920"/>
      <c r="DH40" s="921"/>
      <c r="DI40" s="921"/>
      <c r="DJ40" s="921"/>
      <c r="DK40" s="932"/>
      <c r="DL40" s="920"/>
      <c r="DM40" s="921"/>
      <c r="DN40" s="921"/>
      <c r="DO40" s="921"/>
      <c r="DP40" s="932"/>
      <c r="DQ40" s="920"/>
      <c r="DR40" s="921"/>
      <c r="DS40" s="921"/>
      <c r="DT40" s="921"/>
      <c r="DU40" s="932"/>
      <c r="DV40" s="913"/>
      <c r="DW40" s="914"/>
      <c r="DX40" s="914"/>
      <c r="DY40" s="914"/>
      <c r="DZ40" s="933"/>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4"/>
      <c r="AG41" s="921"/>
      <c r="AH41" s="921"/>
      <c r="AI41" s="921"/>
      <c r="AJ41" s="945"/>
      <c r="AK41" s="922"/>
      <c r="AL41" s="917"/>
      <c r="AM41" s="917"/>
      <c r="AN41" s="917"/>
      <c r="AO41" s="917"/>
      <c r="AP41" s="917"/>
      <c r="AQ41" s="917"/>
      <c r="AR41" s="917"/>
      <c r="AS41" s="917"/>
      <c r="AT41" s="917"/>
      <c r="AU41" s="917"/>
      <c r="AV41" s="917"/>
      <c r="AW41" s="917"/>
      <c r="AX41" s="917"/>
      <c r="AY41" s="917"/>
      <c r="AZ41" s="951"/>
      <c r="BA41" s="951"/>
      <c r="BB41" s="951"/>
      <c r="BC41" s="951"/>
      <c r="BD41" s="951"/>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2"/>
      <c r="CM41" s="920"/>
      <c r="CN41" s="921"/>
      <c r="CO41" s="921"/>
      <c r="CP41" s="921"/>
      <c r="CQ41" s="932"/>
      <c r="CR41" s="920"/>
      <c r="CS41" s="921"/>
      <c r="CT41" s="921"/>
      <c r="CU41" s="921"/>
      <c r="CV41" s="932"/>
      <c r="CW41" s="920"/>
      <c r="CX41" s="921"/>
      <c r="CY41" s="921"/>
      <c r="CZ41" s="921"/>
      <c r="DA41" s="932"/>
      <c r="DB41" s="920"/>
      <c r="DC41" s="921"/>
      <c r="DD41" s="921"/>
      <c r="DE41" s="921"/>
      <c r="DF41" s="932"/>
      <c r="DG41" s="920"/>
      <c r="DH41" s="921"/>
      <c r="DI41" s="921"/>
      <c r="DJ41" s="921"/>
      <c r="DK41" s="932"/>
      <c r="DL41" s="920"/>
      <c r="DM41" s="921"/>
      <c r="DN41" s="921"/>
      <c r="DO41" s="921"/>
      <c r="DP41" s="932"/>
      <c r="DQ41" s="920"/>
      <c r="DR41" s="921"/>
      <c r="DS41" s="921"/>
      <c r="DT41" s="921"/>
      <c r="DU41" s="932"/>
      <c r="DV41" s="913"/>
      <c r="DW41" s="914"/>
      <c r="DX41" s="914"/>
      <c r="DY41" s="914"/>
      <c r="DZ41" s="933"/>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4"/>
      <c r="AG42" s="921"/>
      <c r="AH42" s="921"/>
      <c r="AI42" s="921"/>
      <c r="AJ42" s="945"/>
      <c r="AK42" s="922"/>
      <c r="AL42" s="917"/>
      <c r="AM42" s="917"/>
      <c r="AN42" s="917"/>
      <c r="AO42" s="917"/>
      <c r="AP42" s="917"/>
      <c r="AQ42" s="917"/>
      <c r="AR42" s="917"/>
      <c r="AS42" s="917"/>
      <c r="AT42" s="917"/>
      <c r="AU42" s="917"/>
      <c r="AV42" s="917"/>
      <c r="AW42" s="917"/>
      <c r="AX42" s="917"/>
      <c r="AY42" s="917"/>
      <c r="AZ42" s="951"/>
      <c r="BA42" s="951"/>
      <c r="BB42" s="951"/>
      <c r="BC42" s="951"/>
      <c r="BD42" s="951"/>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2"/>
      <c r="CM42" s="920"/>
      <c r="CN42" s="921"/>
      <c r="CO42" s="921"/>
      <c r="CP42" s="921"/>
      <c r="CQ42" s="932"/>
      <c r="CR42" s="920"/>
      <c r="CS42" s="921"/>
      <c r="CT42" s="921"/>
      <c r="CU42" s="921"/>
      <c r="CV42" s="932"/>
      <c r="CW42" s="920"/>
      <c r="CX42" s="921"/>
      <c r="CY42" s="921"/>
      <c r="CZ42" s="921"/>
      <c r="DA42" s="932"/>
      <c r="DB42" s="920"/>
      <c r="DC42" s="921"/>
      <c r="DD42" s="921"/>
      <c r="DE42" s="921"/>
      <c r="DF42" s="932"/>
      <c r="DG42" s="920"/>
      <c r="DH42" s="921"/>
      <c r="DI42" s="921"/>
      <c r="DJ42" s="921"/>
      <c r="DK42" s="932"/>
      <c r="DL42" s="920"/>
      <c r="DM42" s="921"/>
      <c r="DN42" s="921"/>
      <c r="DO42" s="921"/>
      <c r="DP42" s="932"/>
      <c r="DQ42" s="920"/>
      <c r="DR42" s="921"/>
      <c r="DS42" s="921"/>
      <c r="DT42" s="921"/>
      <c r="DU42" s="932"/>
      <c r="DV42" s="913"/>
      <c r="DW42" s="914"/>
      <c r="DX42" s="914"/>
      <c r="DY42" s="914"/>
      <c r="DZ42" s="933"/>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4"/>
      <c r="AG43" s="921"/>
      <c r="AH43" s="921"/>
      <c r="AI43" s="921"/>
      <c r="AJ43" s="945"/>
      <c r="AK43" s="922"/>
      <c r="AL43" s="917"/>
      <c r="AM43" s="917"/>
      <c r="AN43" s="917"/>
      <c r="AO43" s="917"/>
      <c r="AP43" s="917"/>
      <c r="AQ43" s="917"/>
      <c r="AR43" s="917"/>
      <c r="AS43" s="917"/>
      <c r="AT43" s="917"/>
      <c r="AU43" s="917"/>
      <c r="AV43" s="917"/>
      <c r="AW43" s="917"/>
      <c r="AX43" s="917"/>
      <c r="AY43" s="917"/>
      <c r="AZ43" s="951"/>
      <c r="BA43" s="951"/>
      <c r="BB43" s="951"/>
      <c r="BC43" s="951"/>
      <c r="BD43" s="951"/>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2"/>
      <c r="CM43" s="920"/>
      <c r="CN43" s="921"/>
      <c r="CO43" s="921"/>
      <c r="CP43" s="921"/>
      <c r="CQ43" s="932"/>
      <c r="CR43" s="920"/>
      <c r="CS43" s="921"/>
      <c r="CT43" s="921"/>
      <c r="CU43" s="921"/>
      <c r="CV43" s="932"/>
      <c r="CW43" s="920"/>
      <c r="CX43" s="921"/>
      <c r="CY43" s="921"/>
      <c r="CZ43" s="921"/>
      <c r="DA43" s="932"/>
      <c r="DB43" s="920"/>
      <c r="DC43" s="921"/>
      <c r="DD43" s="921"/>
      <c r="DE43" s="921"/>
      <c r="DF43" s="932"/>
      <c r="DG43" s="920"/>
      <c r="DH43" s="921"/>
      <c r="DI43" s="921"/>
      <c r="DJ43" s="921"/>
      <c r="DK43" s="932"/>
      <c r="DL43" s="920"/>
      <c r="DM43" s="921"/>
      <c r="DN43" s="921"/>
      <c r="DO43" s="921"/>
      <c r="DP43" s="932"/>
      <c r="DQ43" s="920"/>
      <c r="DR43" s="921"/>
      <c r="DS43" s="921"/>
      <c r="DT43" s="921"/>
      <c r="DU43" s="932"/>
      <c r="DV43" s="913"/>
      <c r="DW43" s="914"/>
      <c r="DX43" s="914"/>
      <c r="DY43" s="914"/>
      <c r="DZ43" s="933"/>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4"/>
      <c r="AG44" s="921"/>
      <c r="AH44" s="921"/>
      <c r="AI44" s="921"/>
      <c r="AJ44" s="945"/>
      <c r="AK44" s="922"/>
      <c r="AL44" s="917"/>
      <c r="AM44" s="917"/>
      <c r="AN44" s="917"/>
      <c r="AO44" s="917"/>
      <c r="AP44" s="917"/>
      <c r="AQ44" s="917"/>
      <c r="AR44" s="917"/>
      <c r="AS44" s="917"/>
      <c r="AT44" s="917"/>
      <c r="AU44" s="917"/>
      <c r="AV44" s="917"/>
      <c r="AW44" s="917"/>
      <c r="AX44" s="917"/>
      <c r="AY44" s="917"/>
      <c r="AZ44" s="951"/>
      <c r="BA44" s="951"/>
      <c r="BB44" s="951"/>
      <c r="BC44" s="951"/>
      <c r="BD44" s="951"/>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2"/>
      <c r="CM44" s="920"/>
      <c r="CN44" s="921"/>
      <c r="CO44" s="921"/>
      <c r="CP44" s="921"/>
      <c r="CQ44" s="932"/>
      <c r="CR44" s="920"/>
      <c r="CS44" s="921"/>
      <c r="CT44" s="921"/>
      <c r="CU44" s="921"/>
      <c r="CV44" s="932"/>
      <c r="CW44" s="920"/>
      <c r="CX44" s="921"/>
      <c r="CY44" s="921"/>
      <c r="CZ44" s="921"/>
      <c r="DA44" s="932"/>
      <c r="DB44" s="920"/>
      <c r="DC44" s="921"/>
      <c r="DD44" s="921"/>
      <c r="DE44" s="921"/>
      <c r="DF44" s="932"/>
      <c r="DG44" s="920"/>
      <c r="DH44" s="921"/>
      <c r="DI44" s="921"/>
      <c r="DJ44" s="921"/>
      <c r="DK44" s="932"/>
      <c r="DL44" s="920"/>
      <c r="DM44" s="921"/>
      <c r="DN44" s="921"/>
      <c r="DO44" s="921"/>
      <c r="DP44" s="932"/>
      <c r="DQ44" s="920"/>
      <c r="DR44" s="921"/>
      <c r="DS44" s="921"/>
      <c r="DT44" s="921"/>
      <c r="DU44" s="932"/>
      <c r="DV44" s="913"/>
      <c r="DW44" s="914"/>
      <c r="DX44" s="914"/>
      <c r="DY44" s="914"/>
      <c r="DZ44" s="933"/>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4"/>
      <c r="AG45" s="921"/>
      <c r="AH45" s="921"/>
      <c r="AI45" s="921"/>
      <c r="AJ45" s="945"/>
      <c r="AK45" s="922"/>
      <c r="AL45" s="917"/>
      <c r="AM45" s="917"/>
      <c r="AN45" s="917"/>
      <c r="AO45" s="917"/>
      <c r="AP45" s="917"/>
      <c r="AQ45" s="917"/>
      <c r="AR45" s="917"/>
      <c r="AS45" s="917"/>
      <c r="AT45" s="917"/>
      <c r="AU45" s="917"/>
      <c r="AV45" s="917"/>
      <c r="AW45" s="917"/>
      <c r="AX45" s="917"/>
      <c r="AY45" s="917"/>
      <c r="AZ45" s="951"/>
      <c r="BA45" s="951"/>
      <c r="BB45" s="951"/>
      <c r="BC45" s="951"/>
      <c r="BD45" s="951"/>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2"/>
      <c r="CM45" s="920"/>
      <c r="CN45" s="921"/>
      <c r="CO45" s="921"/>
      <c r="CP45" s="921"/>
      <c r="CQ45" s="932"/>
      <c r="CR45" s="920"/>
      <c r="CS45" s="921"/>
      <c r="CT45" s="921"/>
      <c r="CU45" s="921"/>
      <c r="CV45" s="932"/>
      <c r="CW45" s="920"/>
      <c r="CX45" s="921"/>
      <c r="CY45" s="921"/>
      <c r="CZ45" s="921"/>
      <c r="DA45" s="932"/>
      <c r="DB45" s="920"/>
      <c r="DC45" s="921"/>
      <c r="DD45" s="921"/>
      <c r="DE45" s="921"/>
      <c r="DF45" s="932"/>
      <c r="DG45" s="920"/>
      <c r="DH45" s="921"/>
      <c r="DI45" s="921"/>
      <c r="DJ45" s="921"/>
      <c r="DK45" s="932"/>
      <c r="DL45" s="920"/>
      <c r="DM45" s="921"/>
      <c r="DN45" s="921"/>
      <c r="DO45" s="921"/>
      <c r="DP45" s="932"/>
      <c r="DQ45" s="920"/>
      <c r="DR45" s="921"/>
      <c r="DS45" s="921"/>
      <c r="DT45" s="921"/>
      <c r="DU45" s="932"/>
      <c r="DV45" s="913"/>
      <c r="DW45" s="914"/>
      <c r="DX45" s="914"/>
      <c r="DY45" s="914"/>
      <c r="DZ45" s="933"/>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4"/>
      <c r="AG46" s="921"/>
      <c r="AH46" s="921"/>
      <c r="AI46" s="921"/>
      <c r="AJ46" s="945"/>
      <c r="AK46" s="922"/>
      <c r="AL46" s="917"/>
      <c r="AM46" s="917"/>
      <c r="AN46" s="917"/>
      <c r="AO46" s="917"/>
      <c r="AP46" s="917"/>
      <c r="AQ46" s="917"/>
      <c r="AR46" s="917"/>
      <c r="AS46" s="917"/>
      <c r="AT46" s="917"/>
      <c r="AU46" s="917"/>
      <c r="AV46" s="917"/>
      <c r="AW46" s="917"/>
      <c r="AX46" s="917"/>
      <c r="AY46" s="917"/>
      <c r="AZ46" s="951"/>
      <c r="BA46" s="951"/>
      <c r="BB46" s="951"/>
      <c r="BC46" s="951"/>
      <c r="BD46" s="951"/>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2"/>
      <c r="CM46" s="920"/>
      <c r="CN46" s="921"/>
      <c r="CO46" s="921"/>
      <c r="CP46" s="921"/>
      <c r="CQ46" s="932"/>
      <c r="CR46" s="920"/>
      <c r="CS46" s="921"/>
      <c r="CT46" s="921"/>
      <c r="CU46" s="921"/>
      <c r="CV46" s="932"/>
      <c r="CW46" s="920"/>
      <c r="CX46" s="921"/>
      <c r="CY46" s="921"/>
      <c r="CZ46" s="921"/>
      <c r="DA46" s="932"/>
      <c r="DB46" s="920"/>
      <c r="DC46" s="921"/>
      <c r="DD46" s="921"/>
      <c r="DE46" s="921"/>
      <c r="DF46" s="932"/>
      <c r="DG46" s="920"/>
      <c r="DH46" s="921"/>
      <c r="DI46" s="921"/>
      <c r="DJ46" s="921"/>
      <c r="DK46" s="932"/>
      <c r="DL46" s="920"/>
      <c r="DM46" s="921"/>
      <c r="DN46" s="921"/>
      <c r="DO46" s="921"/>
      <c r="DP46" s="932"/>
      <c r="DQ46" s="920"/>
      <c r="DR46" s="921"/>
      <c r="DS46" s="921"/>
      <c r="DT46" s="921"/>
      <c r="DU46" s="932"/>
      <c r="DV46" s="913"/>
      <c r="DW46" s="914"/>
      <c r="DX46" s="914"/>
      <c r="DY46" s="914"/>
      <c r="DZ46" s="933"/>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4"/>
      <c r="AG47" s="921"/>
      <c r="AH47" s="921"/>
      <c r="AI47" s="921"/>
      <c r="AJ47" s="945"/>
      <c r="AK47" s="922"/>
      <c r="AL47" s="917"/>
      <c r="AM47" s="917"/>
      <c r="AN47" s="917"/>
      <c r="AO47" s="917"/>
      <c r="AP47" s="917"/>
      <c r="AQ47" s="917"/>
      <c r="AR47" s="917"/>
      <c r="AS47" s="917"/>
      <c r="AT47" s="917"/>
      <c r="AU47" s="917"/>
      <c r="AV47" s="917"/>
      <c r="AW47" s="917"/>
      <c r="AX47" s="917"/>
      <c r="AY47" s="917"/>
      <c r="AZ47" s="951"/>
      <c r="BA47" s="951"/>
      <c r="BB47" s="951"/>
      <c r="BC47" s="951"/>
      <c r="BD47" s="951"/>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2"/>
      <c r="CM47" s="920"/>
      <c r="CN47" s="921"/>
      <c r="CO47" s="921"/>
      <c r="CP47" s="921"/>
      <c r="CQ47" s="932"/>
      <c r="CR47" s="920"/>
      <c r="CS47" s="921"/>
      <c r="CT47" s="921"/>
      <c r="CU47" s="921"/>
      <c r="CV47" s="932"/>
      <c r="CW47" s="920"/>
      <c r="CX47" s="921"/>
      <c r="CY47" s="921"/>
      <c r="CZ47" s="921"/>
      <c r="DA47" s="932"/>
      <c r="DB47" s="920"/>
      <c r="DC47" s="921"/>
      <c r="DD47" s="921"/>
      <c r="DE47" s="921"/>
      <c r="DF47" s="932"/>
      <c r="DG47" s="920"/>
      <c r="DH47" s="921"/>
      <c r="DI47" s="921"/>
      <c r="DJ47" s="921"/>
      <c r="DK47" s="932"/>
      <c r="DL47" s="920"/>
      <c r="DM47" s="921"/>
      <c r="DN47" s="921"/>
      <c r="DO47" s="921"/>
      <c r="DP47" s="932"/>
      <c r="DQ47" s="920"/>
      <c r="DR47" s="921"/>
      <c r="DS47" s="921"/>
      <c r="DT47" s="921"/>
      <c r="DU47" s="932"/>
      <c r="DV47" s="913"/>
      <c r="DW47" s="914"/>
      <c r="DX47" s="914"/>
      <c r="DY47" s="914"/>
      <c r="DZ47" s="933"/>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4"/>
      <c r="AG48" s="921"/>
      <c r="AH48" s="921"/>
      <c r="AI48" s="921"/>
      <c r="AJ48" s="945"/>
      <c r="AK48" s="922"/>
      <c r="AL48" s="917"/>
      <c r="AM48" s="917"/>
      <c r="AN48" s="917"/>
      <c r="AO48" s="917"/>
      <c r="AP48" s="917"/>
      <c r="AQ48" s="917"/>
      <c r="AR48" s="917"/>
      <c r="AS48" s="917"/>
      <c r="AT48" s="917"/>
      <c r="AU48" s="917"/>
      <c r="AV48" s="917"/>
      <c r="AW48" s="917"/>
      <c r="AX48" s="917"/>
      <c r="AY48" s="917"/>
      <c r="AZ48" s="951"/>
      <c r="BA48" s="951"/>
      <c r="BB48" s="951"/>
      <c r="BC48" s="951"/>
      <c r="BD48" s="951"/>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2"/>
      <c r="CM48" s="920"/>
      <c r="CN48" s="921"/>
      <c r="CO48" s="921"/>
      <c r="CP48" s="921"/>
      <c r="CQ48" s="932"/>
      <c r="CR48" s="920"/>
      <c r="CS48" s="921"/>
      <c r="CT48" s="921"/>
      <c r="CU48" s="921"/>
      <c r="CV48" s="932"/>
      <c r="CW48" s="920"/>
      <c r="CX48" s="921"/>
      <c r="CY48" s="921"/>
      <c r="CZ48" s="921"/>
      <c r="DA48" s="932"/>
      <c r="DB48" s="920"/>
      <c r="DC48" s="921"/>
      <c r="DD48" s="921"/>
      <c r="DE48" s="921"/>
      <c r="DF48" s="932"/>
      <c r="DG48" s="920"/>
      <c r="DH48" s="921"/>
      <c r="DI48" s="921"/>
      <c r="DJ48" s="921"/>
      <c r="DK48" s="932"/>
      <c r="DL48" s="920"/>
      <c r="DM48" s="921"/>
      <c r="DN48" s="921"/>
      <c r="DO48" s="921"/>
      <c r="DP48" s="932"/>
      <c r="DQ48" s="920"/>
      <c r="DR48" s="921"/>
      <c r="DS48" s="921"/>
      <c r="DT48" s="921"/>
      <c r="DU48" s="932"/>
      <c r="DV48" s="913"/>
      <c r="DW48" s="914"/>
      <c r="DX48" s="914"/>
      <c r="DY48" s="914"/>
      <c r="DZ48" s="933"/>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4"/>
      <c r="AG49" s="921"/>
      <c r="AH49" s="921"/>
      <c r="AI49" s="921"/>
      <c r="AJ49" s="945"/>
      <c r="AK49" s="922"/>
      <c r="AL49" s="917"/>
      <c r="AM49" s="917"/>
      <c r="AN49" s="917"/>
      <c r="AO49" s="917"/>
      <c r="AP49" s="917"/>
      <c r="AQ49" s="917"/>
      <c r="AR49" s="917"/>
      <c r="AS49" s="917"/>
      <c r="AT49" s="917"/>
      <c r="AU49" s="917"/>
      <c r="AV49" s="917"/>
      <c r="AW49" s="917"/>
      <c r="AX49" s="917"/>
      <c r="AY49" s="917"/>
      <c r="AZ49" s="951"/>
      <c r="BA49" s="951"/>
      <c r="BB49" s="951"/>
      <c r="BC49" s="951"/>
      <c r="BD49" s="951"/>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2"/>
      <c r="CM49" s="920"/>
      <c r="CN49" s="921"/>
      <c r="CO49" s="921"/>
      <c r="CP49" s="921"/>
      <c r="CQ49" s="932"/>
      <c r="CR49" s="920"/>
      <c r="CS49" s="921"/>
      <c r="CT49" s="921"/>
      <c r="CU49" s="921"/>
      <c r="CV49" s="932"/>
      <c r="CW49" s="920"/>
      <c r="CX49" s="921"/>
      <c r="CY49" s="921"/>
      <c r="CZ49" s="921"/>
      <c r="DA49" s="932"/>
      <c r="DB49" s="920"/>
      <c r="DC49" s="921"/>
      <c r="DD49" s="921"/>
      <c r="DE49" s="921"/>
      <c r="DF49" s="932"/>
      <c r="DG49" s="920"/>
      <c r="DH49" s="921"/>
      <c r="DI49" s="921"/>
      <c r="DJ49" s="921"/>
      <c r="DK49" s="932"/>
      <c r="DL49" s="920"/>
      <c r="DM49" s="921"/>
      <c r="DN49" s="921"/>
      <c r="DO49" s="921"/>
      <c r="DP49" s="932"/>
      <c r="DQ49" s="920"/>
      <c r="DR49" s="921"/>
      <c r="DS49" s="921"/>
      <c r="DT49" s="921"/>
      <c r="DU49" s="932"/>
      <c r="DV49" s="913"/>
      <c r="DW49" s="914"/>
      <c r="DX49" s="914"/>
      <c r="DY49" s="914"/>
      <c r="DZ49" s="933"/>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1"/>
      <c r="R50" s="942"/>
      <c r="S50" s="942"/>
      <c r="T50" s="942"/>
      <c r="U50" s="942"/>
      <c r="V50" s="942"/>
      <c r="W50" s="942"/>
      <c r="X50" s="942"/>
      <c r="Y50" s="942"/>
      <c r="Z50" s="942"/>
      <c r="AA50" s="942"/>
      <c r="AB50" s="942"/>
      <c r="AC50" s="942"/>
      <c r="AD50" s="942"/>
      <c r="AE50" s="943"/>
      <c r="AF50" s="944"/>
      <c r="AG50" s="921"/>
      <c r="AH50" s="921"/>
      <c r="AI50" s="921"/>
      <c r="AJ50" s="945"/>
      <c r="AK50" s="946"/>
      <c r="AL50" s="942"/>
      <c r="AM50" s="942"/>
      <c r="AN50" s="942"/>
      <c r="AO50" s="942"/>
      <c r="AP50" s="942"/>
      <c r="AQ50" s="942"/>
      <c r="AR50" s="942"/>
      <c r="AS50" s="942"/>
      <c r="AT50" s="942"/>
      <c r="AU50" s="942"/>
      <c r="AV50" s="942"/>
      <c r="AW50" s="942"/>
      <c r="AX50" s="942"/>
      <c r="AY50" s="942"/>
      <c r="AZ50" s="947"/>
      <c r="BA50" s="947"/>
      <c r="BB50" s="947"/>
      <c r="BC50" s="947"/>
      <c r="BD50" s="947"/>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2"/>
      <c r="CM50" s="920"/>
      <c r="CN50" s="921"/>
      <c r="CO50" s="921"/>
      <c r="CP50" s="921"/>
      <c r="CQ50" s="932"/>
      <c r="CR50" s="920"/>
      <c r="CS50" s="921"/>
      <c r="CT50" s="921"/>
      <c r="CU50" s="921"/>
      <c r="CV50" s="932"/>
      <c r="CW50" s="920"/>
      <c r="CX50" s="921"/>
      <c r="CY50" s="921"/>
      <c r="CZ50" s="921"/>
      <c r="DA50" s="932"/>
      <c r="DB50" s="920"/>
      <c r="DC50" s="921"/>
      <c r="DD50" s="921"/>
      <c r="DE50" s="921"/>
      <c r="DF50" s="932"/>
      <c r="DG50" s="920"/>
      <c r="DH50" s="921"/>
      <c r="DI50" s="921"/>
      <c r="DJ50" s="921"/>
      <c r="DK50" s="932"/>
      <c r="DL50" s="920"/>
      <c r="DM50" s="921"/>
      <c r="DN50" s="921"/>
      <c r="DO50" s="921"/>
      <c r="DP50" s="932"/>
      <c r="DQ50" s="920"/>
      <c r="DR50" s="921"/>
      <c r="DS50" s="921"/>
      <c r="DT50" s="921"/>
      <c r="DU50" s="932"/>
      <c r="DV50" s="913"/>
      <c r="DW50" s="914"/>
      <c r="DX50" s="914"/>
      <c r="DY50" s="914"/>
      <c r="DZ50" s="933"/>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1"/>
      <c r="R51" s="942"/>
      <c r="S51" s="942"/>
      <c r="T51" s="942"/>
      <c r="U51" s="942"/>
      <c r="V51" s="942"/>
      <c r="W51" s="942"/>
      <c r="X51" s="942"/>
      <c r="Y51" s="942"/>
      <c r="Z51" s="942"/>
      <c r="AA51" s="942"/>
      <c r="AB51" s="942"/>
      <c r="AC51" s="942"/>
      <c r="AD51" s="942"/>
      <c r="AE51" s="943"/>
      <c r="AF51" s="944"/>
      <c r="AG51" s="921"/>
      <c r="AH51" s="921"/>
      <c r="AI51" s="921"/>
      <c r="AJ51" s="945"/>
      <c r="AK51" s="946"/>
      <c r="AL51" s="942"/>
      <c r="AM51" s="942"/>
      <c r="AN51" s="942"/>
      <c r="AO51" s="942"/>
      <c r="AP51" s="942"/>
      <c r="AQ51" s="942"/>
      <c r="AR51" s="942"/>
      <c r="AS51" s="942"/>
      <c r="AT51" s="942"/>
      <c r="AU51" s="942"/>
      <c r="AV51" s="942"/>
      <c r="AW51" s="942"/>
      <c r="AX51" s="942"/>
      <c r="AY51" s="942"/>
      <c r="AZ51" s="947"/>
      <c r="BA51" s="947"/>
      <c r="BB51" s="947"/>
      <c r="BC51" s="947"/>
      <c r="BD51" s="947"/>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2"/>
      <c r="CM51" s="920"/>
      <c r="CN51" s="921"/>
      <c r="CO51" s="921"/>
      <c r="CP51" s="921"/>
      <c r="CQ51" s="932"/>
      <c r="CR51" s="920"/>
      <c r="CS51" s="921"/>
      <c r="CT51" s="921"/>
      <c r="CU51" s="921"/>
      <c r="CV51" s="932"/>
      <c r="CW51" s="920"/>
      <c r="CX51" s="921"/>
      <c r="CY51" s="921"/>
      <c r="CZ51" s="921"/>
      <c r="DA51" s="932"/>
      <c r="DB51" s="920"/>
      <c r="DC51" s="921"/>
      <c r="DD51" s="921"/>
      <c r="DE51" s="921"/>
      <c r="DF51" s="932"/>
      <c r="DG51" s="920"/>
      <c r="DH51" s="921"/>
      <c r="DI51" s="921"/>
      <c r="DJ51" s="921"/>
      <c r="DK51" s="932"/>
      <c r="DL51" s="920"/>
      <c r="DM51" s="921"/>
      <c r="DN51" s="921"/>
      <c r="DO51" s="921"/>
      <c r="DP51" s="932"/>
      <c r="DQ51" s="920"/>
      <c r="DR51" s="921"/>
      <c r="DS51" s="921"/>
      <c r="DT51" s="921"/>
      <c r="DU51" s="932"/>
      <c r="DV51" s="913"/>
      <c r="DW51" s="914"/>
      <c r="DX51" s="914"/>
      <c r="DY51" s="914"/>
      <c r="DZ51" s="933"/>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1"/>
      <c r="R52" s="942"/>
      <c r="S52" s="942"/>
      <c r="T52" s="942"/>
      <c r="U52" s="942"/>
      <c r="V52" s="942"/>
      <c r="W52" s="942"/>
      <c r="X52" s="942"/>
      <c r="Y52" s="942"/>
      <c r="Z52" s="942"/>
      <c r="AA52" s="942"/>
      <c r="AB52" s="942"/>
      <c r="AC52" s="942"/>
      <c r="AD52" s="942"/>
      <c r="AE52" s="943"/>
      <c r="AF52" s="944"/>
      <c r="AG52" s="921"/>
      <c r="AH52" s="921"/>
      <c r="AI52" s="921"/>
      <c r="AJ52" s="945"/>
      <c r="AK52" s="946"/>
      <c r="AL52" s="942"/>
      <c r="AM52" s="942"/>
      <c r="AN52" s="942"/>
      <c r="AO52" s="942"/>
      <c r="AP52" s="942"/>
      <c r="AQ52" s="942"/>
      <c r="AR52" s="942"/>
      <c r="AS52" s="942"/>
      <c r="AT52" s="942"/>
      <c r="AU52" s="942"/>
      <c r="AV52" s="942"/>
      <c r="AW52" s="942"/>
      <c r="AX52" s="942"/>
      <c r="AY52" s="942"/>
      <c r="AZ52" s="947"/>
      <c r="BA52" s="947"/>
      <c r="BB52" s="947"/>
      <c r="BC52" s="947"/>
      <c r="BD52" s="947"/>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2"/>
      <c r="CM52" s="920"/>
      <c r="CN52" s="921"/>
      <c r="CO52" s="921"/>
      <c r="CP52" s="921"/>
      <c r="CQ52" s="932"/>
      <c r="CR52" s="920"/>
      <c r="CS52" s="921"/>
      <c r="CT52" s="921"/>
      <c r="CU52" s="921"/>
      <c r="CV52" s="932"/>
      <c r="CW52" s="920"/>
      <c r="CX52" s="921"/>
      <c r="CY52" s="921"/>
      <c r="CZ52" s="921"/>
      <c r="DA52" s="932"/>
      <c r="DB52" s="920"/>
      <c r="DC52" s="921"/>
      <c r="DD52" s="921"/>
      <c r="DE52" s="921"/>
      <c r="DF52" s="932"/>
      <c r="DG52" s="920"/>
      <c r="DH52" s="921"/>
      <c r="DI52" s="921"/>
      <c r="DJ52" s="921"/>
      <c r="DK52" s="932"/>
      <c r="DL52" s="920"/>
      <c r="DM52" s="921"/>
      <c r="DN52" s="921"/>
      <c r="DO52" s="921"/>
      <c r="DP52" s="932"/>
      <c r="DQ52" s="920"/>
      <c r="DR52" s="921"/>
      <c r="DS52" s="921"/>
      <c r="DT52" s="921"/>
      <c r="DU52" s="932"/>
      <c r="DV52" s="913"/>
      <c r="DW52" s="914"/>
      <c r="DX52" s="914"/>
      <c r="DY52" s="914"/>
      <c r="DZ52" s="933"/>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1"/>
      <c r="R53" s="942"/>
      <c r="S53" s="942"/>
      <c r="T53" s="942"/>
      <c r="U53" s="942"/>
      <c r="V53" s="942"/>
      <c r="W53" s="942"/>
      <c r="X53" s="942"/>
      <c r="Y53" s="942"/>
      <c r="Z53" s="942"/>
      <c r="AA53" s="942"/>
      <c r="AB53" s="942"/>
      <c r="AC53" s="942"/>
      <c r="AD53" s="942"/>
      <c r="AE53" s="943"/>
      <c r="AF53" s="944"/>
      <c r="AG53" s="921"/>
      <c r="AH53" s="921"/>
      <c r="AI53" s="921"/>
      <c r="AJ53" s="945"/>
      <c r="AK53" s="946"/>
      <c r="AL53" s="942"/>
      <c r="AM53" s="942"/>
      <c r="AN53" s="942"/>
      <c r="AO53" s="942"/>
      <c r="AP53" s="942"/>
      <c r="AQ53" s="942"/>
      <c r="AR53" s="942"/>
      <c r="AS53" s="942"/>
      <c r="AT53" s="942"/>
      <c r="AU53" s="942"/>
      <c r="AV53" s="942"/>
      <c r="AW53" s="942"/>
      <c r="AX53" s="942"/>
      <c r="AY53" s="942"/>
      <c r="AZ53" s="947"/>
      <c r="BA53" s="947"/>
      <c r="BB53" s="947"/>
      <c r="BC53" s="947"/>
      <c r="BD53" s="947"/>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2"/>
      <c r="CM53" s="920"/>
      <c r="CN53" s="921"/>
      <c r="CO53" s="921"/>
      <c r="CP53" s="921"/>
      <c r="CQ53" s="932"/>
      <c r="CR53" s="920"/>
      <c r="CS53" s="921"/>
      <c r="CT53" s="921"/>
      <c r="CU53" s="921"/>
      <c r="CV53" s="932"/>
      <c r="CW53" s="920"/>
      <c r="CX53" s="921"/>
      <c r="CY53" s="921"/>
      <c r="CZ53" s="921"/>
      <c r="DA53" s="932"/>
      <c r="DB53" s="920"/>
      <c r="DC53" s="921"/>
      <c r="DD53" s="921"/>
      <c r="DE53" s="921"/>
      <c r="DF53" s="932"/>
      <c r="DG53" s="920"/>
      <c r="DH53" s="921"/>
      <c r="DI53" s="921"/>
      <c r="DJ53" s="921"/>
      <c r="DK53" s="932"/>
      <c r="DL53" s="920"/>
      <c r="DM53" s="921"/>
      <c r="DN53" s="921"/>
      <c r="DO53" s="921"/>
      <c r="DP53" s="932"/>
      <c r="DQ53" s="920"/>
      <c r="DR53" s="921"/>
      <c r="DS53" s="921"/>
      <c r="DT53" s="921"/>
      <c r="DU53" s="932"/>
      <c r="DV53" s="913"/>
      <c r="DW53" s="914"/>
      <c r="DX53" s="914"/>
      <c r="DY53" s="914"/>
      <c r="DZ53" s="933"/>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1"/>
      <c r="R54" s="942"/>
      <c r="S54" s="942"/>
      <c r="T54" s="942"/>
      <c r="U54" s="942"/>
      <c r="V54" s="942"/>
      <c r="W54" s="942"/>
      <c r="X54" s="942"/>
      <c r="Y54" s="942"/>
      <c r="Z54" s="942"/>
      <c r="AA54" s="942"/>
      <c r="AB54" s="942"/>
      <c r="AC54" s="942"/>
      <c r="AD54" s="942"/>
      <c r="AE54" s="943"/>
      <c r="AF54" s="944"/>
      <c r="AG54" s="921"/>
      <c r="AH54" s="921"/>
      <c r="AI54" s="921"/>
      <c r="AJ54" s="945"/>
      <c r="AK54" s="946"/>
      <c r="AL54" s="942"/>
      <c r="AM54" s="942"/>
      <c r="AN54" s="942"/>
      <c r="AO54" s="942"/>
      <c r="AP54" s="942"/>
      <c r="AQ54" s="942"/>
      <c r="AR54" s="942"/>
      <c r="AS54" s="942"/>
      <c r="AT54" s="942"/>
      <c r="AU54" s="942"/>
      <c r="AV54" s="942"/>
      <c r="AW54" s="942"/>
      <c r="AX54" s="942"/>
      <c r="AY54" s="942"/>
      <c r="AZ54" s="947"/>
      <c r="BA54" s="947"/>
      <c r="BB54" s="947"/>
      <c r="BC54" s="947"/>
      <c r="BD54" s="947"/>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2"/>
      <c r="CM54" s="920"/>
      <c r="CN54" s="921"/>
      <c r="CO54" s="921"/>
      <c r="CP54" s="921"/>
      <c r="CQ54" s="932"/>
      <c r="CR54" s="920"/>
      <c r="CS54" s="921"/>
      <c r="CT54" s="921"/>
      <c r="CU54" s="921"/>
      <c r="CV54" s="932"/>
      <c r="CW54" s="920"/>
      <c r="CX54" s="921"/>
      <c r="CY54" s="921"/>
      <c r="CZ54" s="921"/>
      <c r="DA54" s="932"/>
      <c r="DB54" s="920"/>
      <c r="DC54" s="921"/>
      <c r="DD54" s="921"/>
      <c r="DE54" s="921"/>
      <c r="DF54" s="932"/>
      <c r="DG54" s="920"/>
      <c r="DH54" s="921"/>
      <c r="DI54" s="921"/>
      <c r="DJ54" s="921"/>
      <c r="DK54" s="932"/>
      <c r="DL54" s="920"/>
      <c r="DM54" s="921"/>
      <c r="DN54" s="921"/>
      <c r="DO54" s="921"/>
      <c r="DP54" s="932"/>
      <c r="DQ54" s="920"/>
      <c r="DR54" s="921"/>
      <c r="DS54" s="921"/>
      <c r="DT54" s="921"/>
      <c r="DU54" s="932"/>
      <c r="DV54" s="913"/>
      <c r="DW54" s="914"/>
      <c r="DX54" s="914"/>
      <c r="DY54" s="914"/>
      <c r="DZ54" s="933"/>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1"/>
      <c r="R55" s="942"/>
      <c r="S55" s="942"/>
      <c r="T55" s="942"/>
      <c r="U55" s="942"/>
      <c r="V55" s="942"/>
      <c r="W55" s="942"/>
      <c r="X55" s="942"/>
      <c r="Y55" s="942"/>
      <c r="Z55" s="942"/>
      <c r="AA55" s="942"/>
      <c r="AB55" s="942"/>
      <c r="AC55" s="942"/>
      <c r="AD55" s="942"/>
      <c r="AE55" s="943"/>
      <c r="AF55" s="944"/>
      <c r="AG55" s="921"/>
      <c r="AH55" s="921"/>
      <c r="AI55" s="921"/>
      <c r="AJ55" s="945"/>
      <c r="AK55" s="946"/>
      <c r="AL55" s="942"/>
      <c r="AM55" s="942"/>
      <c r="AN55" s="942"/>
      <c r="AO55" s="942"/>
      <c r="AP55" s="942"/>
      <c r="AQ55" s="942"/>
      <c r="AR55" s="942"/>
      <c r="AS55" s="942"/>
      <c r="AT55" s="942"/>
      <c r="AU55" s="942"/>
      <c r="AV55" s="942"/>
      <c r="AW55" s="942"/>
      <c r="AX55" s="942"/>
      <c r="AY55" s="942"/>
      <c r="AZ55" s="947"/>
      <c r="BA55" s="947"/>
      <c r="BB55" s="947"/>
      <c r="BC55" s="947"/>
      <c r="BD55" s="947"/>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2"/>
      <c r="CM55" s="920"/>
      <c r="CN55" s="921"/>
      <c r="CO55" s="921"/>
      <c r="CP55" s="921"/>
      <c r="CQ55" s="932"/>
      <c r="CR55" s="920"/>
      <c r="CS55" s="921"/>
      <c r="CT55" s="921"/>
      <c r="CU55" s="921"/>
      <c r="CV55" s="932"/>
      <c r="CW55" s="920"/>
      <c r="CX55" s="921"/>
      <c r="CY55" s="921"/>
      <c r="CZ55" s="921"/>
      <c r="DA55" s="932"/>
      <c r="DB55" s="920"/>
      <c r="DC55" s="921"/>
      <c r="DD55" s="921"/>
      <c r="DE55" s="921"/>
      <c r="DF55" s="932"/>
      <c r="DG55" s="920"/>
      <c r="DH55" s="921"/>
      <c r="DI55" s="921"/>
      <c r="DJ55" s="921"/>
      <c r="DK55" s="932"/>
      <c r="DL55" s="920"/>
      <c r="DM55" s="921"/>
      <c r="DN55" s="921"/>
      <c r="DO55" s="921"/>
      <c r="DP55" s="932"/>
      <c r="DQ55" s="920"/>
      <c r="DR55" s="921"/>
      <c r="DS55" s="921"/>
      <c r="DT55" s="921"/>
      <c r="DU55" s="932"/>
      <c r="DV55" s="913"/>
      <c r="DW55" s="914"/>
      <c r="DX55" s="914"/>
      <c r="DY55" s="914"/>
      <c r="DZ55" s="933"/>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1"/>
      <c r="R56" s="942"/>
      <c r="S56" s="942"/>
      <c r="T56" s="942"/>
      <c r="U56" s="942"/>
      <c r="V56" s="942"/>
      <c r="W56" s="942"/>
      <c r="X56" s="942"/>
      <c r="Y56" s="942"/>
      <c r="Z56" s="942"/>
      <c r="AA56" s="942"/>
      <c r="AB56" s="942"/>
      <c r="AC56" s="942"/>
      <c r="AD56" s="942"/>
      <c r="AE56" s="943"/>
      <c r="AF56" s="944"/>
      <c r="AG56" s="921"/>
      <c r="AH56" s="921"/>
      <c r="AI56" s="921"/>
      <c r="AJ56" s="945"/>
      <c r="AK56" s="946"/>
      <c r="AL56" s="942"/>
      <c r="AM56" s="942"/>
      <c r="AN56" s="942"/>
      <c r="AO56" s="942"/>
      <c r="AP56" s="942"/>
      <c r="AQ56" s="942"/>
      <c r="AR56" s="942"/>
      <c r="AS56" s="942"/>
      <c r="AT56" s="942"/>
      <c r="AU56" s="942"/>
      <c r="AV56" s="942"/>
      <c r="AW56" s="942"/>
      <c r="AX56" s="942"/>
      <c r="AY56" s="942"/>
      <c r="AZ56" s="947"/>
      <c r="BA56" s="947"/>
      <c r="BB56" s="947"/>
      <c r="BC56" s="947"/>
      <c r="BD56" s="947"/>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2"/>
      <c r="CM56" s="920"/>
      <c r="CN56" s="921"/>
      <c r="CO56" s="921"/>
      <c r="CP56" s="921"/>
      <c r="CQ56" s="932"/>
      <c r="CR56" s="920"/>
      <c r="CS56" s="921"/>
      <c r="CT56" s="921"/>
      <c r="CU56" s="921"/>
      <c r="CV56" s="932"/>
      <c r="CW56" s="920"/>
      <c r="CX56" s="921"/>
      <c r="CY56" s="921"/>
      <c r="CZ56" s="921"/>
      <c r="DA56" s="932"/>
      <c r="DB56" s="920"/>
      <c r="DC56" s="921"/>
      <c r="DD56" s="921"/>
      <c r="DE56" s="921"/>
      <c r="DF56" s="932"/>
      <c r="DG56" s="920"/>
      <c r="DH56" s="921"/>
      <c r="DI56" s="921"/>
      <c r="DJ56" s="921"/>
      <c r="DK56" s="932"/>
      <c r="DL56" s="920"/>
      <c r="DM56" s="921"/>
      <c r="DN56" s="921"/>
      <c r="DO56" s="921"/>
      <c r="DP56" s="932"/>
      <c r="DQ56" s="920"/>
      <c r="DR56" s="921"/>
      <c r="DS56" s="921"/>
      <c r="DT56" s="921"/>
      <c r="DU56" s="932"/>
      <c r="DV56" s="913"/>
      <c r="DW56" s="914"/>
      <c r="DX56" s="914"/>
      <c r="DY56" s="914"/>
      <c r="DZ56" s="933"/>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1"/>
      <c r="R57" s="942"/>
      <c r="S57" s="942"/>
      <c r="T57" s="942"/>
      <c r="U57" s="942"/>
      <c r="V57" s="942"/>
      <c r="W57" s="942"/>
      <c r="X57" s="942"/>
      <c r="Y57" s="942"/>
      <c r="Z57" s="942"/>
      <c r="AA57" s="942"/>
      <c r="AB57" s="942"/>
      <c r="AC57" s="942"/>
      <c r="AD57" s="942"/>
      <c r="AE57" s="943"/>
      <c r="AF57" s="944"/>
      <c r="AG57" s="921"/>
      <c r="AH57" s="921"/>
      <c r="AI57" s="921"/>
      <c r="AJ57" s="945"/>
      <c r="AK57" s="946"/>
      <c r="AL57" s="942"/>
      <c r="AM57" s="942"/>
      <c r="AN57" s="942"/>
      <c r="AO57" s="942"/>
      <c r="AP57" s="942"/>
      <c r="AQ57" s="942"/>
      <c r="AR57" s="942"/>
      <c r="AS57" s="942"/>
      <c r="AT57" s="942"/>
      <c r="AU57" s="942"/>
      <c r="AV57" s="942"/>
      <c r="AW57" s="942"/>
      <c r="AX57" s="942"/>
      <c r="AY57" s="942"/>
      <c r="AZ57" s="947"/>
      <c r="BA57" s="947"/>
      <c r="BB57" s="947"/>
      <c r="BC57" s="947"/>
      <c r="BD57" s="947"/>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2"/>
      <c r="CM57" s="920"/>
      <c r="CN57" s="921"/>
      <c r="CO57" s="921"/>
      <c r="CP57" s="921"/>
      <c r="CQ57" s="932"/>
      <c r="CR57" s="920"/>
      <c r="CS57" s="921"/>
      <c r="CT57" s="921"/>
      <c r="CU57" s="921"/>
      <c r="CV57" s="932"/>
      <c r="CW57" s="920"/>
      <c r="CX57" s="921"/>
      <c r="CY57" s="921"/>
      <c r="CZ57" s="921"/>
      <c r="DA57" s="932"/>
      <c r="DB57" s="920"/>
      <c r="DC57" s="921"/>
      <c r="DD57" s="921"/>
      <c r="DE57" s="921"/>
      <c r="DF57" s="932"/>
      <c r="DG57" s="920"/>
      <c r="DH57" s="921"/>
      <c r="DI57" s="921"/>
      <c r="DJ57" s="921"/>
      <c r="DK57" s="932"/>
      <c r="DL57" s="920"/>
      <c r="DM57" s="921"/>
      <c r="DN57" s="921"/>
      <c r="DO57" s="921"/>
      <c r="DP57" s="932"/>
      <c r="DQ57" s="920"/>
      <c r="DR57" s="921"/>
      <c r="DS57" s="921"/>
      <c r="DT57" s="921"/>
      <c r="DU57" s="932"/>
      <c r="DV57" s="913"/>
      <c r="DW57" s="914"/>
      <c r="DX57" s="914"/>
      <c r="DY57" s="914"/>
      <c r="DZ57" s="933"/>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1"/>
      <c r="R58" s="942"/>
      <c r="S58" s="942"/>
      <c r="T58" s="942"/>
      <c r="U58" s="942"/>
      <c r="V58" s="942"/>
      <c r="W58" s="942"/>
      <c r="X58" s="942"/>
      <c r="Y58" s="942"/>
      <c r="Z58" s="942"/>
      <c r="AA58" s="942"/>
      <c r="AB58" s="942"/>
      <c r="AC58" s="942"/>
      <c r="AD58" s="942"/>
      <c r="AE58" s="943"/>
      <c r="AF58" s="944"/>
      <c r="AG58" s="921"/>
      <c r="AH58" s="921"/>
      <c r="AI58" s="921"/>
      <c r="AJ58" s="945"/>
      <c r="AK58" s="946"/>
      <c r="AL58" s="942"/>
      <c r="AM58" s="942"/>
      <c r="AN58" s="942"/>
      <c r="AO58" s="942"/>
      <c r="AP58" s="942"/>
      <c r="AQ58" s="942"/>
      <c r="AR58" s="942"/>
      <c r="AS58" s="942"/>
      <c r="AT58" s="942"/>
      <c r="AU58" s="942"/>
      <c r="AV58" s="942"/>
      <c r="AW58" s="942"/>
      <c r="AX58" s="942"/>
      <c r="AY58" s="942"/>
      <c r="AZ58" s="947"/>
      <c r="BA58" s="947"/>
      <c r="BB58" s="947"/>
      <c r="BC58" s="947"/>
      <c r="BD58" s="947"/>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2"/>
      <c r="CM58" s="920"/>
      <c r="CN58" s="921"/>
      <c r="CO58" s="921"/>
      <c r="CP58" s="921"/>
      <c r="CQ58" s="932"/>
      <c r="CR58" s="920"/>
      <c r="CS58" s="921"/>
      <c r="CT58" s="921"/>
      <c r="CU58" s="921"/>
      <c r="CV58" s="932"/>
      <c r="CW58" s="920"/>
      <c r="CX58" s="921"/>
      <c r="CY58" s="921"/>
      <c r="CZ58" s="921"/>
      <c r="DA58" s="932"/>
      <c r="DB58" s="920"/>
      <c r="DC58" s="921"/>
      <c r="DD58" s="921"/>
      <c r="DE58" s="921"/>
      <c r="DF58" s="932"/>
      <c r="DG58" s="920"/>
      <c r="DH58" s="921"/>
      <c r="DI58" s="921"/>
      <c r="DJ58" s="921"/>
      <c r="DK58" s="932"/>
      <c r="DL58" s="920"/>
      <c r="DM58" s="921"/>
      <c r="DN58" s="921"/>
      <c r="DO58" s="921"/>
      <c r="DP58" s="932"/>
      <c r="DQ58" s="920"/>
      <c r="DR58" s="921"/>
      <c r="DS58" s="921"/>
      <c r="DT58" s="921"/>
      <c r="DU58" s="932"/>
      <c r="DV58" s="913"/>
      <c r="DW58" s="914"/>
      <c r="DX58" s="914"/>
      <c r="DY58" s="914"/>
      <c r="DZ58" s="933"/>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1"/>
      <c r="R59" s="942"/>
      <c r="S59" s="942"/>
      <c r="T59" s="942"/>
      <c r="U59" s="942"/>
      <c r="V59" s="942"/>
      <c r="W59" s="942"/>
      <c r="X59" s="942"/>
      <c r="Y59" s="942"/>
      <c r="Z59" s="942"/>
      <c r="AA59" s="942"/>
      <c r="AB59" s="942"/>
      <c r="AC59" s="942"/>
      <c r="AD59" s="942"/>
      <c r="AE59" s="943"/>
      <c r="AF59" s="944"/>
      <c r="AG59" s="921"/>
      <c r="AH59" s="921"/>
      <c r="AI59" s="921"/>
      <c r="AJ59" s="945"/>
      <c r="AK59" s="946"/>
      <c r="AL59" s="942"/>
      <c r="AM59" s="942"/>
      <c r="AN59" s="942"/>
      <c r="AO59" s="942"/>
      <c r="AP59" s="942"/>
      <c r="AQ59" s="942"/>
      <c r="AR59" s="942"/>
      <c r="AS59" s="942"/>
      <c r="AT59" s="942"/>
      <c r="AU59" s="942"/>
      <c r="AV59" s="942"/>
      <c r="AW59" s="942"/>
      <c r="AX59" s="942"/>
      <c r="AY59" s="942"/>
      <c r="AZ59" s="947"/>
      <c r="BA59" s="947"/>
      <c r="BB59" s="947"/>
      <c r="BC59" s="947"/>
      <c r="BD59" s="947"/>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2"/>
      <c r="CM59" s="920"/>
      <c r="CN59" s="921"/>
      <c r="CO59" s="921"/>
      <c r="CP59" s="921"/>
      <c r="CQ59" s="932"/>
      <c r="CR59" s="920"/>
      <c r="CS59" s="921"/>
      <c r="CT59" s="921"/>
      <c r="CU59" s="921"/>
      <c r="CV59" s="932"/>
      <c r="CW59" s="920"/>
      <c r="CX59" s="921"/>
      <c r="CY59" s="921"/>
      <c r="CZ59" s="921"/>
      <c r="DA59" s="932"/>
      <c r="DB59" s="920"/>
      <c r="DC59" s="921"/>
      <c r="DD59" s="921"/>
      <c r="DE59" s="921"/>
      <c r="DF59" s="932"/>
      <c r="DG59" s="920"/>
      <c r="DH59" s="921"/>
      <c r="DI59" s="921"/>
      <c r="DJ59" s="921"/>
      <c r="DK59" s="932"/>
      <c r="DL59" s="920"/>
      <c r="DM59" s="921"/>
      <c r="DN59" s="921"/>
      <c r="DO59" s="921"/>
      <c r="DP59" s="932"/>
      <c r="DQ59" s="920"/>
      <c r="DR59" s="921"/>
      <c r="DS59" s="921"/>
      <c r="DT59" s="921"/>
      <c r="DU59" s="932"/>
      <c r="DV59" s="913"/>
      <c r="DW59" s="914"/>
      <c r="DX59" s="914"/>
      <c r="DY59" s="914"/>
      <c r="DZ59" s="933"/>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1"/>
      <c r="R60" s="942"/>
      <c r="S60" s="942"/>
      <c r="T60" s="942"/>
      <c r="U60" s="942"/>
      <c r="V60" s="942"/>
      <c r="W60" s="942"/>
      <c r="X60" s="942"/>
      <c r="Y60" s="942"/>
      <c r="Z60" s="942"/>
      <c r="AA60" s="942"/>
      <c r="AB60" s="942"/>
      <c r="AC60" s="942"/>
      <c r="AD60" s="942"/>
      <c r="AE60" s="943"/>
      <c r="AF60" s="944"/>
      <c r="AG60" s="921"/>
      <c r="AH60" s="921"/>
      <c r="AI60" s="921"/>
      <c r="AJ60" s="945"/>
      <c r="AK60" s="946"/>
      <c r="AL60" s="942"/>
      <c r="AM60" s="942"/>
      <c r="AN60" s="942"/>
      <c r="AO60" s="942"/>
      <c r="AP60" s="942"/>
      <c r="AQ60" s="942"/>
      <c r="AR60" s="942"/>
      <c r="AS60" s="942"/>
      <c r="AT60" s="942"/>
      <c r="AU60" s="942"/>
      <c r="AV60" s="942"/>
      <c r="AW60" s="942"/>
      <c r="AX60" s="942"/>
      <c r="AY60" s="942"/>
      <c r="AZ60" s="947"/>
      <c r="BA60" s="947"/>
      <c r="BB60" s="947"/>
      <c r="BC60" s="947"/>
      <c r="BD60" s="947"/>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2"/>
      <c r="CM60" s="920"/>
      <c r="CN60" s="921"/>
      <c r="CO60" s="921"/>
      <c r="CP60" s="921"/>
      <c r="CQ60" s="932"/>
      <c r="CR60" s="920"/>
      <c r="CS60" s="921"/>
      <c r="CT60" s="921"/>
      <c r="CU60" s="921"/>
      <c r="CV60" s="932"/>
      <c r="CW60" s="920"/>
      <c r="CX60" s="921"/>
      <c r="CY60" s="921"/>
      <c r="CZ60" s="921"/>
      <c r="DA60" s="932"/>
      <c r="DB60" s="920"/>
      <c r="DC60" s="921"/>
      <c r="DD60" s="921"/>
      <c r="DE60" s="921"/>
      <c r="DF60" s="932"/>
      <c r="DG60" s="920"/>
      <c r="DH60" s="921"/>
      <c r="DI60" s="921"/>
      <c r="DJ60" s="921"/>
      <c r="DK60" s="932"/>
      <c r="DL60" s="920"/>
      <c r="DM60" s="921"/>
      <c r="DN60" s="921"/>
      <c r="DO60" s="921"/>
      <c r="DP60" s="932"/>
      <c r="DQ60" s="920"/>
      <c r="DR60" s="921"/>
      <c r="DS60" s="921"/>
      <c r="DT60" s="921"/>
      <c r="DU60" s="932"/>
      <c r="DV60" s="913"/>
      <c r="DW60" s="914"/>
      <c r="DX60" s="914"/>
      <c r="DY60" s="914"/>
      <c r="DZ60" s="933"/>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1"/>
      <c r="R61" s="942"/>
      <c r="S61" s="942"/>
      <c r="T61" s="942"/>
      <c r="U61" s="942"/>
      <c r="V61" s="942"/>
      <c r="W61" s="942"/>
      <c r="X61" s="942"/>
      <c r="Y61" s="942"/>
      <c r="Z61" s="942"/>
      <c r="AA61" s="942"/>
      <c r="AB61" s="942"/>
      <c r="AC61" s="942"/>
      <c r="AD61" s="942"/>
      <c r="AE61" s="943"/>
      <c r="AF61" s="944"/>
      <c r="AG61" s="921"/>
      <c r="AH61" s="921"/>
      <c r="AI61" s="921"/>
      <c r="AJ61" s="945"/>
      <c r="AK61" s="946"/>
      <c r="AL61" s="942"/>
      <c r="AM61" s="942"/>
      <c r="AN61" s="942"/>
      <c r="AO61" s="942"/>
      <c r="AP61" s="942"/>
      <c r="AQ61" s="942"/>
      <c r="AR61" s="942"/>
      <c r="AS61" s="942"/>
      <c r="AT61" s="942"/>
      <c r="AU61" s="942"/>
      <c r="AV61" s="942"/>
      <c r="AW61" s="942"/>
      <c r="AX61" s="942"/>
      <c r="AY61" s="942"/>
      <c r="AZ61" s="947"/>
      <c r="BA61" s="947"/>
      <c r="BB61" s="947"/>
      <c r="BC61" s="947"/>
      <c r="BD61" s="947"/>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2"/>
      <c r="CM61" s="920"/>
      <c r="CN61" s="921"/>
      <c r="CO61" s="921"/>
      <c r="CP61" s="921"/>
      <c r="CQ61" s="932"/>
      <c r="CR61" s="920"/>
      <c r="CS61" s="921"/>
      <c r="CT61" s="921"/>
      <c r="CU61" s="921"/>
      <c r="CV61" s="932"/>
      <c r="CW61" s="920"/>
      <c r="CX61" s="921"/>
      <c r="CY61" s="921"/>
      <c r="CZ61" s="921"/>
      <c r="DA61" s="932"/>
      <c r="DB61" s="920"/>
      <c r="DC61" s="921"/>
      <c r="DD61" s="921"/>
      <c r="DE61" s="921"/>
      <c r="DF61" s="932"/>
      <c r="DG61" s="920"/>
      <c r="DH61" s="921"/>
      <c r="DI61" s="921"/>
      <c r="DJ61" s="921"/>
      <c r="DK61" s="932"/>
      <c r="DL61" s="920"/>
      <c r="DM61" s="921"/>
      <c r="DN61" s="921"/>
      <c r="DO61" s="921"/>
      <c r="DP61" s="932"/>
      <c r="DQ61" s="920"/>
      <c r="DR61" s="921"/>
      <c r="DS61" s="921"/>
      <c r="DT61" s="921"/>
      <c r="DU61" s="932"/>
      <c r="DV61" s="913"/>
      <c r="DW61" s="914"/>
      <c r="DX61" s="914"/>
      <c r="DY61" s="914"/>
      <c r="DZ61" s="933"/>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1"/>
      <c r="R62" s="942"/>
      <c r="S62" s="942"/>
      <c r="T62" s="942"/>
      <c r="U62" s="942"/>
      <c r="V62" s="942"/>
      <c r="W62" s="942"/>
      <c r="X62" s="942"/>
      <c r="Y62" s="942"/>
      <c r="Z62" s="942"/>
      <c r="AA62" s="942"/>
      <c r="AB62" s="942"/>
      <c r="AC62" s="942"/>
      <c r="AD62" s="942"/>
      <c r="AE62" s="943"/>
      <c r="AF62" s="944"/>
      <c r="AG62" s="921"/>
      <c r="AH62" s="921"/>
      <c r="AI62" s="921"/>
      <c r="AJ62" s="945"/>
      <c r="AK62" s="946"/>
      <c r="AL62" s="942"/>
      <c r="AM62" s="942"/>
      <c r="AN62" s="942"/>
      <c r="AO62" s="942"/>
      <c r="AP62" s="942"/>
      <c r="AQ62" s="942"/>
      <c r="AR62" s="942"/>
      <c r="AS62" s="942"/>
      <c r="AT62" s="942"/>
      <c r="AU62" s="942"/>
      <c r="AV62" s="942"/>
      <c r="AW62" s="942"/>
      <c r="AX62" s="942"/>
      <c r="AY62" s="942"/>
      <c r="AZ62" s="947"/>
      <c r="BA62" s="947"/>
      <c r="BB62" s="947"/>
      <c r="BC62" s="947"/>
      <c r="BD62" s="947"/>
      <c r="BE62" s="918"/>
      <c r="BF62" s="918"/>
      <c r="BG62" s="918"/>
      <c r="BH62" s="918"/>
      <c r="BI62" s="919"/>
      <c r="BJ62" s="948" t="s">
        <v>461</v>
      </c>
      <c r="BK62" s="949"/>
      <c r="BL62" s="949"/>
      <c r="BM62" s="949"/>
      <c r="BN62" s="950"/>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2"/>
      <c r="CM62" s="920"/>
      <c r="CN62" s="921"/>
      <c r="CO62" s="921"/>
      <c r="CP62" s="921"/>
      <c r="CQ62" s="932"/>
      <c r="CR62" s="920"/>
      <c r="CS62" s="921"/>
      <c r="CT62" s="921"/>
      <c r="CU62" s="921"/>
      <c r="CV62" s="932"/>
      <c r="CW62" s="920"/>
      <c r="CX62" s="921"/>
      <c r="CY62" s="921"/>
      <c r="CZ62" s="921"/>
      <c r="DA62" s="932"/>
      <c r="DB62" s="920"/>
      <c r="DC62" s="921"/>
      <c r="DD62" s="921"/>
      <c r="DE62" s="921"/>
      <c r="DF62" s="932"/>
      <c r="DG62" s="920"/>
      <c r="DH62" s="921"/>
      <c r="DI62" s="921"/>
      <c r="DJ62" s="921"/>
      <c r="DK62" s="932"/>
      <c r="DL62" s="920"/>
      <c r="DM62" s="921"/>
      <c r="DN62" s="921"/>
      <c r="DO62" s="921"/>
      <c r="DP62" s="932"/>
      <c r="DQ62" s="920"/>
      <c r="DR62" s="921"/>
      <c r="DS62" s="921"/>
      <c r="DT62" s="921"/>
      <c r="DU62" s="932"/>
      <c r="DV62" s="913"/>
      <c r="DW62" s="914"/>
      <c r="DX62" s="914"/>
      <c r="DY62" s="914"/>
      <c r="DZ62" s="933"/>
      <c r="EA62" s="48"/>
    </row>
    <row r="63" spans="1:131" ht="26.25" customHeight="1" x14ac:dyDescent="0.2">
      <c r="A63" s="53" t="s">
        <v>248</v>
      </c>
      <c r="B63" s="891" t="s">
        <v>373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4"/>
      <c r="AF63" s="935">
        <v>2425</v>
      </c>
      <c r="AG63" s="903"/>
      <c r="AH63" s="903"/>
      <c r="AI63" s="903"/>
      <c r="AJ63" s="936"/>
      <c r="AK63" s="937"/>
      <c r="AL63" s="902"/>
      <c r="AM63" s="902"/>
      <c r="AN63" s="902"/>
      <c r="AO63" s="902"/>
      <c r="AP63" s="903">
        <v>16055</v>
      </c>
      <c r="AQ63" s="903"/>
      <c r="AR63" s="903"/>
      <c r="AS63" s="903"/>
      <c r="AT63" s="903"/>
      <c r="AU63" s="903">
        <v>12694</v>
      </c>
      <c r="AV63" s="903"/>
      <c r="AW63" s="903"/>
      <c r="AX63" s="903"/>
      <c r="AY63" s="903"/>
      <c r="AZ63" s="938"/>
      <c r="BA63" s="938"/>
      <c r="BB63" s="938"/>
      <c r="BC63" s="938"/>
      <c r="BD63" s="938"/>
      <c r="BE63" s="904"/>
      <c r="BF63" s="904"/>
      <c r="BG63" s="904"/>
      <c r="BH63" s="904"/>
      <c r="BI63" s="905"/>
      <c r="BJ63" s="939" t="s">
        <v>197</v>
      </c>
      <c r="BK63" s="898"/>
      <c r="BL63" s="898"/>
      <c r="BM63" s="898"/>
      <c r="BN63" s="940"/>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2"/>
      <c r="CM63" s="920"/>
      <c r="CN63" s="921"/>
      <c r="CO63" s="921"/>
      <c r="CP63" s="921"/>
      <c r="CQ63" s="932"/>
      <c r="CR63" s="920"/>
      <c r="CS63" s="921"/>
      <c r="CT63" s="921"/>
      <c r="CU63" s="921"/>
      <c r="CV63" s="932"/>
      <c r="CW63" s="920"/>
      <c r="CX63" s="921"/>
      <c r="CY63" s="921"/>
      <c r="CZ63" s="921"/>
      <c r="DA63" s="932"/>
      <c r="DB63" s="920"/>
      <c r="DC63" s="921"/>
      <c r="DD63" s="921"/>
      <c r="DE63" s="921"/>
      <c r="DF63" s="932"/>
      <c r="DG63" s="920"/>
      <c r="DH63" s="921"/>
      <c r="DI63" s="921"/>
      <c r="DJ63" s="921"/>
      <c r="DK63" s="932"/>
      <c r="DL63" s="920"/>
      <c r="DM63" s="921"/>
      <c r="DN63" s="921"/>
      <c r="DO63" s="921"/>
      <c r="DP63" s="932"/>
      <c r="DQ63" s="920"/>
      <c r="DR63" s="921"/>
      <c r="DS63" s="921"/>
      <c r="DT63" s="921"/>
      <c r="DU63" s="932"/>
      <c r="DV63" s="913"/>
      <c r="DW63" s="914"/>
      <c r="DX63" s="914"/>
      <c r="DY63" s="914"/>
      <c r="DZ63" s="93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2"/>
      <c r="CM64" s="920"/>
      <c r="CN64" s="921"/>
      <c r="CO64" s="921"/>
      <c r="CP64" s="921"/>
      <c r="CQ64" s="932"/>
      <c r="CR64" s="920"/>
      <c r="CS64" s="921"/>
      <c r="CT64" s="921"/>
      <c r="CU64" s="921"/>
      <c r="CV64" s="932"/>
      <c r="CW64" s="920"/>
      <c r="CX64" s="921"/>
      <c r="CY64" s="921"/>
      <c r="CZ64" s="921"/>
      <c r="DA64" s="932"/>
      <c r="DB64" s="920"/>
      <c r="DC64" s="921"/>
      <c r="DD64" s="921"/>
      <c r="DE64" s="921"/>
      <c r="DF64" s="932"/>
      <c r="DG64" s="920"/>
      <c r="DH64" s="921"/>
      <c r="DI64" s="921"/>
      <c r="DJ64" s="921"/>
      <c r="DK64" s="932"/>
      <c r="DL64" s="920"/>
      <c r="DM64" s="921"/>
      <c r="DN64" s="921"/>
      <c r="DO64" s="921"/>
      <c r="DP64" s="932"/>
      <c r="DQ64" s="920"/>
      <c r="DR64" s="921"/>
      <c r="DS64" s="921"/>
      <c r="DT64" s="921"/>
      <c r="DU64" s="932"/>
      <c r="DV64" s="913"/>
      <c r="DW64" s="914"/>
      <c r="DX64" s="914"/>
      <c r="DY64" s="914"/>
      <c r="DZ64" s="933"/>
      <c r="EA64" s="48"/>
    </row>
    <row r="65" spans="1:131" ht="26.25" customHeight="1" x14ac:dyDescent="0.2">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2"/>
      <c r="CM65" s="920"/>
      <c r="CN65" s="921"/>
      <c r="CO65" s="921"/>
      <c r="CP65" s="921"/>
      <c r="CQ65" s="932"/>
      <c r="CR65" s="920"/>
      <c r="CS65" s="921"/>
      <c r="CT65" s="921"/>
      <c r="CU65" s="921"/>
      <c r="CV65" s="932"/>
      <c r="CW65" s="920"/>
      <c r="CX65" s="921"/>
      <c r="CY65" s="921"/>
      <c r="CZ65" s="921"/>
      <c r="DA65" s="932"/>
      <c r="DB65" s="920"/>
      <c r="DC65" s="921"/>
      <c r="DD65" s="921"/>
      <c r="DE65" s="921"/>
      <c r="DF65" s="932"/>
      <c r="DG65" s="920"/>
      <c r="DH65" s="921"/>
      <c r="DI65" s="921"/>
      <c r="DJ65" s="921"/>
      <c r="DK65" s="932"/>
      <c r="DL65" s="920"/>
      <c r="DM65" s="921"/>
      <c r="DN65" s="921"/>
      <c r="DO65" s="921"/>
      <c r="DP65" s="932"/>
      <c r="DQ65" s="920"/>
      <c r="DR65" s="921"/>
      <c r="DS65" s="921"/>
      <c r="DT65" s="921"/>
      <c r="DU65" s="932"/>
      <c r="DV65" s="913"/>
      <c r="DW65" s="914"/>
      <c r="DX65" s="914"/>
      <c r="DY65" s="914"/>
      <c r="DZ65" s="933"/>
      <c r="EA65" s="48"/>
    </row>
    <row r="66" spans="1:131" ht="26.25" customHeight="1" x14ac:dyDescent="0.2">
      <c r="A66" s="659" t="s">
        <v>406</v>
      </c>
      <c r="B66" s="660"/>
      <c r="C66" s="660"/>
      <c r="D66" s="660"/>
      <c r="E66" s="660"/>
      <c r="F66" s="660"/>
      <c r="G66" s="660"/>
      <c r="H66" s="660"/>
      <c r="I66" s="660"/>
      <c r="J66" s="660"/>
      <c r="K66" s="660"/>
      <c r="L66" s="660"/>
      <c r="M66" s="660"/>
      <c r="N66" s="660"/>
      <c r="O66" s="660"/>
      <c r="P66" s="661"/>
      <c r="Q66" s="651" t="s">
        <v>450</v>
      </c>
      <c r="R66" s="652"/>
      <c r="S66" s="652"/>
      <c r="T66" s="652"/>
      <c r="U66" s="653"/>
      <c r="V66" s="651" t="s">
        <v>452</v>
      </c>
      <c r="W66" s="652"/>
      <c r="X66" s="652"/>
      <c r="Y66" s="652"/>
      <c r="Z66" s="653"/>
      <c r="AA66" s="651" t="s">
        <v>453</v>
      </c>
      <c r="AB66" s="652"/>
      <c r="AC66" s="652"/>
      <c r="AD66" s="652"/>
      <c r="AE66" s="653"/>
      <c r="AF66" s="671" t="s">
        <v>245</v>
      </c>
      <c r="AG66" s="666"/>
      <c r="AH66" s="666"/>
      <c r="AI66" s="666"/>
      <c r="AJ66" s="672"/>
      <c r="AK66" s="651" t="s">
        <v>387</v>
      </c>
      <c r="AL66" s="660"/>
      <c r="AM66" s="660"/>
      <c r="AN66" s="660"/>
      <c r="AO66" s="661"/>
      <c r="AP66" s="651" t="s">
        <v>355</v>
      </c>
      <c r="AQ66" s="652"/>
      <c r="AR66" s="652"/>
      <c r="AS66" s="652"/>
      <c r="AT66" s="653"/>
      <c r="AU66" s="651" t="s">
        <v>462</v>
      </c>
      <c r="AV66" s="652"/>
      <c r="AW66" s="652"/>
      <c r="AX66" s="652"/>
      <c r="AY66" s="653"/>
      <c r="AZ66" s="651" t="s">
        <v>440</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5" t="s">
        <v>242</v>
      </c>
      <c r="C68" s="926"/>
      <c r="D68" s="926"/>
      <c r="E68" s="926"/>
      <c r="F68" s="926"/>
      <c r="G68" s="926"/>
      <c r="H68" s="926"/>
      <c r="I68" s="926"/>
      <c r="J68" s="926"/>
      <c r="K68" s="926"/>
      <c r="L68" s="926"/>
      <c r="M68" s="926"/>
      <c r="N68" s="926"/>
      <c r="O68" s="926"/>
      <c r="P68" s="927"/>
      <c r="Q68" s="928">
        <v>7342</v>
      </c>
      <c r="R68" s="929"/>
      <c r="S68" s="929"/>
      <c r="T68" s="929"/>
      <c r="U68" s="929"/>
      <c r="V68" s="929">
        <v>7213</v>
      </c>
      <c r="W68" s="929"/>
      <c r="X68" s="929"/>
      <c r="Y68" s="929"/>
      <c r="Z68" s="929"/>
      <c r="AA68" s="929">
        <v>129</v>
      </c>
      <c r="AB68" s="929"/>
      <c r="AC68" s="929"/>
      <c r="AD68" s="929"/>
      <c r="AE68" s="929"/>
      <c r="AF68" s="929">
        <v>129</v>
      </c>
      <c r="AG68" s="929"/>
      <c r="AH68" s="929"/>
      <c r="AI68" s="929"/>
      <c r="AJ68" s="929"/>
      <c r="AK68" s="929">
        <v>2723</v>
      </c>
      <c r="AL68" s="929"/>
      <c r="AM68" s="929"/>
      <c r="AN68" s="929"/>
      <c r="AO68" s="929"/>
      <c r="AP68" s="929" t="s">
        <v>530</v>
      </c>
      <c r="AQ68" s="929"/>
      <c r="AR68" s="929"/>
      <c r="AS68" s="929"/>
      <c r="AT68" s="929"/>
      <c r="AU68" s="929" t="s">
        <v>530</v>
      </c>
      <c r="AV68" s="929"/>
      <c r="AW68" s="929"/>
      <c r="AX68" s="929"/>
      <c r="AY68" s="929"/>
      <c r="AZ68" s="930"/>
      <c r="BA68" s="930"/>
      <c r="BB68" s="930"/>
      <c r="BC68" s="930"/>
      <c r="BD68" s="931"/>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24" t="s">
        <v>531</v>
      </c>
      <c r="C69" s="914"/>
      <c r="D69" s="914"/>
      <c r="E69" s="914"/>
      <c r="F69" s="914"/>
      <c r="G69" s="914"/>
      <c r="H69" s="914"/>
      <c r="I69" s="914"/>
      <c r="J69" s="914"/>
      <c r="K69" s="914"/>
      <c r="L69" s="914"/>
      <c r="M69" s="914"/>
      <c r="N69" s="914"/>
      <c r="O69" s="914"/>
      <c r="P69" s="915"/>
      <c r="Q69" s="916">
        <v>75</v>
      </c>
      <c r="R69" s="917"/>
      <c r="S69" s="917"/>
      <c r="T69" s="917"/>
      <c r="U69" s="917"/>
      <c r="V69" s="917">
        <v>71</v>
      </c>
      <c r="W69" s="917"/>
      <c r="X69" s="917"/>
      <c r="Y69" s="917"/>
      <c r="Z69" s="917"/>
      <c r="AA69" s="917">
        <v>4</v>
      </c>
      <c r="AB69" s="917"/>
      <c r="AC69" s="917"/>
      <c r="AD69" s="917"/>
      <c r="AE69" s="917"/>
      <c r="AF69" s="917">
        <v>4</v>
      </c>
      <c r="AG69" s="917"/>
      <c r="AH69" s="917"/>
      <c r="AI69" s="917"/>
      <c r="AJ69" s="917"/>
      <c r="AK69" s="917">
        <v>5</v>
      </c>
      <c r="AL69" s="917"/>
      <c r="AM69" s="917"/>
      <c r="AN69" s="917"/>
      <c r="AO69" s="917"/>
      <c r="AP69" s="917" t="s">
        <v>530</v>
      </c>
      <c r="AQ69" s="917"/>
      <c r="AR69" s="917"/>
      <c r="AS69" s="917"/>
      <c r="AT69" s="917"/>
      <c r="AU69" s="917" t="s">
        <v>530</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532</v>
      </c>
      <c r="C70" s="914"/>
      <c r="D70" s="914"/>
      <c r="E70" s="914"/>
      <c r="F70" s="914"/>
      <c r="G70" s="914"/>
      <c r="H70" s="914"/>
      <c r="I70" s="914"/>
      <c r="J70" s="914"/>
      <c r="K70" s="914"/>
      <c r="L70" s="914"/>
      <c r="M70" s="914"/>
      <c r="N70" s="914"/>
      <c r="O70" s="914"/>
      <c r="P70" s="915"/>
      <c r="Q70" s="916">
        <v>117</v>
      </c>
      <c r="R70" s="917"/>
      <c r="S70" s="917"/>
      <c r="T70" s="917"/>
      <c r="U70" s="917"/>
      <c r="V70" s="917">
        <v>94</v>
      </c>
      <c r="W70" s="917"/>
      <c r="X70" s="917"/>
      <c r="Y70" s="917"/>
      <c r="Z70" s="917"/>
      <c r="AA70" s="917">
        <v>23</v>
      </c>
      <c r="AB70" s="917"/>
      <c r="AC70" s="917"/>
      <c r="AD70" s="917"/>
      <c r="AE70" s="917"/>
      <c r="AF70" s="917">
        <v>23</v>
      </c>
      <c r="AG70" s="917"/>
      <c r="AH70" s="917"/>
      <c r="AI70" s="917"/>
      <c r="AJ70" s="917"/>
      <c r="AK70" s="917" t="s">
        <v>530</v>
      </c>
      <c r="AL70" s="917"/>
      <c r="AM70" s="917"/>
      <c r="AN70" s="917"/>
      <c r="AO70" s="917"/>
      <c r="AP70" s="917" t="s">
        <v>530</v>
      </c>
      <c r="AQ70" s="917"/>
      <c r="AR70" s="917"/>
      <c r="AS70" s="917"/>
      <c r="AT70" s="917"/>
      <c r="AU70" s="917" t="s">
        <v>530</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504</v>
      </c>
      <c r="C71" s="914"/>
      <c r="D71" s="914"/>
      <c r="E71" s="914"/>
      <c r="F71" s="914"/>
      <c r="G71" s="914"/>
      <c r="H71" s="914"/>
      <c r="I71" s="914"/>
      <c r="J71" s="914"/>
      <c r="K71" s="914"/>
      <c r="L71" s="914"/>
      <c r="M71" s="914"/>
      <c r="N71" s="914"/>
      <c r="O71" s="914"/>
      <c r="P71" s="915"/>
      <c r="Q71" s="916">
        <v>800</v>
      </c>
      <c r="R71" s="917"/>
      <c r="S71" s="917"/>
      <c r="T71" s="917"/>
      <c r="U71" s="917"/>
      <c r="V71" s="917">
        <v>761</v>
      </c>
      <c r="W71" s="917"/>
      <c r="X71" s="917"/>
      <c r="Y71" s="917"/>
      <c r="Z71" s="917"/>
      <c r="AA71" s="917">
        <v>39</v>
      </c>
      <c r="AB71" s="917"/>
      <c r="AC71" s="917"/>
      <c r="AD71" s="917"/>
      <c r="AE71" s="917"/>
      <c r="AF71" s="917">
        <v>39</v>
      </c>
      <c r="AG71" s="917"/>
      <c r="AH71" s="917"/>
      <c r="AI71" s="917"/>
      <c r="AJ71" s="917"/>
      <c r="AK71" s="917" t="s">
        <v>530</v>
      </c>
      <c r="AL71" s="917"/>
      <c r="AM71" s="917"/>
      <c r="AN71" s="917"/>
      <c r="AO71" s="917"/>
      <c r="AP71" s="917" t="s">
        <v>530</v>
      </c>
      <c r="AQ71" s="917"/>
      <c r="AR71" s="917"/>
      <c r="AS71" s="917"/>
      <c r="AT71" s="917"/>
      <c r="AU71" s="917" t="s">
        <v>530</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24" t="s">
        <v>536</v>
      </c>
      <c r="C72" s="914"/>
      <c r="D72" s="914"/>
      <c r="E72" s="914"/>
      <c r="F72" s="914"/>
      <c r="G72" s="914"/>
      <c r="H72" s="914"/>
      <c r="I72" s="914"/>
      <c r="J72" s="914"/>
      <c r="K72" s="914"/>
      <c r="L72" s="914"/>
      <c r="M72" s="914"/>
      <c r="N72" s="914"/>
      <c r="O72" s="914"/>
      <c r="P72" s="915"/>
      <c r="Q72" s="916">
        <v>156266</v>
      </c>
      <c r="R72" s="917"/>
      <c r="S72" s="917"/>
      <c r="T72" s="917"/>
      <c r="U72" s="917"/>
      <c r="V72" s="917">
        <v>153668</v>
      </c>
      <c r="W72" s="917"/>
      <c r="X72" s="917"/>
      <c r="Y72" s="917"/>
      <c r="Z72" s="917"/>
      <c r="AA72" s="917">
        <v>2598</v>
      </c>
      <c r="AB72" s="917"/>
      <c r="AC72" s="917"/>
      <c r="AD72" s="917"/>
      <c r="AE72" s="917"/>
      <c r="AF72" s="917">
        <v>2598</v>
      </c>
      <c r="AG72" s="917"/>
      <c r="AH72" s="917"/>
      <c r="AI72" s="917"/>
      <c r="AJ72" s="917"/>
      <c r="AK72" s="917">
        <v>1803</v>
      </c>
      <c r="AL72" s="917"/>
      <c r="AM72" s="917"/>
      <c r="AN72" s="917"/>
      <c r="AO72" s="917"/>
      <c r="AP72" s="917" t="s">
        <v>530</v>
      </c>
      <c r="AQ72" s="917"/>
      <c r="AR72" s="917"/>
      <c r="AS72" s="917"/>
      <c r="AT72" s="917"/>
      <c r="AU72" s="917" t="s">
        <v>530</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139</v>
      </c>
      <c r="C73" s="914"/>
      <c r="D73" s="914"/>
      <c r="E73" s="914"/>
      <c r="F73" s="914"/>
      <c r="G73" s="914"/>
      <c r="H73" s="914"/>
      <c r="I73" s="914"/>
      <c r="J73" s="914"/>
      <c r="K73" s="914"/>
      <c r="L73" s="914"/>
      <c r="M73" s="914"/>
      <c r="N73" s="914"/>
      <c r="O73" s="914"/>
      <c r="P73" s="915"/>
      <c r="Q73" s="916">
        <v>85</v>
      </c>
      <c r="R73" s="917"/>
      <c r="S73" s="917"/>
      <c r="T73" s="917"/>
      <c r="U73" s="917"/>
      <c r="V73" s="917">
        <v>83</v>
      </c>
      <c r="W73" s="917"/>
      <c r="X73" s="917"/>
      <c r="Y73" s="917"/>
      <c r="Z73" s="917"/>
      <c r="AA73" s="917">
        <v>2</v>
      </c>
      <c r="AB73" s="917"/>
      <c r="AC73" s="917"/>
      <c r="AD73" s="917"/>
      <c r="AE73" s="917"/>
      <c r="AF73" s="917">
        <v>2</v>
      </c>
      <c r="AG73" s="917"/>
      <c r="AH73" s="917"/>
      <c r="AI73" s="917"/>
      <c r="AJ73" s="917"/>
      <c r="AK73" s="917">
        <v>4</v>
      </c>
      <c r="AL73" s="917"/>
      <c r="AM73" s="917"/>
      <c r="AN73" s="917"/>
      <c r="AO73" s="917"/>
      <c r="AP73" s="917" t="s">
        <v>530</v>
      </c>
      <c r="AQ73" s="917"/>
      <c r="AR73" s="917"/>
      <c r="AS73" s="917"/>
      <c r="AT73" s="917"/>
      <c r="AU73" s="917" t="s">
        <v>530</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248</v>
      </c>
      <c r="B88" s="891" t="s">
        <v>178</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f>AF68+AF69+AF70+AF71+AF72</f>
        <v>2793</v>
      </c>
      <c r="AG88" s="903"/>
      <c r="AH88" s="903"/>
      <c r="AI88" s="903"/>
      <c r="AJ88" s="903"/>
      <c r="AK88" s="902"/>
      <c r="AL88" s="902"/>
      <c r="AM88" s="902"/>
      <c r="AN88" s="902"/>
      <c r="AO88" s="902"/>
      <c r="AP88" s="903" t="s">
        <v>530</v>
      </c>
      <c r="AQ88" s="903"/>
      <c r="AR88" s="903"/>
      <c r="AS88" s="903"/>
      <c r="AT88" s="903"/>
      <c r="AU88" s="903" t="s">
        <v>530</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91" t="s">
        <v>444</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166</v>
      </c>
      <c r="CS102" s="898"/>
      <c r="CT102" s="898"/>
      <c r="CU102" s="898"/>
      <c r="CV102" s="899"/>
      <c r="CW102" s="897">
        <v>3</v>
      </c>
      <c r="CX102" s="898"/>
      <c r="CY102" s="898"/>
      <c r="CZ102" s="898"/>
      <c r="DA102" s="899"/>
      <c r="DB102" s="897" t="s">
        <v>530</v>
      </c>
      <c r="DC102" s="898"/>
      <c r="DD102" s="898"/>
      <c r="DE102" s="898"/>
      <c r="DF102" s="899"/>
      <c r="DG102" s="897" t="s">
        <v>530</v>
      </c>
      <c r="DH102" s="898"/>
      <c r="DI102" s="898"/>
      <c r="DJ102" s="898"/>
      <c r="DK102" s="899"/>
      <c r="DL102" s="897">
        <v>28</v>
      </c>
      <c r="DM102" s="898"/>
      <c r="DN102" s="898"/>
      <c r="DO102" s="898"/>
      <c r="DP102" s="899"/>
      <c r="DQ102" s="897">
        <v>25</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464</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466</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199</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467</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468</v>
      </c>
      <c r="AB109" s="852"/>
      <c r="AC109" s="852"/>
      <c r="AD109" s="852"/>
      <c r="AE109" s="853"/>
      <c r="AF109" s="854" t="s">
        <v>469</v>
      </c>
      <c r="AG109" s="852"/>
      <c r="AH109" s="852"/>
      <c r="AI109" s="852"/>
      <c r="AJ109" s="853"/>
      <c r="AK109" s="854" t="s">
        <v>185</v>
      </c>
      <c r="AL109" s="852"/>
      <c r="AM109" s="852"/>
      <c r="AN109" s="852"/>
      <c r="AO109" s="853"/>
      <c r="AP109" s="854" t="s">
        <v>471</v>
      </c>
      <c r="AQ109" s="852"/>
      <c r="AR109" s="852"/>
      <c r="AS109" s="852"/>
      <c r="AT109" s="855"/>
      <c r="AU109" s="851" t="s">
        <v>467</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468</v>
      </c>
      <c r="BR109" s="852"/>
      <c r="BS109" s="852"/>
      <c r="BT109" s="852"/>
      <c r="BU109" s="853"/>
      <c r="BV109" s="854" t="s">
        <v>469</v>
      </c>
      <c r="BW109" s="852"/>
      <c r="BX109" s="852"/>
      <c r="BY109" s="852"/>
      <c r="BZ109" s="853"/>
      <c r="CA109" s="854" t="s">
        <v>185</v>
      </c>
      <c r="CB109" s="852"/>
      <c r="CC109" s="852"/>
      <c r="CD109" s="852"/>
      <c r="CE109" s="853"/>
      <c r="CF109" s="883" t="s">
        <v>471</v>
      </c>
      <c r="CG109" s="883"/>
      <c r="CH109" s="883"/>
      <c r="CI109" s="883"/>
      <c r="CJ109" s="883"/>
      <c r="CK109" s="854" t="s">
        <v>92</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468</v>
      </c>
      <c r="DH109" s="852"/>
      <c r="DI109" s="852"/>
      <c r="DJ109" s="852"/>
      <c r="DK109" s="853"/>
      <c r="DL109" s="854" t="s">
        <v>469</v>
      </c>
      <c r="DM109" s="852"/>
      <c r="DN109" s="852"/>
      <c r="DO109" s="852"/>
      <c r="DP109" s="853"/>
      <c r="DQ109" s="854" t="s">
        <v>185</v>
      </c>
      <c r="DR109" s="852"/>
      <c r="DS109" s="852"/>
      <c r="DT109" s="852"/>
      <c r="DU109" s="853"/>
      <c r="DV109" s="854" t="s">
        <v>471</v>
      </c>
      <c r="DW109" s="852"/>
      <c r="DX109" s="852"/>
      <c r="DY109" s="852"/>
      <c r="DZ109" s="855"/>
    </row>
    <row r="110" spans="1:131" s="48" customFormat="1" ht="26.25" customHeight="1" x14ac:dyDescent="0.2">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2589753</v>
      </c>
      <c r="AB110" s="756"/>
      <c r="AC110" s="756"/>
      <c r="AD110" s="756"/>
      <c r="AE110" s="757"/>
      <c r="AF110" s="758">
        <v>2517353</v>
      </c>
      <c r="AG110" s="756"/>
      <c r="AH110" s="756"/>
      <c r="AI110" s="756"/>
      <c r="AJ110" s="757"/>
      <c r="AK110" s="758">
        <v>2514199</v>
      </c>
      <c r="AL110" s="756"/>
      <c r="AM110" s="756"/>
      <c r="AN110" s="756"/>
      <c r="AO110" s="757"/>
      <c r="AP110" s="856">
        <v>21.5</v>
      </c>
      <c r="AQ110" s="857"/>
      <c r="AR110" s="857"/>
      <c r="AS110" s="857"/>
      <c r="AT110" s="858"/>
      <c r="AU110" s="859" t="s">
        <v>120</v>
      </c>
      <c r="AV110" s="860"/>
      <c r="AW110" s="860"/>
      <c r="AX110" s="860"/>
      <c r="AY110" s="860"/>
      <c r="AZ110" s="815" t="s">
        <v>472</v>
      </c>
      <c r="BA110" s="763"/>
      <c r="BB110" s="763"/>
      <c r="BC110" s="763"/>
      <c r="BD110" s="763"/>
      <c r="BE110" s="763"/>
      <c r="BF110" s="763"/>
      <c r="BG110" s="763"/>
      <c r="BH110" s="763"/>
      <c r="BI110" s="763"/>
      <c r="BJ110" s="763"/>
      <c r="BK110" s="763"/>
      <c r="BL110" s="763"/>
      <c r="BM110" s="763"/>
      <c r="BN110" s="763"/>
      <c r="BO110" s="763"/>
      <c r="BP110" s="764"/>
      <c r="BQ110" s="816">
        <v>25175576</v>
      </c>
      <c r="BR110" s="817"/>
      <c r="BS110" s="817"/>
      <c r="BT110" s="817"/>
      <c r="BU110" s="817"/>
      <c r="BV110" s="817">
        <v>24618848</v>
      </c>
      <c r="BW110" s="817"/>
      <c r="BX110" s="817"/>
      <c r="BY110" s="817"/>
      <c r="BZ110" s="817"/>
      <c r="CA110" s="817">
        <v>23173608</v>
      </c>
      <c r="CB110" s="817"/>
      <c r="CC110" s="817"/>
      <c r="CD110" s="817"/>
      <c r="CE110" s="817"/>
      <c r="CF110" s="841">
        <v>198.2</v>
      </c>
      <c r="CG110" s="842"/>
      <c r="CH110" s="842"/>
      <c r="CI110" s="842"/>
      <c r="CJ110" s="842"/>
      <c r="CK110" s="865" t="s">
        <v>385</v>
      </c>
      <c r="CL110" s="706"/>
      <c r="CM110" s="815" t="s">
        <v>58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197</v>
      </c>
      <c r="DH110" s="817"/>
      <c r="DI110" s="817"/>
      <c r="DJ110" s="817"/>
      <c r="DK110" s="817"/>
      <c r="DL110" s="817" t="s">
        <v>197</v>
      </c>
      <c r="DM110" s="817"/>
      <c r="DN110" s="817"/>
      <c r="DO110" s="817"/>
      <c r="DP110" s="817"/>
      <c r="DQ110" s="817" t="s">
        <v>197</v>
      </c>
      <c r="DR110" s="817"/>
      <c r="DS110" s="817"/>
      <c r="DT110" s="817"/>
      <c r="DU110" s="817"/>
      <c r="DV110" s="818" t="s">
        <v>197</v>
      </c>
      <c r="DW110" s="818"/>
      <c r="DX110" s="818"/>
      <c r="DY110" s="818"/>
      <c r="DZ110" s="819"/>
    </row>
    <row r="111" spans="1:131" s="48" customFormat="1" ht="26.25" customHeight="1" x14ac:dyDescent="0.2">
      <c r="A111" s="711" t="s">
        <v>449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197</v>
      </c>
      <c r="AB111" s="717"/>
      <c r="AC111" s="717"/>
      <c r="AD111" s="717"/>
      <c r="AE111" s="718"/>
      <c r="AF111" s="719" t="s">
        <v>197</v>
      </c>
      <c r="AG111" s="717"/>
      <c r="AH111" s="717"/>
      <c r="AI111" s="717"/>
      <c r="AJ111" s="718"/>
      <c r="AK111" s="719" t="s">
        <v>197</v>
      </c>
      <c r="AL111" s="717"/>
      <c r="AM111" s="717"/>
      <c r="AN111" s="717"/>
      <c r="AO111" s="718"/>
      <c r="AP111" s="788" t="s">
        <v>197</v>
      </c>
      <c r="AQ111" s="789"/>
      <c r="AR111" s="789"/>
      <c r="AS111" s="789"/>
      <c r="AT111" s="790"/>
      <c r="AU111" s="861"/>
      <c r="AV111" s="862"/>
      <c r="AW111" s="862"/>
      <c r="AX111" s="862"/>
      <c r="AY111" s="862"/>
      <c r="AZ111" s="787" t="s">
        <v>473</v>
      </c>
      <c r="BA111" s="724"/>
      <c r="BB111" s="724"/>
      <c r="BC111" s="724"/>
      <c r="BD111" s="724"/>
      <c r="BE111" s="724"/>
      <c r="BF111" s="724"/>
      <c r="BG111" s="724"/>
      <c r="BH111" s="724"/>
      <c r="BI111" s="724"/>
      <c r="BJ111" s="724"/>
      <c r="BK111" s="724"/>
      <c r="BL111" s="724"/>
      <c r="BM111" s="724"/>
      <c r="BN111" s="724"/>
      <c r="BO111" s="724"/>
      <c r="BP111" s="725"/>
      <c r="BQ111" s="791" t="s">
        <v>197</v>
      </c>
      <c r="BR111" s="792"/>
      <c r="BS111" s="792"/>
      <c r="BT111" s="792"/>
      <c r="BU111" s="792"/>
      <c r="BV111" s="792" t="s">
        <v>197</v>
      </c>
      <c r="BW111" s="792"/>
      <c r="BX111" s="792"/>
      <c r="BY111" s="792"/>
      <c r="BZ111" s="792"/>
      <c r="CA111" s="792" t="s">
        <v>197</v>
      </c>
      <c r="CB111" s="792"/>
      <c r="CC111" s="792"/>
      <c r="CD111" s="792"/>
      <c r="CE111" s="792"/>
      <c r="CF111" s="849" t="s">
        <v>197</v>
      </c>
      <c r="CG111" s="850"/>
      <c r="CH111" s="850"/>
      <c r="CI111" s="850"/>
      <c r="CJ111" s="850"/>
      <c r="CK111" s="866"/>
      <c r="CL111" s="708"/>
      <c r="CM111" s="787" t="s">
        <v>132</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197</v>
      </c>
      <c r="DH111" s="792"/>
      <c r="DI111" s="792"/>
      <c r="DJ111" s="792"/>
      <c r="DK111" s="792"/>
      <c r="DL111" s="792" t="s">
        <v>197</v>
      </c>
      <c r="DM111" s="792"/>
      <c r="DN111" s="792"/>
      <c r="DO111" s="792"/>
      <c r="DP111" s="792"/>
      <c r="DQ111" s="792" t="s">
        <v>197</v>
      </c>
      <c r="DR111" s="792"/>
      <c r="DS111" s="792"/>
      <c r="DT111" s="792"/>
      <c r="DU111" s="792"/>
      <c r="DV111" s="793" t="s">
        <v>197</v>
      </c>
      <c r="DW111" s="793"/>
      <c r="DX111" s="793"/>
      <c r="DY111" s="793"/>
      <c r="DZ111" s="794"/>
    </row>
    <row r="112" spans="1:131" s="48" customFormat="1" ht="26.25" customHeight="1" x14ac:dyDescent="0.2">
      <c r="A112" s="695" t="s">
        <v>151</v>
      </c>
      <c r="B112" s="696"/>
      <c r="C112" s="724" t="s">
        <v>474</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197</v>
      </c>
      <c r="AB112" s="717"/>
      <c r="AC112" s="717"/>
      <c r="AD112" s="717"/>
      <c r="AE112" s="718"/>
      <c r="AF112" s="719" t="s">
        <v>197</v>
      </c>
      <c r="AG112" s="717"/>
      <c r="AH112" s="717"/>
      <c r="AI112" s="717"/>
      <c r="AJ112" s="718"/>
      <c r="AK112" s="719" t="s">
        <v>197</v>
      </c>
      <c r="AL112" s="717"/>
      <c r="AM112" s="717"/>
      <c r="AN112" s="717"/>
      <c r="AO112" s="718"/>
      <c r="AP112" s="788" t="s">
        <v>197</v>
      </c>
      <c r="AQ112" s="789"/>
      <c r="AR112" s="789"/>
      <c r="AS112" s="789"/>
      <c r="AT112" s="790"/>
      <c r="AU112" s="861"/>
      <c r="AV112" s="862"/>
      <c r="AW112" s="862"/>
      <c r="AX112" s="862"/>
      <c r="AY112" s="862"/>
      <c r="AZ112" s="787" t="s">
        <v>265</v>
      </c>
      <c r="BA112" s="724"/>
      <c r="BB112" s="724"/>
      <c r="BC112" s="724"/>
      <c r="BD112" s="724"/>
      <c r="BE112" s="724"/>
      <c r="BF112" s="724"/>
      <c r="BG112" s="724"/>
      <c r="BH112" s="724"/>
      <c r="BI112" s="724"/>
      <c r="BJ112" s="724"/>
      <c r="BK112" s="724"/>
      <c r="BL112" s="724"/>
      <c r="BM112" s="724"/>
      <c r="BN112" s="724"/>
      <c r="BO112" s="724"/>
      <c r="BP112" s="725"/>
      <c r="BQ112" s="791">
        <v>14797212</v>
      </c>
      <c r="BR112" s="792"/>
      <c r="BS112" s="792"/>
      <c r="BT112" s="792"/>
      <c r="BU112" s="792"/>
      <c r="BV112" s="792">
        <v>13763856</v>
      </c>
      <c r="BW112" s="792"/>
      <c r="BX112" s="792"/>
      <c r="BY112" s="792"/>
      <c r="BZ112" s="792"/>
      <c r="CA112" s="792">
        <v>12694178</v>
      </c>
      <c r="CB112" s="792"/>
      <c r="CC112" s="792"/>
      <c r="CD112" s="792"/>
      <c r="CE112" s="792"/>
      <c r="CF112" s="849">
        <v>108.59999999999998</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197</v>
      </c>
      <c r="DH112" s="792"/>
      <c r="DI112" s="792"/>
      <c r="DJ112" s="792"/>
      <c r="DK112" s="792"/>
      <c r="DL112" s="792" t="s">
        <v>197</v>
      </c>
      <c r="DM112" s="792"/>
      <c r="DN112" s="792"/>
      <c r="DO112" s="792"/>
      <c r="DP112" s="792"/>
      <c r="DQ112" s="792" t="s">
        <v>197</v>
      </c>
      <c r="DR112" s="792"/>
      <c r="DS112" s="792"/>
      <c r="DT112" s="792"/>
      <c r="DU112" s="792"/>
      <c r="DV112" s="793" t="s">
        <v>197</v>
      </c>
      <c r="DW112" s="793"/>
      <c r="DX112" s="793"/>
      <c r="DY112" s="793"/>
      <c r="DZ112" s="794"/>
    </row>
    <row r="113" spans="1:130" s="48" customFormat="1" ht="26.25" customHeight="1" x14ac:dyDescent="0.2">
      <c r="A113" s="697"/>
      <c r="B113" s="698"/>
      <c r="C113" s="724" t="s">
        <v>476</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818605</v>
      </c>
      <c r="AB113" s="717"/>
      <c r="AC113" s="717"/>
      <c r="AD113" s="717"/>
      <c r="AE113" s="718"/>
      <c r="AF113" s="719">
        <v>742689</v>
      </c>
      <c r="AG113" s="717"/>
      <c r="AH113" s="717"/>
      <c r="AI113" s="717"/>
      <c r="AJ113" s="718"/>
      <c r="AK113" s="719">
        <v>792804</v>
      </c>
      <c r="AL113" s="717"/>
      <c r="AM113" s="717"/>
      <c r="AN113" s="717"/>
      <c r="AO113" s="718"/>
      <c r="AP113" s="788">
        <v>6.7999999999999989</v>
      </c>
      <c r="AQ113" s="789"/>
      <c r="AR113" s="789"/>
      <c r="AS113" s="789"/>
      <c r="AT113" s="790"/>
      <c r="AU113" s="861"/>
      <c r="AV113" s="862"/>
      <c r="AW113" s="862"/>
      <c r="AX113" s="862"/>
      <c r="AY113" s="862"/>
      <c r="AZ113" s="787" t="s">
        <v>202</v>
      </c>
      <c r="BA113" s="724"/>
      <c r="BB113" s="724"/>
      <c r="BC113" s="724"/>
      <c r="BD113" s="724"/>
      <c r="BE113" s="724"/>
      <c r="BF113" s="724"/>
      <c r="BG113" s="724"/>
      <c r="BH113" s="724"/>
      <c r="BI113" s="724"/>
      <c r="BJ113" s="724"/>
      <c r="BK113" s="724"/>
      <c r="BL113" s="724"/>
      <c r="BM113" s="724"/>
      <c r="BN113" s="724"/>
      <c r="BO113" s="724"/>
      <c r="BP113" s="725"/>
      <c r="BQ113" s="791" t="s">
        <v>197</v>
      </c>
      <c r="BR113" s="792"/>
      <c r="BS113" s="792"/>
      <c r="BT113" s="792"/>
      <c r="BU113" s="792"/>
      <c r="BV113" s="792" t="s">
        <v>197</v>
      </c>
      <c r="BW113" s="792"/>
      <c r="BX113" s="792"/>
      <c r="BY113" s="792"/>
      <c r="BZ113" s="792"/>
      <c r="CA113" s="792" t="s">
        <v>197</v>
      </c>
      <c r="CB113" s="792"/>
      <c r="CC113" s="792"/>
      <c r="CD113" s="792"/>
      <c r="CE113" s="792"/>
      <c r="CF113" s="849" t="s">
        <v>197</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197</v>
      </c>
      <c r="DH113" s="717"/>
      <c r="DI113" s="717"/>
      <c r="DJ113" s="717"/>
      <c r="DK113" s="718"/>
      <c r="DL113" s="719" t="s">
        <v>197</v>
      </c>
      <c r="DM113" s="717"/>
      <c r="DN113" s="717"/>
      <c r="DO113" s="717"/>
      <c r="DP113" s="718"/>
      <c r="DQ113" s="719" t="s">
        <v>197</v>
      </c>
      <c r="DR113" s="717"/>
      <c r="DS113" s="717"/>
      <c r="DT113" s="717"/>
      <c r="DU113" s="718"/>
      <c r="DV113" s="788" t="s">
        <v>197</v>
      </c>
      <c r="DW113" s="789"/>
      <c r="DX113" s="789"/>
      <c r="DY113" s="789"/>
      <c r="DZ113" s="790"/>
    </row>
    <row r="114" spans="1:130" s="48" customFormat="1" ht="26.25" customHeight="1" x14ac:dyDescent="0.2">
      <c r="A114" s="697"/>
      <c r="B114" s="698"/>
      <c r="C114" s="724" t="s">
        <v>478</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197</v>
      </c>
      <c r="AB114" s="717"/>
      <c r="AC114" s="717"/>
      <c r="AD114" s="717"/>
      <c r="AE114" s="718"/>
      <c r="AF114" s="719" t="s">
        <v>197</v>
      </c>
      <c r="AG114" s="717"/>
      <c r="AH114" s="717"/>
      <c r="AI114" s="717"/>
      <c r="AJ114" s="718"/>
      <c r="AK114" s="719" t="s">
        <v>197</v>
      </c>
      <c r="AL114" s="717"/>
      <c r="AM114" s="717"/>
      <c r="AN114" s="717"/>
      <c r="AO114" s="718"/>
      <c r="AP114" s="788" t="s">
        <v>197</v>
      </c>
      <c r="AQ114" s="789"/>
      <c r="AR114" s="789"/>
      <c r="AS114" s="789"/>
      <c r="AT114" s="790"/>
      <c r="AU114" s="861"/>
      <c r="AV114" s="862"/>
      <c r="AW114" s="862"/>
      <c r="AX114" s="862"/>
      <c r="AY114" s="862"/>
      <c r="AZ114" s="787" t="s">
        <v>479</v>
      </c>
      <c r="BA114" s="724"/>
      <c r="BB114" s="724"/>
      <c r="BC114" s="724"/>
      <c r="BD114" s="724"/>
      <c r="BE114" s="724"/>
      <c r="BF114" s="724"/>
      <c r="BG114" s="724"/>
      <c r="BH114" s="724"/>
      <c r="BI114" s="724"/>
      <c r="BJ114" s="724"/>
      <c r="BK114" s="724"/>
      <c r="BL114" s="724"/>
      <c r="BM114" s="724"/>
      <c r="BN114" s="724"/>
      <c r="BO114" s="724"/>
      <c r="BP114" s="725"/>
      <c r="BQ114" s="791">
        <v>2291236</v>
      </c>
      <c r="BR114" s="792"/>
      <c r="BS114" s="792"/>
      <c r="BT114" s="792"/>
      <c r="BU114" s="792"/>
      <c r="BV114" s="792">
        <v>2301967</v>
      </c>
      <c r="BW114" s="792"/>
      <c r="BX114" s="792"/>
      <c r="BY114" s="792"/>
      <c r="BZ114" s="792"/>
      <c r="CA114" s="792">
        <v>2647566</v>
      </c>
      <c r="CB114" s="792"/>
      <c r="CC114" s="792"/>
      <c r="CD114" s="792"/>
      <c r="CE114" s="792"/>
      <c r="CF114" s="849">
        <v>22.6</v>
      </c>
      <c r="CG114" s="850"/>
      <c r="CH114" s="850"/>
      <c r="CI114" s="850"/>
      <c r="CJ114" s="850"/>
      <c r="CK114" s="866"/>
      <c r="CL114" s="708"/>
      <c r="CM114" s="787" t="s">
        <v>480</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197</v>
      </c>
      <c r="DH114" s="717"/>
      <c r="DI114" s="717"/>
      <c r="DJ114" s="717"/>
      <c r="DK114" s="718"/>
      <c r="DL114" s="719" t="s">
        <v>197</v>
      </c>
      <c r="DM114" s="717"/>
      <c r="DN114" s="717"/>
      <c r="DO114" s="717"/>
      <c r="DP114" s="718"/>
      <c r="DQ114" s="719" t="s">
        <v>197</v>
      </c>
      <c r="DR114" s="717"/>
      <c r="DS114" s="717"/>
      <c r="DT114" s="717"/>
      <c r="DU114" s="718"/>
      <c r="DV114" s="788" t="s">
        <v>197</v>
      </c>
      <c r="DW114" s="789"/>
      <c r="DX114" s="789"/>
      <c r="DY114" s="789"/>
      <c r="DZ114" s="790"/>
    </row>
    <row r="115" spans="1:130" s="48" customFormat="1" ht="26.25" customHeight="1" x14ac:dyDescent="0.2">
      <c r="A115" s="697"/>
      <c r="B115" s="698"/>
      <c r="C115" s="724" t="s">
        <v>374</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52</v>
      </c>
      <c r="AB115" s="717"/>
      <c r="AC115" s="717"/>
      <c r="AD115" s="717"/>
      <c r="AE115" s="718"/>
      <c r="AF115" s="719">
        <v>44</v>
      </c>
      <c r="AG115" s="717"/>
      <c r="AH115" s="717"/>
      <c r="AI115" s="717"/>
      <c r="AJ115" s="718"/>
      <c r="AK115" s="719">
        <v>46</v>
      </c>
      <c r="AL115" s="717"/>
      <c r="AM115" s="717"/>
      <c r="AN115" s="717"/>
      <c r="AO115" s="718"/>
      <c r="AP115" s="788">
        <v>0</v>
      </c>
      <c r="AQ115" s="789"/>
      <c r="AR115" s="789"/>
      <c r="AS115" s="789"/>
      <c r="AT115" s="790"/>
      <c r="AU115" s="861"/>
      <c r="AV115" s="862"/>
      <c r="AW115" s="862"/>
      <c r="AX115" s="862"/>
      <c r="AY115" s="862"/>
      <c r="AZ115" s="787" t="s">
        <v>345</v>
      </c>
      <c r="BA115" s="724"/>
      <c r="BB115" s="724"/>
      <c r="BC115" s="724"/>
      <c r="BD115" s="724"/>
      <c r="BE115" s="724"/>
      <c r="BF115" s="724"/>
      <c r="BG115" s="724"/>
      <c r="BH115" s="724"/>
      <c r="BI115" s="724"/>
      <c r="BJ115" s="724"/>
      <c r="BK115" s="724"/>
      <c r="BL115" s="724"/>
      <c r="BM115" s="724"/>
      <c r="BN115" s="724"/>
      <c r="BO115" s="724"/>
      <c r="BP115" s="725"/>
      <c r="BQ115" s="791">
        <v>32306</v>
      </c>
      <c r="BR115" s="792"/>
      <c r="BS115" s="792"/>
      <c r="BT115" s="792"/>
      <c r="BU115" s="792"/>
      <c r="BV115" s="792">
        <v>28721</v>
      </c>
      <c r="BW115" s="792"/>
      <c r="BX115" s="792"/>
      <c r="BY115" s="792"/>
      <c r="BZ115" s="792"/>
      <c r="CA115" s="792">
        <v>25135</v>
      </c>
      <c r="CB115" s="792"/>
      <c r="CC115" s="792"/>
      <c r="CD115" s="792"/>
      <c r="CE115" s="792"/>
      <c r="CF115" s="849">
        <v>0.19999999999999996</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197</v>
      </c>
      <c r="DH115" s="717"/>
      <c r="DI115" s="717"/>
      <c r="DJ115" s="717"/>
      <c r="DK115" s="718"/>
      <c r="DL115" s="719" t="s">
        <v>197</v>
      </c>
      <c r="DM115" s="717"/>
      <c r="DN115" s="717"/>
      <c r="DO115" s="717"/>
      <c r="DP115" s="718"/>
      <c r="DQ115" s="719" t="s">
        <v>197</v>
      </c>
      <c r="DR115" s="717"/>
      <c r="DS115" s="717"/>
      <c r="DT115" s="717"/>
      <c r="DU115" s="718"/>
      <c r="DV115" s="788" t="s">
        <v>197</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197</v>
      </c>
      <c r="AB116" s="717"/>
      <c r="AC116" s="717"/>
      <c r="AD116" s="717"/>
      <c r="AE116" s="718"/>
      <c r="AF116" s="719" t="s">
        <v>197</v>
      </c>
      <c r="AG116" s="717"/>
      <c r="AH116" s="717"/>
      <c r="AI116" s="717"/>
      <c r="AJ116" s="718"/>
      <c r="AK116" s="719" t="s">
        <v>197</v>
      </c>
      <c r="AL116" s="717"/>
      <c r="AM116" s="717"/>
      <c r="AN116" s="717"/>
      <c r="AO116" s="718"/>
      <c r="AP116" s="788" t="s">
        <v>197</v>
      </c>
      <c r="AQ116" s="789"/>
      <c r="AR116" s="789"/>
      <c r="AS116" s="789"/>
      <c r="AT116" s="790"/>
      <c r="AU116" s="861"/>
      <c r="AV116" s="862"/>
      <c r="AW116" s="862"/>
      <c r="AX116" s="862"/>
      <c r="AY116" s="862"/>
      <c r="AZ116" s="868" t="s">
        <v>220</v>
      </c>
      <c r="BA116" s="869"/>
      <c r="BB116" s="869"/>
      <c r="BC116" s="869"/>
      <c r="BD116" s="869"/>
      <c r="BE116" s="869"/>
      <c r="BF116" s="869"/>
      <c r="BG116" s="869"/>
      <c r="BH116" s="869"/>
      <c r="BI116" s="869"/>
      <c r="BJ116" s="869"/>
      <c r="BK116" s="869"/>
      <c r="BL116" s="869"/>
      <c r="BM116" s="869"/>
      <c r="BN116" s="869"/>
      <c r="BO116" s="869"/>
      <c r="BP116" s="870"/>
      <c r="BQ116" s="791" t="s">
        <v>197</v>
      </c>
      <c r="BR116" s="792"/>
      <c r="BS116" s="792"/>
      <c r="BT116" s="792"/>
      <c r="BU116" s="792"/>
      <c r="BV116" s="792" t="s">
        <v>197</v>
      </c>
      <c r="BW116" s="792"/>
      <c r="BX116" s="792"/>
      <c r="BY116" s="792"/>
      <c r="BZ116" s="792"/>
      <c r="CA116" s="792" t="s">
        <v>197</v>
      </c>
      <c r="CB116" s="792"/>
      <c r="CC116" s="792"/>
      <c r="CD116" s="792"/>
      <c r="CE116" s="792"/>
      <c r="CF116" s="849" t="s">
        <v>197</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197</v>
      </c>
      <c r="DH116" s="717"/>
      <c r="DI116" s="717"/>
      <c r="DJ116" s="717"/>
      <c r="DK116" s="718"/>
      <c r="DL116" s="719" t="s">
        <v>197</v>
      </c>
      <c r="DM116" s="717"/>
      <c r="DN116" s="717"/>
      <c r="DO116" s="717"/>
      <c r="DP116" s="718"/>
      <c r="DQ116" s="719" t="s">
        <v>197</v>
      </c>
      <c r="DR116" s="717"/>
      <c r="DS116" s="717"/>
      <c r="DT116" s="717"/>
      <c r="DU116" s="718"/>
      <c r="DV116" s="788" t="s">
        <v>197</v>
      </c>
      <c r="DW116" s="789"/>
      <c r="DX116" s="789"/>
      <c r="DY116" s="789"/>
      <c r="DZ116" s="790"/>
    </row>
    <row r="117" spans="1:130" s="48" customFormat="1" ht="26.25" customHeight="1" x14ac:dyDescent="0.2">
      <c r="A117" s="851" t="s">
        <v>269</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3408410</v>
      </c>
      <c r="AB117" s="872"/>
      <c r="AC117" s="872"/>
      <c r="AD117" s="872"/>
      <c r="AE117" s="873"/>
      <c r="AF117" s="874">
        <v>3260086</v>
      </c>
      <c r="AG117" s="872"/>
      <c r="AH117" s="872"/>
      <c r="AI117" s="872"/>
      <c r="AJ117" s="873"/>
      <c r="AK117" s="874">
        <v>3307049</v>
      </c>
      <c r="AL117" s="872"/>
      <c r="AM117" s="872"/>
      <c r="AN117" s="872"/>
      <c r="AO117" s="873"/>
      <c r="AP117" s="875"/>
      <c r="AQ117" s="876"/>
      <c r="AR117" s="876"/>
      <c r="AS117" s="876"/>
      <c r="AT117" s="877"/>
      <c r="AU117" s="861"/>
      <c r="AV117" s="862"/>
      <c r="AW117" s="862"/>
      <c r="AX117" s="862"/>
      <c r="AY117" s="862"/>
      <c r="AZ117" s="846" t="s">
        <v>481</v>
      </c>
      <c r="BA117" s="847"/>
      <c r="BB117" s="847"/>
      <c r="BC117" s="847"/>
      <c r="BD117" s="847"/>
      <c r="BE117" s="847"/>
      <c r="BF117" s="847"/>
      <c r="BG117" s="847"/>
      <c r="BH117" s="847"/>
      <c r="BI117" s="847"/>
      <c r="BJ117" s="847"/>
      <c r="BK117" s="847"/>
      <c r="BL117" s="847"/>
      <c r="BM117" s="847"/>
      <c r="BN117" s="847"/>
      <c r="BO117" s="847"/>
      <c r="BP117" s="848"/>
      <c r="BQ117" s="791" t="s">
        <v>197</v>
      </c>
      <c r="BR117" s="792"/>
      <c r="BS117" s="792"/>
      <c r="BT117" s="792"/>
      <c r="BU117" s="792"/>
      <c r="BV117" s="792" t="s">
        <v>197</v>
      </c>
      <c r="BW117" s="792"/>
      <c r="BX117" s="792"/>
      <c r="BY117" s="792"/>
      <c r="BZ117" s="792"/>
      <c r="CA117" s="792" t="s">
        <v>197</v>
      </c>
      <c r="CB117" s="792"/>
      <c r="CC117" s="792"/>
      <c r="CD117" s="792"/>
      <c r="CE117" s="792"/>
      <c r="CF117" s="849" t="s">
        <v>197</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197</v>
      </c>
      <c r="DH117" s="717"/>
      <c r="DI117" s="717"/>
      <c r="DJ117" s="717"/>
      <c r="DK117" s="718"/>
      <c r="DL117" s="719" t="s">
        <v>197</v>
      </c>
      <c r="DM117" s="717"/>
      <c r="DN117" s="717"/>
      <c r="DO117" s="717"/>
      <c r="DP117" s="718"/>
      <c r="DQ117" s="719" t="s">
        <v>197</v>
      </c>
      <c r="DR117" s="717"/>
      <c r="DS117" s="717"/>
      <c r="DT117" s="717"/>
      <c r="DU117" s="718"/>
      <c r="DV117" s="788" t="s">
        <v>197</v>
      </c>
      <c r="DW117" s="789"/>
      <c r="DX117" s="789"/>
      <c r="DY117" s="789"/>
      <c r="DZ117" s="790"/>
    </row>
    <row r="118" spans="1:130" s="48" customFormat="1" ht="26.25" customHeight="1" x14ac:dyDescent="0.2">
      <c r="A118" s="851" t="s">
        <v>92</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468</v>
      </c>
      <c r="AB118" s="852"/>
      <c r="AC118" s="852"/>
      <c r="AD118" s="852"/>
      <c r="AE118" s="853"/>
      <c r="AF118" s="854" t="s">
        <v>469</v>
      </c>
      <c r="AG118" s="852"/>
      <c r="AH118" s="852"/>
      <c r="AI118" s="852"/>
      <c r="AJ118" s="853"/>
      <c r="AK118" s="854" t="s">
        <v>185</v>
      </c>
      <c r="AL118" s="852"/>
      <c r="AM118" s="852"/>
      <c r="AN118" s="852"/>
      <c r="AO118" s="853"/>
      <c r="AP118" s="854" t="s">
        <v>471</v>
      </c>
      <c r="AQ118" s="852"/>
      <c r="AR118" s="852"/>
      <c r="AS118" s="852"/>
      <c r="AT118" s="855"/>
      <c r="AU118" s="861"/>
      <c r="AV118" s="862"/>
      <c r="AW118" s="862"/>
      <c r="AX118" s="862"/>
      <c r="AY118" s="862"/>
      <c r="AZ118" s="795" t="s">
        <v>482</v>
      </c>
      <c r="BA118" s="796"/>
      <c r="BB118" s="796"/>
      <c r="BC118" s="796"/>
      <c r="BD118" s="796"/>
      <c r="BE118" s="796"/>
      <c r="BF118" s="796"/>
      <c r="BG118" s="796"/>
      <c r="BH118" s="796"/>
      <c r="BI118" s="796"/>
      <c r="BJ118" s="796"/>
      <c r="BK118" s="796"/>
      <c r="BL118" s="796"/>
      <c r="BM118" s="796"/>
      <c r="BN118" s="796"/>
      <c r="BO118" s="796"/>
      <c r="BP118" s="797"/>
      <c r="BQ118" s="824" t="s">
        <v>197</v>
      </c>
      <c r="BR118" s="825"/>
      <c r="BS118" s="825"/>
      <c r="BT118" s="825"/>
      <c r="BU118" s="825"/>
      <c r="BV118" s="825" t="s">
        <v>197</v>
      </c>
      <c r="BW118" s="825"/>
      <c r="BX118" s="825"/>
      <c r="BY118" s="825"/>
      <c r="BZ118" s="825"/>
      <c r="CA118" s="825" t="s">
        <v>197</v>
      </c>
      <c r="CB118" s="825"/>
      <c r="CC118" s="825"/>
      <c r="CD118" s="825"/>
      <c r="CE118" s="825"/>
      <c r="CF118" s="849" t="s">
        <v>197</v>
      </c>
      <c r="CG118" s="850"/>
      <c r="CH118" s="850"/>
      <c r="CI118" s="850"/>
      <c r="CJ118" s="850"/>
      <c r="CK118" s="866"/>
      <c r="CL118" s="708"/>
      <c r="CM118" s="787" t="s">
        <v>483</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197</v>
      </c>
      <c r="DH118" s="717"/>
      <c r="DI118" s="717"/>
      <c r="DJ118" s="717"/>
      <c r="DK118" s="718"/>
      <c r="DL118" s="719" t="s">
        <v>197</v>
      </c>
      <c r="DM118" s="717"/>
      <c r="DN118" s="717"/>
      <c r="DO118" s="717"/>
      <c r="DP118" s="718"/>
      <c r="DQ118" s="719" t="s">
        <v>197</v>
      </c>
      <c r="DR118" s="717"/>
      <c r="DS118" s="717"/>
      <c r="DT118" s="717"/>
      <c r="DU118" s="718"/>
      <c r="DV118" s="788" t="s">
        <v>197</v>
      </c>
      <c r="DW118" s="789"/>
      <c r="DX118" s="789"/>
      <c r="DY118" s="789"/>
      <c r="DZ118" s="790"/>
    </row>
    <row r="119" spans="1:130" s="48" customFormat="1" ht="26.25" customHeight="1" x14ac:dyDescent="0.2">
      <c r="A119" s="705" t="s">
        <v>385</v>
      </c>
      <c r="B119" s="706"/>
      <c r="C119" s="815" t="s">
        <v>58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197</v>
      </c>
      <c r="AB119" s="756"/>
      <c r="AC119" s="756"/>
      <c r="AD119" s="756"/>
      <c r="AE119" s="757"/>
      <c r="AF119" s="758" t="s">
        <v>197</v>
      </c>
      <c r="AG119" s="756"/>
      <c r="AH119" s="756"/>
      <c r="AI119" s="756"/>
      <c r="AJ119" s="757"/>
      <c r="AK119" s="758" t="s">
        <v>197</v>
      </c>
      <c r="AL119" s="756"/>
      <c r="AM119" s="756"/>
      <c r="AN119" s="756"/>
      <c r="AO119" s="757"/>
      <c r="AP119" s="856" t="s">
        <v>197</v>
      </c>
      <c r="AQ119" s="857"/>
      <c r="AR119" s="857"/>
      <c r="AS119" s="857"/>
      <c r="AT119" s="858"/>
      <c r="AU119" s="863"/>
      <c r="AV119" s="864"/>
      <c r="AW119" s="864"/>
      <c r="AX119" s="864"/>
      <c r="AY119" s="864"/>
      <c r="AZ119" s="69" t="s">
        <v>269</v>
      </c>
      <c r="BA119" s="69"/>
      <c r="BB119" s="69"/>
      <c r="BC119" s="69"/>
      <c r="BD119" s="69"/>
      <c r="BE119" s="69"/>
      <c r="BF119" s="69"/>
      <c r="BG119" s="69"/>
      <c r="BH119" s="69"/>
      <c r="BI119" s="69"/>
      <c r="BJ119" s="69"/>
      <c r="BK119" s="69"/>
      <c r="BL119" s="69"/>
      <c r="BM119" s="69"/>
      <c r="BN119" s="69"/>
      <c r="BO119" s="828" t="s">
        <v>164</v>
      </c>
      <c r="BP119" s="829"/>
      <c r="BQ119" s="824">
        <v>42296330</v>
      </c>
      <c r="BR119" s="825"/>
      <c r="BS119" s="825"/>
      <c r="BT119" s="825"/>
      <c r="BU119" s="825"/>
      <c r="BV119" s="825">
        <v>40713392</v>
      </c>
      <c r="BW119" s="825"/>
      <c r="BX119" s="825"/>
      <c r="BY119" s="825"/>
      <c r="BZ119" s="825"/>
      <c r="CA119" s="825">
        <v>38540487</v>
      </c>
      <c r="CB119" s="825"/>
      <c r="CC119" s="825"/>
      <c r="CD119" s="825"/>
      <c r="CE119" s="825"/>
      <c r="CF119" s="682"/>
      <c r="CG119" s="683"/>
      <c r="CH119" s="683"/>
      <c r="CI119" s="683"/>
      <c r="CJ119" s="832"/>
      <c r="CK119" s="867"/>
      <c r="CL119" s="710"/>
      <c r="CM119" s="795" t="s">
        <v>484</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197</v>
      </c>
      <c r="DH119" s="736"/>
      <c r="DI119" s="736"/>
      <c r="DJ119" s="736"/>
      <c r="DK119" s="737"/>
      <c r="DL119" s="738" t="s">
        <v>197</v>
      </c>
      <c r="DM119" s="736"/>
      <c r="DN119" s="736"/>
      <c r="DO119" s="736"/>
      <c r="DP119" s="737"/>
      <c r="DQ119" s="738" t="s">
        <v>197</v>
      </c>
      <c r="DR119" s="736"/>
      <c r="DS119" s="736"/>
      <c r="DT119" s="736"/>
      <c r="DU119" s="737"/>
      <c r="DV119" s="812" t="s">
        <v>197</v>
      </c>
      <c r="DW119" s="813"/>
      <c r="DX119" s="813"/>
      <c r="DY119" s="813"/>
      <c r="DZ119" s="814"/>
    </row>
    <row r="120" spans="1:130" s="48" customFormat="1" ht="26.25" customHeight="1" x14ac:dyDescent="0.2">
      <c r="A120" s="707"/>
      <c r="B120" s="708"/>
      <c r="C120" s="787" t="s">
        <v>132</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197</v>
      </c>
      <c r="AB120" s="717"/>
      <c r="AC120" s="717"/>
      <c r="AD120" s="717"/>
      <c r="AE120" s="718"/>
      <c r="AF120" s="719" t="s">
        <v>197</v>
      </c>
      <c r="AG120" s="717"/>
      <c r="AH120" s="717"/>
      <c r="AI120" s="717"/>
      <c r="AJ120" s="718"/>
      <c r="AK120" s="719" t="s">
        <v>197</v>
      </c>
      <c r="AL120" s="717"/>
      <c r="AM120" s="717"/>
      <c r="AN120" s="717"/>
      <c r="AO120" s="718"/>
      <c r="AP120" s="788" t="s">
        <v>197</v>
      </c>
      <c r="AQ120" s="789"/>
      <c r="AR120" s="789"/>
      <c r="AS120" s="789"/>
      <c r="AT120" s="790"/>
      <c r="AU120" s="833" t="s">
        <v>475</v>
      </c>
      <c r="AV120" s="834"/>
      <c r="AW120" s="834"/>
      <c r="AX120" s="834"/>
      <c r="AY120" s="835"/>
      <c r="AZ120" s="815" t="s">
        <v>212</v>
      </c>
      <c r="BA120" s="763"/>
      <c r="BB120" s="763"/>
      <c r="BC120" s="763"/>
      <c r="BD120" s="763"/>
      <c r="BE120" s="763"/>
      <c r="BF120" s="763"/>
      <c r="BG120" s="763"/>
      <c r="BH120" s="763"/>
      <c r="BI120" s="763"/>
      <c r="BJ120" s="763"/>
      <c r="BK120" s="763"/>
      <c r="BL120" s="763"/>
      <c r="BM120" s="763"/>
      <c r="BN120" s="763"/>
      <c r="BO120" s="763"/>
      <c r="BP120" s="764"/>
      <c r="BQ120" s="816">
        <v>10894257</v>
      </c>
      <c r="BR120" s="817"/>
      <c r="BS120" s="817"/>
      <c r="BT120" s="817"/>
      <c r="BU120" s="817"/>
      <c r="BV120" s="817">
        <v>11678297</v>
      </c>
      <c r="BW120" s="817"/>
      <c r="BX120" s="817"/>
      <c r="BY120" s="817"/>
      <c r="BZ120" s="817"/>
      <c r="CA120" s="817">
        <v>12531747</v>
      </c>
      <c r="CB120" s="817"/>
      <c r="CC120" s="817"/>
      <c r="CD120" s="817"/>
      <c r="CE120" s="817"/>
      <c r="CF120" s="841">
        <v>107.19999999999999</v>
      </c>
      <c r="CG120" s="842"/>
      <c r="CH120" s="842"/>
      <c r="CI120" s="842"/>
      <c r="CJ120" s="842"/>
      <c r="CK120" s="820" t="s">
        <v>266</v>
      </c>
      <c r="CL120" s="779"/>
      <c r="CM120" s="779"/>
      <c r="CN120" s="779"/>
      <c r="CO120" s="780"/>
      <c r="CP120" s="843" t="s">
        <v>102</v>
      </c>
      <c r="CQ120" s="844"/>
      <c r="CR120" s="844"/>
      <c r="CS120" s="844"/>
      <c r="CT120" s="844"/>
      <c r="CU120" s="844"/>
      <c r="CV120" s="844"/>
      <c r="CW120" s="844"/>
      <c r="CX120" s="844"/>
      <c r="CY120" s="844"/>
      <c r="CZ120" s="844"/>
      <c r="DA120" s="844"/>
      <c r="DB120" s="844"/>
      <c r="DC120" s="844"/>
      <c r="DD120" s="844"/>
      <c r="DE120" s="844"/>
      <c r="DF120" s="845"/>
      <c r="DG120" s="816">
        <v>9971860</v>
      </c>
      <c r="DH120" s="817"/>
      <c r="DI120" s="817"/>
      <c r="DJ120" s="817"/>
      <c r="DK120" s="817"/>
      <c r="DL120" s="817">
        <v>9554347</v>
      </c>
      <c r="DM120" s="817"/>
      <c r="DN120" s="817"/>
      <c r="DO120" s="817"/>
      <c r="DP120" s="817"/>
      <c r="DQ120" s="817">
        <v>9059970</v>
      </c>
      <c r="DR120" s="817"/>
      <c r="DS120" s="817"/>
      <c r="DT120" s="817"/>
      <c r="DU120" s="817"/>
      <c r="DV120" s="818">
        <v>77.5</v>
      </c>
      <c r="DW120" s="818"/>
      <c r="DX120" s="818"/>
      <c r="DY120" s="818"/>
      <c r="DZ120" s="819"/>
    </row>
    <row r="121" spans="1:130" s="48" customFormat="1" ht="26.25" customHeight="1" x14ac:dyDescent="0.2">
      <c r="A121" s="707"/>
      <c r="B121" s="708"/>
      <c r="C121" s="846" t="s">
        <v>134</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197</v>
      </c>
      <c r="AB121" s="717"/>
      <c r="AC121" s="717"/>
      <c r="AD121" s="717"/>
      <c r="AE121" s="718"/>
      <c r="AF121" s="719" t="s">
        <v>197</v>
      </c>
      <c r="AG121" s="717"/>
      <c r="AH121" s="717"/>
      <c r="AI121" s="717"/>
      <c r="AJ121" s="718"/>
      <c r="AK121" s="719" t="s">
        <v>197</v>
      </c>
      <c r="AL121" s="717"/>
      <c r="AM121" s="717"/>
      <c r="AN121" s="717"/>
      <c r="AO121" s="718"/>
      <c r="AP121" s="788" t="s">
        <v>197</v>
      </c>
      <c r="AQ121" s="789"/>
      <c r="AR121" s="789"/>
      <c r="AS121" s="789"/>
      <c r="AT121" s="790"/>
      <c r="AU121" s="836"/>
      <c r="AV121" s="837"/>
      <c r="AW121" s="837"/>
      <c r="AX121" s="837"/>
      <c r="AY121" s="838"/>
      <c r="AZ121" s="787" t="s">
        <v>470</v>
      </c>
      <c r="BA121" s="724"/>
      <c r="BB121" s="724"/>
      <c r="BC121" s="724"/>
      <c r="BD121" s="724"/>
      <c r="BE121" s="724"/>
      <c r="BF121" s="724"/>
      <c r="BG121" s="724"/>
      <c r="BH121" s="724"/>
      <c r="BI121" s="724"/>
      <c r="BJ121" s="724"/>
      <c r="BK121" s="724"/>
      <c r="BL121" s="724"/>
      <c r="BM121" s="724"/>
      <c r="BN121" s="724"/>
      <c r="BO121" s="724"/>
      <c r="BP121" s="725"/>
      <c r="BQ121" s="791">
        <v>1016973</v>
      </c>
      <c r="BR121" s="792"/>
      <c r="BS121" s="792"/>
      <c r="BT121" s="792"/>
      <c r="BU121" s="792"/>
      <c r="BV121" s="792">
        <v>1040006</v>
      </c>
      <c r="BW121" s="792"/>
      <c r="BX121" s="792"/>
      <c r="BY121" s="792"/>
      <c r="BZ121" s="792"/>
      <c r="CA121" s="792">
        <v>917938</v>
      </c>
      <c r="CB121" s="792"/>
      <c r="CC121" s="792"/>
      <c r="CD121" s="792"/>
      <c r="CE121" s="792"/>
      <c r="CF121" s="849">
        <v>7.9</v>
      </c>
      <c r="CG121" s="850"/>
      <c r="CH121" s="850"/>
      <c r="CI121" s="850"/>
      <c r="CJ121" s="850"/>
      <c r="CK121" s="821"/>
      <c r="CL121" s="782"/>
      <c r="CM121" s="782"/>
      <c r="CN121" s="782"/>
      <c r="CO121" s="783"/>
      <c r="CP121" s="809" t="s">
        <v>224</v>
      </c>
      <c r="CQ121" s="810"/>
      <c r="CR121" s="810"/>
      <c r="CS121" s="810"/>
      <c r="CT121" s="810"/>
      <c r="CU121" s="810"/>
      <c r="CV121" s="810"/>
      <c r="CW121" s="810"/>
      <c r="CX121" s="810"/>
      <c r="CY121" s="810"/>
      <c r="CZ121" s="810"/>
      <c r="DA121" s="810"/>
      <c r="DB121" s="810"/>
      <c r="DC121" s="810"/>
      <c r="DD121" s="810"/>
      <c r="DE121" s="810"/>
      <c r="DF121" s="811"/>
      <c r="DG121" s="791">
        <v>3730384</v>
      </c>
      <c r="DH121" s="792"/>
      <c r="DI121" s="792"/>
      <c r="DJ121" s="792"/>
      <c r="DK121" s="792"/>
      <c r="DL121" s="792">
        <v>3215926</v>
      </c>
      <c r="DM121" s="792"/>
      <c r="DN121" s="792"/>
      <c r="DO121" s="792"/>
      <c r="DP121" s="792"/>
      <c r="DQ121" s="792">
        <v>2680653</v>
      </c>
      <c r="DR121" s="792"/>
      <c r="DS121" s="792"/>
      <c r="DT121" s="792"/>
      <c r="DU121" s="792"/>
      <c r="DV121" s="793">
        <v>22.9</v>
      </c>
      <c r="DW121" s="793"/>
      <c r="DX121" s="793"/>
      <c r="DY121" s="793"/>
      <c r="DZ121" s="794"/>
    </row>
    <row r="122" spans="1:130" s="48" customFormat="1" ht="26.25" customHeight="1" x14ac:dyDescent="0.2">
      <c r="A122" s="707"/>
      <c r="B122" s="708"/>
      <c r="C122" s="787" t="s">
        <v>480</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197</v>
      </c>
      <c r="AB122" s="717"/>
      <c r="AC122" s="717"/>
      <c r="AD122" s="717"/>
      <c r="AE122" s="718"/>
      <c r="AF122" s="719" t="s">
        <v>197</v>
      </c>
      <c r="AG122" s="717"/>
      <c r="AH122" s="717"/>
      <c r="AI122" s="717"/>
      <c r="AJ122" s="718"/>
      <c r="AK122" s="719" t="s">
        <v>197</v>
      </c>
      <c r="AL122" s="717"/>
      <c r="AM122" s="717"/>
      <c r="AN122" s="717"/>
      <c r="AO122" s="718"/>
      <c r="AP122" s="788" t="s">
        <v>197</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25583557</v>
      </c>
      <c r="BR122" s="825"/>
      <c r="BS122" s="825"/>
      <c r="BT122" s="825"/>
      <c r="BU122" s="825"/>
      <c r="BV122" s="825">
        <v>25904890</v>
      </c>
      <c r="BW122" s="825"/>
      <c r="BX122" s="825"/>
      <c r="BY122" s="825"/>
      <c r="BZ122" s="825"/>
      <c r="CA122" s="825">
        <v>24686287</v>
      </c>
      <c r="CB122" s="825"/>
      <c r="CC122" s="825"/>
      <c r="CD122" s="825"/>
      <c r="CE122" s="825"/>
      <c r="CF122" s="826">
        <v>211.2</v>
      </c>
      <c r="CG122" s="827"/>
      <c r="CH122" s="827"/>
      <c r="CI122" s="827"/>
      <c r="CJ122" s="827"/>
      <c r="CK122" s="821"/>
      <c r="CL122" s="782"/>
      <c r="CM122" s="782"/>
      <c r="CN122" s="782"/>
      <c r="CO122" s="783"/>
      <c r="CP122" s="809" t="s">
        <v>144</v>
      </c>
      <c r="CQ122" s="810"/>
      <c r="CR122" s="810"/>
      <c r="CS122" s="810"/>
      <c r="CT122" s="810"/>
      <c r="CU122" s="810"/>
      <c r="CV122" s="810"/>
      <c r="CW122" s="810"/>
      <c r="CX122" s="810"/>
      <c r="CY122" s="810"/>
      <c r="CZ122" s="810"/>
      <c r="DA122" s="810"/>
      <c r="DB122" s="810"/>
      <c r="DC122" s="810"/>
      <c r="DD122" s="810"/>
      <c r="DE122" s="810"/>
      <c r="DF122" s="811"/>
      <c r="DG122" s="791">
        <v>1094968</v>
      </c>
      <c r="DH122" s="792"/>
      <c r="DI122" s="792"/>
      <c r="DJ122" s="792"/>
      <c r="DK122" s="792"/>
      <c r="DL122" s="792">
        <v>993583</v>
      </c>
      <c r="DM122" s="792"/>
      <c r="DN122" s="792"/>
      <c r="DO122" s="792"/>
      <c r="DP122" s="792"/>
      <c r="DQ122" s="792">
        <v>953555</v>
      </c>
      <c r="DR122" s="792"/>
      <c r="DS122" s="792"/>
      <c r="DT122" s="792"/>
      <c r="DU122" s="792"/>
      <c r="DV122" s="793">
        <v>8.1999999999999993</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197</v>
      </c>
      <c r="AB123" s="717"/>
      <c r="AC123" s="717"/>
      <c r="AD123" s="717"/>
      <c r="AE123" s="718"/>
      <c r="AF123" s="719" t="s">
        <v>197</v>
      </c>
      <c r="AG123" s="717"/>
      <c r="AH123" s="717"/>
      <c r="AI123" s="717"/>
      <c r="AJ123" s="718"/>
      <c r="AK123" s="719" t="s">
        <v>197</v>
      </c>
      <c r="AL123" s="717"/>
      <c r="AM123" s="717"/>
      <c r="AN123" s="717"/>
      <c r="AO123" s="718"/>
      <c r="AP123" s="788" t="s">
        <v>197</v>
      </c>
      <c r="AQ123" s="789"/>
      <c r="AR123" s="789"/>
      <c r="AS123" s="789"/>
      <c r="AT123" s="790"/>
      <c r="AU123" s="839"/>
      <c r="AV123" s="840"/>
      <c r="AW123" s="840"/>
      <c r="AX123" s="840"/>
      <c r="AY123" s="840"/>
      <c r="AZ123" s="69" t="s">
        <v>269</v>
      </c>
      <c r="BA123" s="69"/>
      <c r="BB123" s="69"/>
      <c r="BC123" s="69"/>
      <c r="BD123" s="69"/>
      <c r="BE123" s="69"/>
      <c r="BF123" s="69"/>
      <c r="BG123" s="69"/>
      <c r="BH123" s="69"/>
      <c r="BI123" s="69"/>
      <c r="BJ123" s="69"/>
      <c r="BK123" s="69"/>
      <c r="BL123" s="69"/>
      <c r="BM123" s="69"/>
      <c r="BN123" s="69"/>
      <c r="BO123" s="828" t="s">
        <v>485</v>
      </c>
      <c r="BP123" s="829"/>
      <c r="BQ123" s="830">
        <v>37494787</v>
      </c>
      <c r="BR123" s="831"/>
      <c r="BS123" s="831"/>
      <c r="BT123" s="831"/>
      <c r="BU123" s="831"/>
      <c r="BV123" s="831">
        <v>38623193</v>
      </c>
      <c r="BW123" s="831"/>
      <c r="BX123" s="831"/>
      <c r="BY123" s="831"/>
      <c r="BZ123" s="831"/>
      <c r="CA123" s="831">
        <v>38135972</v>
      </c>
      <c r="CB123" s="831"/>
      <c r="CC123" s="831"/>
      <c r="CD123" s="831"/>
      <c r="CE123" s="831"/>
      <c r="CF123" s="682"/>
      <c r="CG123" s="683"/>
      <c r="CH123" s="683"/>
      <c r="CI123" s="683"/>
      <c r="CJ123" s="832"/>
      <c r="CK123" s="821"/>
      <c r="CL123" s="782"/>
      <c r="CM123" s="782"/>
      <c r="CN123" s="782"/>
      <c r="CO123" s="783"/>
      <c r="CP123" s="809" t="s">
        <v>459</v>
      </c>
      <c r="CQ123" s="810"/>
      <c r="CR123" s="810"/>
      <c r="CS123" s="810"/>
      <c r="CT123" s="810"/>
      <c r="CU123" s="810"/>
      <c r="CV123" s="810"/>
      <c r="CW123" s="810"/>
      <c r="CX123" s="810"/>
      <c r="CY123" s="810"/>
      <c r="CZ123" s="810"/>
      <c r="DA123" s="810"/>
      <c r="DB123" s="810"/>
      <c r="DC123" s="810"/>
      <c r="DD123" s="810"/>
      <c r="DE123" s="810"/>
      <c r="DF123" s="811"/>
      <c r="DG123" s="716" t="s">
        <v>197</v>
      </c>
      <c r="DH123" s="717"/>
      <c r="DI123" s="717"/>
      <c r="DJ123" s="717"/>
      <c r="DK123" s="718"/>
      <c r="DL123" s="719" t="s">
        <v>197</v>
      </c>
      <c r="DM123" s="717"/>
      <c r="DN123" s="717"/>
      <c r="DO123" s="717"/>
      <c r="DP123" s="718"/>
      <c r="DQ123" s="719" t="s">
        <v>197</v>
      </c>
      <c r="DR123" s="717"/>
      <c r="DS123" s="717"/>
      <c r="DT123" s="717"/>
      <c r="DU123" s="718"/>
      <c r="DV123" s="788" t="s">
        <v>197</v>
      </c>
      <c r="DW123" s="789"/>
      <c r="DX123" s="789"/>
      <c r="DY123" s="789"/>
      <c r="DZ123" s="790"/>
    </row>
    <row r="124" spans="1:130" s="48" customFormat="1" ht="26.25" customHeight="1" x14ac:dyDescent="0.2">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197</v>
      </c>
      <c r="AB124" s="717"/>
      <c r="AC124" s="717"/>
      <c r="AD124" s="717"/>
      <c r="AE124" s="718"/>
      <c r="AF124" s="719" t="s">
        <v>197</v>
      </c>
      <c r="AG124" s="717"/>
      <c r="AH124" s="717"/>
      <c r="AI124" s="717"/>
      <c r="AJ124" s="718"/>
      <c r="AK124" s="719" t="s">
        <v>197</v>
      </c>
      <c r="AL124" s="717"/>
      <c r="AM124" s="717"/>
      <c r="AN124" s="717"/>
      <c r="AO124" s="718"/>
      <c r="AP124" s="788" t="s">
        <v>197</v>
      </c>
      <c r="AQ124" s="789"/>
      <c r="AR124" s="789"/>
      <c r="AS124" s="789"/>
      <c r="AT124" s="790"/>
      <c r="AU124" s="803" t="s">
        <v>486</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42.099999999999987</v>
      </c>
      <c r="BR124" s="807"/>
      <c r="BS124" s="807"/>
      <c r="BT124" s="807"/>
      <c r="BU124" s="807"/>
      <c r="BV124" s="807">
        <v>18</v>
      </c>
      <c r="BW124" s="807"/>
      <c r="BX124" s="807"/>
      <c r="BY124" s="807"/>
      <c r="BZ124" s="807"/>
      <c r="CA124" s="807">
        <v>3.3999999999999995</v>
      </c>
      <c r="CB124" s="807"/>
      <c r="CC124" s="807"/>
      <c r="CD124" s="807"/>
      <c r="CE124" s="807"/>
      <c r="CF124" s="690"/>
      <c r="CG124" s="691"/>
      <c r="CH124" s="691"/>
      <c r="CI124" s="691"/>
      <c r="CJ124" s="808"/>
      <c r="CK124" s="822"/>
      <c r="CL124" s="822"/>
      <c r="CM124" s="822"/>
      <c r="CN124" s="822"/>
      <c r="CO124" s="823"/>
      <c r="CP124" s="809" t="s">
        <v>487</v>
      </c>
      <c r="CQ124" s="810"/>
      <c r="CR124" s="810"/>
      <c r="CS124" s="810"/>
      <c r="CT124" s="810"/>
      <c r="CU124" s="810"/>
      <c r="CV124" s="810"/>
      <c r="CW124" s="810"/>
      <c r="CX124" s="810"/>
      <c r="CY124" s="810"/>
      <c r="CZ124" s="810"/>
      <c r="DA124" s="810"/>
      <c r="DB124" s="810"/>
      <c r="DC124" s="810"/>
      <c r="DD124" s="810"/>
      <c r="DE124" s="810"/>
      <c r="DF124" s="811"/>
      <c r="DG124" s="735" t="s">
        <v>197</v>
      </c>
      <c r="DH124" s="736"/>
      <c r="DI124" s="736"/>
      <c r="DJ124" s="736"/>
      <c r="DK124" s="737"/>
      <c r="DL124" s="738" t="s">
        <v>197</v>
      </c>
      <c r="DM124" s="736"/>
      <c r="DN124" s="736"/>
      <c r="DO124" s="736"/>
      <c r="DP124" s="737"/>
      <c r="DQ124" s="738" t="s">
        <v>197</v>
      </c>
      <c r="DR124" s="736"/>
      <c r="DS124" s="736"/>
      <c r="DT124" s="736"/>
      <c r="DU124" s="737"/>
      <c r="DV124" s="812" t="s">
        <v>197</v>
      </c>
      <c r="DW124" s="813"/>
      <c r="DX124" s="813"/>
      <c r="DY124" s="813"/>
      <c r="DZ124" s="814"/>
    </row>
    <row r="125" spans="1:130" s="48" customFormat="1" ht="26.25" customHeight="1" x14ac:dyDescent="0.2">
      <c r="A125" s="707"/>
      <c r="B125" s="708"/>
      <c r="C125" s="787" t="s">
        <v>483</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197</v>
      </c>
      <c r="AB125" s="717"/>
      <c r="AC125" s="717"/>
      <c r="AD125" s="717"/>
      <c r="AE125" s="718"/>
      <c r="AF125" s="719" t="s">
        <v>197</v>
      </c>
      <c r="AG125" s="717"/>
      <c r="AH125" s="717"/>
      <c r="AI125" s="717"/>
      <c r="AJ125" s="718"/>
      <c r="AK125" s="719" t="s">
        <v>197</v>
      </c>
      <c r="AL125" s="717"/>
      <c r="AM125" s="717"/>
      <c r="AN125" s="717"/>
      <c r="AO125" s="718"/>
      <c r="AP125" s="788" t="s">
        <v>197</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488</v>
      </c>
      <c r="CL125" s="779"/>
      <c r="CM125" s="779"/>
      <c r="CN125" s="779"/>
      <c r="CO125" s="780"/>
      <c r="CP125" s="815" t="s">
        <v>137</v>
      </c>
      <c r="CQ125" s="763"/>
      <c r="CR125" s="763"/>
      <c r="CS125" s="763"/>
      <c r="CT125" s="763"/>
      <c r="CU125" s="763"/>
      <c r="CV125" s="763"/>
      <c r="CW125" s="763"/>
      <c r="CX125" s="763"/>
      <c r="CY125" s="763"/>
      <c r="CZ125" s="763"/>
      <c r="DA125" s="763"/>
      <c r="DB125" s="763"/>
      <c r="DC125" s="763"/>
      <c r="DD125" s="763"/>
      <c r="DE125" s="763"/>
      <c r="DF125" s="764"/>
      <c r="DG125" s="816" t="s">
        <v>197</v>
      </c>
      <c r="DH125" s="817"/>
      <c r="DI125" s="817"/>
      <c r="DJ125" s="817"/>
      <c r="DK125" s="817"/>
      <c r="DL125" s="817" t="s">
        <v>197</v>
      </c>
      <c r="DM125" s="817"/>
      <c r="DN125" s="817"/>
      <c r="DO125" s="817"/>
      <c r="DP125" s="817"/>
      <c r="DQ125" s="817" t="s">
        <v>197</v>
      </c>
      <c r="DR125" s="817"/>
      <c r="DS125" s="817"/>
      <c r="DT125" s="817"/>
      <c r="DU125" s="817"/>
      <c r="DV125" s="818" t="s">
        <v>197</v>
      </c>
      <c r="DW125" s="818"/>
      <c r="DX125" s="818"/>
      <c r="DY125" s="818"/>
      <c r="DZ125" s="819"/>
    </row>
    <row r="126" spans="1:130" s="48" customFormat="1" ht="26.25" customHeight="1" x14ac:dyDescent="0.2">
      <c r="A126" s="707"/>
      <c r="B126" s="708"/>
      <c r="C126" s="787" t="s">
        <v>484</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197</v>
      </c>
      <c r="AB126" s="717"/>
      <c r="AC126" s="717"/>
      <c r="AD126" s="717"/>
      <c r="AE126" s="718"/>
      <c r="AF126" s="719" t="s">
        <v>197</v>
      </c>
      <c r="AG126" s="717"/>
      <c r="AH126" s="717"/>
      <c r="AI126" s="717"/>
      <c r="AJ126" s="718"/>
      <c r="AK126" s="719" t="s">
        <v>197</v>
      </c>
      <c r="AL126" s="717"/>
      <c r="AM126" s="717"/>
      <c r="AN126" s="717"/>
      <c r="AO126" s="718"/>
      <c r="AP126" s="788" t="s">
        <v>197</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418</v>
      </c>
      <c r="CQ126" s="724"/>
      <c r="CR126" s="724"/>
      <c r="CS126" s="724"/>
      <c r="CT126" s="724"/>
      <c r="CU126" s="724"/>
      <c r="CV126" s="724"/>
      <c r="CW126" s="724"/>
      <c r="CX126" s="724"/>
      <c r="CY126" s="724"/>
      <c r="CZ126" s="724"/>
      <c r="DA126" s="724"/>
      <c r="DB126" s="724"/>
      <c r="DC126" s="724"/>
      <c r="DD126" s="724"/>
      <c r="DE126" s="724"/>
      <c r="DF126" s="725"/>
      <c r="DG126" s="791" t="s">
        <v>197</v>
      </c>
      <c r="DH126" s="792"/>
      <c r="DI126" s="792"/>
      <c r="DJ126" s="792"/>
      <c r="DK126" s="792"/>
      <c r="DL126" s="792" t="s">
        <v>197</v>
      </c>
      <c r="DM126" s="792"/>
      <c r="DN126" s="792"/>
      <c r="DO126" s="792"/>
      <c r="DP126" s="792"/>
      <c r="DQ126" s="792" t="s">
        <v>197</v>
      </c>
      <c r="DR126" s="792"/>
      <c r="DS126" s="792"/>
      <c r="DT126" s="792"/>
      <c r="DU126" s="792"/>
      <c r="DV126" s="793" t="s">
        <v>197</v>
      </c>
      <c r="DW126" s="793"/>
      <c r="DX126" s="793"/>
      <c r="DY126" s="793"/>
      <c r="DZ126" s="794"/>
    </row>
    <row r="127" spans="1:130" s="48" customFormat="1" ht="26.25" customHeight="1" x14ac:dyDescent="0.2">
      <c r="A127" s="709"/>
      <c r="B127" s="710"/>
      <c r="C127" s="795" t="s">
        <v>73</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52</v>
      </c>
      <c r="AB127" s="717"/>
      <c r="AC127" s="717"/>
      <c r="AD127" s="717"/>
      <c r="AE127" s="718"/>
      <c r="AF127" s="719">
        <v>44</v>
      </c>
      <c r="AG127" s="717"/>
      <c r="AH127" s="717"/>
      <c r="AI127" s="717"/>
      <c r="AJ127" s="718"/>
      <c r="AK127" s="719">
        <v>46</v>
      </c>
      <c r="AL127" s="717"/>
      <c r="AM127" s="717"/>
      <c r="AN127" s="717"/>
      <c r="AO127" s="718"/>
      <c r="AP127" s="788">
        <v>0</v>
      </c>
      <c r="AQ127" s="789"/>
      <c r="AR127" s="789"/>
      <c r="AS127" s="789"/>
      <c r="AT127" s="790"/>
      <c r="AU127" s="56"/>
      <c r="AV127" s="56"/>
      <c r="AW127" s="56"/>
      <c r="AX127" s="798" t="s">
        <v>491</v>
      </c>
      <c r="AY127" s="799"/>
      <c r="AZ127" s="799"/>
      <c r="BA127" s="799"/>
      <c r="BB127" s="799"/>
      <c r="BC127" s="799"/>
      <c r="BD127" s="799"/>
      <c r="BE127" s="800"/>
      <c r="BF127" s="801" t="s">
        <v>233</v>
      </c>
      <c r="BG127" s="799"/>
      <c r="BH127" s="799"/>
      <c r="BI127" s="799"/>
      <c r="BJ127" s="799"/>
      <c r="BK127" s="799"/>
      <c r="BL127" s="800"/>
      <c r="BM127" s="801" t="s">
        <v>419</v>
      </c>
      <c r="BN127" s="799"/>
      <c r="BO127" s="799"/>
      <c r="BP127" s="799"/>
      <c r="BQ127" s="799"/>
      <c r="BR127" s="799"/>
      <c r="BS127" s="800"/>
      <c r="BT127" s="801" t="s">
        <v>410</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408</v>
      </c>
      <c r="CQ127" s="724"/>
      <c r="CR127" s="724"/>
      <c r="CS127" s="724"/>
      <c r="CT127" s="724"/>
      <c r="CU127" s="724"/>
      <c r="CV127" s="724"/>
      <c r="CW127" s="724"/>
      <c r="CX127" s="724"/>
      <c r="CY127" s="724"/>
      <c r="CZ127" s="724"/>
      <c r="DA127" s="724"/>
      <c r="DB127" s="724"/>
      <c r="DC127" s="724"/>
      <c r="DD127" s="724"/>
      <c r="DE127" s="724"/>
      <c r="DF127" s="725"/>
      <c r="DG127" s="791" t="s">
        <v>197</v>
      </c>
      <c r="DH127" s="792"/>
      <c r="DI127" s="792"/>
      <c r="DJ127" s="792"/>
      <c r="DK127" s="792"/>
      <c r="DL127" s="792" t="s">
        <v>197</v>
      </c>
      <c r="DM127" s="792"/>
      <c r="DN127" s="792"/>
      <c r="DO127" s="792"/>
      <c r="DP127" s="792"/>
      <c r="DQ127" s="792" t="s">
        <v>197</v>
      </c>
      <c r="DR127" s="792"/>
      <c r="DS127" s="792"/>
      <c r="DT127" s="792"/>
      <c r="DU127" s="792"/>
      <c r="DV127" s="793" t="s">
        <v>197</v>
      </c>
      <c r="DW127" s="793"/>
      <c r="DX127" s="793"/>
      <c r="DY127" s="793"/>
      <c r="DZ127" s="794"/>
    </row>
    <row r="128" spans="1:130" s="48" customFormat="1" ht="26.25" customHeight="1" x14ac:dyDescent="0.2">
      <c r="A128" s="751" t="s">
        <v>492</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6</v>
      </c>
      <c r="X128" s="753"/>
      <c r="Y128" s="753"/>
      <c r="Z128" s="754"/>
      <c r="AA128" s="755">
        <v>83492</v>
      </c>
      <c r="AB128" s="756"/>
      <c r="AC128" s="756"/>
      <c r="AD128" s="756"/>
      <c r="AE128" s="757"/>
      <c r="AF128" s="758">
        <v>89805</v>
      </c>
      <c r="AG128" s="756"/>
      <c r="AH128" s="756"/>
      <c r="AI128" s="756"/>
      <c r="AJ128" s="757"/>
      <c r="AK128" s="758">
        <v>76736</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197</v>
      </c>
      <c r="BG128" s="766"/>
      <c r="BH128" s="766"/>
      <c r="BI128" s="766"/>
      <c r="BJ128" s="766"/>
      <c r="BK128" s="766"/>
      <c r="BL128" s="767"/>
      <c r="BM128" s="765">
        <v>12.85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v>32306</v>
      </c>
      <c r="DH128" s="771"/>
      <c r="DI128" s="771"/>
      <c r="DJ128" s="771"/>
      <c r="DK128" s="771"/>
      <c r="DL128" s="771">
        <v>28721</v>
      </c>
      <c r="DM128" s="771"/>
      <c r="DN128" s="771"/>
      <c r="DO128" s="771"/>
      <c r="DP128" s="771"/>
      <c r="DQ128" s="771">
        <v>25135</v>
      </c>
      <c r="DR128" s="771"/>
      <c r="DS128" s="771"/>
      <c r="DT128" s="771"/>
      <c r="DU128" s="771"/>
      <c r="DV128" s="772">
        <v>0.19999999999999996</v>
      </c>
      <c r="DW128" s="772"/>
      <c r="DX128" s="772"/>
      <c r="DY128" s="772"/>
      <c r="DZ128" s="773"/>
    </row>
    <row r="129" spans="1:131" s="48" customFormat="1" ht="26.25" customHeight="1" x14ac:dyDescent="0.2">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234</v>
      </c>
      <c r="X129" s="714"/>
      <c r="Y129" s="714"/>
      <c r="Z129" s="715"/>
      <c r="AA129" s="716">
        <v>13767087</v>
      </c>
      <c r="AB129" s="717"/>
      <c r="AC129" s="717"/>
      <c r="AD129" s="717"/>
      <c r="AE129" s="718"/>
      <c r="AF129" s="719">
        <v>13911738</v>
      </c>
      <c r="AG129" s="717"/>
      <c r="AH129" s="717"/>
      <c r="AI129" s="717"/>
      <c r="AJ129" s="718"/>
      <c r="AK129" s="719">
        <v>14118107</v>
      </c>
      <c r="AL129" s="717"/>
      <c r="AM129" s="717"/>
      <c r="AN129" s="717"/>
      <c r="AO129" s="718"/>
      <c r="AP129" s="720"/>
      <c r="AQ129" s="721"/>
      <c r="AR129" s="721"/>
      <c r="AS129" s="721"/>
      <c r="AT129" s="722"/>
      <c r="AU129" s="67"/>
      <c r="AV129" s="67"/>
      <c r="AW129" s="67"/>
      <c r="AX129" s="723" t="s">
        <v>113</v>
      </c>
      <c r="AY129" s="724"/>
      <c r="AZ129" s="724"/>
      <c r="BA129" s="724"/>
      <c r="BB129" s="724"/>
      <c r="BC129" s="724"/>
      <c r="BD129" s="724"/>
      <c r="BE129" s="725"/>
      <c r="BF129" s="774" t="s">
        <v>197</v>
      </c>
      <c r="BG129" s="775"/>
      <c r="BH129" s="775"/>
      <c r="BI129" s="775"/>
      <c r="BJ129" s="775"/>
      <c r="BK129" s="775"/>
      <c r="BL129" s="776"/>
      <c r="BM129" s="774">
        <v>17.849999999999998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148</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493</v>
      </c>
      <c r="X130" s="714"/>
      <c r="Y130" s="714"/>
      <c r="Z130" s="715"/>
      <c r="AA130" s="716">
        <v>2386482</v>
      </c>
      <c r="AB130" s="717"/>
      <c r="AC130" s="717"/>
      <c r="AD130" s="717"/>
      <c r="AE130" s="718"/>
      <c r="AF130" s="719">
        <v>2318189</v>
      </c>
      <c r="AG130" s="717"/>
      <c r="AH130" s="717"/>
      <c r="AI130" s="717"/>
      <c r="AJ130" s="718"/>
      <c r="AK130" s="719">
        <v>2428400</v>
      </c>
      <c r="AL130" s="717"/>
      <c r="AM130" s="717"/>
      <c r="AN130" s="717"/>
      <c r="AO130" s="718"/>
      <c r="AP130" s="720"/>
      <c r="AQ130" s="721"/>
      <c r="AR130" s="721"/>
      <c r="AS130" s="721"/>
      <c r="AT130" s="722"/>
      <c r="AU130" s="67"/>
      <c r="AV130" s="67"/>
      <c r="AW130" s="67"/>
      <c r="AX130" s="723" t="s">
        <v>431</v>
      </c>
      <c r="AY130" s="724"/>
      <c r="AZ130" s="724"/>
      <c r="BA130" s="724"/>
      <c r="BB130" s="724"/>
      <c r="BC130" s="724"/>
      <c r="BD130" s="724"/>
      <c r="BE130" s="725"/>
      <c r="BF130" s="726">
        <v>7.4</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170</v>
      </c>
      <c r="X131" s="733"/>
      <c r="Y131" s="733"/>
      <c r="Z131" s="734"/>
      <c r="AA131" s="735">
        <v>11380605</v>
      </c>
      <c r="AB131" s="736"/>
      <c r="AC131" s="736"/>
      <c r="AD131" s="736"/>
      <c r="AE131" s="737"/>
      <c r="AF131" s="738">
        <v>11593549</v>
      </c>
      <c r="AG131" s="736"/>
      <c r="AH131" s="736"/>
      <c r="AI131" s="736"/>
      <c r="AJ131" s="737"/>
      <c r="AK131" s="738">
        <v>11689707</v>
      </c>
      <c r="AL131" s="736"/>
      <c r="AM131" s="736"/>
      <c r="AN131" s="736"/>
      <c r="AO131" s="737"/>
      <c r="AP131" s="739"/>
      <c r="AQ131" s="740"/>
      <c r="AR131" s="740"/>
      <c r="AS131" s="740"/>
      <c r="AT131" s="741"/>
      <c r="AU131" s="67"/>
      <c r="AV131" s="67"/>
      <c r="AW131" s="67"/>
      <c r="AX131" s="742" t="s">
        <v>56</v>
      </c>
      <c r="AY131" s="743"/>
      <c r="AZ131" s="743"/>
      <c r="BA131" s="743"/>
      <c r="BB131" s="743"/>
      <c r="BC131" s="743"/>
      <c r="BD131" s="743"/>
      <c r="BE131" s="744"/>
      <c r="BF131" s="745">
        <v>3.3999999999999995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27</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494</v>
      </c>
      <c r="W132" s="676"/>
      <c r="X132" s="676"/>
      <c r="Y132" s="676"/>
      <c r="Z132" s="677"/>
      <c r="AA132" s="678">
        <v>8.2459236569999987</v>
      </c>
      <c r="AB132" s="679"/>
      <c r="AC132" s="679"/>
      <c r="AD132" s="679"/>
      <c r="AE132" s="680"/>
      <c r="AF132" s="681">
        <v>7.349708014</v>
      </c>
      <c r="AG132" s="679"/>
      <c r="AH132" s="679"/>
      <c r="AI132" s="679"/>
      <c r="AJ132" s="680"/>
      <c r="AK132" s="681">
        <v>6.859992299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79</v>
      </c>
      <c r="W133" s="685"/>
      <c r="X133" s="685"/>
      <c r="Y133" s="685"/>
      <c r="Z133" s="686"/>
      <c r="AA133" s="687">
        <v>8.2999999999999972</v>
      </c>
      <c r="AB133" s="688"/>
      <c r="AC133" s="688"/>
      <c r="AD133" s="688"/>
      <c r="AE133" s="689"/>
      <c r="AF133" s="687">
        <v>7.7999999999999989</v>
      </c>
      <c r="AG133" s="688"/>
      <c r="AH133" s="688"/>
      <c r="AI133" s="688"/>
      <c r="AJ133" s="689"/>
      <c r="AK133" s="687">
        <v>7.4</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EBYMOfJmJDjh4h3Op4ZjLbGmNtWnOCOPOQTEGFqr5MM8Rb3U4ng4RBB9rJF4LStBkLCWq96Z1aPSL3SMmubeQ==" saltValue="KQMtA/4AgFHPpCzU2puXr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96</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mQjvnEk/9duDVHsTpxDhyNk4VEXso5xNCuULtHRjnEc7AwTmQt9XYYtOCHZZBq2jC01aKpxyccMiJjkPaN10Bg==" saltValue="VmeZg6TpdXgUd4D2GgF0hQ=="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sr1c70RK8j1XhtoP0d73HidItYS0V0ii2TkUE+y6DjZvtrVcUZKSNwDZR97/0w4pwpDknQiA3A+ngkVsKRQNjw==" saltValue="LeCqq2K8sdCLBIG814DLN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7" t="s">
        <v>83</v>
      </c>
      <c r="AP7" s="127"/>
      <c r="AQ7" s="138" t="s">
        <v>496</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8"/>
      <c r="AP8" s="128" t="s">
        <v>497</v>
      </c>
      <c r="AQ8" s="139" t="s">
        <v>498</v>
      </c>
      <c r="AR8" s="153" t="s">
        <v>499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8" t="s">
        <v>500</v>
      </c>
      <c r="AL9" s="1009"/>
      <c r="AM9" s="1009"/>
      <c r="AN9" s="1010"/>
      <c r="AO9" s="117">
        <v>4083487</v>
      </c>
      <c r="AP9" s="117">
        <v>146709</v>
      </c>
      <c r="AQ9" s="140">
        <v>117270</v>
      </c>
      <c r="AR9" s="154">
        <v>25.1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8" t="s">
        <v>204</v>
      </c>
      <c r="AL10" s="1009"/>
      <c r="AM10" s="1009"/>
      <c r="AN10" s="1010"/>
      <c r="AO10" s="118">
        <v>34563</v>
      </c>
      <c r="AP10" s="118">
        <v>1242</v>
      </c>
      <c r="AQ10" s="141">
        <v>10490</v>
      </c>
      <c r="AR10" s="155">
        <v>-88.200000000000017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8" t="s">
        <v>396</v>
      </c>
      <c r="AL11" s="1009"/>
      <c r="AM11" s="1009"/>
      <c r="AN11" s="1010"/>
      <c r="AO11" s="118" t="s">
        <v>197</v>
      </c>
      <c r="AP11" s="118" t="s">
        <v>197</v>
      </c>
      <c r="AQ11" s="141">
        <v>1802</v>
      </c>
      <c r="AR11" s="155" t="s">
        <v>197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8" t="s">
        <v>231</v>
      </c>
      <c r="AL12" s="1009"/>
      <c r="AM12" s="1009"/>
      <c r="AN12" s="1010"/>
      <c r="AO12" s="118" t="s">
        <v>197</v>
      </c>
      <c r="AP12" s="118" t="s">
        <v>197</v>
      </c>
      <c r="AQ12" s="141">
        <v>3</v>
      </c>
      <c r="AR12" s="155"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8" t="s">
        <v>502</v>
      </c>
      <c r="AL13" s="1009"/>
      <c r="AM13" s="1009"/>
      <c r="AN13" s="1010"/>
      <c r="AO13" s="118">
        <v>118951</v>
      </c>
      <c r="AP13" s="118">
        <v>4274</v>
      </c>
      <c r="AQ13" s="141">
        <v>4482</v>
      </c>
      <c r="AR13" s="155">
        <v>-4.6000000000000005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8" t="s">
        <v>503</v>
      </c>
      <c r="AL14" s="1009"/>
      <c r="AM14" s="1009"/>
      <c r="AN14" s="1010"/>
      <c r="AO14" s="118">
        <v>187854</v>
      </c>
      <c r="AP14" s="118">
        <v>6749</v>
      </c>
      <c r="AQ14" s="141">
        <v>2749</v>
      </c>
      <c r="AR14" s="155">
        <v>145.5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1" t="s">
        <v>308</v>
      </c>
      <c r="AL15" s="1012"/>
      <c r="AM15" s="1012"/>
      <c r="AN15" s="1013"/>
      <c r="AO15" s="118">
        <v>-120357</v>
      </c>
      <c r="AP15" s="118">
        <v>-4324</v>
      </c>
      <c r="AQ15" s="141">
        <v>-7399</v>
      </c>
      <c r="AR15" s="155">
        <v>-41.6</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1" t="s">
        <v>269</v>
      </c>
      <c r="AL16" s="1012"/>
      <c r="AM16" s="1012"/>
      <c r="AN16" s="1013"/>
      <c r="AO16" s="118">
        <v>4304498</v>
      </c>
      <c r="AP16" s="118">
        <v>154649</v>
      </c>
      <c r="AQ16" s="141">
        <v>129397</v>
      </c>
      <c r="AR16" s="155">
        <v>19.5</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334</v>
      </c>
      <c r="AQ20" s="142" t="s">
        <v>37</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4" t="s">
        <v>506</v>
      </c>
      <c r="AL21" s="1015"/>
      <c r="AM21" s="1015"/>
      <c r="AN21" s="1016"/>
      <c r="AO21" s="120">
        <v>14.59</v>
      </c>
      <c r="AP21" s="130">
        <v>11.069999999999999</v>
      </c>
      <c r="AQ21" s="143">
        <v>3.5199999999999996</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4" t="s">
        <v>507</v>
      </c>
      <c r="AL22" s="1015"/>
      <c r="AM22" s="1015"/>
      <c r="AN22" s="1016"/>
      <c r="AO22" s="121">
        <v>96.5</v>
      </c>
      <c r="AP22" s="131">
        <v>97.199999999999989</v>
      </c>
      <c r="AQ22" s="144">
        <v>-0.70000000000000018</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7" t="s">
        <v>508</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7"/>
      <c r="AL26" s="1007"/>
      <c r="AM26" s="1007"/>
      <c r="AN26" s="1007"/>
      <c r="AO26" s="1007"/>
      <c r="AP26" s="1007"/>
      <c r="AQ26" s="1007"/>
      <c r="AR26" s="1007"/>
      <c r="AS26" s="1007"/>
      <c r="AT26" s="91"/>
    </row>
    <row r="27" spans="1:46" ht="13" x14ac:dyDescent="0.2">
      <c r="A27" s="85"/>
      <c r="AO27" s="90"/>
      <c r="AP27" s="90"/>
      <c r="AQ27" s="90"/>
      <c r="AR27" s="90"/>
      <c r="AS27" s="90"/>
      <c r="AT27" s="90"/>
    </row>
    <row r="28" spans="1:46" ht="16.5"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7" t="s">
        <v>83</v>
      </c>
      <c r="AP30" s="127"/>
      <c r="AQ30" s="138" t="s">
        <v>496</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8"/>
      <c r="AP31" s="128" t="s">
        <v>497</v>
      </c>
      <c r="AQ31" s="139" t="s">
        <v>498</v>
      </c>
      <c r="AR31" s="153" t="s">
        <v>499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1" t="s">
        <v>509</v>
      </c>
      <c r="AL32" s="1002"/>
      <c r="AM32" s="1002"/>
      <c r="AN32" s="1003"/>
      <c r="AO32" s="118">
        <v>2514199</v>
      </c>
      <c r="AP32" s="118">
        <v>90328</v>
      </c>
      <c r="AQ32" s="145">
        <v>74841</v>
      </c>
      <c r="AR32" s="155">
        <v>20.699999999999996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1" t="s">
        <v>510</v>
      </c>
      <c r="AL33" s="1002"/>
      <c r="AM33" s="1002"/>
      <c r="AN33" s="1003"/>
      <c r="AO33" s="118" t="s">
        <v>197</v>
      </c>
      <c r="AP33" s="118" t="s">
        <v>197</v>
      </c>
      <c r="AQ33" s="145" t="s">
        <v>197</v>
      </c>
      <c r="AR33" s="155"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1" t="s">
        <v>511</v>
      </c>
      <c r="AL34" s="1002"/>
      <c r="AM34" s="1002"/>
      <c r="AN34" s="1003"/>
      <c r="AO34" s="118" t="s">
        <v>197</v>
      </c>
      <c r="AP34" s="118" t="s">
        <v>197</v>
      </c>
      <c r="AQ34" s="145">
        <v>1</v>
      </c>
      <c r="AR34" s="155"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1" t="s">
        <v>457</v>
      </c>
      <c r="AL35" s="1002"/>
      <c r="AM35" s="1002"/>
      <c r="AN35" s="1003"/>
      <c r="AO35" s="118">
        <v>792804</v>
      </c>
      <c r="AP35" s="118">
        <v>28483</v>
      </c>
      <c r="AQ35" s="145">
        <v>16683</v>
      </c>
      <c r="AR35" s="155">
        <v>70.699999999999989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1" t="s">
        <v>31</v>
      </c>
      <c r="AL36" s="1002"/>
      <c r="AM36" s="1002"/>
      <c r="AN36" s="1003"/>
      <c r="AO36" s="118" t="s">
        <v>197</v>
      </c>
      <c r="AP36" s="118" t="s">
        <v>197</v>
      </c>
      <c r="AQ36" s="145">
        <v>2411</v>
      </c>
      <c r="AR36" s="155" t="s">
        <v>197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1" t="s">
        <v>343</v>
      </c>
      <c r="AL37" s="1002"/>
      <c r="AM37" s="1002"/>
      <c r="AN37" s="1003"/>
      <c r="AO37" s="118">
        <v>46</v>
      </c>
      <c r="AP37" s="118">
        <v>2</v>
      </c>
      <c r="AQ37" s="145">
        <v>548</v>
      </c>
      <c r="AR37" s="155">
        <v>-99.600000000000023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4" t="s">
        <v>512</v>
      </c>
      <c r="AL38" s="1005"/>
      <c r="AM38" s="1005"/>
      <c r="AN38" s="1006"/>
      <c r="AO38" s="122" t="s">
        <v>197</v>
      </c>
      <c r="AP38" s="122" t="s">
        <v>197</v>
      </c>
      <c r="AQ38" s="146">
        <v>7</v>
      </c>
      <c r="AR38" s="144" t="s">
        <v>197</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4" t="s">
        <v>81</v>
      </c>
      <c r="AL39" s="1005"/>
      <c r="AM39" s="1005"/>
      <c r="AN39" s="1006"/>
      <c r="AO39" s="118">
        <v>-76736</v>
      </c>
      <c r="AP39" s="118">
        <v>-2757</v>
      </c>
      <c r="AQ39" s="145">
        <v>-3756</v>
      </c>
      <c r="AR39" s="155">
        <v>-26.6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1" t="s">
        <v>513</v>
      </c>
      <c r="AL40" s="1002"/>
      <c r="AM40" s="1002"/>
      <c r="AN40" s="1003"/>
      <c r="AO40" s="118">
        <v>-2428400</v>
      </c>
      <c r="AP40" s="118">
        <v>-87246</v>
      </c>
      <c r="AQ40" s="145">
        <v>-63247</v>
      </c>
      <c r="AR40" s="155">
        <v>37.9</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1" t="s">
        <v>386</v>
      </c>
      <c r="AL41" s="992"/>
      <c r="AM41" s="992"/>
      <c r="AN41" s="993"/>
      <c r="AO41" s="118">
        <v>801913</v>
      </c>
      <c r="AP41" s="118">
        <v>28811</v>
      </c>
      <c r="AQ41" s="145">
        <v>27488</v>
      </c>
      <c r="AR41" s="155">
        <v>4.7999999999999989</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9" t="s">
        <v>83</v>
      </c>
      <c r="AN49" s="994" t="s">
        <v>439</v>
      </c>
      <c r="AO49" s="995"/>
      <c r="AP49" s="995"/>
      <c r="AQ49" s="995"/>
      <c r="AR49" s="99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0"/>
      <c r="AN50" s="114" t="s">
        <v>489</v>
      </c>
      <c r="AO50" s="124" t="s">
        <v>490</v>
      </c>
      <c r="AP50" s="135" t="s">
        <v>516</v>
      </c>
      <c r="AQ50" s="148" t="s">
        <v>381</v>
      </c>
      <c r="AR50" s="158" t="s">
        <v>517</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477</v>
      </c>
      <c r="AL51" s="103"/>
      <c r="AM51" s="108">
        <v>4354199</v>
      </c>
      <c r="AN51" s="115">
        <v>141077</v>
      </c>
      <c r="AO51" s="125">
        <v>-1.8</v>
      </c>
      <c r="AP51" s="136">
        <v>92632</v>
      </c>
      <c r="AQ51" s="149">
        <v>-1.5000000000000002</v>
      </c>
      <c r="AR51" s="159">
        <v>-0.30000000000000004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1669822</v>
      </c>
      <c r="AN52" s="116">
        <v>54103</v>
      </c>
      <c r="AO52" s="126">
        <v>-41.900000000000013</v>
      </c>
      <c r="AP52" s="137">
        <v>47978</v>
      </c>
      <c r="AQ52" s="150">
        <v>-2</v>
      </c>
      <c r="AR52" s="160">
        <v>-39.900000000000013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4644700</v>
      </c>
      <c r="AN53" s="115">
        <v>154247</v>
      </c>
      <c r="AO53" s="125">
        <v>9.2999999999999972</v>
      </c>
      <c r="AP53" s="136">
        <v>96469</v>
      </c>
      <c r="AQ53" s="149">
        <v>4.0999999999999988</v>
      </c>
      <c r="AR53" s="159">
        <v>5.1999999999999993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2179130</v>
      </c>
      <c r="AN54" s="116">
        <v>72367</v>
      </c>
      <c r="AO54" s="126">
        <v>33.79999999999999</v>
      </c>
      <c r="AP54" s="137">
        <v>49775</v>
      </c>
      <c r="AQ54" s="150">
        <v>3.6999999999999993</v>
      </c>
      <c r="AR54" s="160">
        <v>30.1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2470683</v>
      </c>
      <c r="AN55" s="115">
        <v>84212</v>
      </c>
      <c r="AO55" s="125">
        <v>-45.400000000000013</v>
      </c>
      <c r="AP55" s="136">
        <v>85743</v>
      </c>
      <c r="AQ55" s="149">
        <v>-11.100000000000001</v>
      </c>
      <c r="AR55" s="159">
        <v>-34.300000000000004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1344352</v>
      </c>
      <c r="AN56" s="116">
        <v>45821</v>
      </c>
      <c r="AO56" s="126">
        <v>-36.70000000000001</v>
      </c>
      <c r="AP56" s="137">
        <v>45231</v>
      </c>
      <c r="AQ56" s="150">
        <v>-9.1000000000000014</v>
      </c>
      <c r="AR56" s="160">
        <v>-27.6</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518</v>
      </c>
      <c r="AL57" s="103"/>
      <c r="AM57" s="108">
        <v>2643657</v>
      </c>
      <c r="AN57" s="115">
        <v>92643</v>
      </c>
      <c r="AO57" s="125">
        <v>10</v>
      </c>
      <c r="AP57" s="136">
        <v>92509</v>
      </c>
      <c r="AQ57" s="149">
        <v>7.9</v>
      </c>
      <c r="AR57" s="159">
        <v>2.0999999999999992</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1221179</v>
      </c>
      <c r="AN58" s="116">
        <v>42794</v>
      </c>
      <c r="AO58" s="126">
        <v>-6.6</v>
      </c>
      <c r="AP58" s="137">
        <v>52274</v>
      </c>
      <c r="AQ58" s="150">
        <v>15.6</v>
      </c>
      <c r="AR58" s="160">
        <v>-22.200000000000006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2975359</v>
      </c>
      <c r="AN59" s="115">
        <v>106897</v>
      </c>
      <c r="AO59" s="125">
        <v>15.399999999999999</v>
      </c>
      <c r="AP59" s="136">
        <v>98544</v>
      </c>
      <c r="AQ59" s="149">
        <v>6.5</v>
      </c>
      <c r="AR59" s="159">
        <v>8.8999999999999986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1699959</v>
      </c>
      <c r="AN60" s="116">
        <v>61075</v>
      </c>
      <c r="AO60" s="126">
        <v>42.7</v>
      </c>
      <c r="AP60" s="137">
        <v>55816</v>
      </c>
      <c r="AQ60" s="150">
        <v>6.7999999999999989</v>
      </c>
      <c r="AR60" s="160">
        <v>35.9</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3417720</v>
      </c>
      <c r="AN61" s="115">
        <v>115815</v>
      </c>
      <c r="AO61" s="125">
        <v>-2.5000000000000004</v>
      </c>
      <c r="AP61" s="136">
        <v>93179</v>
      </c>
      <c r="AQ61" s="151">
        <v>1.2</v>
      </c>
      <c r="AR61" s="159">
        <v>-3.7000000000000006</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1622888</v>
      </c>
      <c r="AN62" s="116">
        <v>55232</v>
      </c>
      <c r="AO62" s="126">
        <v>-1.7000000000000004</v>
      </c>
      <c r="AP62" s="137">
        <v>50215</v>
      </c>
      <c r="AQ62" s="150">
        <v>3</v>
      </c>
      <c r="AR62" s="160">
        <v>-4.7000000000000011</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44FcwgLHbRhfNNvt/DRkX167JCHbRdxviq5MfkZgp9t3sFMvD/juOvPuVy7dyM3sVNL3ME6+lNm0MCeLJY0uzQ==" saltValue="YQhhPOeu08fSSylYdt+kj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38" top="0.39370078740157483" bottom="0.31496062992125984" header="0.51181102362204711"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ptdt4P2bZntS65vGXTbhdEtGwBS8iIxoobfJa0rJftCgym0ONV4upRPtYvjFsL0p9MBQ68h3L6KTEhTmkFSKsg==" saltValue="pgclFOD8UeejwRT1gQAOOw==" spinCount="100000" sheet="1" objects="1" scenarios="1"/>
  <phoneticPr fontId="5"/>
  <printOptions horizontalCentered="1" verticalCentered="1"/>
  <pageMargins left="0" right="0" top="0.19685039370078738"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9YEe9oc7RKoquUXxaKtZlJLyImbKvvFCM/e4RkJNMieSqurFwL+RnH/BYQdP1a6DgZ4/LSYoTw97nhG1aOcFmQ==" saltValue="TdwgQL3gEEd5euhI41tM0g==" spinCount="100000" sheet="1" objects="1" scenarios="1"/>
  <phoneticPr fontId="5"/>
  <printOptions horizontalCentered="1" verticalCentered="1"/>
  <pageMargins left="0" right="0" top="0.19685039370078738"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16</v>
      </c>
      <c r="F46" s="173" t="s">
        <v>522</v>
      </c>
      <c r="G46" s="177" t="s">
        <v>523</v>
      </c>
      <c r="H46" s="177" t="s">
        <v>524</v>
      </c>
      <c r="I46" s="177" t="s">
        <v>252</v>
      </c>
      <c r="J46" s="182" t="s">
        <v>525</v>
      </c>
    </row>
    <row r="47" spans="2:10" ht="57.75" customHeight="1" x14ac:dyDescent="0.2">
      <c r="B47" s="168"/>
      <c r="C47" s="1017" t="s">
        <v>3</v>
      </c>
      <c r="D47" s="1017"/>
      <c r="E47" s="1018"/>
      <c r="F47" s="174">
        <v>36.539999999999992</v>
      </c>
      <c r="G47" s="178">
        <v>43.379999999999988</v>
      </c>
      <c r="H47" s="178">
        <v>49.169999999999995</v>
      </c>
      <c r="I47" s="178">
        <v>52.669999999999995</v>
      </c>
      <c r="J47" s="183">
        <v>54.25</v>
      </c>
    </row>
    <row r="48" spans="2:10" ht="57.75" customHeight="1" x14ac:dyDescent="0.2">
      <c r="B48" s="169"/>
      <c r="C48" s="1019" t="s">
        <v>9</v>
      </c>
      <c r="D48" s="1019"/>
      <c r="E48" s="1020"/>
      <c r="F48" s="175">
        <v>5.2399999999999984</v>
      </c>
      <c r="G48" s="179">
        <v>5.2299999999999986</v>
      </c>
      <c r="H48" s="179">
        <v>6.65</v>
      </c>
      <c r="I48" s="179">
        <v>11.649999999999999</v>
      </c>
      <c r="J48" s="184">
        <v>4.13</v>
      </c>
    </row>
    <row r="49" spans="2:10" ht="57.75" customHeight="1" x14ac:dyDescent="0.2">
      <c r="B49" s="170"/>
      <c r="C49" s="1021" t="s">
        <v>15</v>
      </c>
      <c r="D49" s="1021"/>
      <c r="E49" s="1022"/>
      <c r="F49" s="176" t="s">
        <v>115</v>
      </c>
      <c r="G49" s="180">
        <v>8.25</v>
      </c>
      <c r="H49" s="180">
        <v>6.13</v>
      </c>
      <c r="I49" s="180">
        <v>9.0799999999999983</v>
      </c>
      <c r="J49" s="185" t="s">
        <v>501</v>
      </c>
    </row>
    <row r="50" spans="2:10" ht="13" x14ac:dyDescent="0.2"/>
  </sheetData>
  <sheetProtection algorithmName="SHA-512" hashValue="939evJLzmnx4p8nGBBk5fhccvmqxeuZzg2fZnBDWDJkwB9jiXDAf/9BvoctzByUOHznkbHFhrlcDAtGxTeW0Nw==" saltValue="u3fnmOA3JxJe3EuyjmItDg==" spinCount="100000" sheet="1" objects="1" scenarios="1"/>
  <mergeCells count="3">
    <mergeCell ref="C47:E47"/>
    <mergeCell ref="C48:E48"/>
    <mergeCell ref="C49:E49"/>
  </mergeCells>
  <phoneticPr fontId="5"/>
  <printOptions horizontalCentered="1"/>
  <pageMargins left="0" right="0" top="0.19685039370078738"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dcterms:created xsi:type="dcterms:W3CDTF">2026-02-23T04:43:03Z</dcterms:created>
  <dcterms:modified xsi:type="dcterms:W3CDTF">2026-03-24T23:54:19Z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2026-03-16T01:56:21Z</vt:filetime>
  </property>
</Properties>
</file>