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0.18.11.9\homes\admin\01zaisei\▼財政状況資料集\07 R7-8（R6年度決算）\18_完成版\"/>
    </mc:Choice>
  </mc:AlternateContent>
  <xr:revisionPtr revIDLastSave="0" documentId="13_ncr:1_{D3A08D16-EF25-4AC4-AF23-816F860A2295}"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c r="U36" i="10" s="1"/>
  <c r="U37" i="10" s="1"/>
  <c r="AM34" i="10" l="1"/>
  <c r="AM35" i="10" s="1"/>
  <c r="BW34" i="10" l="1"/>
  <c r="BW35" i="10" s="1"/>
  <c r="BW36" i="10" s="1"/>
  <c r="BW37" i="10" s="1"/>
  <c r="BW38" i="10" s="1"/>
  <c r="BW39" i="10" s="1"/>
  <c r="BW40" i="10" s="1"/>
  <c r="CO34" i="10" l="1"/>
  <c r="CO35" i="10" s="1"/>
</calcChain>
</file>

<file path=xl/sharedStrings.xml><?xml version="1.0" encoding="utf-8"?>
<sst xmlns="http://schemas.openxmlformats.org/spreadsheetml/2006/main" count="1161" uniqueCount="574">
  <si>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</si>
  <si>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</si>
  <si>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</si>
  <si>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</si>
  <si>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</si>
  <si>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</si>
  <si>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</si>
  <si>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</si>
  <si>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</si>
  <si>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</si>
  <si>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</si>
  <si>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</si>
  <si>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</si>
  <si>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</si>
  <si>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</si>
  <si>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</si>
  <si>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</si>
  <si>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</si>
  <si>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</si>
  <si>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</si>
  <si>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</si>
  <si>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</si>
  <si>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</si>
  <si>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</si>
  <si>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</si>
  <si>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</si>
  <si>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</si>
  <si>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</si>
  <si>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</si>
  <si>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</si>
  <si>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</si>
  <si>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</si>
  <si>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</si>
  <si>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</si>
  <si>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</si>
  <si>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</si>
  <si>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</si>
  <si>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</si>
  <si>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</si>
  <si>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</si>
  <si>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</si>
  <si>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</si>
  <si>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</si>
  <si>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</si>
  <si>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</si>
  <si>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</si>
  <si>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</si>
  <si>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</si>
  <si>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</si>
  <si>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</si>
  <si>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</si>
  <si>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</si>
  <si>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</si>
  <si>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</si>
  <si>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</si>
  <si>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</si>
  <si>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</si>
  <si>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</si>
  <si>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</si>
  <si>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</si>
  <si>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</si>
  <si>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</si>
  <si>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</si>
  <si>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</si>
  <si>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</si>
  <si>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</si>
  <si>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</si>
  <si>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</si>
  <si>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</si>
  <si>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</si>
  <si>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</si>
  <si>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</si>
  <si>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</si>
  <si>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</si>
  <si>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</si>
  <si>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</si>
  <si>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</si>
  <si>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</si>
  <si>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</si>
  <si>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</si>
  <si>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</si>
  <si>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</si>
  <si>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</si>
  <si>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</si>
  <si>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</si>
  <si>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</si>
  <si>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</si>
  <si>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</si>
  <si>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</si>
  <si>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</si>
  <si>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</si>
  <si>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</si>
  <si>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</si>
  <si>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</si>
  <si>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五城目町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</si>
  <si>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</si>
  <si>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</si>
  <si>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</si>
  <si>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</si>
  <si>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</si>
  <si>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</si>
  <si>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</si>
  <si>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</si>
  <si>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</si>
  <si>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</si>
  <si>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</si>
  <si>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</si>
  <si>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</si>
  <si>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</si>
  <si>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</si>
  <si>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</si>
  <si>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</si>
  <si>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</si>
  <si>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</si>
  <si>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</si>
  <si>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</si>
  <si>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</si>
  <si>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</si>
  <si>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</si>
  <si>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</si>
  <si>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</si>
  <si>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</si>
  <si>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</si>
  <si>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</si>
  <si>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</si>
  <si>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</si>
  <si>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</si>
  <si>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</si>
  <si>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</si>
  <si>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</si>
  <si>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</si>
  <si>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</si>
  <si>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</si>
  <si>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</si>
  <si>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</si>
  <si>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</si>
  <si>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</si>
  <si>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</si>
  <si>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</si>
  <si>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</si>
  <si>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</si>
  <si>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-3.1</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</si>
  <si>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</si>
  <si>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</si>
  <si>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</si>
  <si>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</si>
  <si>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</si>
  <si>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</si>
  <si>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</si>
  <si>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</si>
  <si>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</si>
  <si>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</si>
  <si>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</si>
  <si>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</si>
  <si>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</si>
  <si>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</si>
  <si>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</si>
  <si>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</si>
  <si>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</si>
  <si>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</si>
  <si>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</si>
  <si>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</si>
  <si>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</si>
  <si>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</si>
  <si>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</si>
  <si>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</si>
  <si>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</si>
  <si>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</si>
  <si>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</si>
  <si>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</si>
  <si>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</si>
  <si>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</si>
  <si>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</si>
  <si>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</si>
  <si>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</si>
  <si>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</si>
  <si>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</si>
  <si>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</si>
  <si>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</si>
  <si>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</si>
  <si>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</si>
  <si>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</si>
  <si>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</si>
  <si>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</si>
  <si>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</si>
  <si>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</si>
  <si>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</si>
  <si>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</si>
  <si>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</si>
  <si>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</si>
  <si>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</si>
  <si>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</si>
  <si>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</si>
  <si>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</si>
  <si>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</si>
  <si>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</si>
  <si>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</si>
  <si>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</si>
  <si>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</si>
  <si>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</si>
  <si>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</si>
  <si>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</si>
  <si>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</si>
  <si>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秋田県五城目町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</si>
  <si>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</si>
  <si>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</si>
  <si>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</si>
  <si>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</si>
  <si>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</si>
  <si>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</si>
  <si>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</si>
  <si>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</si>
  <si>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</si>
  <si>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</si>
  <si>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</si>
  <si>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</si>
  <si>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</si>
  <si>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</si>
  <si>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</si>
  <si>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</si>
  <si>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</si>
  <si>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</si>
  <si>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</si>
  <si>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</si>
  <si>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</si>
  <si>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</si>
  <si>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</si>
  <si>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</si>
  <si>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</si>
  <si>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</si>
  <si>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</si>
  <si>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</si>
  <si>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</si>
  <si>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</si>
  <si>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</si>
  <si>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</si>
  <si>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</si>
  <si>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</si>
  <si>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</si>
  <si>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</si>
  <si>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</si>
  <si>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</si>
  <si>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</si>
  <si>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</si>
  <si>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</si>
  <si>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</si>
  <si>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</si>
  <si>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</si>
  <si>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</si>
  <si>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</si>
  <si>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</si>
  <si>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</si>
  <si>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</si>
  <si>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</si>
  <si>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</si>
  <si>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</si>
  <si>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</si>
  <si>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</si>
  <si>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</si>
  <si>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</si>
  <si>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</si>
  <si>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</si>
  <si>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</si>
  <si>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</si>
  <si>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</si>
  <si>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</si>
  <si>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</si>
  <si>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</si>
  <si>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</si>
  <si>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</si>
  <si>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</si>
  <si>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</si>
  <si>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</si>
  <si>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</si>
  <si>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</si>
  <si>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</si>
  <si>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</si>
  <si>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</si>
  <si>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</si>
  <si>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</si>
  <si>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</si>
  <si>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</si>
  <si>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</si>
  <si>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</si>
  <si>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</si>
  <si>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</si>
  <si>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</si>
  <si>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</si>
  <si>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</si>
  <si>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</si>
  <si>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</si>
  <si>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</si>
  <si>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</si>
  <si>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</si>
  <si>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</si>
  <si>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</si>
  <si>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</si>
  <si>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</si>
  <si>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</si>
  <si>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</si>
  <si>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</si>
  <si>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</si>
  <si>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</si>
  <si>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</si>
  <si>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</si>
  <si>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</si>
  <si>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</si>
  <si>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</si>
  <si>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</si>
  <si>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</si>
  <si>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</si>
  <si>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</si>
  <si>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</si>
  <si>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</si>
  <si>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</si>
  <si>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</si>
  <si>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</si>
  <si>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</si>
  <si>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</si>
  <si>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</si>
  <si>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</si>
  <si>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</si>
  <si>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</si>
  <si>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</si>
  <si>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</si>
  <si>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</si>
  <si>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</si>
  <si>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</si>
  <si>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</si>
  <si>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</si>
  <si>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</si>
  <si>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</si>
  <si>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</si>
  <si>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</si>
  <si>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</si>
  <si>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</si>
  <si>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</si>
  <si>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</si>
  <si>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</si>
  <si>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</si>
  <si>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</si>
  <si>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</si>
  <si>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</si>
  <si>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</si>
  <si>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</si>
  <si>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</si>
  <si>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</si>
  <si>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</si>
  <si>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</si>
  <si>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</si>
  <si>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</si>
  <si>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</si>
  <si>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</si>
  <si>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</si>
  <si>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秋田県五城目町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</si>
  <si>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</si>
  <si>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</si>
  <si>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</si>
  <si>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</si>
  <si>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</si>
  <si>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</si>
  <si>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</si>
  <si>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</si>
  <si>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</si>
  <si>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</si>
  <si>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</si>
  <si>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</si>
  <si>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</si>
  <si>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</si>
  <si>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</si>
  <si>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</si>
  <si>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</si>
  <si>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</si>
  <si>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</si>
  <si>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</si>
  <si>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障害認定事業特別会計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</si>
  <si>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</si>
  <si>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</si>
  <si>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</si>
  <si>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</si>
  <si>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</si>
  <si>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</si>
  <si>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</si>
  <si>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</si>
  <si>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</si>
  <si>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</si>
  <si>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</si>
  <si>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</si>
  <si>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</si>
  <si>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</si>
  <si>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介護保険特別会計（保険事業勘定）</t>
    <phoneticPr fontId="5"/>
  </si>
  <si>
    <t>後期高齢者医療特別会計</t>
    <phoneticPr fontId="5"/>
  </si>
  <si>
    <t>介護保険特別会計（介護サービス事業勘定）</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</si>
  <si>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</si>
  <si>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</si>
  <si>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</si>
  <si>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</si>
  <si>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</si>
  <si>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</si>
  <si>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</si>
  <si>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</si>
  <si>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</si>
  <si>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</si>
  <si>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</si>
  <si>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</si>
  <si>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</si>
  <si>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</si>
  <si>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</si>
  <si>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</si>
  <si>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</si>
  <si>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</si>
  <si>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</si>
  <si>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</si>
  <si>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</si>
  <si>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</si>
  <si>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</si>
  <si>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</si>
  <si>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</si>
  <si>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</si>
  <si>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</si>
  <si>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</si>
  <si>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</si>
  <si>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</si>
  <si>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</si>
  <si>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</si>
  <si>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</si>
  <si>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</si>
  <si>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</si>
  <si>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</si>
  <si>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</si>
  <si>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</si>
  <si>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</si>
  <si>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</si>
  <si>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</si>
  <si>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</si>
  <si>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</si>
  <si>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</si>
  <si>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</si>
  <si>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</si>
  <si>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</si>
  <si>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</si>
  <si>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</si>
  <si>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</si>
  <si>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</si>
  <si>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</si>
  <si>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</si>
  <si>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</si>
  <si>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</si>
  <si>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</si>
  <si>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</si>
  <si>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</si>
  <si>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</si>
  <si>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</si>
  <si>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</si>
  <si>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</si>
  <si>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</si>
  <si>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</si>
  <si>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</si>
  <si>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</si>
  <si>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</si>
  <si>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</si>
  <si>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</si>
  <si>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</si>
  <si>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</si>
  <si>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</si>
  <si>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</si>
  <si>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</si>
  <si>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</si>
  <si>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</si>
  <si>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</si>
  <si>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</si>
  <si>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</si>
  <si>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</si>
  <si>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</si>
  <si>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</si>
  <si>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</si>
  <si>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</si>
  <si>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</si>
  <si>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</si>
  <si>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</si>
  <si>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</si>
  <si>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</si>
  <si>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</si>
  <si>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</si>
  <si>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</si>
  <si>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</si>
  <si>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</si>
  <si>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</si>
  <si>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</si>
  <si>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</si>
  <si>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</si>
  <si>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</si>
  <si>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</si>
  <si>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</si>
  <si>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</si>
  <si>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</si>
  <si>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</si>
  <si>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</si>
  <si>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</si>
  <si>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</si>
  <si>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</si>
  <si>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</si>
  <si>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</si>
  <si>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</si>
  <si>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</si>
  <si>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</si>
  <si>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</si>
  <si>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</si>
  <si>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</si>
  <si>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</si>
  <si>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</si>
  <si>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</si>
  <si>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</si>
  <si>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</si>
  <si>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</si>
  <si>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</si>
  <si>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</si>
  <si>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</si>
  <si>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</si>
  <si>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</si>
  <si>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</si>
  <si>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</si>
  <si>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</si>
  <si>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</si>
  <si>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</si>
  <si>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</si>
  <si>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</si>
  <si>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</si>
  <si>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</si>
  <si>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</si>
  <si>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</si>
  <si>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2.77</t>
  </si>
  <si>
    <t>▲ 2.04</t>
  </si>
  <si>
    <t>水道事業会計</t>
  </si>
  <si>
    <t>一般会計</t>
  </si>
  <si>
    <t>介護保険特別会計（保険事業勘定）</t>
  </si>
  <si>
    <t>下水道事業会計</t>
  </si>
  <si>
    <t>国民健康保険特別会計</t>
  </si>
  <si>
    <t>障害認定事業特別会計</t>
  </si>
  <si>
    <t>後期高齢者医療特別会計</t>
  </si>
  <si>
    <t>介護保険特別会計（介護サービス事業勘定）</t>
  </si>
  <si>
    <t>その他会計（赤字）</t>
  </si>
  <si>
    <t>その他会計（黒字）</t>
  </si>
  <si>
    <t>R02</t>
    <phoneticPr fontId="5"/>
  </si>
  <si>
    <t>R03</t>
    <phoneticPr fontId="5"/>
  </si>
  <si>
    <t>R04</t>
    <phoneticPr fontId="5"/>
  </si>
  <si>
    <t>R05</t>
    <phoneticPr fontId="5"/>
  </si>
  <si>
    <t>R06</t>
    <phoneticPr fontId="5"/>
  </si>
  <si>
    <t>八郎湖周辺清掃事務組合（一般会計）</t>
    <rPh sb="0" eb="2">
      <t>ハチロウ</t>
    </rPh>
    <rPh sb="2" eb="3">
      <t>コ</t>
    </rPh>
    <rPh sb="3" eb="5">
      <t>シュウヘン</t>
    </rPh>
    <rPh sb="5" eb="7">
      <t>セイソウ</t>
    </rPh>
    <rPh sb="7" eb="9">
      <t>ジム</t>
    </rPh>
    <rPh sb="9" eb="11">
      <t>クミアイ</t>
    </rPh>
    <rPh sb="12" eb="14">
      <t>イッパン</t>
    </rPh>
    <rPh sb="14" eb="16">
      <t>カイケイ</t>
    </rPh>
    <phoneticPr fontId="2"/>
  </si>
  <si>
    <t>秋田県市町村総合事務組合（一般会計）</t>
    <rPh sb="0" eb="3">
      <t>アキタケン</t>
    </rPh>
    <rPh sb="3" eb="6">
      <t>シチョウソン</t>
    </rPh>
    <rPh sb="6" eb="8">
      <t>ソウゴウ</t>
    </rPh>
    <rPh sb="8" eb="10">
      <t>ジム</t>
    </rPh>
    <rPh sb="10" eb="12">
      <t>クミアイ</t>
    </rPh>
    <rPh sb="13" eb="15">
      <t>イッパン</t>
    </rPh>
    <rPh sb="15" eb="17">
      <t>カイケイ</t>
    </rPh>
    <phoneticPr fontId="2"/>
  </si>
  <si>
    <t>秋田県市町村総合事務組合（交通災害共済事業等特別会計）</t>
    <rPh sb="0" eb="3">
      <t>アキタケン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2">
      <t>トウ</t>
    </rPh>
    <rPh sb="22" eb="24">
      <t>トクベツ</t>
    </rPh>
    <rPh sb="24" eb="26">
      <t>カイケイ</t>
    </rPh>
    <phoneticPr fontId="2"/>
  </si>
  <si>
    <t>秋田県市町村会館管理組合（一般会計）</t>
    <rPh sb="0" eb="3">
      <t>アキタケン</t>
    </rPh>
    <rPh sb="3" eb="6">
      <t>シチョウソン</t>
    </rPh>
    <rPh sb="6" eb="8">
      <t>カイカン</t>
    </rPh>
    <rPh sb="8" eb="10">
      <t>カンリ</t>
    </rPh>
    <rPh sb="10" eb="12">
      <t>クミアイ</t>
    </rPh>
    <rPh sb="13" eb="15">
      <t>イッパン</t>
    </rPh>
    <rPh sb="15" eb="17">
      <t>カイケイ</t>
    </rPh>
    <phoneticPr fontId="2"/>
  </si>
  <si>
    <t>秋田県後期高齢者医療広域連合（一般会計）</t>
    <rPh sb="0" eb="3">
      <t>アキタケン</t>
    </rPh>
    <rPh sb="3" eb="5">
      <t>コウキ</t>
    </rPh>
    <rPh sb="5" eb="8">
      <t>コウレイシャ</t>
    </rPh>
    <rPh sb="8" eb="10">
      <t>イリョウ</t>
    </rPh>
    <rPh sb="10" eb="12">
      <t>コウイキ</t>
    </rPh>
    <rPh sb="12" eb="14">
      <t>レンゴウ</t>
    </rPh>
    <rPh sb="15" eb="17">
      <t>イッパン</t>
    </rPh>
    <rPh sb="17" eb="19">
      <t>カイケイ</t>
    </rPh>
    <phoneticPr fontId="2"/>
  </si>
  <si>
    <t>秋田県後期高齢者医療広域連合（後期高齢者医療特別会計）</t>
    <rPh sb="0" eb="3">
      <t>アキタケン</t>
    </rPh>
    <rPh sb="3" eb="5">
      <t>コウキ</t>
    </rPh>
    <rPh sb="5" eb="8">
      <t>コウレイシャ</t>
    </rPh>
    <rPh sb="8" eb="10">
      <t>イリョウ</t>
    </rPh>
    <rPh sb="10" eb="12">
      <t>コウイキ</t>
    </rPh>
    <rPh sb="12" eb="14">
      <t>レンゴウ</t>
    </rPh>
    <rPh sb="15" eb="17">
      <t>コウキ</t>
    </rPh>
    <rPh sb="17" eb="19">
      <t>コウレイ</t>
    </rPh>
    <rPh sb="19" eb="20">
      <t>シャ</t>
    </rPh>
    <rPh sb="20" eb="22">
      <t>イリョウ</t>
    </rPh>
    <rPh sb="22" eb="24">
      <t>トクベツ</t>
    </rPh>
    <rPh sb="24" eb="26">
      <t>カイケイ</t>
    </rPh>
    <phoneticPr fontId="2"/>
  </si>
  <si>
    <t>秋田県町村電算システム共同事業組合（一般会計）</t>
    <rPh sb="0" eb="3">
      <t>アキタケン</t>
    </rPh>
    <rPh sb="3" eb="5">
      <t>チョウソン</t>
    </rPh>
    <rPh sb="5" eb="7">
      <t>デンサン</t>
    </rPh>
    <rPh sb="11" eb="13">
      <t>キョウドウ</t>
    </rPh>
    <rPh sb="13" eb="15">
      <t>ジギョウ</t>
    </rPh>
    <rPh sb="15" eb="17">
      <t>クミアイ</t>
    </rPh>
    <rPh sb="18" eb="22">
      <t>イッパンカイケイ</t>
    </rPh>
    <phoneticPr fontId="2"/>
  </si>
  <si>
    <t>あったか五城目</t>
    <rPh sb="4" eb="7">
      <t>ゴジョウメ</t>
    </rPh>
    <phoneticPr fontId="10"/>
  </si>
  <si>
    <t>秋田県青果物基金協会</t>
    <rPh sb="0" eb="3">
      <t>アキタケン</t>
    </rPh>
    <rPh sb="3" eb="6">
      <t>セイカブツ</t>
    </rPh>
    <rPh sb="6" eb="8">
      <t>キキン</t>
    </rPh>
    <rPh sb="8" eb="10">
      <t>キョウカイ</t>
    </rPh>
    <phoneticPr fontId="10"/>
  </si>
  <si>
    <t>-</t>
    <phoneticPr fontId="2"/>
  </si>
  <si>
    <t>公共施設等総合管理基金</t>
    <rPh sb="0" eb="2">
      <t>コウキョウ</t>
    </rPh>
    <rPh sb="2" eb="4">
      <t>シセツ</t>
    </rPh>
    <rPh sb="4" eb="5">
      <t>トウ</t>
    </rPh>
    <rPh sb="5" eb="7">
      <t>ソウゴウ</t>
    </rPh>
    <rPh sb="7" eb="9">
      <t>カンリ</t>
    </rPh>
    <rPh sb="9" eb="11">
      <t>キキン</t>
    </rPh>
    <phoneticPr fontId="5"/>
  </si>
  <si>
    <t>ふるさと愛郷基金</t>
    <rPh sb="4" eb="6">
      <t>アイキョウ</t>
    </rPh>
    <rPh sb="6" eb="8">
      <t>キキン</t>
    </rPh>
    <phoneticPr fontId="38"/>
  </si>
  <si>
    <t>森林環境譲与税基金</t>
    <rPh sb="0" eb="2">
      <t>シンリン</t>
    </rPh>
    <rPh sb="2" eb="4">
      <t>カンキョウ</t>
    </rPh>
    <rPh sb="4" eb="7">
      <t>ジョウヨゼイ</t>
    </rPh>
    <rPh sb="7" eb="9">
      <t>キキン</t>
    </rPh>
    <phoneticPr fontId="38"/>
  </si>
  <si>
    <t>学校給食費無償化基金</t>
    <rPh sb="0" eb="2">
      <t>ガッコウ</t>
    </rPh>
    <rPh sb="2" eb="4">
      <t>キュウショク</t>
    </rPh>
    <rPh sb="4" eb="5">
      <t>ヒ</t>
    </rPh>
    <rPh sb="5" eb="8">
      <t>ムショウカ</t>
    </rPh>
    <rPh sb="8" eb="10">
      <t>キキン</t>
    </rPh>
    <phoneticPr fontId="38"/>
  </si>
  <si>
    <t>中小企業経営安定支援基金</t>
    <rPh sb="0" eb="2">
      <t>チュウショウ</t>
    </rPh>
    <rPh sb="2" eb="4">
      <t>キギョウ</t>
    </rPh>
    <rPh sb="4" eb="6">
      <t>ケイエイ</t>
    </rPh>
    <rPh sb="6" eb="8">
      <t>アンテイ</t>
    </rPh>
    <rPh sb="8" eb="10">
      <t>シエン</t>
    </rPh>
    <rPh sb="10" eb="12">
      <t>キキン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</si>
  <si>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</si>
  <si>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</si>
  <si>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</si>
  <si>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</si>
  <si>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</si>
  <si>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</si>
  <si>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</si>
  <si>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</si>
  <si>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</si>
  <si>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将来負担比率、有形固定資産減価償却率のいずれも類似団体平均を上回っている。
　将来負担比率は、前年に比べて地方債の現在高が１３６百万円減少し、公営企業債等繰入見込額も１１６百万円減少したことに加え、地方債償還に充当が可能な基金（財政調整基金等）が１６４百万円増加したことにより、８．９ポイント低下した。
　有形固定資産減価償却率は、道路資産の計算方法を改めた令和５年度に大きく減少したが、令和６年度は２．３ポイント上昇した。類似団体内平均値に近い数値ではあるものの、今後も耐用年数を超過する施設が多いことから、住民ニーズを踏まえ、優先順位を考慮しながら、五城目町公共施設等総合管理計画に基づき施設の老朽化対策や集約化等に努める。</t>
    <rPh sb="97" eb="98">
      <t>クワ</t>
    </rPh>
    <rPh sb="147" eb="149">
      <t>テイカ</t>
    </rPh>
    <rPh sb="167" eb="171">
      <t>ドウロシサン</t>
    </rPh>
    <rPh sb="172" eb="176">
      <t>ケイサンホウホウ</t>
    </rPh>
    <rPh sb="177" eb="178">
      <t>アラタ</t>
    </rPh>
    <rPh sb="180" eb="182">
      <t>レイワ</t>
    </rPh>
    <rPh sb="183" eb="185">
      <t>ネンド</t>
    </rPh>
    <rPh sb="186" eb="187">
      <t>オオ</t>
    </rPh>
    <rPh sb="189" eb="191">
      <t>ゲンショウ</t>
    </rPh>
    <rPh sb="195" eb="197">
      <t>レイワ</t>
    </rPh>
    <rPh sb="198" eb="200">
      <t>ネンド</t>
    </rPh>
    <rPh sb="208" eb="210">
      <t>ジョウショウ</t>
    </rPh>
    <rPh sb="246" eb="248">
      <t>シセツ</t>
    </rPh>
    <rPh sb="278" eb="282">
      <t>ゴジョウメマチ</t>
    </rPh>
    <rPh sb="297" eb="299">
      <t>シセツ</t>
    </rPh>
    <rPh sb="300" eb="305">
      <t>ロウキュウカタイサク</t>
    </rPh>
    <rPh sb="306" eb="308">
      <t>シュウヤク</t>
    </rPh>
    <rPh sb="308" eb="309">
      <t>カ</t>
    </rPh>
    <rPh sb="309" eb="310">
      <t>トウ</t>
    </rPh>
    <phoneticPr fontId="5"/>
  </si>
  <si>
    <t>　令和元年度から令和２年度に実施した五城目小学校移転改築事業や、令和３年度から令和４年度に実施した火葬場改修事業などにより、将来負担比率と実質公債費比率の双方が、平成３０年度以降は類似団体平均値を上回っている。公共施設の大規模な更新は直近では予定がなく、地方債残高は減少に転じるため、将来負担比率は低下していくことが見込まれる。しかし、実質公債費比率は、近年実施の大型事業の元金償還が始まるため、上昇する見込みである。
　住民の安全・安心を確保するため優先的に取り組んでいる事業であることから、将来負担比率、実質公債費比率のある程度の上昇は想定済みであるが、今後は老朽化により改修が必要となる建物・インフラが多くなることが予想される。そのため、計画的な修繕や改修に努めて年度間の経費の平準化を図るとともに、五城目町公共施設等総合管理計画に基づく施設の払下げにより財源を確保し、基金を積上げることで地方債の発行抑制に努める。なお、令和５年度の大雨により被災した浄水場の建替えに関する検討が今後の財政運営における懸念事項である。</t>
    <rPh sb="18" eb="21">
      <t>ゴジョウメ</t>
    </rPh>
    <rPh sb="77" eb="79">
      <t>ソウホウ</t>
    </rPh>
    <rPh sb="110" eb="113">
      <t>ダイキボ</t>
    </rPh>
    <rPh sb="117" eb="119">
      <t>チョッキン</t>
    </rPh>
    <rPh sb="149" eb="151">
      <t>テイカ</t>
    </rPh>
    <rPh sb="182" eb="184">
      <t>オオガタ</t>
    </rPh>
    <rPh sb="326" eb="328">
      <t>シュウゼン</t>
    </rPh>
    <rPh sb="329" eb="331">
      <t>カイシュウ</t>
    </rPh>
    <rPh sb="332" eb="333">
      <t>ツト</t>
    </rPh>
    <rPh sb="353" eb="357">
      <t>ゴジョウメマチ</t>
    </rPh>
    <rPh sb="420" eb="422">
      <t>オオアメ</t>
    </rPh>
    <rPh sb="437" eb="438">
      <t>カン</t>
    </rPh>
    <rPh sb="446" eb="450">
      <t>ザイセイウンエイ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</si>
</sst>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27" fillId="0" borderId="41" xfId="16" applyFont="1" applyBorder="1" applyAlignment="1" applyProtection="1">
      <alignment horizontal="left" vertical="top" wrapText="1"/>
      <protection locked="0"/>
    </xf>
    <xf numFmtId="0" fontId="27" fillId="0" borderId="12" xfId="16" applyFont="1" applyBorder="1" applyAlignment="1" applyProtection="1">
      <alignment horizontal="left" vertical="top" wrapText="1"/>
      <protection locked="0"/>
    </xf>
    <xf numFmtId="0" fontId="27" fillId="0" borderId="51" xfId="16" applyFont="1" applyBorder="1" applyAlignment="1" applyProtection="1">
      <alignment horizontal="left" vertical="top" wrapText="1"/>
      <protection locked="0"/>
    </xf>
    <xf numFmtId="0" fontId="27" fillId="0" borderId="65" xfId="16" applyFont="1" applyBorder="1" applyAlignment="1" applyProtection="1">
      <alignment horizontal="left" vertical="top" wrapText="1"/>
      <protection locked="0"/>
    </xf>
    <xf numFmtId="0" fontId="27" fillId="0" borderId="0" xfId="16" applyFont="1" applyAlignment="1" applyProtection="1">
      <alignment horizontal="left" vertical="top" wrapText="1"/>
      <protection locked="0"/>
    </xf>
    <xf numFmtId="0" fontId="27" fillId="0" borderId="38" xfId="16" applyFont="1" applyBorder="1" applyAlignment="1" applyProtection="1">
      <alignment horizontal="left" vertical="top" wrapText="1"/>
      <protection locked="0"/>
    </xf>
    <xf numFmtId="0" fontId="27" fillId="0" borderId="37" xfId="16" applyFont="1" applyBorder="1" applyAlignment="1" applyProtection="1">
      <alignment horizontal="left" vertical="top" wrapText="1"/>
      <protection locked="0"/>
    </xf>
    <xf numFmtId="0" fontId="27" fillId="0" borderId="56" xfId="16" applyFont="1" applyBorder="1" applyAlignment="1" applyProtection="1">
      <alignment horizontal="left" vertical="top" wrapText="1"/>
      <protection locked="0"/>
    </xf>
    <xf numFmtId="0" fontId="27"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2F42F92-33EE-454A-B4FC-2317FB553F4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86F5-40F4-961C-05BD8F425F2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237665</c:v>
                </c:pt>
                <c:pt idx="1">
                  <c:v>76997</c:v>
                </c:pt>
                <c:pt idx="2">
                  <c:v>68800</c:v>
                </c:pt>
                <c:pt idx="3">
                  <c:v>58966</c:v>
                </c:pt>
                <c:pt idx="4">
                  <c:v>46860</c:v>
                </c:pt>
              </c:numCache>
            </c:numRef>
          </c:val>
          <c:smooth val="0"/>
          <c:extLst>
            <c:ext xmlns:c16="http://schemas.microsoft.com/office/drawing/2014/chart" uri="{C3380CC4-5D6E-409C-BE32-E72D297353CC}">
              <c16:uniqueId val="{00000001-86F5-40F4-961C-05BD8F425F2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8.3699999999999992</c:v>
                </c:pt>
                <c:pt idx="1">
                  <c:v>11.16</c:v>
                </c:pt>
                <c:pt idx="2">
                  <c:v>4.26</c:v>
                </c:pt>
                <c:pt idx="3">
                  <c:v>9.6199999999999992</c:v>
                </c:pt>
                <c:pt idx="4">
                  <c:v>8.14</c:v>
                </c:pt>
              </c:numCache>
            </c:numRef>
          </c:val>
          <c:extLst>
            <c:ext xmlns:c16="http://schemas.microsoft.com/office/drawing/2014/chart" uri="{C3380CC4-5D6E-409C-BE32-E72D297353CC}">
              <c16:uniqueId val="{00000000-34AA-4AC6-BD17-6462F475B1D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28.15</c:v>
                </c:pt>
                <c:pt idx="1">
                  <c:v>30.07</c:v>
                </c:pt>
                <c:pt idx="2">
                  <c:v>33.71</c:v>
                </c:pt>
                <c:pt idx="3">
                  <c:v>26.26</c:v>
                </c:pt>
                <c:pt idx="4">
                  <c:v>29.75</c:v>
                </c:pt>
              </c:numCache>
            </c:numRef>
          </c:val>
          <c:extLst>
            <c:ext xmlns:c16="http://schemas.microsoft.com/office/drawing/2014/chart" uri="{C3380CC4-5D6E-409C-BE32-E72D297353CC}">
              <c16:uniqueId val="{00000001-34AA-4AC6-BD17-6462F475B1D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3.18</c:v>
                </c:pt>
                <c:pt idx="1">
                  <c:v>7.26</c:v>
                </c:pt>
                <c:pt idx="2">
                  <c:v>-2.77</c:v>
                </c:pt>
                <c:pt idx="3">
                  <c:v>-2.04</c:v>
                </c:pt>
                <c:pt idx="4">
                  <c:v>2.96</c:v>
                </c:pt>
              </c:numCache>
            </c:numRef>
          </c:val>
          <c:smooth val="0"/>
          <c:extLst>
            <c:ext xmlns:c16="http://schemas.microsoft.com/office/drawing/2014/chart" uri="{C3380CC4-5D6E-409C-BE32-E72D297353CC}">
              <c16:uniqueId val="{00000002-34AA-4AC6-BD17-6462F475B1D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0.24</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6B4-420C-ACBE-6B88E6E8361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6B4-420C-ACBE-6B88E6E83614}"/>
            </c:ext>
          </c:extLst>
        </c:ser>
        <c:ser>
          <c:idx val="2"/>
          <c:order val="2"/>
          <c:tx>
            <c:strRef>
              <c:f>データシート!$A$29</c:f>
              <c:strCache>
                <c:ptCount val="1"/>
                <c:pt idx="0">
                  <c:v>介護保険特別会計（介護サービス事業勘定）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0.01</c:v>
                </c:pt>
                <c:pt idx="6">
                  <c:v>#N/A</c:v>
                </c:pt>
                <c:pt idx="7">
                  <c:v>0</c:v>
                </c:pt>
                <c:pt idx="8">
                  <c:v>#N/A</c:v>
                </c:pt>
                <c:pt idx="9">
                  <c:v>0</c:v>
                </c:pt>
              </c:numCache>
            </c:numRef>
          </c:val>
          <c:extLst>
            <c:ext xmlns:c16="http://schemas.microsoft.com/office/drawing/2014/chart" uri="{C3380CC4-5D6E-409C-BE32-E72D297353CC}">
              <c16:uniqueId val="{00000002-26B4-420C-ACBE-6B88E6E83614}"/>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26B4-420C-ACBE-6B88E6E83614}"/>
            </c:ext>
          </c:extLst>
        </c:ser>
        <c:ser>
          <c:idx val="4"/>
          <c:order val="4"/>
          <c:tx>
            <c:strRef>
              <c:f>データシート!$A$31</c:f>
              <c:strCache>
                <c:ptCount val="1"/>
                <c:pt idx="0">
                  <c:v>障害認定事業特別会計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0.02</c:v>
                </c:pt>
                <c:pt idx="4">
                  <c:v>#N/A</c:v>
                </c:pt>
                <c:pt idx="5">
                  <c:v>0.02</c:v>
                </c:pt>
                <c:pt idx="6">
                  <c:v>#N/A</c:v>
                </c:pt>
                <c:pt idx="7">
                  <c:v>0.03</c:v>
                </c:pt>
                <c:pt idx="8">
                  <c:v>#N/A</c:v>
                </c:pt>
                <c:pt idx="9">
                  <c:v>0.01</c:v>
                </c:pt>
              </c:numCache>
            </c:numRef>
          </c:val>
          <c:extLst>
            <c:ext xmlns:c16="http://schemas.microsoft.com/office/drawing/2014/chart" uri="{C3380CC4-5D6E-409C-BE32-E72D297353CC}">
              <c16:uniqueId val="{00000004-26B4-420C-ACBE-6B88E6E83614}"/>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0.56000000000000005</c:v>
                </c:pt>
                <c:pt idx="2">
                  <c:v>#N/A</c:v>
                </c:pt>
                <c:pt idx="3">
                  <c:v>0.7</c:v>
                </c:pt>
                <c:pt idx="4">
                  <c:v>#N/A</c:v>
                </c:pt>
                <c:pt idx="5">
                  <c:v>0.66</c:v>
                </c:pt>
                <c:pt idx="6">
                  <c:v>#N/A</c:v>
                </c:pt>
                <c:pt idx="7">
                  <c:v>0.85</c:v>
                </c:pt>
                <c:pt idx="8">
                  <c:v>#N/A</c:v>
                </c:pt>
                <c:pt idx="9">
                  <c:v>0.3</c:v>
                </c:pt>
              </c:numCache>
            </c:numRef>
          </c:val>
          <c:extLst>
            <c:ext xmlns:c16="http://schemas.microsoft.com/office/drawing/2014/chart" uri="{C3380CC4-5D6E-409C-BE32-E72D297353CC}">
              <c16:uniqueId val="{00000005-26B4-420C-ACBE-6B88E6E83614}"/>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#N/A</c:v>
                </c:pt>
                <c:pt idx="3">
                  <c:v>1.3</c:v>
                </c:pt>
                <c:pt idx="4">
                  <c:v>#N/A</c:v>
                </c:pt>
                <c:pt idx="5">
                  <c:v>1.65</c:v>
                </c:pt>
                <c:pt idx="6">
                  <c:v>#N/A</c:v>
                </c:pt>
                <c:pt idx="7">
                  <c:v>1.99</c:v>
                </c:pt>
                <c:pt idx="8">
                  <c:v>#N/A</c:v>
                </c:pt>
                <c:pt idx="9">
                  <c:v>2.54</c:v>
                </c:pt>
              </c:numCache>
            </c:numRef>
          </c:val>
          <c:extLst>
            <c:ext xmlns:c16="http://schemas.microsoft.com/office/drawing/2014/chart" uri="{C3380CC4-5D6E-409C-BE32-E72D297353CC}">
              <c16:uniqueId val="{00000006-26B4-420C-ACBE-6B88E6E83614}"/>
            </c:ext>
          </c:extLst>
        </c:ser>
        <c:ser>
          <c:idx val="7"/>
          <c:order val="7"/>
          <c:tx>
            <c:strRef>
              <c:f>データシート!$A$34</c:f>
              <c:strCache>
                <c:ptCount val="1"/>
                <c:pt idx="0">
                  <c:v>介護保険特別会計（保険事業勘定）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2.09</c:v>
                </c:pt>
                <c:pt idx="2">
                  <c:v>#N/A</c:v>
                </c:pt>
                <c:pt idx="3">
                  <c:v>3.7</c:v>
                </c:pt>
                <c:pt idx="4">
                  <c:v>#N/A</c:v>
                </c:pt>
                <c:pt idx="5">
                  <c:v>5.73</c:v>
                </c:pt>
                <c:pt idx="6">
                  <c:v>#N/A</c:v>
                </c:pt>
                <c:pt idx="7">
                  <c:v>2.5099999999999998</c:v>
                </c:pt>
                <c:pt idx="8">
                  <c:v>#N/A</c:v>
                </c:pt>
                <c:pt idx="9">
                  <c:v>3.31</c:v>
                </c:pt>
              </c:numCache>
            </c:numRef>
          </c:val>
          <c:extLst>
            <c:ext xmlns:c16="http://schemas.microsoft.com/office/drawing/2014/chart" uri="{C3380CC4-5D6E-409C-BE32-E72D297353CC}">
              <c16:uniqueId val="{00000007-26B4-420C-ACBE-6B88E6E8361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8.34</c:v>
                </c:pt>
                <c:pt idx="2">
                  <c:v>#N/A</c:v>
                </c:pt>
                <c:pt idx="3">
                  <c:v>11.13</c:v>
                </c:pt>
                <c:pt idx="4">
                  <c:v>#N/A</c:v>
                </c:pt>
                <c:pt idx="5">
                  <c:v>4.2300000000000004</c:v>
                </c:pt>
                <c:pt idx="6">
                  <c:v>#N/A</c:v>
                </c:pt>
                <c:pt idx="7">
                  <c:v>9.59</c:v>
                </c:pt>
                <c:pt idx="8">
                  <c:v>#N/A</c:v>
                </c:pt>
                <c:pt idx="9">
                  <c:v>8.1199999999999992</c:v>
                </c:pt>
              </c:numCache>
            </c:numRef>
          </c:val>
          <c:extLst>
            <c:ext xmlns:c16="http://schemas.microsoft.com/office/drawing/2014/chart" uri="{C3380CC4-5D6E-409C-BE32-E72D297353CC}">
              <c16:uniqueId val="{00000008-26B4-420C-ACBE-6B88E6E83614}"/>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16.39</c:v>
                </c:pt>
                <c:pt idx="2">
                  <c:v>#N/A</c:v>
                </c:pt>
                <c:pt idx="3">
                  <c:v>15.02</c:v>
                </c:pt>
                <c:pt idx="4">
                  <c:v>#N/A</c:v>
                </c:pt>
                <c:pt idx="5">
                  <c:v>12.14</c:v>
                </c:pt>
                <c:pt idx="6">
                  <c:v>#N/A</c:v>
                </c:pt>
                <c:pt idx="7">
                  <c:v>11.89</c:v>
                </c:pt>
                <c:pt idx="8">
                  <c:v>#N/A</c:v>
                </c:pt>
                <c:pt idx="9">
                  <c:v>10.44</c:v>
                </c:pt>
              </c:numCache>
            </c:numRef>
          </c:val>
          <c:extLst>
            <c:ext xmlns:c16="http://schemas.microsoft.com/office/drawing/2014/chart" uri="{C3380CC4-5D6E-409C-BE32-E72D297353CC}">
              <c16:uniqueId val="{00000009-26B4-420C-ACBE-6B88E6E8361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495</c:v>
                </c:pt>
                <c:pt idx="5">
                  <c:v>479</c:v>
                </c:pt>
                <c:pt idx="8">
                  <c:v>490</c:v>
                </c:pt>
                <c:pt idx="11">
                  <c:v>491</c:v>
                </c:pt>
                <c:pt idx="14">
                  <c:v>484</c:v>
                </c:pt>
              </c:numCache>
            </c:numRef>
          </c:val>
          <c:extLst>
            <c:ext xmlns:c16="http://schemas.microsoft.com/office/drawing/2014/chart" uri="{C3380CC4-5D6E-409C-BE32-E72D297353CC}">
              <c16:uniqueId val="{00000000-4106-4ACD-8EA8-A7FC9BAA1FB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1</c:v>
                </c:pt>
                <c:pt idx="12">
                  <c:v>0</c:v>
                </c:pt>
              </c:numCache>
            </c:numRef>
          </c:val>
          <c:extLst>
            <c:ext xmlns:c16="http://schemas.microsoft.com/office/drawing/2014/chart" uri="{C3380CC4-5D6E-409C-BE32-E72D297353CC}">
              <c16:uniqueId val="{00000001-4106-4ACD-8EA8-A7FC9BAA1FB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1</c:v>
                </c:pt>
                <c:pt idx="12">
                  <c:v>0</c:v>
                </c:pt>
              </c:numCache>
            </c:numRef>
          </c:val>
          <c:extLst>
            <c:ext xmlns:c16="http://schemas.microsoft.com/office/drawing/2014/chart" uri="{C3380CC4-5D6E-409C-BE32-E72D297353CC}">
              <c16:uniqueId val="{00000002-4106-4ACD-8EA8-A7FC9BAA1FB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c:v>
                </c:pt>
                <c:pt idx="3">
                  <c:v>15</c:v>
                </c:pt>
                <c:pt idx="6">
                  <c:v>15</c:v>
                </c:pt>
                <c:pt idx="9">
                  <c:v>0</c:v>
                </c:pt>
                <c:pt idx="12">
                  <c:v>0</c:v>
                </c:pt>
              </c:numCache>
            </c:numRef>
          </c:val>
          <c:extLst>
            <c:ext xmlns:c16="http://schemas.microsoft.com/office/drawing/2014/chart" uri="{C3380CC4-5D6E-409C-BE32-E72D297353CC}">
              <c16:uniqueId val="{00000003-4106-4ACD-8EA8-A7FC9BAA1FB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209</c:v>
                </c:pt>
                <c:pt idx="3">
                  <c:v>174</c:v>
                </c:pt>
                <c:pt idx="6">
                  <c:v>177</c:v>
                </c:pt>
                <c:pt idx="9">
                  <c:v>209</c:v>
                </c:pt>
                <c:pt idx="12">
                  <c:v>161</c:v>
                </c:pt>
              </c:numCache>
            </c:numRef>
          </c:val>
          <c:extLst>
            <c:ext xmlns:c16="http://schemas.microsoft.com/office/drawing/2014/chart" uri="{C3380CC4-5D6E-409C-BE32-E72D297353CC}">
              <c16:uniqueId val="{00000004-4106-4ACD-8EA8-A7FC9BAA1FB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106-4ACD-8EA8-A7FC9BAA1FB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106-4ACD-8EA8-A7FC9BAA1FB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598</c:v>
                </c:pt>
                <c:pt idx="3">
                  <c:v>603</c:v>
                </c:pt>
                <c:pt idx="6">
                  <c:v>598</c:v>
                </c:pt>
                <c:pt idx="9">
                  <c:v>577</c:v>
                </c:pt>
                <c:pt idx="12">
                  <c:v>579</c:v>
                </c:pt>
              </c:numCache>
            </c:numRef>
          </c:val>
          <c:extLst>
            <c:ext xmlns:c16="http://schemas.microsoft.com/office/drawing/2014/chart" uri="{C3380CC4-5D6E-409C-BE32-E72D297353CC}">
              <c16:uniqueId val="{00000007-4106-4ACD-8EA8-A7FC9BAA1FB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328</c:v>
                </c:pt>
                <c:pt idx="2">
                  <c:v>#N/A</c:v>
                </c:pt>
                <c:pt idx="3">
                  <c:v>#N/A</c:v>
                </c:pt>
                <c:pt idx="4">
                  <c:v>313</c:v>
                </c:pt>
                <c:pt idx="5">
                  <c:v>#N/A</c:v>
                </c:pt>
                <c:pt idx="6">
                  <c:v>#N/A</c:v>
                </c:pt>
                <c:pt idx="7">
                  <c:v>300</c:v>
                </c:pt>
                <c:pt idx="8">
                  <c:v>#N/A</c:v>
                </c:pt>
                <c:pt idx="9">
                  <c:v>#N/A</c:v>
                </c:pt>
                <c:pt idx="10">
                  <c:v>297</c:v>
                </c:pt>
                <c:pt idx="11">
                  <c:v>#N/A</c:v>
                </c:pt>
                <c:pt idx="12">
                  <c:v>#N/A</c:v>
                </c:pt>
                <c:pt idx="13">
                  <c:v>256</c:v>
                </c:pt>
                <c:pt idx="14">
                  <c:v>#N/A</c:v>
                </c:pt>
              </c:numCache>
            </c:numRef>
          </c:val>
          <c:smooth val="0"/>
          <c:extLst>
            <c:ext xmlns:c16="http://schemas.microsoft.com/office/drawing/2014/chart" uri="{C3380CC4-5D6E-409C-BE32-E72D297353CC}">
              <c16:uniqueId val="{00000008-4106-4ACD-8EA8-A7FC9BAA1FB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6029</c:v>
                </c:pt>
                <c:pt idx="5">
                  <c:v>5957</c:v>
                </c:pt>
                <c:pt idx="8">
                  <c:v>5891</c:v>
                </c:pt>
                <c:pt idx="11">
                  <c:v>5764</c:v>
                </c:pt>
                <c:pt idx="14">
                  <c:v>5581</c:v>
                </c:pt>
              </c:numCache>
            </c:numRef>
          </c:val>
          <c:extLst>
            <c:ext xmlns:c16="http://schemas.microsoft.com/office/drawing/2014/chart" uri="{C3380CC4-5D6E-409C-BE32-E72D297353CC}">
              <c16:uniqueId val="{00000000-D090-4302-982F-20F1A45995C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D090-4302-982F-20F1A45995C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1380</c:v>
                </c:pt>
                <c:pt idx="5">
                  <c:v>1638</c:v>
                </c:pt>
                <c:pt idx="8">
                  <c:v>1800</c:v>
                </c:pt>
                <c:pt idx="11">
                  <c:v>1517</c:v>
                </c:pt>
                <c:pt idx="14">
                  <c:v>1690</c:v>
                </c:pt>
              </c:numCache>
            </c:numRef>
          </c:val>
          <c:extLst>
            <c:ext xmlns:c16="http://schemas.microsoft.com/office/drawing/2014/chart" uri="{C3380CC4-5D6E-409C-BE32-E72D297353CC}">
              <c16:uniqueId val="{00000002-D090-4302-982F-20F1A45995C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090-4302-982F-20F1A45995C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090-4302-982F-20F1A45995C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090-4302-982F-20F1A45995C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1025</c:v>
                </c:pt>
                <c:pt idx="3">
                  <c:v>840</c:v>
                </c:pt>
                <c:pt idx="6">
                  <c:v>820</c:v>
                </c:pt>
                <c:pt idx="9">
                  <c:v>777</c:v>
                </c:pt>
                <c:pt idx="12">
                  <c:v>774</c:v>
                </c:pt>
              </c:numCache>
            </c:numRef>
          </c:val>
          <c:extLst>
            <c:ext xmlns:c16="http://schemas.microsoft.com/office/drawing/2014/chart" uri="{C3380CC4-5D6E-409C-BE32-E72D297353CC}">
              <c16:uniqueId val="{00000006-D090-4302-982F-20F1A45995C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55</c:v>
                </c:pt>
                <c:pt idx="3">
                  <c:v>27</c:v>
                </c:pt>
                <c:pt idx="6">
                  <c:v>0</c:v>
                </c:pt>
                <c:pt idx="9">
                  <c:v>0</c:v>
                </c:pt>
                <c:pt idx="12">
                  <c:v>0</c:v>
                </c:pt>
              </c:numCache>
            </c:numRef>
          </c:val>
          <c:extLst>
            <c:ext xmlns:c16="http://schemas.microsoft.com/office/drawing/2014/chart" uri="{C3380CC4-5D6E-409C-BE32-E72D297353CC}">
              <c16:uniqueId val="{00000007-D090-4302-982F-20F1A45995C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2689</c:v>
                </c:pt>
                <c:pt idx="3">
                  <c:v>2614</c:v>
                </c:pt>
                <c:pt idx="6">
                  <c:v>2449</c:v>
                </c:pt>
                <c:pt idx="9">
                  <c:v>2312</c:v>
                </c:pt>
                <c:pt idx="12">
                  <c:v>2196</c:v>
                </c:pt>
              </c:numCache>
            </c:numRef>
          </c:val>
          <c:extLst>
            <c:ext xmlns:c16="http://schemas.microsoft.com/office/drawing/2014/chart" uri="{C3380CC4-5D6E-409C-BE32-E72D297353CC}">
              <c16:uniqueId val="{00000008-D090-4302-982F-20F1A45995C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c:v>
                </c:pt>
                <c:pt idx="3">
                  <c:v>1</c:v>
                </c:pt>
                <c:pt idx="6">
                  <c:v>1</c:v>
                </c:pt>
                <c:pt idx="9">
                  <c:v>1</c:v>
                </c:pt>
                <c:pt idx="12">
                  <c:v>1</c:v>
                </c:pt>
              </c:numCache>
            </c:numRef>
          </c:val>
          <c:extLst>
            <c:ext xmlns:c16="http://schemas.microsoft.com/office/drawing/2014/chart" uri="{C3380CC4-5D6E-409C-BE32-E72D297353CC}">
              <c16:uniqueId val="{00000009-D090-4302-982F-20F1A45995C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6328</c:v>
                </c:pt>
                <c:pt idx="3">
                  <c:v>6248</c:v>
                </c:pt>
                <c:pt idx="6">
                  <c:v>6153</c:v>
                </c:pt>
                <c:pt idx="9">
                  <c:v>6094</c:v>
                </c:pt>
                <c:pt idx="12">
                  <c:v>5958</c:v>
                </c:pt>
              </c:numCache>
            </c:numRef>
          </c:val>
          <c:extLst>
            <c:ext xmlns:c16="http://schemas.microsoft.com/office/drawing/2014/chart" uri="{C3380CC4-5D6E-409C-BE32-E72D297353CC}">
              <c16:uniqueId val="{0000000A-D090-4302-982F-20F1A45995C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2691</c:v>
                </c:pt>
                <c:pt idx="2">
                  <c:v>#N/A</c:v>
                </c:pt>
                <c:pt idx="3">
                  <c:v>#N/A</c:v>
                </c:pt>
                <c:pt idx="4">
                  <c:v>2136</c:v>
                </c:pt>
                <c:pt idx="5">
                  <c:v>#N/A</c:v>
                </c:pt>
                <c:pt idx="6">
                  <c:v>#N/A</c:v>
                </c:pt>
                <c:pt idx="7">
                  <c:v>1732</c:v>
                </c:pt>
                <c:pt idx="8">
                  <c:v>#N/A</c:v>
                </c:pt>
                <c:pt idx="9">
                  <c:v>#N/A</c:v>
                </c:pt>
                <c:pt idx="10">
                  <c:v>1903</c:v>
                </c:pt>
                <c:pt idx="11">
                  <c:v>#N/A</c:v>
                </c:pt>
                <c:pt idx="12">
                  <c:v>#N/A</c:v>
                </c:pt>
                <c:pt idx="13">
                  <c:v>1658</c:v>
                </c:pt>
                <c:pt idx="14">
                  <c:v>#N/A</c:v>
                </c:pt>
              </c:numCache>
            </c:numRef>
          </c:val>
          <c:smooth val="0"/>
          <c:extLst>
            <c:ext xmlns:c16="http://schemas.microsoft.com/office/drawing/2014/chart" uri="{C3380CC4-5D6E-409C-BE32-E72D297353CC}">
              <c16:uniqueId val="{0000000B-D090-4302-982F-20F1A45995C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1286</c:v>
                </c:pt>
                <c:pt idx="1">
                  <c:v>1003</c:v>
                </c:pt>
                <c:pt idx="2">
                  <c:v>1167</c:v>
                </c:pt>
              </c:numCache>
            </c:numRef>
          </c:val>
          <c:extLst>
            <c:ext xmlns:c16="http://schemas.microsoft.com/office/drawing/2014/chart" uri="{C3380CC4-5D6E-409C-BE32-E72D297353CC}">
              <c16:uniqueId val="{00000000-6FCE-4A2A-A0F2-EEC3D104DDF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c:v>
                </c:pt>
                <c:pt idx="1">
                  <c:v>0</c:v>
                </c:pt>
                <c:pt idx="2">
                  <c:v>0</c:v>
                </c:pt>
              </c:numCache>
            </c:numRef>
          </c:val>
          <c:extLst>
            <c:ext xmlns:c16="http://schemas.microsoft.com/office/drawing/2014/chart" uri="{C3380CC4-5D6E-409C-BE32-E72D297353CC}">
              <c16:uniqueId val="{00000001-6FCE-4A2A-A0F2-EEC3D104DDF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462</c:v>
                </c:pt>
                <c:pt idx="1">
                  <c:v>324</c:v>
                </c:pt>
                <c:pt idx="2">
                  <c:v>315</c:v>
                </c:pt>
              </c:numCache>
            </c:numRef>
          </c:val>
          <c:extLst>
            <c:ext xmlns:c16="http://schemas.microsoft.com/office/drawing/2014/chart" uri="{C3380CC4-5D6E-409C-BE32-E72D297353CC}">
              <c16:uniqueId val="{00000002-6FCE-4A2A-A0F2-EEC3D104DDF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{52C98581-EF04-45CC-AA69-1786D290E2D5}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3AB-4DCD-B661-5295C62E728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{5EF70215-78B5-4CA7-9B33-61B9A3B48EFA}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3AB-4DCD-B661-5295C62E728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{26A1949F-F788-4D4D-8A35-F9C9695ACF9A}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3AB-4DCD-B661-5295C62E728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{35EC484C-9EE3-49A6-B0CD-BA3A841723A2}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3AB-4DCD-B661-5295C62E728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{C19C9BEF-359E-4BA6-AC39-13BAD110293C}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3AB-4DCD-B661-5295C62E728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{E30BB23A-74A5-47E2-B03B-2E165F51FDFA}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3AB-4DCD-B661-5295C62E728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{D41A0940-2AD9-4DC3-A068-64E0867A8428}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3AB-4DCD-B661-5295C62E728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{ECCB2901-6BB1-4CE1-A304-2F2E6899C97F}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3AB-4DCD-B661-5295C62E728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{1FAA2A9A-EF4C-4FB3-AA67-0492CC0F7C0B}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3AB-4DCD-B661-5295C62E728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80.900000000000006</c:v>
                </c:pt>
                <c:pt idx="8">
                  <c:v>81.599999999999994</c:v>
                </c:pt>
                <c:pt idx="16">
                  <c:v>81.7</c:v>
                </c:pt>
                <c:pt idx="24">
                  <c:v>65.2</c:v>
                </c:pt>
                <c:pt idx="32">
                  <c:v>67.5</c:v>
                </c:pt>
              </c:numCache>
            </c:numRef>
          </c:xVal>
          <c:yVal>
            <c:numRef>
              <c:f>公会計指標分析・財政指標組合せ分析表!$BP$51:$DC$51</c:f>
              <c:numCache>
                <c:formatCode>#,##0.0;"▲ "#,##0.0</c:formatCode>
                <c:ptCount val="40"/>
                <c:pt idx="0">
                  <c:v>85.7</c:v>
                </c:pt>
                <c:pt idx="8">
                  <c:v>62.3</c:v>
                </c:pt>
                <c:pt idx="16">
                  <c:v>52.1</c:v>
                </c:pt>
                <c:pt idx="24">
                  <c:v>57.1</c:v>
                </c:pt>
                <c:pt idx="32">
                  <c:v>48.2</c:v>
                </c:pt>
              </c:numCache>
            </c:numRef>
          </c:yVal>
          <c:smooth val="0"/>
          <c:extLst>
            <c:ext xmlns:c16="http://schemas.microsoft.com/office/drawing/2014/chart" uri="{C3380CC4-5D6E-409C-BE32-E72D297353CC}">
              <c16:uniqueId val="{00000009-43AB-4DCD-B661-5295C62E728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410904305276761E-2"/>
                  <c:y val="-2.9943827349292435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{5BC6BED5-4B80-4F3A-86C5-F7E89FE443D8}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3AB-4DCD-B661-5295C62E728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{188C33B9-C528-404B-BD75-4C209955D637}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3AB-4DCD-B661-5295C62E728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{786005B3-89D8-4577-A7B2-32BC221BB69E}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3AB-4DCD-B661-5295C62E728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{B90273A4-E8F1-473E-9E2A-4285D35E2384}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3AB-4DCD-B661-5295C62E728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{1651860A-5F6A-4EBA-B089-96F784D2867C}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3AB-4DCD-B661-5295C62E7287}"/>
                </c:ext>
              </c:extLst>
            </c:dLbl>
            <c:dLbl>
              <c:idx val="8"/>
              <c:layout>
                <c:manualLayout>
                  <c:x val="-1.9922458247700846E-2"/>
                  <c:y val="-4.940479298745928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{B6019E33-16A3-49F8-BE3A-C0AFB4005C28}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3AB-4DCD-B661-5295C62E7287}"/>
                </c:ext>
              </c:extLst>
            </c:dLbl>
            <c:dLbl>
              <c:idx val="16"/>
              <c:layout>
                <c:manualLayout>
                  <c:x val="-3.2015750650234161E-2"/>
                  <c:y val="-0.11456549408522911"/>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{BD22105B-2231-4193-A021-3D1032A289D0}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3AB-4DCD-B661-5295C62E7287}"/>
                </c:ext>
              </c:extLst>
            </c:dLbl>
            <c:dLbl>
              <c:idx val="24"/>
              <c:layout>
                <c:manualLayout>
                  <c:x val="-3.2015750650234161E-2"/>
                  <c:y val="-8.4515097487772056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{9048B679-9D9D-48EF-99EC-30E84355F3A0}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3AB-4DCD-B661-5295C62E7287}"/>
                </c:ext>
              </c:extLst>
            </c:dLbl>
            <c:dLbl>
              <c:idx val="32"/>
              <c:layout>
                <c:manualLayout>
                  <c:x val="-3.2015750650234161E-2"/>
                  <c:y val="-4.5265643388745787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{C63232DA-4C06-473F-B6AF-37436BBC0323}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3AB-4DCD-B661-5295C62E728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43AB-4DCD-B661-5295C62E7287}"/>
            </c:ext>
          </c:extLst>
        </c:ser>
        <c:dLbls>
          <c:showLegendKey val="0"/>
          <c:showVal val="1"/>
          <c:showCatName val="0"/>
          <c:showSerName val="0"/>
          <c:showPercent val="0"/>
          <c:showBubbleSize val="0"/>
        </c:dLbls>
        <c:axId val="46179840"/>
        <c:axId val="46181760"/>
      </c:scatterChart>
      <c:valAx>
        <c:axId val="46179840"/>
        <c:scaling>
          <c:orientation val="maxMin"/>
          <c:max val="9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{17FE3589-0338-4FAA-B4B1-408E297982B3}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4EB-422A-9F7F-5A80BC19B17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{E797A0DF-C2F2-429C-9940-3A30D88F2383}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4EB-422A-9F7F-5A80BC19B17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{14DEFE6C-3109-4F2D-9ECE-428DC1C7C97C}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4EB-422A-9F7F-5A80BC19B17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{BD5F637C-DC41-49D7-8E8E-9985D93D9B0A}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4EB-422A-9F7F-5A80BC19B17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{0C18CB93-4CBB-47ED-A176-8DD1ACE360FF}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4EB-422A-9F7F-5A80BC19B17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{072AD670-385C-4630-8C5C-A1A37A04E64D}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4EB-422A-9F7F-5A80BC19B17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{56F28760-A837-47FD-8C9E-EE456632AF2E}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4EB-422A-9F7F-5A80BC19B17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{F04CE25E-68FA-461C-81DA-D7C751ADB32C}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4EB-422A-9F7F-5A80BC19B17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{55EFD595-381D-467E-9FAB-E97F537383FE}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4EB-422A-9F7F-5A80BC19B17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10.5</c:v>
                </c:pt>
                <c:pt idx="8">
                  <c:v>10</c:v>
                </c:pt>
                <c:pt idx="16">
                  <c:v>9.5</c:v>
                </c:pt>
                <c:pt idx="24">
                  <c:v>9</c:v>
                </c:pt>
                <c:pt idx="32">
                  <c:v>8.4</c:v>
                </c:pt>
              </c:numCache>
            </c:numRef>
          </c:xVal>
          <c:yVal>
            <c:numRef>
              <c:f>公会計指標分析・財政指標組合せ分析表!$BP$73:$DC$73</c:f>
              <c:numCache>
                <c:formatCode>#,##0.0;"▲ "#,##0.0</c:formatCode>
                <c:ptCount val="40"/>
                <c:pt idx="0">
                  <c:v>85.7</c:v>
                </c:pt>
                <c:pt idx="8">
                  <c:v>62.3</c:v>
                </c:pt>
                <c:pt idx="16">
                  <c:v>52.1</c:v>
                </c:pt>
                <c:pt idx="24">
                  <c:v>57.1</c:v>
                </c:pt>
                <c:pt idx="32">
                  <c:v>48.2</c:v>
                </c:pt>
              </c:numCache>
            </c:numRef>
          </c:yVal>
          <c:smooth val="0"/>
          <c:extLst>
            <c:ext xmlns:c16="http://schemas.microsoft.com/office/drawing/2014/chart" uri="{C3380CC4-5D6E-409C-BE32-E72D297353CC}">
              <c16:uniqueId val="{00000009-44EB-422A-9F7F-5A80BC19B17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{84316ABC-71AD-4A61-8AAB-0345040241EA}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4EB-422A-9F7F-5A80BC19B17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{01C6B5D8-E526-48EB-B60D-7E12446BAECF}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4EB-422A-9F7F-5A80BC19B17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{440E8FC3-C8F1-47BC-B817-BA1EA42E9B7A}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4EB-422A-9F7F-5A80BC19B17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{EF1746AE-906F-440E-9E5A-424AE0EA20B1}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4EB-422A-9F7F-5A80BC19B17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{150337F4-DA5A-4FEC-9CB7-212703AFD7CB}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4EB-422A-9F7F-5A80BC19B17E}"/>
                </c:ext>
              </c:extLst>
            </c:dLbl>
            <c:dLbl>
              <c:idx val="8"/>
              <c:layout>
                <c:manualLayout>
                  <c:x val="-3.4310845302750574E-2"/>
                  <c:y val="-9.7892879477939343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{AFF8F896-CF2E-413A-A3EB-12492546F95F}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4EB-422A-9F7F-5A80BC19B17E}"/>
                </c:ext>
              </c:extLst>
            </c:dLbl>
            <c:dLbl>
              <c:idx val="16"/>
              <c:layout>
                <c:manualLayout>
                  <c:x val="-2.7459588858563304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{E5CFC583-E597-4CE9-8961-23B26785FA53}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4EB-422A-9F7F-5A80BC19B17E}"/>
                </c:ext>
              </c:extLst>
            </c:dLbl>
            <c:dLbl>
              <c:idx val="24"/>
              <c:layout>
                <c:manualLayout>
                  <c:x val="-3.2940594013913145E-2"/>
                  <c:y val="-6.359908542119463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{5A797DB2-305F-433C-88E5-C791637B7DC4}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4EB-422A-9F7F-5A80BC19B17E}"/>
                </c:ext>
              </c:extLst>
            </c:dLbl>
            <c:dLbl>
              <c:idx val="32"/>
              <c:layout>
                <c:manualLayout>
                  <c:x val="-3.1570342725075584E-2"/>
                  <c:y val="-2.575763387667844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{9C658CA9-9DA3-444D-A16A-B294BCABCC6A}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4EB-422A-9F7F-5A80BC19B17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44EB-422A-9F7F-5A80BC19B17E}"/>
            </c:ext>
          </c:extLst>
        </c:ser>
        <c:dLbls>
          <c:showLegendKey val="0"/>
          <c:showVal val="1"/>
          <c:showCatName val="0"/>
          <c:showSerName val="0"/>
          <c:showPercent val="0"/>
          <c:showBubbleSize val="0"/>
        </c:dLbls>
        <c:axId val="84219776"/>
        <c:axId val="84234240"/>
      </c:scatterChart>
      <c:valAx>
        <c:axId val="84219776"/>
        <c:scaling>
          <c:orientation val="maxMin"/>
          <c:max val="11"/>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秋田県五城目町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7,814
7,802
214.92
8,056,073
7,500,583
319,297
3,923,547
5,958,128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典型的な山間部の過疎地である本町は、他の地域同様、高齢化率の上昇</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（令和６年１２月末高齢化率５０．２％「前年率４９．６％」）、少子化（令和６年度出生数１４人「前年度１４人」）の</a:t>
          </a:r>
          <a:r>
            <a:rPr kumimoji="1" lang="ja-JP" altLang="en-US" sz="1100">
              <a:latin typeface="ＭＳ Ｐゴシック" panose="020B0600070205080204" pitchFamily="50" charset="-128"/>
              <a:ea typeface="ＭＳ Ｐゴシック" panose="020B0600070205080204" pitchFamily="50" charset="-128"/>
            </a:rPr>
            <a:t>問題が続いている。この為、歳入では町税を中心とした自主財源が減少、歳出では地理的な要因からくる道路等インフラの維持管理、福祉関係施策、加えて令和４～５年度の大雨災害に起因した防災対策への支出も増加しており、財政力指数については、ここ５年間横ばいで、類似団体の平均を下回っている状況となっている。</a:t>
          </a:r>
        </a:p>
        <a:p>
          <a:r>
            <a:rPr kumimoji="1" lang="ja-JP" altLang="en-US" sz="1100">
              <a:latin typeface="ＭＳ Ｐゴシック" panose="020B0600070205080204" pitchFamily="50" charset="-128"/>
              <a:ea typeface="ＭＳ Ｐゴシック" panose="020B0600070205080204" pitchFamily="50" charset="-128"/>
            </a:rPr>
            <a:t>　そんな中、町外からの財源である「ふるさと納税」は期待の大きいところだが、令和６年度決算では、例年より５百万円減の約２０百万円となった。今後は、新たな商品開発により「ふるさと納税」を呼び込む施策を展開し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95250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81845</xdr:rowOff>
    </xdr:from>
    <xdr:to>
      <xdr:col>19</xdr:col>
      <xdr:colOff>133350</xdr:colOff>
      <xdr:row>43</xdr:row>
      <xdr:rowOff>95250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541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81845</xdr:rowOff>
    </xdr:from>
    <xdr:to>
      <xdr:col>15</xdr:col>
      <xdr:colOff>82550</xdr:colOff>
      <xdr:row>43</xdr:row>
      <xdr:rowOff>81845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541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68439</xdr:rowOff>
    </xdr:from>
    <xdr:to>
      <xdr:col>11</xdr:col>
      <xdr:colOff>31750</xdr:colOff>
      <xdr:row>43</xdr:row>
      <xdr:rowOff>81845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407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111777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1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31045</xdr:rowOff>
    </xdr:from>
    <xdr:to>
      <xdr:col>15</xdr:col>
      <xdr:colOff>133350</xdr:colOff>
      <xdr:row>43</xdr:row>
      <xdr:rowOff>132645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117422</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31045</xdr:rowOff>
    </xdr:from>
    <xdr:to>
      <xdr:col>11</xdr:col>
      <xdr:colOff>82550</xdr:colOff>
      <xdr:row>43</xdr:row>
      <xdr:rowOff>132645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117422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17639</xdr:rowOff>
    </xdr:from>
    <xdr:to>
      <xdr:col>7</xdr:col>
      <xdr:colOff>31750</xdr:colOff>
      <xdr:row>43</xdr:row>
      <xdr:rowOff>119239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104016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950">
              <a:latin typeface="ＭＳ Ｐゴシック" panose="020B0600070205080204" pitchFamily="50" charset="-128"/>
              <a:ea typeface="ＭＳ Ｐゴシック" panose="020B0600070205080204" pitchFamily="50" charset="-128"/>
            </a:rPr>
            <a:t>令和６年度の経常収支比率は９０．１％（前年度比４．３％減）となり、ここ２年間は上昇していたが改善した。数値が改善したいことについて、分母（歳入）の１６８百万円増となった要因としては、①地方税３３百万円減、②地方譲与税１３百万円増、③地方特例交付金２５百万円増、④普通交付税１５６百万円増がある。分子（歳出）の８百万円減となった要因としては、①人件費８百万円減、②補助費等８百万円増、③繰出金２０百万円減などがある。</a:t>
          </a:r>
          <a:endParaRPr kumimoji="1" lang="en-US" altLang="ja-JP" sz="950">
            <a:latin typeface="ＭＳ Ｐゴシック" panose="020B0600070205080204" pitchFamily="50" charset="-128"/>
            <a:ea typeface="ＭＳ Ｐゴシック" panose="020B0600070205080204" pitchFamily="50" charset="-128"/>
          </a:endParaRPr>
        </a:p>
        <a:p>
          <a:r>
            <a:rPr kumimoji="1" lang="ja-JP" altLang="en-US" sz="950">
              <a:latin typeface="ＭＳ Ｐゴシック" panose="020B0600070205080204" pitchFamily="50" charset="-128"/>
              <a:ea typeface="ＭＳ Ｐゴシック" panose="020B0600070205080204" pitchFamily="50" charset="-128"/>
            </a:rPr>
            <a:t>　なお、類似団体の差は２．２ポイントと減少したものの、依然としてまだ高い率にあるため、更なる経常収支比率の改善のためには、施策誘導による交流人口・移住人口などを増やし町内経済を活性化させ地方税収入の確保や、徹底した事務事業の検証作業を行い、不要不急な事業の廃止、事業費の縮減を断行し歳出抑制型の財政構造改革を更に進め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68326</xdr:rowOff>
    </xdr:from>
    <xdr:to>
      <xdr:col>23</xdr:col>
      <xdr:colOff>133350</xdr:colOff>
      <xdr:row>65</xdr:row>
      <xdr:rowOff>104394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1041126"/>
          <a:ext cx="838200" cy="207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41656</xdr:rowOff>
    </xdr:from>
    <xdr:to>
      <xdr:col>19</xdr:col>
      <xdr:colOff>133350</xdr:colOff>
      <xdr:row>65</xdr:row>
      <xdr:rowOff>104394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1185906"/>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167386</xdr:rowOff>
    </xdr:from>
    <xdr:to>
      <xdr:col>15</xdr:col>
      <xdr:colOff>82550</xdr:colOff>
      <xdr:row>65</xdr:row>
      <xdr:rowOff>41656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968736"/>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167386</xdr:rowOff>
    </xdr:from>
    <xdr:to>
      <xdr:col>11</xdr:col>
      <xdr:colOff>31750</xdr:colOff>
      <xdr:row>65</xdr:row>
      <xdr:rowOff>7874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968736"/>
          <a:ext cx="8890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17526</xdr:rowOff>
    </xdr:from>
    <xdr:to>
      <xdr:col>23</xdr:col>
      <xdr:colOff>184150</xdr:colOff>
      <xdr:row>64</xdr:row>
      <xdr:rowOff>119126</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9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161053</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62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53594</xdr:rowOff>
    </xdr:from>
    <xdr:to>
      <xdr:col>19</xdr:col>
      <xdr:colOff>184150</xdr:colOff>
      <xdr:row>65</xdr:row>
      <xdr:rowOff>155194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19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139971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284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162306</xdr:rowOff>
    </xdr:from>
    <xdr:to>
      <xdr:col>15</xdr:col>
      <xdr:colOff>133350</xdr:colOff>
      <xdr:row>65</xdr:row>
      <xdr:rowOff>92456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113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77233</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221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116586</xdr:rowOff>
    </xdr:from>
    <xdr:to>
      <xdr:col>11</xdr:col>
      <xdr:colOff>82550</xdr:colOff>
      <xdr:row>64</xdr:row>
      <xdr:rowOff>46736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91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31513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100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128524</xdr:rowOff>
    </xdr:from>
    <xdr:to>
      <xdr:col>7</xdr:col>
      <xdr:colOff>31750</xdr:colOff>
      <xdr:row>65</xdr:row>
      <xdr:rowOff>58674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10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43451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18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[270,212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人件費については、前年度と比較して９百万円（０．８％減）の減となっている。</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これは、会計年度職員（パートタイム）の勤勉手当が創設されたことなどにより１９百万円の増となった一方、職員（再任用含み・</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ALT</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除く）数の減などにより４７百万円減と</a:t>
          </a:r>
          <a:r>
            <a:rPr kumimoji="1" lang="ja-JP" altLang="en-US" sz="1050">
              <a:latin typeface="ＭＳ Ｐゴシック" panose="020B0600070205080204" pitchFamily="50" charset="-128"/>
              <a:ea typeface="ＭＳ Ｐゴシック" panose="020B0600070205080204" pitchFamily="50" charset="-128"/>
            </a:rPr>
            <a:t>なったことが主な要因である。維持補修費も、除雪費の増となる中、災害対応で大幅増となっていた側溝の泥上げなどの道路清掃費用が減少したことにより、前年比３７百万円（１２．１％減）の減となっている。</a:t>
          </a:r>
        </a:p>
        <a:p>
          <a:r>
            <a:rPr kumimoji="1" lang="ja-JP" altLang="en-US" sz="1050">
              <a:latin typeface="ＭＳ Ｐゴシック" panose="020B0600070205080204" pitchFamily="50" charset="-128"/>
              <a:ea typeface="ＭＳ Ｐゴシック" panose="020B0600070205080204" pitchFamily="50" charset="-128"/>
            </a:rPr>
            <a:t>　物件費については、脱炭素化推進事業の減や、災害救助費の大幅減などにより、前年比２９７百万円（２６．１％減）の減。以上、令和５年７月大雨災害による影響がなくなったことから減少、結果として１人当たりの経費を減少させ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124054</xdr:rowOff>
    </xdr:from>
    <xdr:to>
      <xdr:col>23</xdr:col>
      <xdr:colOff>133350</xdr:colOff>
      <xdr:row>81</xdr:row>
      <xdr:rowOff>140047</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4114800" y="14011504"/>
          <a:ext cx="838200" cy="1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108832</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9962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115408</xdr:rowOff>
    </xdr:from>
    <xdr:to>
      <xdr:col>19</xdr:col>
      <xdr:colOff>133350</xdr:colOff>
      <xdr:row>81</xdr:row>
      <xdr:rowOff>140047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02858"/>
          <a:ext cx="889000" cy="24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4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112080</xdr:rowOff>
    </xdr:from>
    <xdr:to>
      <xdr:col>15</xdr:col>
      <xdr:colOff>82550</xdr:colOff>
      <xdr:row>81</xdr:row>
      <xdr:rowOff>115408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3999530"/>
          <a:ext cx="889000" cy="3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105029</xdr:rowOff>
    </xdr:from>
    <xdr:to>
      <xdr:col>11</xdr:col>
      <xdr:colOff>31750</xdr:colOff>
      <xdr:row>81</xdr:row>
      <xdr:rowOff>112080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992479"/>
          <a:ext cx="889000" cy="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73254</xdr:rowOff>
    </xdr:from>
    <xdr:to>
      <xdr:col>23</xdr:col>
      <xdr:colOff>184150</xdr:colOff>
      <xdr:row>82</xdr:row>
      <xdr:rowOff>3404</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6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165981</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81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89247</xdr:rowOff>
    </xdr:from>
    <xdr:to>
      <xdr:col>19</xdr:col>
      <xdr:colOff>184150</xdr:colOff>
      <xdr:row>82</xdr:row>
      <xdr:rowOff>19397</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76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4174</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063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64608</xdr:rowOff>
    </xdr:from>
    <xdr:to>
      <xdr:col>15</xdr:col>
      <xdr:colOff>133350</xdr:colOff>
      <xdr:row>81</xdr:row>
      <xdr:rowOff>166208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5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4935</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720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61280</xdr:rowOff>
    </xdr:from>
    <xdr:to>
      <xdr:col>11</xdr:col>
      <xdr:colOff>82550</xdr:colOff>
      <xdr:row>81</xdr:row>
      <xdr:rowOff>162880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1607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71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54229</xdr:rowOff>
    </xdr:from>
    <xdr:to>
      <xdr:col>7</xdr:col>
      <xdr:colOff>31750</xdr:colOff>
      <xdr:row>81</xdr:row>
      <xdr:rowOff>155829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4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166006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710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町職員の給与水準は、全国的な処遇の改善の動きに沿って、特に新規採用者や若い世代においてラスパイレス指数が高い傾向にある。これらの数値に引っ張られるかたちで、令和３年度までは類似団体と同水準の数値が続いていた。しかしながら、令和４年度は、前年度の退職者が多く、更にその傾向が強く出たため、数値が上昇し類似団体平均以上の数値となっていた。令和６年度についてもその影響を引きずった形で、類似団体以上の率となっている。</a:t>
          </a:r>
        </a:p>
        <a:p>
          <a:r>
            <a:rPr kumimoji="1" lang="ja-JP" altLang="en-US" sz="1100">
              <a:latin typeface="ＭＳ Ｐゴシック" panose="020B0600070205080204" pitchFamily="50" charset="-128"/>
              <a:ea typeface="ＭＳ Ｐゴシック" panose="020B0600070205080204" pitchFamily="50" charset="-128"/>
            </a:rPr>
            <a:t>　ベテランの職員が多く退職する中、若い職員の能力開発のため研修等により職員の資質向上を引き続き図っていく。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169636</xdr:rowOff>
    </xdr:from>
    <xdr:to>
      <xdr:col>81</xdr:col>
      <xdr:colOff>44450</xdr:colOff>
      <xdr:row>86</xdr:row>
      <xdr:rowOff>101600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742886"/>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87</xdr:row>
      <xdr:rowOff>10584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84630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123673</xdr:rowOff>
    </xdr:from>
    <xdr:to>
      <xdr:col>72</xdr:col>
      <xdr:colOff>203200</xdr:colOff>
      <xdr:row>87</xdr:row>
      <xdr:rowOff>10584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696923"/>
          <a:ext cx="889000" cy="22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168729</xdr:rowOff>
    </xdr:from>
    <xdr:to>
      <xdr:col>68</xdr:col>
      <xdr:colOff>152400</xdr:colOff>
      <xdr:row>85</xdr:row>
      <xdr:rowOff>123673</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570529"/>
          <a:ext cx="889000" cy="126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118836</xdr:rowOff>
    </xdr:from>
    <xdr:to>
      <xdr:col>81</xdr:col>
      <xdr:colOff>95250</xdr:colOff>
      <xdr:row>86</xdr:row>
      <xdr:rowOff>48986</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90913</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66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131234</xdr:rowOff>
    </xdr:from>
    <xdr:to>
      <xdr:col>73</xdr:col>
      <xdr:colOff>44450</xdr:colOff>
      <xdr:row>87</xdr:row>
      <xdr:rowOff>61384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46161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72873</xdr:rowOff>
    </xdr:from>
    <xdr:to>
      <xdr:col>68</xdr:col>
      <xdr:colOff>203200</xdr:colOff>
      <xdr:row>86</xdr:row>
      <xdr:rowOff>3023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64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13200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415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117929</xdr:rowOff>
    </xdr:from>
    <xdr:to>
      <xdr:col>64</xdr:col>
      <xdr:colOff>152400</xdr:colOff>
      <xdr:row>85</xdr:row>
      <xdr:rowOff>48079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58256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し職員数は５人減（令和７年４月１日現在１１５人）、人口も減少しているなか１，０００人当たり職員数は、前年度と比べて０．１７人減少したが、類似団体平均を上回った状態となっている。</a:t>
          </a:r>
        </a:p>
        <a:p>
          <a:r>
            <a:rPr kumimoji="1" lang="ja-JP" altLang="en-US" sz="1300">
              <a:latin typeface="ＭＳ Ｐゴシック" panose="020B0600070205080204" pitchFamily="50" charset="-128"/>
              <a:ea typeface="ＭＳ Ｐゴシック" panose="020B0600070205080204" pitchFamily="50" charset="-128"/>
            </a:rPr>
            <a:t>　町が単独で消防署を設置しているため消防職員の定数確保が必要であり、全体の定員管理の課題となっているものの、今後も行政サービスが低下することのないよう職員の資質向上を図りながら職員定員適正化計画に基づく定数管理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142579</xdr:rowOff>
    </xdr:from>
    <xdr:to>
      <xdr:col>81</xdr:col>
      <xdr:colOff>44450</xdr:colOff>
      <xdr:row>62</xdr:row>
      <xdr:rowOff>156252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772479"/>
          <a:ext cx="838200" cy="1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91415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9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150622</xdr:rowOff>
    </xdr:from>
    <xdr:to>
      <xdr:col>77</xdr:col>
      <xdr:colOff>44450</xdr:colOff>
      <xdr:row>62</xdr:row>
      <xdr:rowOff>156252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780522"/>
          <a:ext cx="889000" cy="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160121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47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97536</xdr:rowOff>
    </xdr:from>
    <xdr:to>
      <xdr:col>72</xdr:col>
      <xdr:colOff>203200</xdr:colOff>
      <xdr:row>62</xdr:row>
      <xdr:rowOff>150622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727436"/>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133579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2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74210</xdr:rowOff>
    </xdr:from>
    <xdr:to>
      <xdr:col>68</xdr:col>
      <xdr:colOff>152400</xdr:colOff>
      <xdr:row>62</xdr:row>
      <xdr:rowOff>97536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704110"/>
          <a:ext cx="889000" cy="2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130361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126340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1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91779</xdr:rowOff>
    </xdr:from>
    <xdr:to>
      <xdr:col>81</xdr:col>
      <xdr:colOff>95250</xdr:colOff>
      <xdr:row>63</xdr:row>
      <xdr:rowOff>21929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72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63856</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693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105452</xdr:rowOff>
    </xdr:from>
    <xdr:to>
      <xdr:col>77</xdr:col>
      <xdr:colOff>95250</xdr:colOff>
      <xdr:row>63</xdr:row>
      <xdr:rowOff>35602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73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20379</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821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99822</xdr:rowOff>
    </xdr:from>
    <xdr:to>
      <xdr:col>73</xdr:col>
      <xdr:colOff>44450</xdr:colOff>
      <xdr:row>63</xdr:row>
      <xdr:rowOff>29972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72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14749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816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46736</xdr:rowOff>
    </xdr:from>
    <xdr:to>
      <xdr:col>68</xdr:col>
      <xdr:colOff>203200</xdr:colOff>
      <xdr:row>62</xdr:row>
      <xdr:rowOff>148336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6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133113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23410</xdr:rowOff>
    </xdr:from>
    <xdr:to>
      <xdr:col>64</xdr:col>
      <xdr:colOff>152400</xdr:colOff>
      <xdr:row>62</xdr:row>
      <xdr:rowOff>125010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65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109787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739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実質公債費負担比率は、前年度に比べ、更に０．６ポイント改善、８．４％となったが、類似団体の平均よりは数値が高い状況が続いている。数値改善の主な要因として、比率の分子において、公営企業会計（水道・下水道）への地方債の償還財源に充てると認められる繰入金の減（４８百万円）、分母においても普通交付税が１５６百万円増えたことがあげられる。</a:t>
          </a:r>
        </a:p>
        <a:p>
          <a:r>
            <a:rPr kumimoji="1" lang="ja-JP" altLang="en-US" sz="1200">
              <a:latin typeface="ＭＳ Ｐゴシック" panose="020B0600070205080204" pitchFamily="50" charset="-128"/>
              <a:ea typeface="ＭＳ Ｐゴシック" panose="020B0600070205080204" pitchFamily="50" charset="-128"/>
            </a:rPr>
            <a:t>　今後は、令和２年以降に実施してきた事業に係る地方債の元金償還が始まり、公債費が増加する見込みであることから、事業内容を精査し地方債発行の抑制を図るとともに、交付税算入の有利な地方債の発行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42418</xdr:rowOff>
    </xdr:from>
    <xdr:to>
      <xdr:col>81</xdr:col>
      <xdr:colOff>44450</xdr:colOff>
      <xdr:row>41</xdr:row>
      <xdr:rowOff>100330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7071868"/>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100330</xdr:rowOff>
    </xdr:from>
    <xdr:to>
      <xdr:col>77</xdr:col>
      <xdr:colOff>44450</xdr:colOff>
      <xdr:row>41</xdr:row>
      <xdr:rowOff>148590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12978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148590</xdr:rowOff>
    </xdr:from>
    <xdr:to>
      <xdr:col>72</xdr:col>
      <xdr:colOff>203200</xdr:colOff>
      <xdr:row>42</xdr:row>
      <xdr:rowOff>25400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17804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25400</xdr:rowOff>
    </xdr:from>
    <xdr:to>
      <xdr:col>68</xdr:col>
      <xdr:colOff>152400</xdr:colOff>
      <xdr:row>42</xdr:row>
      <xdr:rowOff>73660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2263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142003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163068</xdr:rowOff>
    </xdr:from>
    <xdr:to>
      <xdr:col>81</xdr:col>
      <xdr:colOff>95250</xdr:colOff>
      <xdr:row>41</xdr:row>
      <xdr:rowOff>93218</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0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135145</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993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49530</xdr:rowOff>
    </xdr:from>
    <xdr:to>
      <xdr:col>77</xdr:col>
      <xdr:colOff>95250</xdr:colOff>
      <xdr:row>41</xdr:row>
      <xdr:rowOff>151130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97790</xdr:rowOff>
    </xdr:from>
    <xdr:to>
      <xdr:col>73</xdr:col>
      <xdr:colOff>44450</xdr:colOff>
      <xdr:row>42</xdr:row>
      <xdr:rowOff>27940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12717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146050</xdr:rowOff>
    </xdr:from>
    <xdr:to>
      <xdr:col>68</xdr:col>
      <xdr:colOff>203200</xdr:colOff>
      <xdr:row>42</xdr:row>
      <xdr:rowOff>76200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22860</xdr:rowOff>
    </xdr:from>
    <xdr:to>
      <xdr:col>64</xdr:col>
      <xdr:colOff>152400</xdr:colOff>
      <xdr:row>42</xdr:row>
      <xdr:rowOff>124460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109237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50">
              <a:latin typeface="ＭＳ Ｐゴシック" panose="020B0600070205080204" pitchFamily="50" charset="-128"/>
              <a:ea typeface="ＭＳ Ｐゴシック" panose="020B0600070205080204" pitchFamily="50" charset="-128"/>
            </a:rPr>
            <a:t>　将来負担比率は、令和元年～２年度に実施した小学校改築事業に伴い地方債残高の増加及び充当可能基金残高の減少により、令和２年度は８５．７％と高い数値にあった。令和３年度から令和４年度に地方債の繰上償還や基金の積み増しに取り組んだことで、比率は改善した。しかしながら、令和５年度については、７月に過去最大の大雨災害が発生したことで、その対応に、基金を取り崩して対応したため、充当可能基金残高が減少（前年度比２８３百万円減、１５．７％減）したことなどから、５．０ポイント増加、５７．１％となっていた。令和６年度は、地方債の残高の減少や普通交付税の１５６百万円増などにより、８．９ポイント減少、４８．２％と回復した。なお、類似団体と比べてかなりの開きがある。</a:t>
          </a:r>
        </a:p>
        <a:p>
          <a:r>
            <a:rPr kumimoji="1" lang="ja-JP" altLang="en-US" sz="950">
              <a:latin typeface="ＭＳ Ｐゴシック" panose="020B0600070205080204" pitchFamily="50" charset="-128"/>
              <a:ea typeface="ＭＳ Ｐゴシック" panose="020B0600070205080204" pitchFamily="50" charset="-128"/>
            </a:rPr>
            <a:t>　今後は、公共施設等総合管理計画の実行に備え、計画的に基金を積立て充当可能財源を確保する一方、地方債の新規発行にあたっては事業内容の精査、交付税算入の有利な地方債の発行に努める。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21</xdr:row>
      <xdr:rowOff>151947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13214"/>
          <a:ext cx="0" cy="14391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124024</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724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151947</xdr:rowOff>
    </xdr:from>
    <xdr:to>
      <xdr:col>81</xdr:col>
      <xdr:colOff>133350</xdr:colOff>
      <xdr:row>21</xdr:row>
      <xdr:rowOff>151947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752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57876</xdr:rowOff>
    </xdr:from>
    <xdr:to>
      <xdr:col>81</xdr:col>
      <xdr:colOff>44450</xdr:colOff>
      <xdr:row>19</xdr:row>
      <xdr:rowOff>39824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6179800" y="3143976"/>
          <a:ext cx="838200" cy="153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125095</xdr:rowOff>
    </xdr:from>
    <xdr:to>
      <xdr:col>77</xdr:col>
      <xdr:colOff>44450</xdr:colOff>
      <xdr:row>19</xdr:row>
      <xdr:rowOff>39824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5290800" y="3211195"/>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125095</xdr:rowOff>
    </xdr:from>
    <xdr:to>
      <xdr:col>72</xdr:col>
      <xdr:colOff>203200</xdr:colOff>
      <xdr:row>19</xdr:row>
      <xdr:rowOff>129449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4401800" y="3211195"/>
          <a:ext cx="889000" cy="17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129449</xdr:rowOff>
    </xdr:from>
    <xdr:to>
      <xdr:col>68</xdr:col>
      <xdr:colOff>152400</xdr:colOff>
      <xdr:row>22</xdr:row>
      <xdr:rowOff>18415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3386999"/>
          <a:ext cx="889000" cy="40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92166</xdr:rowOff>
    </xdr:from>
    <xdr:to>
      <xdr:col>64</xdr:col>
      <xdr:colOff>152400</xdr:colOff>
      <xdr:row>14</xdr:row>
      <xdr:rowOff>22316</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32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32493</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08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7076</xdr:rowOff>
    </xdr:from>
    <xdr:to>
      <xdr:col>81</xdr:col>
      <xdr:colOff>95250</xdr:colOff>
      <xdr:row>18</xdr:row>
      <xdr:rowOff>108676</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309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150603</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306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160474</xdr:rowOff>
    </xdr:from>
    <xdr:to>
      <xdr:col>77</xdr:col>
      <xdr:colOff>95250</xdr:colOff>
      <xdr:row>19</xdr:row>
      <xdr:rowOff>90624</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324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75401</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3332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74295</xdr:rowOff>
    </xdr:from>
    <xdr:to>
      <xdr:col>73</xdr:col>
      <xdr:colOff>44450</xdr:colOff>
      <xdr:row>19</xdr:row>
      <xdr:rowOff>4445</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316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160672</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324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78649</xdr:rowOff>
    </xdr:from>
    <xdr:to>
      <xdr:col>68</xdr:col>
      <xdr:colOff>203200</xdr:colOff>
      <xdr:row>20</xdr:row>
      <xdr:rowOff>8799</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3336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165026</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3422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139065</xdr:rowOff>
    </xdr:from>
    <xdr:to>
      <xdr:col>64</xdr:col>
      <xdr:colOff>152400</xdr:colOff>
      <xdr:row>22</xdr:row>
      <xdr:rowOff>69215</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373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53992</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382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秋田県五城目町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7,814
7,802
214.92
8,056,073
7,500,583
319,297
3,923,547
5,958,128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件費については、令和６年度で早期退職した職員の影響による職員数の減などにより、「人件費に充当した一般財源」が前年比で８百万円（０．７％減）の減となった。加えて、比率の分母における①地方税３３百万円減となったももの、②普通交付税が１５６百万円増と大幅に増えた影響が大きく、比率は前年比１．３ポイント減少した。今後は、定年延長の年齢が段階的に伸びていくことから、職員定員適正化計画に基づき、適正な管理を図ることで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88138</xdr:rowOff>
    </xdr:from>
    <xdr:to>
      <xdr:col>24</xdr:col>
      <xdr:colOff>25400</xdr:colOff>
      <xdr:row>37</xdr:row>
      <xdr:rowOff>147574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431788"/>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143002</xdr:rowOff>
    </xdr:from>
    <xdr:to>
      <xdr:col>19</xdr:col>
      <xdr:colOff>187325</xdr:colOff>
      <xdr:row>37</xdr:row>
      <xdr:rowOff>147574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866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138430</xdr:rowOff>
    </xdr:from>
    <xdr:to>
      <xdr:col>15</xdr:col>
      <xdr:colOff>98425</xdr:colOff>
      <xdr:row>37</xdr:row>
      <xdr:rowOff>143002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820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117111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138430</xdr:rowOff>
    </xdr:from>
    <xdr:to>
      <xdr:col>11</xdr:col>
      <xdr:colOff>9525</xdr:colOff>
      <xdr:row>37</xdr:row>
      <xdr:rowOff>165862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820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41673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37338</xdr:rowOff>
    </xdr:from>
    <xdr:to>
      <xdr:col>24</xdr:col>
      <xdr:colOff>76200</xdr:colOff>
      <xdr:row>37</xdr:row>
      <xdr:rowOff>138938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53865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26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96774</xdr:rowOff>
    </xdr:from>
    <xdr:to>
      <xdr:col>20</xdr:col>
      <xdr:colOff>38100</xdr:colOff>
      <xdr:row>38</xdr:row>
      <xdr:rowOff>26924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11701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26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92202</xdr:rowOff>
    </xdr:from>
    <xdr:to>
      <xdr:col>15</xdr:col>
      <xdr:colOff>149225</xdr:colOff>
      <xdr:row>38</xdr:row>
      <xdr:rowOff>22352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7129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87630</xdr:rowOff>
    </xdr:from>
    <xdr:to>
      <xdr:col>11</xdr:col>
      <xdr:colOff>60325</xdr:colOff>
      <xdr:row>38</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2557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115062</xdr:rowOff>
    </xdr:from>
    <xdr:to>
      <xdr:col>6</xdr:col>
      <xdr:colOff>171450</xdr:colOff>
      <xdr:row>38</xdr:row>
      <xdr:rowOff>45212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29989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物件費については、「物件費に充当した一般財源」が前年比で７百万円（１．２％増）の増となっているが、普通交付税などの分母要因が前年度比１６８百万円（４．４％増）増加したことから、比率は前年比０．５ポイント減少した。</a:t>
          </a:r>
        </a:p>
        <a:p>
          <a:r>
            <a:rPr kumimoji="1" lang="ja-JP" altLang="en-US" sz="1100">
              <a:latin typeface="ＭＳ Ｐゴシック" panose="020B0600070205080204" pitchFamily="50" charset="-128"/>
              <a:ea typeface="ＭＳ Ｐゴシック" panose="020B0600070205080204" pitchFamily="50" charset="-128"/>
            </a:rPr>
            <a:t>　いずれにしても物件費については、行政改革による職員数の削減により、これまで直営で行っていた業務の外部委託、物価高騰による光熱水費の上昇、各分野での</a:t>
          </a:r>
          <a:r>
            <a:rPr kumimoji="1" lang="en-US" altLang="ja-JP" sz="1100">
              <a:latin typeface="ＭＳ Ｐゴシック" panose="020B0600070205080204" pitchFamily="50" charset="-128"/>
              <a:ea typeface="ＭＳ Ｐゴシック" panose="020B0600070205080204" pitchFamily="50" charset="-128"/>
            </a:rPr>
            <a:t>DX</a:t>
          </a:r>
          <a:r>
            <a:rPr kumimoji="1" lang="ja-JP" altLang="en-US" sz="1100">
              <a:latin typeface="ＭＳ Ｐゴシック" panose="020B0600070205080204" pitchFamily="50" charset="-128"/>
              <a:ea typeface="ＭＳ Ｐゴシック" panose="020B0600070205080204" pitchFamily="50" charset="-128"/>
            </a:rPr>
            <a:t>推進によるシステムの導入・保守管理経費の増加により今後も上昇していくものと考えるが、町有施設については公共施設等総合管理計画に基づき、解体を含めた見直し等を行い物件費の抑制に努める。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88900</xdr:rowOff>
    </xdr:from>
    <xdr:to>
      <xdr:col>82</xdr:col>
      <xdr:colOff>107950</xdr:colOff>
      <xdr:row>16</xdr:row>
      <xdr:rowOff>107950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8321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107950</xdr:rowOff>
    </xdr:from>
    <xdr:to>
      <xdr:col>78</xdr:col>
      <xdr:colOff>69850</xdr:colOff>
      <xdr:row>16</xdr:row>
      <xdr:rowOff>115570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8511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66040</xdr:rowOff>
    </xdr:from>
    <xdr:to>
      <xdr:col>73</xdr:col>
      <xdr:colOff>180975</xdr:colOff>
      <xdr:row>16</xdr:row>
      <xdr:rowOff>115570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0924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47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xdr:rowOff>
    </xdr:from>
    <xdr:to>
      <xdr:col>69</xdr:col>
      <xdr:colOff>92075</xdr:colOff>
      <xdr:row>16</xdr:row>
      <xdr:rowOff>66040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7559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42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54627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10177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57150</xdr:rowOff>
    </xdr:from>
    <xdr:to>
      <xdr:col>78</xdr:col>
      <xdr:colOff>120650</xdr:colOff>
      <xdr:row>16</xdr:row>
      <xdr:rowOff>158750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143527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88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64770</xdr:rowOff>
    </xdr:from>
    <xdr:to>
      <xdr:col>74</xdr:col>
      <xdr:colOff>31750</xdr:colOff>
      <xdr:row>16</xdr:row>
      <xdr:rowOff>166370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0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151147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894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15240</xdr:rowOff>
    </xdr:from>
    <xdr:to>
      <xdr:col>69</xdr:col>
      <xdr:colOff>142875</xdr:colOff>
      <xdr:row>16</xdr:row>
      <xdr:rowOff>116840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101617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84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48277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扶助費については、障害の重い障害者のサービスの利用が高止まりしていることなどから、「扶助費に充当した一般財源」が前年同数の２６０百万円となったが、普通交付税などの分母要因が前年度比１６８百万円（４．４％増）増加したことから、比率は前年比０．３ポイント減少した。</a:t>
          </a:r>
        </a:p>
        <a:p>
          <a:r>
            <a:rPr kumimoji="1" lang="ja-JP" altLang="en-US" sz="1200">
              <a:latin typeface="ＭＳ Ｐゴシック" panose="020B0600070205080204" pitchFamily="50" charset="-128"/>
              <a:ea typeface="ＭＳ Ｐゴシック" panose="020B0600070205080204" pitchFamily="50" charset="-128"/>
            </a:rPr>
            <a:t>　高齢化が進む中、高齢者・障害者へのサービス拡大や利用回数の増による扶助費の増加が想定されることから、介護予防事業を推進することで扶助費の抑制に努める。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xdr:rowOff>
    </xdr:from>
    <xdr:to>
      <xdr:col>24</xdr:col>
      <xdr:colOff>25400</xdr:colOff>
      <xdr:row>58</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99568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146050</xdr:rowOff>
    </xdr:from>
    <xdr:to>
      <xdr:col>19</xdr:col>
      <xdr:colOff>187325</xdr:colOff>
      <xdr:row>58</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9187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107950</xdr:rowOff>
    </xdr:from>
    <xdr:to>
      <xdr:col>15</xdr:col>
      <xdr:colOff>98425</xdr:colOff>
      <xdr:row>57</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880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107950</xdr:rowOff>
    </xdr:from>
    <xdr:to>
      <xdr:col>11</xdr:col>
      <xdr:colOff>9525</xdr:colOff>
      <xdr:row>58</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8806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105427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19050</xdr:rowOff>
    </xdr:from>
    <xdr:to>
      <xdr:col>20</xdr:col>
      <xdr:colOff>38100</xdr:colOff>
      <xdr:row>58</xdr:row>
      <xdr:rowOff>120650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105427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10049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95250</xdr:rowOff>
    </xdr:from>
    <xdr:to>
      <xdr:col>15</xdr:col>
      <xdr:colOff>149225</xdr:colOff>
      <xdr:row>58</xdr:row>
      <xdr:rowOff>25400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57150</xdr:rowOff>
    </xdr:from>
    <xdr:to>
      <xdr:col>11</xdr:col>
      <xdr:colOff>60325</xdr:colOff>
      <xdr:row>57</xdr:row>
      <xdr:rowOff>158750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143527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19050</xdr:rowOff>
    </xdr:from>
    <xdr:to>
      <xdr:col>6</xdr:col>
      <xdr:colOff>171450</xdr:colOff>
      <xdr:row>58</xdr:row>
      <xdr:rowOff>120650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105427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　その他については、主なものとして「繰出金に充当した一般財源」が前年比２０百万円（３．６％減）の減となったこと、これは介護保険特別会計への繰出し金の減が主な要因となっている。この他、「維持補修費に充当した一般財源」が前年比１百万円</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０．５％減</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の減、「投資及び出資金に充当した一般財源」が前年比３百万円（７．８％増）の増となっいる。これらにより、比率は前年比１．４％減少した。</a:t>
          </a:r>
        </a:p>
        <a:p>
          <a:r>
            <a:rPr kumimoji="1" lang="ja-JP" altLang="en-US" sz="1000">
              <a:latin typeface="ＭＳ Ｐゴシック" panose="020B0600070205080204" pitchFamily="50" charset="-128"/>
              <a:ea typeface="ＭＳ Ｐゴシック" panose="020B0600070205080204" pitchFamily="50" charset="-128"/>
            </a:rPr>
            <a:t>　今後は、更に介護予防や健康寿命を延ばす施策を推進することにより、介護・医療費の減少に努め介護保険特別会計など特会への繰出金の抑制を図る。加えて、町有施設全般について公共施設等総合管理計画に基づき、解体を含めた見直し等を行い維持修繕費の抑制に努め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59</xdr:row>
      <xdr:rowOff>86178</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202420"/>
          <a:ext cx="0" cy="999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58255</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173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86178</xdr:rowOff>
    </xdr:from>
    <xdr:to>
      <xdr:col>82</xdr:col>
      <xdr:colOff>196850</xdr:colOff>
      <xdr:row>59</xdr:row>
      <xdr:rowOff>86178</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201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86178</xdr:rowOff>
    </xdr:from>
    <xdr:to>
      <xdr:col>82</xdr:col>
      <xdr:colOff>107950</xdr:colOff>
      <xdr:row>60</xdr:row>
      <xdr:rowOff>6169</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10201728"/>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63336</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4930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46809</xdr:rowOff>
    </xdr:from>
    <xdr:to>
      <xdr:col>82</xdr:col>
      <xdr:colOff>158750</xdr:colOff>
      <xdr:row>56</xdr:row>
      <xdr:rowOff>148409</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48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6169</xdr:rowOff>
    </xdr:from>
    <xdr:to>
      <xdr:col>78</xdr:col>
      <xdr:colOff>69850</xdr:colOff>
      <xdr:row>60</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1029316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170906</xdr:rowOff>
    </xdr:from>
    <xdr:to>
      <xdr:col>78</xdr:col>
      <xdr:colOff>120650</xdr:colOff>
      <xdr:row>57</xdr:row>
      <xdr:rowOff>101056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772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111233</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540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133531</xdr:rowOff>
    </xdr:from>
    <xdr:to>
      <xdr:col>73</xdr:col>
      <xdr:colOff>180975</xdr:colOff>
      <xdr:row>60</xdr:row>
      <xdr:rowOff>12700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10077631"/>
          <a:ext cx="889000" cy="22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25581</xdr:rowOff>
    </xdr:from>
    <xdr:to>
      <xdr:col>74</xdr:col>
      <xdr:colOff>31750</xdr:colOff>
      <xdr:row>57</xdr:row>
      <xdr:rowOff>127181</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798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137358</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567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133531</xdr:rowOff>
    </xdr:from>
    <xdr:to>
      <xdr:col>69</xdr:col>
      <xdr:colOff>92075</xdr:colOff>
      <xdr:row>60</xdr:row>
      <xdr:rowOff>136797</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10077631"/>
          <a:ext cx="889000" cy="346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164374</xdr:rowOff>
    </xdr:from>
    <xdr:to>
      <xdr:col>69</xdr:col>
      <xdr:colOff>142875</xdr:colOff>
      <xdr:row>57</xdr:row>
      <xdr:rowOff>94524</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76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104701</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53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84365</xdr:rowOff>
    </xdr:from>
    <xdr:to>
      <xdr:col>65</xdr:col>
      <xdr:colOff>53975</xdr:colOff>
      <xdr:row>58</xdr:row>
      <xdr:rowOff>14515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85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24692</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62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35378</xdr:rowOff>
    </xdr:from>
    <xdr:to>
      <xdr:col>82</xdr:col>
      <xdr:colOff>158750</xdr:colOff>
      <xdr:row>59</xdr:row>
      <xdr:rowOff>136978</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115405</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10059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126819</xdr:rowOff>
    </xdr:from>
    <xdr:to>
      <xdr:col>78</xdr:col>
      <xdr:colOff>120650</xdr:colOff>
      <xdr:row>60</xdr:row>
      <xdr:rowOff>56969</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24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41746</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3287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133350</xdr:rowOff>
    </xdr:from>
    <xdr:to>
      <xdr:col>74</xdr:col>
      <xdr:colOff>31750</xdr:colOff>
      <xdr:row>60</xdr:row>
      <xdr:rowOff>63500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48277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82731</xdr:rowOff>
    </xdr:from>
    <xdr:to>
      <xdr:col>69</xdr:col>
      <xdr:colOff>142875</xdr:colOff>
      <xdr:row>59</xdr:row>
      <xdr:rowOff>12881</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1002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169108</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113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85997</xdr:rowOff>
    </xdr:from>
    <xdr:to>
      <xdr:col>65</xdr:col>
      <xdr:colOff>53975</xdr:colOff>
      <xdr:row>61</xdr:row>
      <xdr:rowOff>16147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37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924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459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補助費等については、「補助費等に充当した一般財源」が前年比で８百万円（２．３％増）の増となっているが、これは国のシステムの標準化に伴う秋田県町村電算共同事業組合への負担金の増などが主な要因となっている。しかしながら、普通交付税などの分母要因が前年度比１６８百万円（４．４％増）増加したことから、比率は前年比０．２ポイント減少した。</a:t>
          </a:r>
          <a:endParaRPr kumimoji="1" lang="ja-JP" altLang="en-US" sz="12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現在、子育て世帯の負担を減らす機運が高くなっていること、また、物価高騰対策を背景に、補助費等は増加していくものと考えられる。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156718</xdr:rowOff>
    </xdr:from>
    <xdr:to>
      <xdr:col>82</xdr:col>
      <xdr:colOff>107950</xdr:colOff>
      <xdr:row>35</xdr:row>
      <xdr:rowOff>165862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671800" y="615746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106426</xdr:rowOff>
    </xdr:from>
    <xdr:to>
      <xdr:col>78</xdr:col>
      <xdr:colOff>69850</xdr:colOff>
      <xdr:row>35</xdr:row>
      <xdr:rowOff>165862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10717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106426</xdr:rowOff>
    </xdr:from>
    <xdr:to>
      <xdr:col>73</xdr:col>
      <xdr:colOff>180975</xdr:colOff>
      <xdr:row>35</xdr:row>
      <xdr:rowOff>138430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893800" y="610717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28702</xdr:rowOff>
    </xdr:from>
    <xdr:to>
      <xdr:col>69</xdr:col>
      <xdr:colOff>92075</xdr:colOff>
      <xdr:row>35</xdr:row>
      <xdr:rowOff>138430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004800" y="602945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105918</xdr:rowOff>
    </xdr:from>
    <xdr:to>
      <xdr:col>82</xdr:col>
      <xdr:colOff>158750</xdr:colOff>
      <xdr:row>36</xdr:row>
      <xdr:rowOff>36068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122445</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595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115062</xdr:rowOff>
    </xdr:from>
    <xdr:to>
      <xdr:col>78</xdr:col>
      <xdr:colOff>120650</xdr:colOff>
      <xdr:row>36</xdr:row>
      <xdr:rowOff>45212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55389</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5884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55626</xdr:rowOff>
    </xdr:from>
    <xdr:to>
      <xdr:col>74</xdr:col>
      <xdr:colOff>31750</xdr:colOff>
      <xdr:row>35</xdr:row>
      <xdr:rowOff>157226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167403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87630</xdr:rowOff>
    </xdr:from>
    <xdr:to>
      <xdr:col>69</xdr:col>
      <xdr:colOff>142875</xdr:colOff>
      <xdr:row>36</xdr:row>
      <xdr:rowOff>17780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27957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149352</xdr:rowOff>
    </xdr:from>
    <xdr:to>
      <xdr:col>65</xdr:col>
      <xdr:colOff>53975</xdr:colOff>
      <xdr:row>35</xdr:row>
      <xdr:rowOff>79502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59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89679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公債費については、ほぼ横ばいで、「公債費に充当した一般財源」が前年比で２百万円（０．３％増）の増となったが、普通交付税などの分母要因が前年度比１６８百万円（４．４％増）増加したことから、比率は前年比０．６ポイント減少した。</a:t>
          </a:r>
        </a:p>
        <a:p>
          <a:r>
            <a:rPr kumimoji="1" lang="ja-JP" altLang="en-US" sz="1050">
              <a:latin typeface="ＭＳ Ｐゴシック" panose="020B0600070205080204" pitchFamily="50" charset="-128"/>
              <a:ea typeface="ＭＳ Ｐゴシック" panose="020B0600070205080204" pitchFamily="50" charset="-128"/>
            </a:rPr>
            <a:t>　今後については、令和３年度完成の学童保育改築事業・令和４年度完成の火葬場増改築事業・令和５年度借入の災害関連事業（小災害復旧債・歳入欠かん等債）のために借り入れた地方債の元金償還が始まることに伴い、公債費が数年間増加していくことが想定されることから、施設の更新にあたっては、公共施設等総合管理計画に基づき施設統廃合を進め、計画的に公債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id="{00000000-0008-0000-0400-000067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1" name="公債費最小値テキスト">
          <a:extLst>
            <a:ext uri="{FF2B5EF4-FFF2-40B4-BE49-F238E27FC236}">
              <a16:creationId xmlns:a16="http://schemas.microsoft.com/office/drawing/2014/main" id="{00000000-0008-0000-0400-000069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3" name="公債費最大値テキスト">
          <a:extLst>
            <a:ext uri="{FF2B5EF4-FFF2-40B4-BE49-F238E27FC236}">
              <a16:creationId xmlns:a16="http://schemas.microsoft.com/office/drawing/2014/main" id="{00000000-0008-0000-0400-00006B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39370</xdr:rowOff>
    </xdr:from>
    <xdr:to>
      <xdr:col>24</xdr:col>
      <xdr:colOff>25400</xdr:colOff>
      <xdr:row>76</xdr:row>
      <xdr:rowOff>62230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987800" y="1306957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6" name="公債費平均値テキスト">
          <a:extLst>
            <a:ext uri="{FF2B5EF4-FFF2-40B4-BE49-F238E27FC236}">
              <a16:creationId xmlns:a16="http://schemas.microsoft.com/office/drawing/2014/main" id="{00000000-0008-0000-0400-00006E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62230</xdr:rowOff>
    </xdr:from>
    <xdr:to>
      <xdr:col>19</xdr:col>
      <xdr:colOff>187325</xdr:colOff>
      <xdr:row>76</xdr:row>
      <xdr:rowOff>73661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098800" y="130924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66039</xdr:rowOff>
    </xdr:from>
    <xdr:to>
      <xdr:col>15</xdr:col>
      <xdr:colOff>98425</xdr:colOff>
      <xdr:row>76</xdr:row>
      <xdr:rowOff>73661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2209800" y="130962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66039</xdr:rowOff>
    </xdr:from>
    <xdr:to>
      <xdr:col>11</xdr:col>
      <xdr:colOff>9525</xdr:colOff>
      <xdr:row>76</xdr:row>
      <xdr:rowOff>104139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1320800" y="130962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939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160020</xdr:rowOff>
    </xdr:from>
    <xdr:to>
      <xdr:col>24</xdr:col>
      <xdr:colOff>76200</xdr:colOff>
      <xdr:row>76</xdr:row>
      <xdr:rowOff>90170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47752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5097</xdr:rowOff>
    </xdr:from>
    <xdr:ext cx="762000" cy="259045"/>
    <xdr:sp macro="" textlink="">
      <xdr:nvSpPr>
        <xdr:cNvPr id="385" name="公債費該当値テキスト">
          <a:extLst>
            <a:ext uri="{FF2B5EF4-FFF2-40B4-BE49-F238E27FC236}">
              <a16:creationId xmlns:a16="http://schemas.microsoft.com/office/drawing/2014/main" id="{00000000-0008-0000-0400-000081010000}"/>
            </a:ext>
          </a:extLst>
        </xdr:cNvPr>
        <xdr:cNvSpPr txBox="1"/>
      </xdr:nvSpPr>
      <xdr:spPr>
        <a:xfrm>
          <a:off x="49149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11430</xdr:rowOff>
    </xdr:from>
    <xdr:to>
      <xdr:col>20</xdr:col>
      <xdr:colOff>38100</xdr:colOff>
      <xdr:row>76</xdr:row>
      <xdr:rowOff>113030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937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123207</xdr:rowOff>
    </xdr:from>
    <xdr:ext cx="7366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606800" y="12810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22861</xdr:rowOff>
    </xdr:from>
    <xdr:to>
      <xdr:col>15</xdr:col>
      <xdr:colOff>149225</xdr:colOff>
      <xdr:row>76</xdr:row>
      <xdr:rowOff>124461</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048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134637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7178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15239</xdr:rowOff>
    </xdr:from>
    <xdr:to>
      <xdr:col>11</xdr:col>
      <xdr:colOff>60325</xdr:colOff>
      <xdr:row>76</xdr:row>
      <xdr:rowOff>116839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159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270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139716</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939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類似団体平均と比較して上回っている要因は、主に扶助費、物件費、維持補修費に係る経常収支比率の高さである。</a:t>
          </a:r>
        </a:p>
        <a:p>
          <a:r>
            <a:rPr kumimoji="1" lang="ja-JP" altLang="en-US" sz="1200">
              <a:latin typeface="ＭＳ Ｐゴシック" panose="020B0600070205080204" pitchFamily="50" charset="-128"/>
              <a:ea typeface="ＭＳ Ｐゴシック" panose="020B0600070205080204" pitchFamily="50" charset="-128"/>
            </a:rPr>
            <a:t>　扶助費の抑制には予防事業を推進することで抑制を図る。物件費・維持補修費については、町有施設全般について公共施設等総合管理計画に基づき、解体や統廃合を含めた見直し等を行い抑制に努める。また、公共施設で更なる物件費の抑制に繋げるため、照明器具の</a:t>
          </a:r>
          <a:r>
            <a:rPr kumimoji="1" lang="en-US" altLang="ja-JP" sz="1200">
              <a:latin typeface="ＭＳ Ｐゴシック" panose="020B0600070205080204" pitchFamily="50" charset="-128"/>
              <a:ea typeface="ＭＳ Ｐゴシック" panose="020B0600070205080204" pitchFamily="50" charset="-128"/>
            </a:rPr>
            <a:t>LED</a:t>
          </a:r>
          <a:r>
            <a:rPr kumimoji="1" lang="ja-JP" altLang="en-US" sz="1200">
              <a:latin typeface="ＭＳ Ｐゴシック" panose="020B0600070205080204" pitchFamily="50" charset="-128"/>
              <a:ea typeface="ＭＳ Ｐゴシック" panose="020B0600070205080204" pitchFamily="50" charset="-128"/>
            </a:rPr>
            <a:t>化を図るなど光熱費の削減を図っていく。</a:t>
          </a: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104139</xdr:rowOff>
    </xdr:from>
    <xdr:to>
      <xdr:col>82</xdr:col>
      <xdr:colOff>107950</xdr:colOff>
      <xdr:row>79</xdr:row>
      <xdr:rowOff>73661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477239"/>
          <a:ext cx="838200" cy="14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12700</xdr:rowOff>
    </xdr:from>
    <xdr:to>
      <xdr:col>78</xdr:col>
      <xdr:colOff>69850</xdr:colOff>
      <xdr:row>79</xdr:row>
      <xdr:rowOff>73661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55725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20320</xdr:rowOff>
    </xdr:from>
    <xdr:to>
      <xdr:col>73</xdr:col>
      <xdr:colOff>180975</xdr:colOff>
      <xdr:row>79</xdr:row>
      <xdr:rowOff>12700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393420"/>
          <a:ext cx="88900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20320</xdr:rowOff>
    </xdr:from>
    <xdr:to>
      <xdr:col>69</xdr:col>
      <xdr:colOff>92075</xdr:colOff>
      <xdr:row>78</xdr:row>
      <xdr:rowOff>127000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39342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123207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53339</xdr:rowOff>
    </xdr:from>
    <xdr:to>
      <xdr:col>82</xdr:col>
      <xdr:colOff>158750</xdr:colOff>
      <xdr:row>78</xdr:row>
      <xdr:rowOff>154939</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25416</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22861</xdr:rowOff>
    </xdr:from>
    <xdr:to>
      <xdr:col>78</xdr:col>
      <xdr:colOff>120650</xdr:colOff>
      <xdr:row>79</xdr:row>
      <xdr:rowOff>124461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56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109238</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65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133350</xdr:rowOff>
    </xdr:from>
    <xdr:to>
      <xdr:col>74</xdr:col>
      <xdr:colOff>31750</xdr:colOff>
      <xdr:row>79</xdr:row>
      <xdr:rowOff>63500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50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48277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59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140970</xdr:rowOff>
    </xdr:from>
    <xdr:to>
      <xdr:col>69</xdr:col>
      <xdr:colOff>142875</xdr:colOff>
      <xdr:row>78</xdr:row>
      <xdr:rowOff>71120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55897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42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76200</xdr:rowOff>
    </xdr:from>
    <xdr:to>
      <xdr:col>65</xdr:col>
      <xdr:colOff>53975</xdr:colOff>
      <xdr:row>79</xdr:row>
      <xdr:rowOff>6350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162577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秋田県五城目町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13782</xdr:rowOff>
    </xdr:from>
    <xdr:to>
      <xdr:col>29</xdr:col>
      <xdr:colOff>127000</xdr:colOff>
      <xdr:row>18</xdr:row>
      <xdr:rowOff>34099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147507"/>
          <a:ext cx="647700" cy="203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34099</xdr:rowOff>
    </xdr:from>
    <xdr:to>
      <xdr:col>26</xdr:col>
      <xdr:colOff>50800</xdr:colOff>
      <xdr:row>18</xdr:row>
      <xdr:rowOff>65623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167824"/>
          <a:ext cx="698500" cy="315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65623</xdr:rowOff>
    </xdr:from>
    <xdr:to>
      <xdr:col>22</xdr:col>
      <xdr:colOff>114300</xdr:colOff>
      <xdr:row>18</xdr:row>
      <xdr:rowOff>83105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199348"/>
          <a:ext cx="698500" cy="174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83105</xdr:rowOff>
    </xdr:from>
    <xdr:to>
      <xdr:col>18</xdr:col>
      <xdr:colOff>177800</xdr:colOff>
      <xdr:row>18</xdr:row>
      <xdr:rowOff>118995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216830"/>
          <a:ext cx="698500" cy="358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9494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0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134432</xdr:rowOff>
    </xdr:from>
    <xdr:to>
      <xdr:col>29</xdr:col>
      <xdr:colOff>177800</xdr:colOff>
      <xdr:row>18</xdr:row>
      <xdr:rowOff>64582</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0967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106509</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068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154749</xdr:rowOff>
    </xdr:from>
    <xdr:to>
      <xdr:col>26</xdr:col>
      <xdr:colOff>101600</xdr:colOff>
      <xdr:row>18</xdr:row>
      <xdr:rowOff>84899</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1170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69676</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203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14823</xdr:rowOff>
    </xdr:from>
    <xdr:to>
      <xdr:col>22</xdr:col>
      <xdr:colOff>165100</xdr:colOff>
      <xdr:row>18</xdr:row>
      <xdr:rowOff>116423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1485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101200</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23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32305</xdr:rowOff>
    </xdr:from>
    <xdr:to>
      <xdr:col>19</xdr:col>
      <xdr:colOff>38100</xdr:colOff>
      <xdr:row>18</xdr:row>
      <xdr:rowOff>133905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1660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118682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25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68195</xdr:rowOff>
    </xdr:from>
    <xdr:to>
      <xdr:col>15</xdr:col>
      <xdr:colOff>101600</xdr:colOff>
      <xdr:row>18</xdr:row>
      <xdr:rowOff>169795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201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154572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28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133972</xdr:rowOff>
    </xdr:from>
    <xdr:to>
      <xdr:col>29</xdr:col>
      <xdr:colOff>127000</xdr:colOff>
      <xdr:row>37</xdr:row>
      <xdr:rowOff>14148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087222"/>
          <a:ext cx="647700" cy="516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133972</xdr:rowOff>
    </xdr:from>
    <xdr:to>
      <xdr:col>26</xdr:col>
      <xdr:colOff>50800</xdr:colOff>
      <xdr:row>36</xdr:row>
      <xdr:rowOff>149047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087222"/>
          <a:ext cx="698500" cy="150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14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141643</xdr:rowOff>
    </xdr:from>
    <xdr:to>
      <xdr:col>22</xdr:col>
      <xdr:colOff>114300</xdr:colOff>
      <xdr:row>36</xdr:row>
      <xdr:rowOff>149047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3606800" y="7094893"/>
          <a:ext cx="698500" cy="74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35806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716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130149</xdr:rowOff>
    </xdr:from>
    <xdr:to>
      <xdr:col>18</xdr:col>
      <xdr:colOff>177800</xdr:colOff>
      <xdr:row>36</xdr:row>
      <xdr:rowOff>141643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2908300" y="7083399"/>
          <a:ext cx="698500" cy="114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56316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1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67454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19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134798</xdr:rowOff>
    </xdr:from>
    <xdr:to>
      <xdr:col>29</xdr:col>
      <xdr:colOff>177800</xdr:colOff>
      <xdr:row>37</xdr:row>
      <xdr:rowOff>64948</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0880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106875</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060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83172</xdr:rowOff>
    </xdr:from>
    <xdr:to>
      <xdr:col>26</xdr:col>
      <xdr:colOff>101600</xdr:colOff>
      <xdr:row>37</xdr:row>
      <xdr:rowOff>13322</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0364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194949</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805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98247</xdr:rowOff>
    </xdr:from>
    <xdr:to>
      <xdr:col>22</xdr:col>
      <xdr:colOff>165100</xdr:colOff>
      <xdr:row>37</xdr:row>
      <xdr:rowOff>28397</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0514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210024</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820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90843</xdr:rowOff>
    </xdr:from>
    <xdr:to>
      <xdr:col>19</xdr:col>
      <xdr:colOff>38100</xdr:colOff>
      <xdr:row>37</xdr:row>
      <xdr:rowOff>20993</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0440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202620</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812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79349</xdr:rowOff>
    </xdr:from>
    <xdr:to>
      <xdr:col>15</xdr:col>
      <xdr:colOff>101600</xdr:colOff>
      <xdr:row>37</xdr:row>
      <xdr:rowOff>9499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0325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191126</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801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秋田県五城目町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7,814
7,802
214.92
8,056,073
7,500,583
319,297
3,923,547
5,958,128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48664</xdr:rowOff>
    </xdr:from>
    <xdr:to>
      <xdr:col>24</xdr:col>
      <xdr:colOff>63500</xdr:colOff>
      <xdr:row>35</xdr:row>
      <xdr:rowOff>72339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49414"/>
          <a:ext cx="838200" cy="2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72339</xdr:rowOff>
    </xdr:from>
    <xdr:to>
      <xdr:col>19</xdr:col>
      <xdr:colOff>177800</xdr:colOff>
      <xdr:row>35</xdr:row>
      <xdr:rowOff>117122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73089"/>
          <a:ext cx="889000" cy="4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117122</xdr:rowOff>
    </xdr:from>
    <xdr:to>
      <xdr:col>15</xdr:col>
      <xdr:colOff>50800</xdr:colOff>
      <xdr:row>35</xdr:row>
      <xdr:rowOff>124109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17872"/>
          <a:ext cx="889000" cy="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124109</xdr:rowOff>
    </xdr:from>
    <xdr:to>
      <xdr:col>10</xdr:col>
      <xdr:colOff>114300</xdr:colOff>
      <xdr:row>36</xdr:row>
      <xdr:rowOff>20051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24859"/>
          <a:ext cx="889000" cy="6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163029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169314</xdr:rowOff>
    </xdr:from>
    <xdr:to>
      <xdr:col>24</xdr:col>
      <xdr:colOff>114300</xdr:colOff>
      <xdr:row>35</xdr:row>
      <xdr:rowOff>99464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9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147741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77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21539</xdr:rowOff>
    </xdr:from>
    <xdr:to>
      <xdr:col>20</xdr:col>
      <xdr:colOff>38100</xdr:colOff>
      <xdr:row>35</xdr:row>
      <xdr:rowOff>123139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2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114266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115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66322</xdr:rowOff>
    </xdr:from>
    <xdr:to>
      <xdr:col>15</xdr:col>
      <xdr:colOff>101600</xdr:colOff>
      <xdr:row>35</xdr:row>
      <xdr:rowOff>167922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6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159049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159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73309</xdr:rowOff>
    </xdr:from>
    <xdr:to>
      <xdr:col>10</xdr:col>
      <xdr:colOff>165100</xdr:colOff>
      <xdr:row>36</xdr:row>
      <xdr:rowOff>3459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74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166036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166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140701</xdr:rowOff>
    </xdr:from>
    <xdr:to>
      <xdr:col>6</xdr:col>
      <xdr:colOff>38100</xdr:colOff>
      <xdr:row>36</xdr:row>
      <xdr:rowOff>70851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4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61978</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234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75145</xdr:rowOff>
    </xdr:from>
    <xdr:to>
      <xdr:col>24</xdr:col>
      <xdr:colOff>63500</xdr:colOff>
      <xdr:row>58</xdr:row>
      <xdr:rowOff>90500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3797300" y="10019245"/>
          <a:ext cx="838200" cy="1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75145</xdr:rowOff>
    </xdr:from>
    <xdr:to>
      <xdr:col>19</xdr:col>
      <xdr:colOff>177800</xdr:colOff>
      <xdr:row>58</xdr:row>
      <xdr:rowOff>89120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19245"/>
          <a:ext cx="889000" cy="1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89120</xdr:rowOff>
    </xdr:from>
    <xdr:to>
      <xdr:col>15</xdr:col>
      <xdr:colOff>50800</xdr:colOff>
      <xdr:row>58</xdr:row>
      <xdr:rowOff>91384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33220"/>
          <a:ext cx="889000" cy="2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91384</xdr:rowOff>
    </xdr:from>
    <xdr:to>
      <xdr:col>10</xdr:col>
      <xdr:colOff>114300</xdr:colOff>
      <xdr:row>58</xdr:row>
      <xdr:rowOff>92741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35484"/>
          <a:ext cx="889000" cy="1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39700</xdr:rowOff>
    </xdr:from>
    <xdr:to>
      <xdr:col>24</xdr:col>
      <xdr:colOff>114300</xdr:colOff>
      <xdr:row>58</xdr:row>
      <xdr:rowOff>141300</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24345</xdr:rowOff>
    </xdr:from>
    <xdr:to>
      <xdr:col>20</xdr:col>
      <xdr:colOff>38100</xdr:colOff>
      <xdr:row>58</xdr:row>
      <xdr:rowOff>125945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6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117072</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10061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38320</xdr:rowOff>
    </xdr:from>
    <xdr:to>
      <xdr:col>15</xdr:col>
      <xdr:colOff>101600</xdr:colOff>
      <xdr:row>58</xdr:row>
      <xdr:rowOff>139920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131047</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1007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40584</xdr:rowOff>
    </xdr:from>
    <xdr:to>
      <xdr:col>10</xdr:col>
      <xdr:colOff>165100</xdr:colOff>
      <xdr:row>58</xdr:row>
      <xdr:rowOff>142184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8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133311</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10077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41941</xdr:rowOff>
    </xdr:from>
    <xdr:to>
      <xdr:col>6</xdr:col>
      <xdr:colOff>38100</xdr:colOff>
      <xdr:row>58</xdr:row>
      <xdr:rowOff>143541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8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134668</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10078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3473</xdr:rowOff>
    </xdr:from>
    <xdr:to>
      <xdr:col>24</xdr:col>
      <xdr:colOff>63500</xdr:colOff>
      <xdr:row>75</xdr:row>
      <xdr:rowOff>71368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2862223"/>
          <a:ext cx="838200" cy="67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24713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6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3473</xdr:rowOff>
    </xdr:from>
    <xdr:to>
      <xdr:col>19</xdr:col>
      <xdr:colOff>177800</xdr:colOff>
      <xdr:row>76</xdr:row>
      <xdr:rowOff>133262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2862223"/>
          <a:ext cx="889000" cy="30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15663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38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113467</xdr:rowOff>
    </xdr:from>
    <xdr:to>
      <xdr:col>15</xdr:col>
      <xdr:colOff>50800</xdr:colOff>
      <xdr:row>76</xdr:row>
      <xdr:rowOff>133262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143667"/>
          <a:ext cx="889000" cy="19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31627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40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113467</xdr:rowOff>
    </xdr:from>
    <xdr:to>
      <xdr:col>10</xdr:col>
      <xdr:colOff>114300</xdr:colOff>
      <xdr:row>77</xdr:row>
      <xdr:rowOff>64243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143667"/>
          <a:ext cx="889000" cy="122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37304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41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62050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43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20568</xdr:rowOff>
    </xdr:from>
    <xdr:to>
      <xdr:col>24</xdr:col>
      <xdr:colOff>114300</xdr:colOff>
      <xdr:row>75</xdr:row>
      <xdr:rowOff>122168</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287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43445</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73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124123</xdr:rowOff>
    </xdr:from>
    <xdr:to>
      <xdr:col>20</xdr:col>
      <xdr:colOff>38100</xdr:colOff>
      <xdr:row>75</xdr:row>
      <xdr:rowOff>54273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281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70800</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58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82462</xdr:rowOff>
    </xdr:from>
    <xdr:to>
      <xdr:col>15</xdr:col>
      <xdr:colOff>101600</xdr:colOff>
      <xdr:row>77</xdr:row>
      <xdr:rowOff>12612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112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29138</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88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62667</xdr:rowOff>
    </xdr:from>
    <xdr:to>
      <xdr:col>10</xdr:col>
      <xdr:colOff>165100</xdr:colOff>
      <xdr:row>76</xdr:row>
      <xdr:rowOff>164267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09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9345</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868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13443</xdr:rowOff>
    </xdr:from>
    <xdr:to>
      <xdr:col>6</xdr:col>
      <xdr:colOff>38100</xdr:colOff>
      <xdr:row>77</xdr:row>
      <xdr:rowOff>115043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21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131570</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990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16850</xdr:rowOff>
    </xdr:from>
    <xdr:to>
      <xdr:col>24</xdr:col>
      <xdr:colOff>63500</xdr:colOff>
      <xdr:row>96</xdr:row>
      <xdr:rowOff>121968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476050"/>
          <a:ext cx="838200" cy="10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154142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613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16850</xdr:rowOff>
    </xdr:from>
    <xdr:to>
      <xdr:col>19</xdr:col>
      <xdr:colOff>177800</xdr:colOff>
      <xdr:row>97</xdr:row>
      <xdr:rowOff>17574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476050"/>
          <a:ext cx="889000" cy="17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140288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77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112588</xdr:rowOff>
    </xdr:from>
    <xdr:to>
      <xdr:col>15</xdr:col>
      <xdr:colOff>50800</xdr:colOff>
      <xdr:row>97</xdr:row>
      <xdr:rowOff>17574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571788"/>
          <a:ext cx="889000" cy="76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112588</xdr:rowOff>
    </xdr:from>
    <xdr:to>
      <xdr:col>10</xdr:col>
      <xdr:colOff>114300</xdr:colOff>
      <xdr:row>97</xdr:row>
      <xdr:rowOff>128941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571788"/>
          <a:ext cx="889000" cy="187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103948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0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71168</xdr:rowOff>
    </xdr:from>
    <xdr:to>
      <xdr:col>24</xdr:col>
      <xdr:colOff>114300</xdr:colOff>
      <xdr:row>97</xdr:row>
      <xdr:rowOff>1318</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53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94045</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381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137500</xdr:rowOff>
    </xdr:from>
    <xdr:to>
      <xdr:col>20</xdr:col>
      <xdr:colOff>38100</xdr:colOff>
      <xdr:row>96</xdr:row>
      <xdr:rowOff>67650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42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84177</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6200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138224</xdr:rowOff>
    </xdr:from>
    <xdr:to>
      <xdr:col>15</xdr:col>
      <xdr:colOff>101600</xdr:colOff>
      <xdr:row>97</xdr:row>
      <xdr:rowOff>68374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59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84901</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372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61788</xdr:rowOff>
    </xdr:from>
    <xdr:to>
      <xdr:col>10</xdr:col>
      <xdr:colOff>165100</xdr:colOff>
      <xdr:row>96</xdr:row>
      <xdr:rowOff>163388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52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8465</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6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78141</xdr:rowOff>
    </xdr:from>
    <xdr:to>
      <xdr:col>6</xdr:col>
      <xdr:colOff>38100</xdr:colOff>
      <xdr:row>98</xdr:row>
      <xdr:rowOff>8291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708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24818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48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5352</xdr:rowOff>
    </xdr:from>
    <xdr:to>
      <xdr:col>55</xdr:col>
      <xdr:colOff>0</xdr:colOff>
      <xdr:row>39</xdr:row>
      <xdr:rowOff>67520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691902"/>
          <a:ext cx="838200" cy="62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5352</xdr:rowOff>
    </xdr:from>
    <xdr:to>
      <xdr:col>50</xdr:col>
      <xdr:colOff>114300</xdr:colOff>
      <xdr:row>39</xdr:row>
      <xdr:rowOff>84120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691902"/>
          <a:ext cx="889000" cy="7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84120</xdr:rowOff>
    </xdr:from>
    <xdr:to>
      <xdr:col>45</xdr:col>
      <xdr:colOff>177800</xdr:colOff>
      <xdr:row>39</xdr:row>
      <xdr:rowOff>137353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770670"/>
          <a:ext cx="889000" cy="5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89809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6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154254</xdr:rowOff>
    </xdr:from>
    <xdr:to>
      <xdr:col>41</xdr:col>
      <xdr:colOff>50800</xdr:colOff>
      <xdr:row>39</xdr:row>
      <xdr:rowOff>137353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497904"/>
          <a:ext cx="889000" cy="325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131822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113834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4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16720</xdr:rowOff>
    </xdr:from>
    <xdr:to>
      <xdr:col>55</xdr:col>
      <xdr:colOff>50800</xdr:colOff>
      <xdr:row>39</xdr:row>
      <xdr:rowOff>118320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70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103097</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618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126002</xdr:rowOff>
    </xdr:from>
    <xdr:to>
      <xdr:col>50</xdr:col>
      <xdr:colOff>165100</xdr:colOff>
      <xdr:row>39</xdr:row>
      <xdr:rowOff>56152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64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39</xdr:row>
      <xdr:rowOff>47279</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733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33320</xdr:rowOff>
    </xdr:from>
    <xdr:to>
      <xdr:col>46</xdr:col>
      <xdr:colOff>38100</xdr:colOff>
      <xdr:row>39</xdr:row>
      <xdr:rowOff>134920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71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126047</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812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86553</xdr:rowOff>
    </xdr:from>
    <xdr:to>
      <xdr:col>41</xdr:col>
      <xdr:colOff>101600</xdr:colOff>
      <xdr:row>40</xdr:row>
      <xdr:rowOff>16703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77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40</xdr:row>
      <xdr:rowOff>7830</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865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103454</xdr:rowOff>
    </xdr:from>
    <xdr:to>
      <xdr:col>36</xdr:col>
      <xdr:colOff>165100</xdr:colOff>
      <xdr:row>38</xdr:row>
      <xdr:rowOff>33604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44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24731</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539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112740</xdr:rowOff>
    </xdr:from>
    <xdr:to>
      <xdr:col>55</xdr:col>
      <xdr:colOff>0</xdr:colOff>
      <xdr:row>58</xdr:row>
      <xdr:rowOff>118276</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10056840"/>
          <a:ext cx="838200" cy="5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108245</xdr:rowOff>
    </xdr:from>
    <xdr:to>
      <xdr:col>50</xdr:col>
      <xdr:colOff>114300</xdr:colOff>
      <xdr:row>58</xdr:row>
      <xdr:rowOff>112740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10052345"/>
          <a:ext cx="889000" cy="4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104497</xdr:rowOff>
    </xdr:from>
    <xdr:to>
      <xdr:col>45</xdr:col>
      <xdr:colOff>177800</xdr:colOff>
      <xdr:row>58</xdr:row>
      <xdr:rowOff>108245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10048597"/>
          <a:ext cx="889000" cy="3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31039</xdr:rowOff>
    </xdr:from>
    <xdr:to>
      <xdr:col>41</xdr:col>
      <xdr:colOff>50800</xdr:colOff>
      <xdr:row>58</xdr:row>
      <xdr:rowOff>104497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975139"/>
          <a:ext cx="889000" cy="73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124298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10068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67476</xdr:rowOff>
    </xdr:from>
    <xdr:to>
      <xdr:col>55</xdr:col>
      <xdr:colOff>50800</xdr:colOff>
      <xdr:row>58</xdr:row>
      <xdr:rowOff>169076</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1001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162775</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61940</xdr:rowOff>
    </xdr:from>
    <xdr:to>
      <xdr:col>50</xdr:col>
      <xdr:colOff>165100</xdr:colOff>
      <xdr:row>58</xdr:row>
      <xdr:rowOff>163540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100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154667</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09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57445</xdr:rowOff>
    </xdr:from>
    <xdr:to>
      <xdr:col>46</xdr:col>
      <xdr:colOff>38100</xdr:colOff>
      <xdr:row>58</xdr:row>
      <xdr:rowOff>159045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1000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150172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9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53697</xdr:rowOff>
    </xdr:from>
    <xdr:to>
      <xdr:col>41</xdr:col>
      <xdr:colOff>101600</xdr:colOff>
      <xdr:row>58</xdr:row>
      <xdr:rowOff>155297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9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146424</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09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151689</xdr:rowOff>
    </xdr:from>
    <xdr:to>
      <xdr:col>36</xdr:col>
      <xdr:colOff>165100</xdr:colOff>
      <xdr:row>58</xdr:row>
      <xdr:rowOff>81839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2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98366</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699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135877</xdr:rowOff>
    </xdr:from>
    <xdr:to>
      <xdr:col>55</xdr:col>
      <xdr:colOff>0</xdr:colOff>
      <xdr:row>78</xdr:row>
      <xdr:rowOff>138888</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508977"/>
          <a:ext cx="838200" cy="3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135877</xdr:rowOff>
    </xdr:from>
    <xdr:to>
      <xdr:col>50</xdr:col>
      <xdr:colOff>114300</xdr:colOff>
      <xdr:row>78</xdr:row>
      <xdr:rowOff>137247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508977"/>
          <a:ext cx="88900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137247</xdr:rowOff>
    </xdr:from>
    <xdr:to>
      <xdr:col>45</xdr:col>
      <xdr:colOff>177800</xdr:colOff>
      <xdr:row>78</xdr:row>
      <xdr:rowOff>138258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510347"/>
          <a:ext cx="889000" cy="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133690</xdr:rowOff>
    </xdr:from>
    <xdr:to>
      <xdr:col>41</xdr:col>
      <xdr:colOff>50800</xdr:colOff>
      <xdr:row>78</xdr:row>
      <xdr:rowOff>138258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506790"/>
          <a:ext cx="889000" cy="4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88088</xdr:rowOff>
    </xdr:from>
    <xdr:to>
      <xdr:col>55</xdr:col>
      <xdr:colOff>50800</xdr:colOff>
      <xdr:row>79</xdr:row>
      <xdr:rowOff>18238</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6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85077</xdr:rowOff>
    </xdr:from>
    <xdr:to>
      <xdr:col>50</xdr:col>
      <xdr:colOff>165100</xdr:colOff>
      <xdr:row>79</xdr:row>
      <xdr:rowOff>15227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5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6354</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50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86447</xdr:rowOff>
    </xdr:from>
    <xdr:to>
      <xdr:col>46</xdr:col>
      <xdr:colOff>38100</xdr:colOff>
      <xdr:row>79</xdr:row>
      <xdr:rowOff>16597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5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7724</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552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87458</xdr:rowOff>
    </xdr:from>
    <xdr:to>
      <xdr:col>41</xdr:col>
      <xdr:colOff>101600</xdr:colOff>
      <xdr:row>79</xdr:row>
      <xdr:rowOff>17608</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6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8735</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55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82890</xdr:rowOff>
    </xdr:from>
    <xdr:to>
      <xdr:col>36</xdr:col>
      <xdr:colOff>165100</xdr:colOff>
      <xdr:row>79</xdr:row>
      <xdr:rowOff>13040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5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4167</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548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49597</xdr:rowOff>
    </xdr:from>
    <xdr:to>
      <xdr:col>55</xdr:col>
      <xdr:colOff>0</xdr:colOff>
      <xdr:row>98</xdr:row>
      <xdr:rowOff>49853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851697"/>
          <a:ext cx="838200" cy="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14754</xdr:rowOff>
    </xdr:from>
    <xdr:to>
      <xdr:col>50</xdr:col>
      <xdr:colOff>114300</xdr:colOff>
      <xdr:row>98</xdr:row>
      <xdr:rowOff>49853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816854"/>
          <a:ext cx="889000" cy="35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159210</xdr:rowOff>
    </xdr:from>
    <xdr:to>
      <xdr:col>45</xdr:col>
      <xdr:colOff>177800</xdr:colOff>
      <xdr:row>98</xdr:row>
      <xdr:rowOff>14754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789860"/>
          <a:ext cx="889000" cy="26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163931</xdr:rowOff>
    </xdr:from>
    <xdr:to>
      <xdr:col>41</xdr:col>
      <xdr:colOff>50800</xdr:colOff>
      <xdr:row>97</xdr:row>
      <xdr:rowOff>159210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451681"/>
          <a:ext cx="889000" cy="338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15443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1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170247</xdr:rowOff>
    </xdr:from>
    <xdr:to>
      <xdr:col>55</xdr:col>
      <xdr:colOff>50800</xdr:colOff>
      <xdr:row>98</xdr:row>
      <xdr:rowOff>100397</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0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85174</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15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170503</xdr:rowOff>
    </xdr:from>
    <xdr:to>
      <xdr:col>50</xdr:col>
      <xdr:colOff>165100</xdr:colOff>
      <xdr:row>98</xdr:row>
      <xdr:rowOff>100653</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0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91780</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9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135404</xdr:rowOff>
    </xdr:from>
    <xdr:to>
      <xdr:col>46</xdr:col>
      <xdr:colOff>38100</xdr:colOff>
      <xdr:row>98</xdr:row>
      <xdr:rowOff>65554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66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56681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85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108410</xdr:rowOff>
    </xdr:from>
    <xdr:to>
      <xdr:col>41</xdr:col>
      <xdr:colOff>101600</xdr:colOff>
      <xdr:row>98</xdr:row>
      <xdr:rowOff>38560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3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29687</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31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113131</xdr:rowOff>
    </xdr:from>
    <xdr:to>
      <xdr:col>36</xdr:col>
      <xdr:colOff>165100</xdr:colOff>
      <xdr:row>96</xdr:row>
      <xdr:rowOff>43281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40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59808</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672795" y="16176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148711</xdr:rowOff>
    </xdr:from>
    <xdr:to>
      <xdr:col>85</xdr:col>
      <xdr:colOff>127000</xdr:colOff>
      <xdr:row>34</xdr:row>
      <xdr:rowOff>142192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5635111"/>
          <a:ext cx="838200" cy="336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6867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521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142192</xdr:rowOff>
    </xdr:from>
    <xdr:to>
      <xdr:col>81</xdr:col>
      <xdr:colOff>50800</xdr:colOff>
      <xdr:row>37</xdr:row>
      <xdr:rowOff>120452</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5971492"/>
          <a:ext cx="889000" cy="492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128381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64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120452</xdr:rowOff>
    </xdr:from>
    <xdr:to>
      <xdr:col>76</xdr:col>
      <xdr:colOff>114300</xdr:colOff>
      <xdr:row>38</xdr:row>
      <xdr:rowOff>111207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464102"/>
          <a:ext cx="889000" cy="16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143524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65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111207</xdr:rowOff>
    </xdr:from>
    <xdr:to>
      <xdr:col>71</xdr:col>
      <xdr:colOff>177800</xdr:colOff>
      <xdr:row>38</xdr:row>
      <xdr:rowOff>134076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626307"/>
          <a:ext cx="889000" cy="2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97911</xdr:rowOff>
    </xdr:from>
    <xdr:to>
      <xdr:col>85</xdr:col>
      <xdr:colOff>177800</xdr:colOff>
      <xdr:row>33</xdr:row>
      <xdr:rowOff>28061</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558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120788</xdr:rowOff>
    </xdr:from>
    <xdr:ext cx="599010"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543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91392</xdr:rowOff>
    </xdr:from>
    <xdr:to>
      <xdr:col>81</xdr:col>
      <xdr:colOff>101600</xdr:colOff>
      <xdr:row>35</xdr:row>
      <xdr:rowOff>21542</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592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33</xdr:row>
      <xdr:rowOff>38069</xdr:rowOff>
    </xdr:from>
    <xdr:ext cx="59901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181795" y="5695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69652</xdr:rowOff>
    </xdr:from>
    <xdr:to>
      <xdr:col>76</xdr:col>
      <xdr:colOff>165100</xdr:colOff>
      <xdr:row>37</xdr:row>
      <xdr:rowOff>171252</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1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16329</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25111" y="6188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60407</xdr:rowOff>
    </xdr:from>
    <xdr:to>
      <xdr:col>72</xdr:col>
      <xdr:colOff>38100</xdr:colOff>
      <xdr:row>38</xdr:row>
      <xdr:rowOff>162007</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7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153134</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68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83276</xdr:rowOff>
    </xdr:from>
    <xdr:to>
      <xdr:col>67</xdr:col>
      <xdr:colOff>101600</xdr:colOff>
      <xdr:row>39</xdr:row>
      <xdr:rowOff>13426</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9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4553</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91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141563</xdr:rowOff>
    </xdr:from>
    <xdr:to>
      <xdr:col>85</xdr:col>
      <xdr:colOff>127000</xdr:colOff>
      <xdr:row>77</xdr:row>
      <xdr:rowOff>147203</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343213"/>
          <a:ext cx="838200" cy="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132200</xdr:rowOff>
    </xdr:from>
    <xdr:to>
      <xdr:col>81</xdr:col>
      <xdr:colOff>50800</xdr:colOff>
      <xdr:row>77</xdr:row>
      <xdr:rowOff>147203</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333850"/>
          <a:ext cx="889000" cy="1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132200</xdr:rowOff>
    </xdr:from>
    <xdr:to>
      <xdr:col>76</xdr:col>
      <xdr:colOff>114300</xdr:colOff>
      <xdr:row>77</xdr:row>
      <xdr:rowOff>151208</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333850"/>
          <a:ext cx="889000" cy="19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151208</xdr:rowOff>
    </xdr:from>
    <xdr:to>
      <xdr:col>71</xdr:col>
      <xdr:colOff>177800</xdr:colOff>
      <xdr:row>77</xdr:row>
      <xdr:rowOff>155663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352858"/>
          <a:ext cx="889000" cy="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90763</xdr:rowOff>
    </xdr:from>
    <xdr:to>
      <xdr:col>85</xdr:col>
      <xdr:colOff>177800</xdr:colOff>
      <xdr:row>78</xdr:row>
      <xdr:rowOff>20913</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29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69190</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7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96403</xdr:rowOff>
    </xdr:from>
    <xdr:to>
      <xdr:col>81</xdr:col>
      <xdr:colOff>101600</xdr:colOff>
      <xdr:row>78</xdr:row>
      <xdr:rowOff>26553</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298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17680</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39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81400</xdr:rowOff>
    </xdr:from>
    <xdr:to>
      <xdr:col>76</xdr:col>
      <xdr:colOff>165100</xdr:colOff>
      <xdr:row>78</xdr:row>
      <xdr:rowOff>11550</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28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2677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375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100408</xdr:rowOff>
    </xdr:from>
    <xdr:to>
      <xdr:col>72</xdr:col>
      <xdr:colOff>38100</xdr:colOff>
      <xdr:row>78</xdr:row>
      <xdr:rowOff>30558</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0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21685</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394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104863</xdr:rowOff>
    </xdr:from>
    <xdr:to>
      <xdr:col>67</xdr:col>
      <xdr:colOff>101600</xdr:colOff>
      <xdr:row>78</xdr:row>
      <xdr:rowOff>35013</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0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26140</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399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164285</xdr:rowOff>
    </xdr:from>
    <xdr:to>
      <xdr:col>85</xdr:col>
      <xdr:colOff>127000</xdr:colOff>
      <xdr:row>98</xdr:row>
      <xdr:rowOff>170689</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966385"/>
          <a:ext cx="838200" cy="6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170689</xdr:rowOff>
    </xdr:from>
    <xdr:to>
      <xdr:col>81</xdr:col>
      <xdr:colOff>50800</xdr:colOff>
      <xdr:row>99</xdr:row>
      <xdr:rowOff>14551</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972789"/>
          <a:ext cx="889000" cy="15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5891</xdr:rowOff>
    </xdr:from>
    <xdr:to>
      <xdr:col>76</xdr:col>
      <xdr:colOff>114300</xdr:colOff>
      <xdr:row>99</xdr:row>
      <xdr:rowOff>14551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979441"/>
          <a:ext cx="889000" cy="8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3539</xdr:rowOff>
    </xdr:from>
    <xdr:to>
      <xdr:col>71</xdr:col>
      <xdr:colOff>177800</xdr:colOff>
      <xdr:row>99</xdr:row>
      <xdr:rowOff>5891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814300" y="16977089"/>
          <a:ext cx="889000" cy="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113485</xdr:rowOff>
    </xdr:from>
    <xdr:to>
      <xdr:col>85</xdr:col>
      <xdr:colOff>177800</xdr:colOff>
      <xdr:row>99</xdr:row>
      <xdr:rowOff>43635</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91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28412</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83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119889</xdr:rowOff>
    </xdr:from>
    <xdr:to>
      <xdr:col>81</xdr:col>
      <xdr:colOff>101600</xdr:colOff>
      <xdr:row>99</xdr:row>
      <xdr:rowOff>50039</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92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41166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7014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135201</xdr:rowOff>
    </xdr:from>
    <xdr:to>
      <xdr:col>76</xdr:col>
      <xdr:colOff>165100</xdr:colOff>
      <xdr:row>99</xdr:row>
      <xdr:rowOff>65351</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93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56478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7030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126541</xdr:rowOff>
    </xdr:from>
    <xdr:to>
      <xdr:col>72</xdr:col>
      <xdr:colOff>38100</xdr:colOff>
      <xdr:row>99</xdr:row>
      <xdr:rowOff>56691</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92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47818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7021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124189</xdr:rowOff>
    </xdr:from>
    <xdr:to>
      <xdr:col>67</xdr:col>
      <xdr:colOff>101600</xdr:colOff>
      <xdr:row>99</xdr:row>
      <xdr:rowOff>54339</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92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45466</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7019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89065</xdr:rowOff>
    </xdr:from>
    <xdr:to>
      <xdr:col>116</xdr:col>
      <xdr:colOff>63500</xdr:colOff>
      <xdr:row>37</xdr:row>
      <xdr:rowOff>101105</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432715"/>
          <a:ext cx="838200" cy="12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109923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453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89065</xdr:rowOff>
    </xdr:from>
    <xdr:to>
      <xdr:col>111</xdr:col>
      <xdr:colOff>177800</xdr:colOff>
      <xdr:row>37</xdr:row>
      <xdr:rowOff>115202</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0434300" y="6432715"/>
          <a:ext cx="889000" cy="2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130077</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64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110134</xdr:rowOff>
    </xdr:from>
    <xdr:to>
      <xdr:col>107</xdr:col>
      <xdr:colOff>50800</xdr:colOff>
      <xdr:row>37</xdr:row>
      <xdr:rowOff>115202</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453784"/>
          <a:ext cx="889000" cy="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160062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675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110134</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8656300" y="6453784"/>
          <a:ext cx="889000" cy="2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2786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68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50305</xdr:rowOff>
    </xdr:from>
    <xdr:to>
      <xdr:col>116</xdr:col>
      <xdr:colOff>114300</xdr:colOff>
      <xdr:row>37</xdr:row>
      <xdr:rowOff>151905</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39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73182</xdr:rowOff>
    </xdr:from>
    <xdr:ext cx="469744"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245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38265</xdr:rowOff>
    </xdr:from>
    <xdr:to>
      <xdr:col>112</xdr:col>
      <xdr:colOff>38100</xdr:colOff>
      <xdr:row>37</xdr:row>
      <xdr:rowOff>139865</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38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156392</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15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64402</xdr:rowOff>
    </xdr:from>
    <xdr:to>
      <xdr:col>107</xdr:col>
      <xdr:colOff>101600</xdr:colOff>
      <xdr:row>37</xdr:row>
      <xdr:rowOff>166002</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40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11079</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18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59334</xdr:rowOff>
    </xdr:from>
    <xdr:to>
      <xdr:col>102</xdr:col>
      <xdr:colOff>165100</xdr:colOff>
      <xdr:row>37</xdr:row>
      <xdr:rowOff>160934</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40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6011</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17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100038</xdr:rowOff>
    </xdr:from>
    <xdr:to>
      <xdr:col>116</xdr:col>
      <xdr:colOff>63500</xdr:colOff>
      <xdr:row>57</xdr:row>
      <xdr:rowOff>109822</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9872688"/>
          <a:ext cx="838200" cy="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153532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926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37013</xdr:rowOff>
    </xdr:from>
    <xdr:to>
      <xdr:col>111</xdr:col>
      <xdr:colOff>177800</xdr:colOff>
      <xdr:row>57</xdr:row>
      <xdr:rowOff>109822</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9809663"/>
          <a:ext cx="889000" cy="72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156253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92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37013</xdr:rowOff>
    </xdr:from>
    <xdr:to>
      <xdr:col>107</xdr:col>
      <xdr:colOff>50800</xdr:colOff>
      <xdr:row>57</xdr:row>
      <xdr:rowOff>44420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9809663"/>
          <a:ext cx="889000" cy="7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57</xdr:row>
      <xdr:rowOff>91307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86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44420</xdr:rowOff>
    </xdr:from>
    <xdr:to>
      <xdr:col>102</xdr:col>
      <xdr:colOff>114300</xdr:colOff>
      <xdr:row>57</xdr:row>
      <xdr:rowOff>49952</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9817070"/>
          <a:ext cx="889000" cy="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73568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10017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101297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10045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49238</xdr:rowOff>
    </xdr:from>
    <xdr:to>
      <xdr:col>116</xdr:col>
      <xdr:colOff>114300</xdr:colOff>
      <xdr:row>57</xdr:row>
      <xdr:rowOff>150838</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9821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72115</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67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59022</xdr:rowOff>
    </xdr:from>
    <xdr:to>
      <xdr:col>112</xdr:col>
      <xdr:colOff>38100</xdr:colOff>
      <xdr:row>57</xdr:row>
      <xdr:rowOff>160622</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983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5699</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60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157663</xdr:rowOff>
    </xdr:from>
    <xdr:to>
      <xdr:col>107</xdr:col>
      <xdr:colOff>101600</xdr:colOff>
      <xdr:row>57</xdr:row>
      <xdr:rowOff>87813</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975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104340</xdr:rowOff>
    </xdr:from>
    <xdr:ext cx="534377"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67111" y="9534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165070</xdr:rowOff>
    </xdr:from>
    <xdr:to>
      <xdr:col>102</xdr:col>
      <xdr:colOff>165100</xdr:colOff>
      <xdr:row>57</xdr:row>
      <xdr:rowOff>95220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76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111747</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278111" y="9541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170602</xdr:rowOff>
    </xdr:from>
    <xdr:to>
      <xdr:col>98</xdr:col>
      <xdr:colOff>38100</xdr:colOff>
      <xdr:row>57</xdr:row>
      <xdr:rowOff>100752</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977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117279</xdr:rowOff>
    </xdr:from>
    <xdr:ext cx="534377"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389111" y="9547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70483</xdr:rowOff>
    </xdr:from>
    <xdr:to>
      <xdr:col>116</xdr:col>
      <xdr:colOff>63500</xdr:colOff>
      <xdr:row>73</xdr:row>
      <xdr:rowOff>87808</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586333"/>
          <a:ext cx="838200" cy="1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70483</xdr:rowOff>
    </xdr:from>
    <xdr:to>
      <xdr:col>111</xdr:col>
      <xdr:colOff>177800</xdr:colOff>
      <xdr:row>73</xdr:row>
      <xdr:rowOff>150706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586333"/>
          <a:ext cx="889000" cy="8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116264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8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150706</xdr:rowOff>
    </xdr:from>
    <xdr:to>
      <xdr:col>107</xdr:col>
      <xdr:colOff>50800</xdr:colOff>
      <xdr:row>74</xdr:row>
      <xdr:rowOff>116073</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666556"/>
          <a:ext cx="889000" cy="136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101769</xdr:rowOff>
    </xdr:from>
    <xdr:to>
      <xdr:col>102</xdr:col>
      <xdr:colOff>114300</xdr:colOff>
      <xdr:row>74</xdr:row>
      <xdr:rowOff>116073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2446169"/>
          <a:ext cx="889000" cy="357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93224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78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37008</xdr:rowOff>
    </xdr:from>
    <xdr:to>
      <xdr:col>116</xdr:col>
      <xdr:colOff>114300</xdr:colOff>
      <xdr:row>73</xdr:row>
      <xdr:rowOff>138608</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55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59885</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404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19683</xdr:rowOff>
    </xdr:from>
    <xdr:to>
      <xdr:col>112</xdr:col>
      <xdr:colOff>38100</xdr:colOff>
      <xdr:row>73</xdr:row>
      <xdr:rowOff>121283</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535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137810</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310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99906</xdr:rowOff>
    </xdr:from>
    <xdr:to>
      <xdr:col>107</xdr:col>
      <xdr:colOff>101600</xdr:colOff>
      <xdr:row>74</xdr:row>
      <xdr:rowOff>30056</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61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46583</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39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65273</xdr:rowOff>
    </xdr:from>
    <xdr:to>
      <xdr:col>102</xdr:col>
      <xdr:colOff>165100</xdr:colOff>
      <xdr:row>74</xdr:row>
      <xdr:rowOff>166873</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752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158000</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845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50969</xdr:rowOff>
    </xdr:from>
    <xdr:to>
      <xdr:col>98</xdr:col>
      <xdr:colOff>38100</xdr:colOff>
      <xdr:row>72</xdr:row>
      <xdr:rowOff>152569</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39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169096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17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歳出決算総額は住民一人当たり９５９，８９０円となっている。</a:t>
          </a:r>
        </a:p>
        <a:p>
          <a:r>
            <a:rPr kumimoji="1" lang="ja-JP" altLang="en-US" sz="1300">
              <a:latin typeface="ＭＳ Ｐゴシック" panose="020B0600070205080204" pitchFamily="50" charset="-128"/>
              <a:ea typeface="ＭＳ Ｐゴシック" panose="020B0600070205080204" pitchFamily="50" charset="-128"/>
            </a:rPr>
            <a:t>　前年度と比べて一人当たりのコストの増加幅が一番大きいのは、災害復旧事業費（２年連続）である。災害復旧事業費の一人当たりのコストは２２３，０２９円で前年度比７３，５７４円（４９．２％増）の増となっている。災害復旧事業費については、令和５年度決算でも一人当たりのコスト１４９，４５５円、前年度比１０７，７４５円（２５８．３％増）となっていた（類似団体中で最大値）。これは、令和５年７月大雨災害の影響が大きく、令和６年度でもその被害に対する災害復旧事業がまだ続いていることが大きな理由となっている。また、次に増加幅が大きいのは、人件費で一人当たりのコストは１３９，４４７円で前年度比３，１０７円（２．３％増）の増となっている。これは、職員数は減少したものの、人事院勧告への対応と会計年度任用職員の勤勉手当導入などが一つの要因である。</a:t>
          </a:r>
        </a:p>
        <a:p>
          <a:r>
            <a:rPr kumimoji="1" lang="ja-JP" altLang="en-US" sz="1300">
              <a:latin typeface="ＭＳ Ｐゴシック" panose="020B0600070205080204" pitchFamily="50" charset="-128"/>
              <a:ea typeface="ＭＳ Ｐゴシック" panose="020B0600070205080204" pitchFamily="50" charset="-128"/>
            </a:rPr>
            <a:t>　一人当たりのコストの減少幅が大きいのは、物件費である。物件費の一人当たりコストは、１０７，６１２円で前年度比３３，５８５円（２３．８％減）の減となっている。これは、脱炭素化推進事業の皆減、災害救助費の減、地方創生臨時交付金関係事業の減などの理由によるものである。</a:t>
          </a:r>
        </a:p>
        <a:p>
          <a:r>
            <a:rPr kumimoji="1" lang="ja-JP" altLang="en-US" sz="1300">
              <a:latin typeface="ＭＳ Ｐゴシック" panose="020B0600070205080204" pitchFamily="50" charset="-128"/>
              <a:ea typeface="ＭＳ Ｐゴシック" panose="020B0600070205080204" pitchFamily="50" charset="-128"/>
            </a:rPr>
            <a:t>　今後は、事務事業の見直し等により歳出削減を図りつつ、不測の事態に備え財政調整基金等の計画的な積み立てを実施することで、一人当たりのコストの緊急的な増加に対応できるよう努める。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秋田県五城目町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7,814
7,802
214.92
8,056,073
7,500,583
319,297
3,923,547
5,958,128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96393</xdr:rowOff>
    </xdr:from>
    <xdr:to>
      <xdr:col>24</xdr:col>
      <xdr:colOff>63500</xdr:colOff>
      <xdr:row>36</xdr:row>
      <xdr:rowOff>167640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68593"/>
          <a:ext cx="838200" cy="7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167640</xdr:rowOff>
    </xdr:from>
    <xdr:to>
      <xdr:col>19</xdr:col>
      <xdr:colOff>177800</xdr:colOff>
      <xdr:row>37</xdr:row>
      <xdr:rowOff>21336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39840"/>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13843</xdr:rowOff>
    </xdr:from>
    <xdr:to>
      <xdr:col>15</xdr:col>
      <xdr:colOff>50800</xdr:colOff>
      <xdr:row>37</xdr:row>
      <xdr:rowOff>21336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57493"/>
          <a:ext cx="889000" cy="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13843</xdr:rowOff>
    </xdr:from>
    <xdr:to>
      <xdr:col>10</xdr:col>
      <xdr:colOff>114300</xdr:colOff>
      <xdr:row>37</xdr:row>
      <xdr:rowOff>20955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57493"/>
          <a:ext cx="889000" cy="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34307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45593</xdr:rowOff>
    </xdr:from>
    <xdr:to>
      <xdr:col>24</xdr:col>
      <xdr:colOff>114300</xdr:colOff>
      <xdr:row>36</xdr:row>
      <xdr:rowOff>147193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1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24020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96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116840</xdr:rowOff>
    </xdr:from>
    <xdr:to>
      <xdr:col>20</xdr:col>
      <xdr:colOff>38100</xdr:colOff>
      <xdr:row>37</xdr:row>
      <xdr:rowOff>46990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38117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8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141986</xdr:rowOff>
    </xdr:from>
    <xdr:to>
      <xdr:col>15</xdr:col>
      <xdr:colOff>101600</xdr:colOff>
      <xdr:row>37</xdr:row>
      <xdr:rowOff>72136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1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63263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0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134493</xdr:rowOff>
    </xdr:from>
    <xdr:to>
      <xdr:col>10</xdr:col>
      <xdr:colOff>165100</xdr:colOff>
      <xdr:row>37</xdr:row>
      <xdr:rowOff>64643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0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55770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141605</xdr:rowOff>
    </xdr:from>
    <xdr:to>
      <xdr:col>6</xdr:col>
      <xdr:colOff>38100</xdr:colOff>
      <xdr:row>37</xdr:row>
      <xdr:rowOff>71755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1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62882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06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68195</xdr:rowOff>
    </xdr:from>
    <xdr:to>
      <xdr:col>24</xdr:col>
      <xdr:colOff>63500</xdr:colOff>
      <xdr:row>58</xdr:row>
      <xdr:rowOff>81619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12295"/>
          <a:ext cx="838200" cy="1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81619</xdr:rowOff>
    </xdr:from>
    <xdr:to>
      <xdr:col>19</xdr:col>
      <xdr:colOff>177800</xdr:colOff>
      <xdr:row>58</xdr:row>
      <xdr:rowOff>96079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25719"/>
          <a:ext cx="889000" cy="1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88882</xdr:rowOff>
    </xdr:from>
    <xdr:to>
      <xdr:col>15</xdr:col>
      <xdr:colOff>50800</xdr:colOff>
      <xdr:row>58</xdr:row>
      <xdr:rowOff>96079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32982"/>
          <a:ext cx="8890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146034</xdr:rowOff>
    </xdr:from>
    <xdr:to>
      <xdr:col>10</xdr:col>
      <xdr:colOff>114300</xdr:colOff>
      <xdr:row>58</xdr:row>
      <xdr:rowOff>88882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18684"/>
          <a:ext cx="889000" cy="11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17395</xdr:rowOff>
    </xdr:from>
    <xdr:to>
      <xdr:col>24</xdr:col>
      <xdr:colOff>114300</xdr:colOff>
      <xdr:row>58</xdr:row>
      <xdr:rowOff>118995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6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103772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76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30819</xdr:rowOff>
    </xdr:from>
    <xdr:to>
      <xdr:col>20</xdr:col>
      <xdr:colOff>38100</xdr:colOff>
      <xdr:row>58</xdr:row>
      <xdr:rowOff>132419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7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123546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67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45279</xdr:rowOff>
    </xdr:from>
    <xdr:to>
      <xdr:col>15</xdr:col>
      <xdr:colOff>101600</xdr:colOff>
      <xdr:row>58</xdr:row>
      <xdr:rowOff>146879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89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138006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82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38082</xdr:rowOff>
    </xdr:from>
    <xdr:to>
      <xdr:col>10</xdr:col>
      <xdr:colOff>165100</xdr:colOff>
      <xdr:row>58</xdr:row>
      <xdr:rowOff>139682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8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130809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7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95234</xdr:rowOff>
    </xdr:from>
    <xdr:to>
      <xdr:col>6</xdr:col>
      <xdr:colOff>38100</xdr:colOff>
      <xdr:row>58</xdr:row>
      <xdr:rowOff>25384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6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16511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60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151960</xdr:rowOff>
    </xdr:from>
    <xdr:to>
      <xdr:col>24</xdr:col>
      <xdr:colOff>63500</xdr:colOff>
      <xdr:row>76</xdr:row>
      <xdr:rowOff>136736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2839260"/>
          <a:ext cx="838200" cy="32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151960</xdr:rowOff>
    </xdr:from>
    <xdr:to>
      <xdr:col>19</xdr:col>
      <xdr:colOff>177800</xdr:colOff>
      <xdr:row>76</xdr:row>
      <xdr:rowOff>168256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839260"/>
          <a:ext cx="889000" cy="359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168256</xdr:rowOff>
    </xdr:from>
    <xdr:to>
      <xdr:col>15</xdr:col>
      <xdr:colOff>50800</xdr:colOff>
      <xdr:row>77</xdr:row>
      <xdr:rowOff>25484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198456"/>
          <a:ext cx="889000" cy="28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25484</xdr:rowOff>
    </xdr:from>
    <xdr:to>
      <xdr:col>10</xdr:col>
      <xdr:colOff>114300</xdr:colOff>
      <xdr:row>77</xdr:row>
      <xdr:rowOff>104363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27134"/>
          <a:ext cx="889000" cy="7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61611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85936</xdr:rowOff>
    </xdr:from>
    <xdr:to>
      <xdr:col>24</xdr:col>
      <xdr:colOff>114300</xdr:colOff>
      <xdr:row>77</xdr:row>
      <xdr:rowOff>16086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1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64363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94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101160</xdr:rowOff>
    </xdr:from>
    <xdr:to>
      <xdr:col>20</xdr:col>
      <xdr:colOff>38100</xdr:colOff>
      <xdr:row>75</xdr:row>
      <xdr:rowOff>31310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78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47837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563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117456</xdr:rowOff>
    </xdr:from>
    <xdr:to>
      <xdr:col>15</xdr:col>
      <xdr:colOff>101600</xdr:colOff>
      <xdr:row>77</xdr:row>
      <xdr:rowOff>47606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47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64133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922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146134</xdr:rowOff>
    </xdr:from>
    <xdr:to>
      <xdr:col>10</xdr:col>
      <xdr:colOff>165100</xdr:colOff>
      <xdr:row>77</xdr:row>
      <xdr:rowOff>76284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7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67411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69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53563</xdr:rowOff>
    </xdr:from>
    <xdr:to>
      <xdr:col>6</xdr:col>
      <xdr:colOff>38100</xdr:colOff>
      <xdr:row>77</xdr:row>
      <xdr:rowOff>155163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55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240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3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109883</xdr:rowOff>
    </xdr:from>
    <xdr:to>
      <xdr:col>24</xdr:col>
      <xdr:colOff>63500</xdr:colOff>
      <xdr:row>98</xdr:row>
      <xdr:rowOff>113213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11983"/>
          <a:ext cx="838200" cy="3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99487</xdr:rowOff>
    </xdr:from>
    <xdr:to>
      <xdr:col>19</xdr:col>
      <xdr:colOff>177800</xdr:colOff>
      <xdr:row>98</xdr:row>
      <xdr:rowOff>109883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01587"/>
          <a:ext cx="889000" cy="1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99487</xdr:rowOff>
    </xdr:from>
    <xdr:to>
      <xdr:col>15</xdr:col>
      <xdr:colOff>50800</xdr:colOff>
      <xdr:row>98</xdr:row>
      <xdr:rowOff>103919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01587"/>
          <a:ext cx="889000" cy="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103919</xdr:rowOff>
    </xdr:from>
    <xdr:to>
      <xdr:col>10</xdr:col>
      <xdr:colOff>114300</xdr:colOff>
      <xdr:row>98</xdr:row>
      <xdr:rowOff>117227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06019"/>
          <a:ext cx="889000" cy="13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480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62413</xdr:rowOff>
    </xdr:from>
    <xdr:to>
      <xdr:col>24</xdr:col>
      <xdr:colOff>114300</xdr:colOff>
      <xdr:row>98</xdr:row>
      <xdr:rowOff>164013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64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59083</xdr:rowOff>
    </xdr:from>
    <xdr:to>
      <xdr:col>20</xdr:col>
      <xdr:colOff>38100</xdr:colOff>
      <xdr:row>98</xdr:row>
      <xdr:rowOff>160683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6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151810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53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48687</xdr:rowOff>
    </xdr:from>
    <xdr:to>
      <xdr:col>15</xdr:col>
      <xdr:colOff>101600</xdr:colOff>
      <xdr:row>98</xdr:row>
      <xdr:rowOff>150287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5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141414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43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53119</xdr:rowOff>
    </xdr:from>
    <xdr:to>
      <xdr:col>10</xdr:col>
      <xdr:colOff>165100</xdr:colOff>
      <xdr:row>98</xdr:row>
      <xdr:rowOff>154719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5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145846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47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66427</xdr:rowOff>
    </xdr:from>
    <xdr:to>
      <xdr:col>6</xdr:col>
      <xdr:colOff>38100</xdr:colOff>
      <xdr:row>98</xdr:row>
      <xdr:rowOff>168027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6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159154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6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22565</xdr:rowOff>
    </xdr:from>
    <xdr:to>
      <xdr:col>55</xdr:col>
      <xdr:colOff>0</xdr:colOff>
      <xdr:row>38</xdr:row>
      <xdr:rowOff>26132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537665"/>
          <a:ext cx="838200" cy="3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22567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537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26132</xdr:rowOff>
    </xdr:from>
    <xdr:to>
      <xdr:col>50</xdr:col>
      <xdr:colOff>114300</xdr:colOff>
      <xdr:row>38</xdr:row>
      <xdr:rowOff>30338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541232"/>
          <a:ext cx="889000" cy="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140342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554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30338</xdr:rowOff>
    </xdr:from>
    <xdr:to>
      <xdr:col>45</xdr:col>
      <xdr:colOff>177800</xdr:colOff>
      <xdr:row>38</xdr:row>
      <xdr:rowOff>33493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545438"/>
          <a:ext cx="889000" cy="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135450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65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33493</xdr:rowOff>
    </xdr:from>
    <xdr:to>
      <xdr:col>41</xdr:col>
      <xdr:colOff>50800</xdr:colOff>
      <xdr:row>38</xdr:row>
      <xdr:rowOff>35687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548593"/>
          <a:ext cx="889000" cy="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143725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58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134261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64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143215</xdr:rowOff>
    </xdr:from>
    <xdr:to>
      <xdr:col>55</xdr:col>
      <xdr:colOff>50800</xdr:colOff>
      <xdr:row>38</xdr:row>
      <xdr:rowOff>73365</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48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102592</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27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146781</xdr:rowOff>
    </xdr:from>
    <xdr:to>
      <xdr:col>50</xdr:col>
      <xdr:colOff>165100</xdr:colOff>
      <xdr:row>38</xdr:row>
      <xdr:rowOff>76932</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49043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93458</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6265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150988</xdr:rowOff>
    </xdr:from>
    <xdr:to>
      <xdr:col>46</xdr:col>
      <xdr:colOff>38100</xdr:colOff>
      <xdr:row>38</xdr:row>
      <xdr:rowOff>81138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494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97665</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6269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154143</xdr:rowOff>
    </xdr:from>
    <xdr:to>
      <xdr:col>41</xdr:col>
      <xdr:colOff>101600</xdr:colOff>
      <xdr:row>38</xdr:row>
      <xdr:rowOff>84293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49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100820</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6273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156337</xdr:rowOff>
    </xdr:from>
    <xdr:to>
      <xdr:col>36</xdr:col>
      <xdr:colOff>165100</xdr:colOff>
      <xdr:row>38</xdr:row>
      <xdr:rowOff>86487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49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103014</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6275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67063</xdr:rowOff>
    </xdr:from>
    <xdr:to>
      <xdr:col>55</xdr:col>
      <xdr:colOff>0</xdr:colOff>
      <xdr:row>58</xdr:row>
      <xdr:rowOff>79936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10011163"/>
          <a:ext cx="838200" cy="1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66209</xdr:rowOff>
    </xdr:from>
    <xdr:to>
      <xdr:col>50</xdr:col>
      <xdr:colOff>114300</xdr:colOff>
      <xdr:row>58</xdr:row>
      <xdr:rowOff>67063</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10010309"/>
          <a:ext cx="889000" cy="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66209</xdr:rowOff>
    </xdr:from>
    <xdr:to>
      <xdr:col>45</xdr:col>
      <xdr:colOff>177800</xdr:colOff>
      <xdr:row>58</xdr:row>
      <xdr:rowOff>79914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10010309"/>
          <a:ext cx="889000" cy="13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79914</xdr:rowOff>
    </xdr:from>
    <xdr:to>
      <xdr:col>41</xdr:col>
      <xdr:colOff>50800</xdr:colOff>
      <xdr:row>58</xdr:row>
      <xdr:rowOff>88989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10024014"/>
          <a:ext cx="889000" cy="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29136</xdr:rowOff>
    </xdr:from>
    <xdr:to>
      <xdr:col>55</xdr:col>
      <xdr:colOff>50800</xdr:colOff>
      <xdr:row>58</xdr:row>
      <xdr:rowOff>130736</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97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7563</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51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16263</xdr:rowOff>
    </xdr:from>
    <xdr:to>
      <xdr:col>50</xdr:col>
      <xdr:colOff>165100</xdr:colOff>
      <xdr:row>58</xdr:row>
      <xdr:rowOff>117863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96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108990</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05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15409</xdr:rowOff>
    </xdr:from>
    <xdr:to>
      <xdr:col>46</xdr:col>
      <xdr:colOff>38100</xdr:colOff>
      <xdr:row>58</xdr:row>
      <xdr:rowOff>117009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95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108136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1005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29114</xdr:rowOff>
    </xdr:from>
    <xdr:to>
      <xdr:col>41</xdr:col>
      <xdr:colOff>101600</xdr:colOff>
      <xdr:row>58</xdr:row>
      <xdr:rowOff>130714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97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121841</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065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38189</xdr:rowOff>
    </xdr:from>
    <xdr:to>
      <xdr:col>36</xdr:col>
      <xdr:colOff>165100</xdr:colOff>
      <xdr:row>58</xdr:row>
      <xdr:rowOff>139789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98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130916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075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68667</xdr:rowOff>
    </xdr:from>
    <xdr:to>
      <xdr:col>55</xdr:col>
      <xdr:colOff>0</xdr:colOff>
      <xdr:row>78</xdr:row>
      <xdr:rowOff>109026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441767"/>
          <a:ext cx="838200" cy="40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51646</xdr:rowOff>
    </xdr:from>
    <xdr:to>
      <xdr:col>50</xdr:col>
      <xdr:colOff>114300</xdr:colOff>
      <xdr:row>78</xdr:row>
      <xdr:rowOff>68667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424746"/>
          <a:ext cx="889000" cy="1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51646</xdr:rowOff>
    </xdr:from>
    <xdr:to>
      <xdr:col>45</xdr:col>
      <xdr:colOff>177800</xdr:colOff>
      <xdr:row>78</xdr:row>
      <xdr:rowOff>54639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424746"/>
          <a:ext cx="889000" cy="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43695</xdr:rowOff>
    </xdr:from>
    <xdr:to>
      <xdr:col>41</xdr:col>
      <xdr:colOff>50800</xdr:colOff>
      <xdr:row>78</xdr:row>
      <xdr:rowOff>54639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416795"/>
          <a:ext cx="889000" cy="10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103686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47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106828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47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58226</xdr:rowOff>
    </xdr:from>
    <xdr:to>
      <xdr:col>55</xdr:col>
      <xdr:colOff>50800</xdr:colOff>
      <xdr:row>78</xdr:row>
      <xdr:rowOff>159826</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3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144603</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46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17867</xdr:rowOff>
    </xdr:from>
    <xdr:to>
      <xdr:col>50</xdr:col>
      <xdr:colOff>165100</xdr:colOff>
      <xdr:row>78</xdr:row>
      <xdr:rowOff>119467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390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110594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483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846</xdr:rowOff>
    </xdr:from>
    <xdr:to>
      <xdr:col>46</xdr:col>
      <xdr:colOff>38100</xdr:colOff>
      <xdr:row>78</xdr:row>
      <xdr:rowOff>102446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373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93573</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466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3839</xdr:rowOff>
    </xdr:from>
    <xdr:to>
      <xdr:col>41</xdr:col>
      <xdr:colOff>101600</xdr:colOff>
      <xdr:row>78</xdr:row>
      <xdr:rowOff>105439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37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121966</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152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164345</xdr:rowOff>
    </xdr:from>
    <xdr:to>
      <xdr:col>36</xdr:col>
      <xdr:colOff>165100</xdr:colOff>
      <xdr:row>78</xdr:row>
      <xdr:rowOff>94495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36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111022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14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45064</xdr:rowOff>
    </xdr:from>
    <xdr:to>
      <xdr:col>55</xdr:col>
      <xdr:colOff>0</xdr:colOff>
      <xdr:row>96</xdr:row>
      <xdr:rowOff>136444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504264"/>
          <a:ext cx="838200" cy="91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37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136444</xdr:rowOff>
    </xdr:from>
    <xdr:to>
      <xdr:col>50</xdr:col>
      <xdr:colOff>114300</xdr:colOff>
      <xdr:row>97</xdr:row>
      <xdr:rowOff>31837</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595644"/>
          <a:ext cx="889000" cy="66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20901</xdr:rowOff>
    </xdr:from>
    <xdr:to>
      <xdr:col>45</xdr:col>
      <xdr:colOff>177800</xdr:colOff>
      <xdr:row>97</xdr:row>
      <xdr:rowOff>31837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651551"/>
          <a:ext cx="889000" cy="1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3697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20901</xdr:rowOff>
    </xdr:from>
    <xdr:to>
      <xdr:col>41</xdr:col>
      <xdr:colOff>50800</xdr:colOff>
      <xdr:row>97</xdr:row>
      <xdr:rowOff>51095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651551"/>
          <a:ext cx="889000" cy="30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165714</xdr:rowOff>
    </xdr:from>
    <xdr:to>
      <xdr:col>55</xdr:col>
      <xdr:colOff>50800</xdr:colOff>
      <xdr:row>96</xdr:row>
      <xdr:rowOff>95864</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45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17141</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304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85644</xdr:rowOff>
    </xdr:from>
    <xdr:to>
      <xdr:col>50</xdr:col>
      <xdr:colOff>165100</xdr:colOff>
      <xdr:row>97</xdr:row>
      <xdr:rowOff>15794</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54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6921</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63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152487</xdr:rowOff>
    </xdr:from>
    <xdr:to>
      <xdr:col>46</xdr:col>
      <xdr:colOff>38100</xdr:colOff>
      <xdr:row>97</xdr:row>
      <xdr:rowOff>82637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61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73764</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704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141551</xdr:rowOff>
    </xdr:from>
    <xdr:to>
      <xdr:col>41</xdr:col>
      <xdr:colOff>101600</xdr:colOff>
      <xdr:row>97</xdr:row>
      <xdr:rowOff>71701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60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62828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693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295</xdr:rowOff>
    </xdr:from>
    <xdr:to>
      <xdr:col>36</xdr:col>
      <xdr:colOff>165100</xdr:colOff>
      <xdr:row>97</xdr:row>
      <xdr:rowOff>101895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63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93022</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72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43764</xdr:rowOff>
    </xdr:from>
    <xdr:to>
      <xdr:col>85</xdr:col>
      <xdr:colOff>127000</xdr:colOff>
      <xdr:row>37</xdr:row>
      <xdr:rowOff>51210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387414"/>
          <a:ext cx="838200" cy="7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43764</xdr:rowOff>
    </xdr:from>
    <xdr:to>
      <xdr:col>81</xdr:col>
      <xdr:colOff>50800</xdr:colOff>
      <xdr:row>37</xdr:row>
      <xdr:rowOff>57001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387414"/>
          <a:ext cx="889000" cy="13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57001</xdr:rowOff>
    </xdr:from>
    <xdr:to>
      <xdr:col>76</xdr:col>
      <xdr:colOff>114300</xdr:colOff>
      <xdr:row>37</xdr:row>
      <xdr:rowOff>86730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00651"/>
          <a:ext cx="889000" cy="2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86730</xdr:rowOff>
    </xdr:from>
    <xdr:to>
      <xdr:col>71</xdr:col>
      <xdr:colOff>177800</xdr:colOff>
      <xdr:row>37</xdr:row>
      <xdr:rowOff>116557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430380"/>
          <a:ext cx="889000" cy="29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410</xdr:rowOff>
    </xdr:from>
    <xdr:to>
      <xdr:col>85</xdr:col>
      <xdr:colOff>177800</xdr:colOff>
      <xdr:row>37</xdr:row>
      <xdr:rowOff>102010</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4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150287</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22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164414</xdr:rowOff>
    </xdr:from>
    <xdr:to>
      <xdr:col>81</xdr:col>
      <xdr:colOff>101600</xdr:colOff>
      <xdr:row>37</xdr:row>
      <xdr:rowOff>94564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3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85691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2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6201</xdr:rowOff>
    </xdr:from>
    <xdr:to>
      <xdr:col>76</xdr:col>
      <xdr:colOff>165100</xdr:colOff>
      <xdr:row>37</xdr:row>
      <xdr:rowOff>107801</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4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98928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42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35930</xdr:rowOff>
    </xdr:from>
    <xdr:to>
      <xdr:col>72</xdr:col>
      <xdr:colOff>38100</xdr:colOff>
      <xdr:row>37</xdr:row>
      <xdr:rowOff>137530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7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128657</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472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65757</xdr:rowOff>
    </xdr:from>
    <xdr:to>
      <xdr:col>67</xdr:col>
      <xdr:colOff>101600</xdr:colOff>
      <xdr:row>37</xdr:row>
      <xdr:rowOff>167357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0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158484</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0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42180</xdr:rowOff>
    </xdr:from>
    <xdr:to>
      <xdr:col>85</xdr:col>
      <xdr:colOff>127000</xdr:colOff>
      <xdr:row>58</xdr:row>
      <xdr:rowOff>46160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986280"/>
          <a:ext cx="838200" cy="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41056</xdr:rowOff>
    </xdr:from>
    <xdr:to>
      <xdr:col>81</xdr:col>
      <xdr:colOff>50800</xdr:colOff>
      <xdr:row>58</xdr:row>
      <xdr:rowOff>46160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592300" y="9985156"/>
          <a:ext cx="889000" cy="5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9072</xdr:rowOff>
    </xdr:from>
    <xdr:to>
      <xdr:col>76</xdr:col>
      <xdr:colOff>114300</xdr:colOff>
      <xdr:row>58</xdr:row>
      <xdr:rowOff>41056</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3703300" y="9953172"/>
          <a:ext cx="889000" cy="3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83494</xdr:rowOff>
    </xdr:from>
    <xdr:to>
      <xdr:col>71</xdr:col>
      <xdr:colOff>177800</xdr:colOff>
      <xdr:row>58</xdr:row>
      <xdr:rowOff>9072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341794"/>
          <a:ext cx="889000" cy="61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32309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97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162830</xdr:rowOff>
    </xdr:from>
    <xdr:to>
      <xdr:col>85</xdr:col>
      <xdr:colOff>177800</xdr:colOff>
      <xdr:row>58</xdr:row>
      <xdr:rowOff>92980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93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77757</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5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166810</xdr:rowOff>
    </xdr:from>
    <xdr:to>
      <xdr:col>81</xdr:col>
      <xdr:colOff>101600</xdr:colOff>
      <xdr:row>58</xdr:row>
      <xdr:rowOff>96960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93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88087</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032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161706</xdr:rowOff>
    </xdr:from>
    <xdr:to>
      <xdr:col>76</xdr:col>
      <xdr:colOff>165100</xdr:colOff>
      <xdr:row>58</xdr:row>
      <xdr:rowOff>91856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93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82983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02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129722</xdr:rowOff>
    </xdr:from>
    <xdr:to>
      <xdr:col>72</xdr:col>
      <xdr:colOff>38100</xdr:colOff>
      <xdr:row>58</xdr:row>
      <xdr:rowOff>59872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0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50999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9995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32694</xdr:rowOff>
    </xdr:from>
    <xdr:to>
      <xdr:col>67</xdr:col>
      <xdr:colOff>101600</xdr:colOff>
      <xdr:row>54</xdr:row>
      <xdr:rowOff>134294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29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150821</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14795" y="9066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147417</xdr:rowOff>
    </xdr:from>
    <xdr:to>
      <xdr:col>85</xdr:col>
      <xdr:colOff>127000</xdr:colOff>
      <xdr:row>74</xdr:row>
      <xdr:rowOff>142192</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2491817"/>
          <a:ext cx="838200" cy="33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6867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7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142192</xdr:rowOff>
    </xdr:from>
    <xdr:to>
      <xdr:col>81</xdr:col>
      <xdr:colOff>50800</xdr:colOff>
      <xdr:row>77</xdr:row>
      <xdr:rowOff>120452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2829492"/>
          <a:ext cx="889000" cy="492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128382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501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120452</xdr:rowOff>
    </xdr:from>
    <xdr:to>
      <xdr:col>76</xdr:col>
      <xdr:colOff>114300</xdr:colOff>
      <xdr:row>78</xdr:row>
      <xdr:rowOff>111207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322102"/>
          <a:ext cx="889000" cy="16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143524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51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111207</xdr:rowOff>
    </xdr:from>
    <xdr:to>
      <xdr:col>71</xdr:col>
      <xdr:colOff>177800</xdr:colOff>
      <xdr:row>78</xdr:row>
      <xdr:rowOff>134077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484307"/>
          <a:ext cx="889000" cy="2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96617</xdr:rowOff>
    </xdr:from>
    <xdr:to>
      <xdr:col>85</xdr:col>
      <xdr:colOff>177800</xdr:colOff>
      <xdr:row>73</xdr:row>
      <xdr:rowOff>26767</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2441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119494</xdr:rowOff>
    </xdr:from>
    <xdr:ext cx="599010"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2292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91392</xdr:rowOff>
    </xdr:from>
    <xdr:to>
      <xdr:col>81</xdr:col>
      <xdr:colOff>101600</xdr:colOff>
      <xdr:row>75</xdr:row>
      <xdr:rowOff>21542</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277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38069</xdr:rowOff>
    </xdr:from>
    <xdr:ext cx="59901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181795" y="12553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69652</xdr:rowOff>
    </xdr:from>
    <xdr:to>
      <xdr:col>76</xdr:col>
      <xdr:colOff>165100</xdr:colOff>
      <xdr:row>77</xdr:row>
      <xdr:rowOff>171252</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27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16329</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3046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60407</xdr:rowOff>
    </xdr:from>
    <xdr:to>
      <xdr:col>72</xdr:col>
      <xdr:colOff>38100</xdr:colOff>
      <xdr:row>78</xdr:row>
      <xdr:rowOff>162007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3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153134</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526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83277</xdr:rowOff>
    </xdr:from>
    <xdr:to>
      <xdr:col>67</xdr:col>
      <xdr:colOff>101600</xdr:colOff>
      <xdr:row>79</xdr:row>
      <xdr:rowOff>13427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56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4554</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549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141563</xdr:rowOff>
    </xdr:from>
    <xdr:to>
      <xdr:col>85</xdr:col>
      <xdr:colOff>127000</xdr:colOff>
      <xdr:row>97</xdr:row>
      <xdr:rowOff>147203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772213"/>
          <a:ext cx="838200" cy="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132200</xdr:rowOff>
    </xdr:from>
    <xdr:to>
      <xdr:col>81</xdr:col>
      <xdr:colOff>50800</xdr:colOff>
      <xdr:row>97</xdr:row>
      <xdr:rowOff>147203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762850"/>
          <a:ext cx="889000" cy="1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132200</xdr:rowOff>
    </xdr:from>
    <xdr:to>
      <xdr:col>76</xdr:col>
      <xdr:colOff>114300</xdr:colOff>
      <xdr:row>97</xdr:row>
      <xdr:rowOff>151208</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762850"/>
          <a:ext cx="889000" cy="19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151208</xdr:rowOff>
    </xdr:from>
    <xdr:to>
      <xdr:col>71</xdr:col>
      <xdr:colOff>177800</xdr:colOff>
      <xdr:row>97</xdr:row>
      <xdr:rowOff>155663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781858"/>
          <a:ext cx="889000" cy="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5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90763</xdr:rowOff>
    </xdr:from>
    <xdr:to>
      <xdr:col>85</xdr:col>
      <xdr:colOff>177800</xdr:colOff>
      <xdr:row>98</xdr:row>
      <xdr:rowOff>20913</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21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69190</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69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96403</xdr:rowOff>
    </xdr:from>
    <xdr:to>
      <xdr:col>81</xdr:col>
      <xdr:colOff>101600</xdr:colOff>
      <xdr:row>98</xdr:row>
      <xdr:rowOff>26553</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727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17680</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81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81400</xdr:rowOff>
    </xdr:from>
    <xdr:to>
      <xdr:col>76</xdr:col>
      <xdr:colOff>165100</xdr:colOff>
      <xdr:row>98</xdr:row>
      <xdr:rowOff>11550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71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2677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80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100408</xdr:rowOff>
    </xdr:from>
    <xdr:to>
      <xdr:col>72</xdr:col>
      <xdr:colOff>38100</xdr:colOff>
      <xdr:row>98</xdr:row>
      <xdr:rowOff>30558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3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21685</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82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104863</xdr:rowOff>
    </xdr:from>
    <xdr:to>
      <xdr:col>67</xdr:col>
      <xdr:colOff>101600</xdr:colOff>
      <xdr:row>98</xdr:row>
      <xdr:rowOff>35013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3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26140</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828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より住民一人当たりのコストの増加幅が大きいのは、災害復旧費と土木費である。災害復旧費の一人当たりのコストは２２３，３１２円で、数値が大きかった前年度より更に上昇、前年度比７３，８５７円（４９．４％増）の増となっている。災害復旧事業費については、令和５年度決算でも一人当たりのコスト１４９，４５５円、前年度比１０７，７４５円（２５８．３％増）となっていた（類似団体中で最大値）。これは、令和５年７月大雨災害の影響が大きく、令和６年度でもその被害に対する災害復旧事業がまだ続いていることが大きな理由となっている。また、次に増加幅が大きいのは、土木費で一人当たりのコストは９５，６９９円で前年度比１９，９８７円（２６．４％増）の増となっている。これは、冬の大雪のための除雪費用が増加したことなどが一つの要因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逆に、一人当たりのコストの減少幅が大きいのは、民生費と商工費である。民生費の一人当たりのコストは２１０，７７８円で前年度比８６，００４円（２９．０％減）の減となっており、これは、令和５年７月大雨災害の影響で災害救助費などが大きく上昇した前年度から数値が減少したことが大きな要因である。また、次に減少幅が大きいのは、商工費で一人当たりのコストは２８，０５１円で前年度比１０，５９３円（２７．４％減）の減となっている。これは、コロナ禍対策・物価高騰対策として実施していた商品券事業が減少したことなどが一つの要因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７年度は引き続き事務事業を検証し事業の見直し・廃止を実施していくが、目的別歳出では、繰越事業や過年災害復旧事業として災害復旧事業がまだ残っているため、災害復旧費ではまだまだ例年より高い数値を見込む。限られた財源のなかで事業の費用対効果を見極め、次の災害の備えにも注力する必要があると考え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秋田県五城目町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令和６年度は、前年度からの４６６百万円と比較的大きな繰越や、令和５年度同様に普通交付税の追加配分（約９千万円）などで、実質収支が３１９百万円（前年度比１３．１％減）となった。また、財政調整基金についても、予算措置はしたものの実際の取崩しはなく且つ、１６４千万円ほど積み増すことができたため、実質単年度収支は黒字となった。</a:t>
          </a:r>
        </a:p>
        <a:p>
          <a:r>
            <a:rPr kumimoji="1" lang="ja-JP" altLang="en-US" sz="1000">
              <a:latin typeface="ＭＳ ゴシック" pitchFamily="49" charset="-128"/>
              <a:ea typeface="ＭＳ ゴシック" pitchFamily="49" charset="-128"/>
            </a:rPr>
            <a:t>　今後は、施策誘導による交流人口・移住人口などを増やし町内経済を活性化させ地方税収入の確保や、徹底した事務事業の検証作業を行い、不要不急な事業の廃止、見直しを行い、歳出抑制型の財政構造改革を更に進めていくことを目指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秋田県五城目町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全ての会計において実質収支は黒字である。</a:t>
          </a:r>
        </a:p>
        <a:p>
          <a:r>
            <a:rPr kumimoji="1" lang="ja-JP" altLang="en-US" sz="1100">
              <a:latin typeface="ＭＳ ゴシック" pitchFamily="49" charset="-128"/>
              <a:ea typeface="ＭＳ ゴシック" pitchFamily="49" charset="-128"/>
            </a:rPr>
            <a:t>　水道事業会計については、一般会計からの基準内繰入で事業を実施しているが、近年の決算では収益的収支で純損失を計上している。この単年度赤字体質を改善が急務である。</a:t>
          </a:r>
        </a:p>
        <a:p>
          <a:r>
            <a:rPr kumimoji="1" lang="ja-JP" altLang="en-US" sz="1100">
              <a:latin typeface="ＭＳ ゴシック" pitchFamily="49" charset="-128"/>
              <a:ea typeface="ＭＳ ゴシック" pitchFamily="49" charset="-128"/>
            </a:rPr>
            <a:t>　下水道事業会計については、令和３年度から公営企業会計となり事業の運営にあたっている。なお、生活排水処理事業については、各市町村の事業の負担軽減などに寄与するため、県や県内市町村が広域的に連携し、令和４年度に自治体の事務を補完する官民出資会社を設立した。職員数の減少と業務量の増加に対する対策として、また、人口減少による事業の採算性の確保について期待が高い。</a:t>
          </a:r>
        </a:p>
        <a:p>
          <a:r>
            <a:rPr kumimoji="1" lang="ja-JP" altLang="en-US" sz="1100">
              <a:latin typeface="ＭＳ ゴシック" pitchFamily="49" charset="-128"/>
              <a:ea typeface="ＭＳ ゴシック" pitchFamily="49" charset="-128"/>
            </a:rPr>
            <a:t>　なお、水道・下水道事業会計については、水道事業の経営状況に鑑み、水道料金、下水道料金も含め、現在、令和８年度からの料金改定を準備中である。</a:t>
          </a:r>
        </a:p>
        <a:p>
          <a:r>
            <a:rPr kumimoji="1" lang="ja-JP" altLang="en-US" sz="1100">
              <a:latin typeface="ＭＳ ゴシック" pitchFamily="49" charset="-128"/>
              <a:ea typeface="ＭＳ ゴシック" pitchFamily="49" charset="-128"/>
            </a:rPr>
            <a:t>　国民健康保険特別会計については、一般会計からの基準内繰入で事業を実施している。近年は、被保険者の人数が減少しており決算額は年々少なくなっている。運営については、被保険者の人数、保険税収入、保険給付費、国民健康保険財政調整基金の残高を踏まえ、事業動向をみて必要な税率改正を実施していく。</a:t>
          </a:r>
        </a:p>
        <a:p>
          <a:r>
            <a:rPr kumimoji="1" lang="ja-JP" altLang="en-US" sz="1100">
              <a:latin typeface="ＭＳ ゴシック" pitchFamily="49" charset="-128"/>
              <a:ea typeface="ＭＳ ゴシック" pitchFamily="49" charset="-128"/>
            </a:rPr>
            <a:t>　介護保険特別会計（保険事業勘定）においては、令和５年度に支出額が上昇したものの、令和６年度は支出額が減少した。しかしながら、基本的には高齢化の進行に伴い医療費とともに、介護費用についても増加する人口構成となっているため、介護予防事業に力を入れ介護費用の増加を抑える。加えて、介護保険特別会計の運営状況を見極めつつ、住民に対して過度の負担とならないよう、３年に１回の介護保険料の改正（次回の改正は、令和９年度～）を実施する。</a:t>
          </a:r>
        </a:p>
        <a:p>
          <a:r>
            <a:rPr kumimoji="1" lang="ja-JP" altLang="en-US" sz="1100">
              <a:latin typeface="ＭＳ ゴシック" pitchFamily="49" charset="-128"/>
              <a:ea typeface="ＭＳ ゴシック" pitchFamily="49" charset="-128"/>
            </a:rPr>
            <a:t>　いずれにしても、各会計において、保険料・使用料等の見直しも含め健全な財政運営に努めることで、一般会計の負担軽減を図る。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秋田県五城目町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元利償還金は前年度に比べて２百万円（０．３</a:t>
          </a:r>
          <a:r>
            <a:rPr kumimoji="1" lang="en-US" altLang="ja-JP" sz="1300">
              <a:latin typeface="ＭＳ ゴシック" pitchFamily="49" charset="-128"/>
              <a:ea typeface="ＭＳ ゴシック" pitchFamily="49" charset="-128"/>
            </a:rPr>
            <a:t>%</a:t>
          </a:r>
          <a:r>
            <a:rPr kumimoji="1" lang="ja-JP" altLang="en-US" sz="1300">
              <a:latin typeface="ＭＳ ゴシック" pitchFamily="49" charset="-128"/>
              <a:ea typeface="ＭＳ ゴシック" pitchFamily="49" charset="-128"/>
            </a:rPr>
            <a:t>増）の増となっているが、今後は、令和３年度完成の学童保育改築事業（地方債総額約７千万円）・令和４年度完成の火葬場増改築事業（地方債総額約３億６千万円）・令和５年度借入の災害関連事業（小災害復旧債・歳入欠かん等債、地方債総額約９百万円）の、元金償還が始まる令和７年度以降、各年度の実質公債費比率（分子）の数値を押し上げると予想される。</a:t>
          </a:r>
        </a:p>
        <a:p>
          <a:r>
            <a:rPr kumimoji="1" lang="ja-JP" altLang="en-US" sz="1300">
              <a:latin typeface="ＭＳ ゴシック" pitchFamily="49" charset="-128"/>
              <a:ea typeface="ＭＳ ゴシック" pitchFamily="49" charset="-128"/>
            </a:rPr>
            <a:t>　今後とも地方債の新規発行にあたっては、事業内容の精査や交付税算入率の有利な地方債を選定することで、実質公債費比率の抑制に努める。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本町では満期一括償還の地方債の発行を受けていないため、減債基金残高と減債基金積立相当額に該当する数値はありません。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秋田県五城目町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令和元～２年度事業で実施した小学校改築事業による地方債残高が増、加えて教育施設整備基金の取崩しによる充当可能基金の減によって、令和２年度将来負担比率（分子）が増加する要因となったが、令和２年度の決算剰余金（約３億）、更には令和３年度の決算剰余金（約４億４千万円）などにより基金の積増しや繰上げ償還を実施し、過去の大きな事業に係る地方債の償還終了により、将来負担比率の分子要因は減少してきた。</a:t>
          </a:r>
        </a:p>
        <a:p>
          <a:r>
            <a:rPr kumimoji="1" lang="ja-JP" altLang="en-US" sz="1100">
              <a:latin typeface="ＭＳ ゴシック" pitchFamily="49" charset="-128"/>
              <a:ea typeface="ＭＳ ゴシック" pitchFamily="49" charset="-128"/>
            </a:rPr>
            <a:t>　しかしながら、令和５年７月に発生した大雨災害対応により、「充当可能基金」が対前年度比約２億８千万円（１５．７％減）減少したことが大きな要因で、令和５年度では将来負担費比率（分子）が増加してきた。令和６年度では、過去の額の大きな地方債の償還が終了したことと、前年度決算剰余金（約３億７千万円）などにより基金を積増したことで減少に転じた。</a:t>
          </a:r>
        </a:p>
        <a:p>
          <a:r>
            <a:rPr kumimoji="1" lang="ja-JP" altLang="en-US" sz="1100">
              <a:latin typeface="ＭＳ ゴシック" pitchFamily="49" charset="-128"/>
              <a:ea typeface="ＭＳ ゴシック" pitchFamily="49" charset="-128"/>
            </a:rPr>
            <a:t>　今後は、これまで以上に地方債の発行を抑えつつ、新規発行にあたっては事業内容の精査や基準財政需要額算入率の有利な地方債の発行に努めるとともに、公共施設等総合管理計画に基づき、各施設の維持管理費などの歳出削減や充当可能基金の積立に努め、将来負担比率の改善を目指す。</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秋田県五城目町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規積立としては、財政調整基金及び学校給食費無償化基金に前年度決算剰余金を積み立てたこと、また、過疎債ソフト枠を活用し公共施設等総合管理基金（過疎債ソフト分）を５０百万円積み立てたことなどがある。また、基金の取崩しは、令和５年度からの繰越事業である橋梁補強事業や、公共施設の維持補修事業のための財源として、公共施設等総合管理基金を３２百万円取崩し、加えて、いままで残高が増え続けていた「ふるさと納税寄附金」が原資のふるさと愛郷基金を、政策的に活用するため２５百万円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の大きな災害により財政調整基金を大きく取り崩さなければならなかったほか、加えて、４基金も廃止整理した経験から、今後は次の大きな災害に備え財政調整基金の目標積立額を２０億円とし、決算剰余金を活用して積立額を増やしていく方針である。また、公共施設等総合管理計画に基づく施設の統廃合やそれに伴う解体、更には昭和５０年代に建築した建物などの老朽化に対応するため、公共施設等総合管理基金などの取崩しが必要になってくると考えており、年度間の財源の平準化のためにも基金積立を活用したいと考え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公共施設等総合管理基金：公共施設等の改修及び除却の実施。</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ふるさと愛郷基金：五城目町に寄せられる寄附（ふるさと納税）を通じて、多様な人々の参加による豊かで暮らしやすいふるさとづくりを目指す。</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森林環境譲与税基金：森林整備に関する事業や整備を担うべき人材の育成及び確保、木材利用の促進等を実施。</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学校給食費無償化基金：小中学校の児童・生徒を持つ親の経済的負担の軽減。</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令和４年度に新設。　</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中小企業経営安定支援基金：新型コロナウイルス感染症の影響を受け、秋田県経営安定化資金を利用している中小企業に対し、４、５年目の利子補給を実施する。</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令和７年度で終了する。</a:t>
          </a:r>
        </a:p>
        <a:p>
          <a:endPar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公共施設等総合管理基金：過疎債ソフト枠５０百万円と運用益分を積み立て、過疎ソフト分・通常分の基金を使用して橋梁補強事業などを実施３２百万円取り崩した。これにより１９百万円増。</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ふるさと愛郷基金：令和６年２月から令和６年１２月までに納入のあった「ふるさと納税寄附金」１８百万円と運用益分を積み立て、政策的に活用するため２５百万円取り崩した。これにより７百万円減。</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森林環境譲与税基金：森林環境税及び森林環境譲与税に関する法律に基づき令和６年度に譲与された５１百万円を事業に充当、なお不足する分１０万円を取崩した。</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学校給食費無償化基金：令和６年１月から１２月までの給食費の補助相当分２１百万円を取崩した。また、次年度に備えて決算剰余金２０百万円と運用益分を新たに積み立てた。このことにより２百万円減。　</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中小企業経営安定支援基金：令和５年度より利子補給が始まり、必要な９百万円を取崩した。</a:t>
          </a:r>
        </a:p>
        <a:p>
          <a:endPar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公共施設等総合管理基金：今後増加する公共施設の改修費、施設統廃合による解体費の財源として、必要に応じて取崩す予定。また、決算剰余金については、財政調整基金だけでなく、将来の施設管理の支出に備えるためにも本基金へも積立てを実施する。</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ふるさと愛郷基金：「ふるさと納税寄附金」は一旦、基金へ積立する。令和６年度からは、積極的に政策的な事業へ取崩していく。充当事業は、寄付者の希望５分野のそれぞれの寄附額に応じて検討する。</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森林環境譲与税基金：財源となる森林環境譲与税については、今後も林道補修事業などの林業振興に資する事業に充当し不足の場合は基金の取崩しで対応する予定。</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学校給食費無償化基金：令和５年度から給食費支援として毎年必要額を取崩しし、また、年次計画に沿って前年度決算剰余金を積み立てる予定。　</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中小企業経営安定支援基金：令和５～７年度に利子補給金の財源として、取崩しを実施していく。令和７年度で利子補給は終了するため、令和７年度で基金廃止予定。</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の大雨災害の過年度災害復旧事業の財源として、当初予算で６５百万円の取り崩しを計上し事業の実施にあたってきたが、年度中大きな災害もなく、取り崩しを実施せず前年度決算剰余金を積み立てたこと等により、残高１，１６７百万円となり、前年度比１６４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次の大きな災害に備え財政調整基金の目標積立額を２０億円（標準財政規模にすると約５０．０％）とし、決算剰余金を活用して積立額を増やしていく方針である。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令和５年度の大きな災害時に災害対応で整理し基金を廃止した。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必要に応じて、基金を再設置していく。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5FA672C-E087-4A67-A11F-B9B9714B15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219FB5D-A2F6-49AE-9D7D-1D3EC26189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D189AFE-D9FC-4326-84F6-E9D716B6811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4F63B8C-3C96-442E-8452-8201A9484FE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165A785-8778-4574-8C23-FAB4C17F8F3F}"/>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70257E7-7C77-4150-9F25-9A7ADDABF6A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秋田県五城目町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4651E0D7-6CCA-4362-8A30-546A030CFE2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A7417E4D-B8E3-443C-8C60-AC7E92A327B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7E2D510-BA1C-40C7-ABBA-C98A18F7315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19BB100-D645-4C96-B8F7-7E84130FCCD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C9F55FD-318D-4C0E-B73F-A94F99694E2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8FAA1B3-4082-4C60-A786-AC89D164C3A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7,814
7,802
214.92
8,056,073
7,500,583
319,297
3,923,547
5,958,128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422778B-4BA2-400F-A1DE-0B26ED99604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A4CB456-B7B3-4742-8BB2-BDB4327AF577}"/>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73F254D-44A7-4E73-B9F7-603F4892CA2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593EC4C-585E-4BAE-930F-535C8FEA7E1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20FE5F1B-0EAF-4A25-8714-B2DDA41A257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BA9DA94-B51B-4C49-AD6F-FCFF712DFB2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EA2D136-F1E4-4E66-8201-B7251E99830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4AB12B9-3F02-450C-934E-696F0138549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FDC4207-2AB2-45E8-B40D-A15D0459571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78E0D3FC-CB50-4961-BAF2-32A973B0B8B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F396C9D-C0CC-4A1D-A750-335C3294CAD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79A4B04-BA85-4CE0-88E1-7B7D753CD0A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1D02DB6-59F5-40A0-9BD8-4078A21AB73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E8D013FF-4233-4B50-BE22-9C52671B3F5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47EAE22-CD5A-4B40-A258-9EE901CD623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8B317CB-64F9-460A-B0DA-12CBD627BF0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2AA64BF-03F6-4496-AB40-50193E6D79D7}"/>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C84D100-F7D2-4117-ACB5-DCCCF46972D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1D73E4F-1A7C-4DA1-B365-52BDF9B406F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45647179-199A-4BA7-AF06-70C868853FD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198A4DD9-7F8E-4972-ACDE-1DA91506A92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7C13B485-69BF-4A61-BE7B-C0C80BE5A816}"/>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2C9A43DB-3F71-4FCB-BB2F-1D7498EE4A2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014DC79-5194-4160-A330-7FC448D1B96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8278308-D51D-481A-8CD1-5FFD1034C87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4547047-8B70-433B-8401-685B61D9C45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7B87B7D-CDA8-4BC2-909A-073365C494F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11714BA-1D25-4032-91F4-4EC09CEA7A8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E8BFDFF-BA6C-489D-852C-A537DF966AE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732BD3E-BCA3-4290-9F47-0367AF9636E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8F91153A-E927-4673-ACDC-1041E595A39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224D3B9-F500-4FEF-B19A-73106760844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BB865FA-901D-4D7B-80A0-9458C45D756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C424BCE-0A07-498D-BD38-B196D1524D3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B6AA4DF5-0E9C-4C7F-846E-DD18B897F76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700">
              <a:solidFill>
                <a:schemeClr val="dk1"/>
              </a:solidFill>
              <a:effectLst/>
              <a:latin typeface="+mn-lt"/>
              <a:ea typeface="+mn-ea"/>
              <a:cs typeface="+mn-cs"/>
            </a:rPr>
            <a:t>　</a:t>
          </a:r>
          <a:r>
            <a:rPr kumimoji="1" lang="ja-JP" altLang="ja-JP" sz="700">
              <a:solidFill>
                <a:schemeClr val="dk1"/>
              </a:solidFill>
              <a:effectLst/>
              <a:latin typeface="+mn-lt"/>
              <a:ea typeface="+mn-ea"/>
              <a:cs typeface="+mn-cs"/>
            </a:rPr>
            <a:t>令和４年度まで有形固定資産減価償却率は、類似団体内でも最大値となっていた。令和５年度を整理するにあたって、道路資産の計算方法を改めたため、類似団体内平均値に近い数値に改善した。</a:t>
          </a:r>
          <a:r>
            <a:rPr kumimoji="1" lang="ja-JP" altLang="en-US" sz="700">
              <a:solidFill>
                <a:schemeClr val="dk1"/>
              </a:solidFill>
              <a:effectLst/>
              <a:latin typeface="+mn-lt"/>
              <a:ea typeface="+mn-ea"/>
              <a:cs typeface="+mn-cs"/>
            </a:rPr>
            <a:t>しかし</a:t>
          </a:r>
          <a:r>
            <a:rPr kumimoji="1" lang="ja-JP" altLang="ja-JP" sz="700">
              <a:solidFill>
                <a:schemeClr val="dk1"/>
              </a:solidFill>
              <a:effectLst/>
              <a:latin typeface="+mn-lt"/>
              <a:ea typeface="+mn-ea"/>
              <a:cs typeface="+mn-cs"/>
            </a:rPr>
            <a:t>、数値としては依然と高い</a:t>
          </a:r>
          <a:r>
            <a:rPr kumimoji="1" lang="ja-JP" altLang="en-US" sz="700">
              <a:solidFill>
                <a:schemeClr val="dk1"/>
              </a:solidFill>
              <a:effectLst/>
              <a:latin typeface="+mn-lt"/>
              <a:ea typeface="+mn-ea"/>
              <a:cs typeface="+mn-cs"/>
            </a:rPr>
            <a:t>水準にある。主な</a:t>
          </a:r>
          <a:r>
            <a:rPr kumimoji="1" lang="ja-JP" altLang="ja-JP" sz="700">
              <a:solidFill>
                <a:schemeClr val="dk1"/>
              </a:solidFill>
              <a:effectLst/>
              <a:latin typeface="+mn-lt"/>
              <a:ea typeface="+mn-ea"/>
              <a:cs typeface="+mn-cs"/>
            </a:rPr>
            <a:t>要因としては、山間部に集落が点在する地理的事情から</a:t>
          </a:r>
          <a:r>
            <a:rPr kumimoji="1" lang="ja-JP" altLang="en-US" sz="700">
              <a:solidFill>
                <a:schemeClr val="dk1"/>
              </a:solidFill>
              <a:effectLst/>
              <a:latin typeface="+mn-lt"/>
              <a:ea typeface="+mn-ea"/>
              <a:cs typeface="+mn-cs"/>
            </a:rPr>
            <a:t>、その</a:t>
          </a:r>
          <a:r>
            <a:rPr kumimoji="1" lang="ja-JP" altLang="ja-JP" sz="700">
              <a:solidFill>
                <a:schemeClr val="dk1"/>
              </a:solidFill>
              <a:effectLst/>
              <a:latin typeface="+mn-lt"/>
              <a:ea typeface="+mn-ea"/>
              <a:cs typeface="+mn-cs"/>
            </a:rPr>
            <a:t>地区ごとに学校</a:t>
          </a:r>
          <a:r>
            <a:rPr kumimoji="1" lang="ja-JP" altLang="en-US" sz="700">
              <a:solidFill>
                <a:schemeClr val="dk1"/>
              </a:solidFill>
              <a:effectLst/>
              <a:latin typeface="+mn-lt"/>
              <a:ea typeface="+mn-ea"/>
              <a:cs typeface="+mn-cs"/>
            </a:rPr>
            <a:t>・</a:t>
          </a:r>
          <a:r>
            <a:rPr kumimoji="1" lang="ja-JP" altLang="ja-JP" sz="700">
              <a:solidFill>
                <a:schemeClr val="dk1"/>
              </a:solidFill>
              <a:effectLst/>
              <a:latin typeface="+mn-lt"/>
              <a:ea typeface="+mn-ea"/>
              <a:cs typeface="+mn-cs"/>
            </a:rPr>
            <a:t>公民館を配置</a:t>
          </a:r>
          <a:r>
            <a:rPr kumimoji="1" lang="ja-JP" altLang="en-US" sz="700">
              <a:solidFill>
                <a:schemeClr val="dk1"/>
              </a:solidFill>
              <a:effectLst/>
              <a:latin typeface="+mn-lt"/>
              <a:ea typeface="+mn-ea"/>
              <a:cs typeface="+mn-cs"/>
            </a:rPr>
            <a:t>し</a:t>
          </a:r>
          <a:r>
            <a:rPr kumimoji="1" lang="ja-JP" altLang="ja-JP" sz="700">
              <a:solidFill>
                <a:schemeClr val="dk1"/>
              </a:solidFill>
              <a:effectLst/>
              <a:latin typeface="+mn-lt"/>
              <a:ea typeface="+mn-ea"/>
              <a:cs typeface="+mn-cs"/>
            </a:rPr>
            <a:t>、地区間を結ぶ道路・</a:t>
          </a:r>
          <a:r>
            <a:rPr kumimoji="1" lang="ja-JP" altLang="en-US" sz="700">
              <a:solidFill>
                <a:schemeClr val="dk1"/>
              </a:solidFill>
              <a:effectLst/>
              <a:latin typeface="+mn-lt"/>
              <a:ea typeface="+mn-ea"/>
              <a:cs typeface="+mn-cs"/>
            </a:rPr>
            <a:t>橋りょう</a:t>
          </a:r>
          <a:r>
            <a:rPr kumimoji="1" lang="ja-JP" altLang="ja-JP" sz="700">
              <a:solidFill>
                <a:schemeClr val="dk1"/>
              </a:solidFill>
              <a:effectLst/>
              <a:latin typeface="+mn-lt"/>
              <a:ea typeface="+mn-ea"/>
              <a:cs typeface="+mn-cs"/>
            </a:rPr>
            <a:t>など</a:t>
          </a:r>
          <a:r>
            <a:rPr kumimoji="1" lang="ja-JP" altLang="en-US" sz="700">
              <a:solidFill>
                <a:schemeClr val="dk1"/>
              </a:solidFill>
              <a:effectLst/>
              <a:latin typeface="+mn-lt"/>
              <a:ea typeface="+mn-ea"/>
              <a:cs typeface="+mn-cs"/>
            </a:rPr>
            <a:t>の</a:t>
          </a:r>
          <a:r>
            <a:rPr kumimoji="1" lang="ja-JP" altLang="ja-JP" sz="700">
              <a:solidFill>
                <a:schemeClr val="dk1"/>
              </a:solidFill>
              <a:effectLst/>
              <a:latin typeface="+mn-lt"/>
              <a:ea typeface="+mn-ea"/>
              <a:cs typeface="+mn-cs"/>
            </a:rPr>
            <a:t>インフラ施設も多いことに加え、これらの老朽化が挙げられる。特に、閉校した建物の再利用検討にあたっては、建物の状態や住民感情に配慮して進められ、解体せず既存の公民館に取り込んだり、公民館的な施設に再利用したりと必ずしも合理的ではない面がある。</a:t>
          </a:r>
          <a:endParaRPr lang="ja-JP" altLang="ja-JP" sz="700">
            <a:effectLst/>
          </a:endParaRPr>
        </a:p>
        <a:p>
          <a:r>
            <a:rPr kumimoji="1" lang="ja-JP" altLang="ja-JP" sz="700">
              <a:solidFill>
                <a:schemeClr val="dk1"/>
              </a:solidFill>
              <a:effectLst/>
              <a:latin typeface="+mn-lt"/>
              <a:ea typeface="+mn-ea"/>
              <a:cs typeface="+mn-cs"/>
            </a:rPr>
            <a:t>　今後は、</a:t>
          </a:r>
          <a:r>
            <a:rPr kumimoji="1" lang="ja-JP" altLang="en-US" sz="700">
              <a:solidFill>
                <a:schemeClr val="dk1"/>
              </a:solidFill>
              <a:effectLst/>
              <a:latin typeface="+mn-lt"/>
              <a:ea typeface="+mn-ea"/>
              <a:cs typeface="+mn-cs"/>
            </a:rPr>
            <a:t>五城目町</a:t>
          </a:r>
          <a:r>
            <a:rPr kumimoji="1" lang="ja-JP" altLang="ja-JP" sz="700">
              <a:solidFill>
                <a:schemeClr val="dk1"/>
              </a:solidFill>
              <a:effectLst/>
              <a:latin typeface="+mn-lt"/>
              <a:ea typeface="+mn-ea"/>
              <a:cs typeface="+mn-cs"/>
            </a:rPr>
            <a:t>公共施設等総合管理計画等</a:t>
          </a:r>
          <a:r>
            <a:rPr kumimoji="1" lang="ja-JP" altLang="en-US" sz="700">
              <a:solidFill>
                <a:schemeClr val="dk1"/>
              </a:solidFill>
              <a:effectLst/>
              <a:latin typeface="+mn-lt"/>
              <a:ea typeface="+mn-ea"/>
              <a:cs typeface="+mn-cs"/>
            </a:rPr>
            <a:t>に基づく具体的な取り組みを実施するにあたり</a:t>
          </a:r>
          <a:r>
            <a:rPr kumimoji="1" lang="ja-JP" altLang="ja-JP" sz="700">
              <a:solidFill>
                <a:schemeClr val="dk1"/>
              </a:solidFill>
              <a:effectLst/>
              <a:latin typeface="+mn-lt"/>
              <a:ea typeface="+mn-ea"/>
              <a:cs typeface="+mn-cs"/>
            </a:rPr>
            <a:t>、建物等の</a:t>
          </a:r>
          <a:r>
            <a:rPr kumimoji="1" lang="ja-JP" altLang="en-US" sz="700">
              <a:solidFill>
                <a:schemeClr val="dk1"/>
              </a:solidFill>
              <a:effectLst/>
              <a:latin typeface="+mn-lt"/>
              <a:ea typeface="+mn-ea"/>
              <a:cs typeface="+mn-cs"/>
            </a:rPr>
            <a:t>利用実態とその費用対効果について地域住民の理解を得たうえで、更なる施設の整理・最適化を進めていく必要がある。</a:t>
          </a:r>
          <a:endParaRPr kumimoji="1" lang="en-US" altLang="ja-JP" sz="700">
            <a:solidFill>
              <a:schemeClr val="dk1"/>
            </a:solidFill>
            <a:effectLst/>
            <a:latin typeface="+mn-lt"/>
            <a:ea typeface="+mn-ea"/>
            <a:cs typeface="+mn-cs"/>
          </a:endParaRPr>
        </a:p>
        <a:p>
          <a:endParaRPr lang="ja-JP" altLang="ja-JP" sz="700">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2E26044-E996-4DB1-9583-8CCD093BDDA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278BAC6-AFC6-4BFA-B59C-F54B4552B6D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920E4488-0147-45F3-B0C8-4032397A5F1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262904D4-C6CC-478F-93FF-A586AFF45CA2}"/>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C8BB2414-BD1B-4876-BC0E-C9DC9B8872F7}"/>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B2BB5D-9BA5-4126-980B-DAA1E1340E18}"/>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90743F6B-07D0-4C2B-B56A-92C0613EFB6A}"/>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30770116-B5C8-41C3-BAB4-6E842000E231}"/>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D3C45179-4AE8-4C22-A853-45962EF39C7D}"/>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B5CA869F-473E-4231-89B2-7806D742A5BC}"/>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175BB77C-6D7E-448C-83F5-2CAA646B0DA9}"/>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D14B3888-CBF6-445F-88DC-5934BF717686}"/>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a:extLst>
            <a:ext uri="{FF2B5EF4-FFF2-40B4-BE49-F238E27FC236}">
              <a16:creationId xmlns:a16="http://schemas.microsoft.com/office/drawing/2014/main" id="{ED4C2CD2-5C90-4242-ACEA-B194311BCCAF}"/>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1146C0A-0AC8-4F04-BAB4-6F59CEB37D5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63" name="直線コネクタ 62">
          <a:extLst>
            <a:ext uri="{FF2B5EF4-FFF2-40B4-BE49-F238E27FC236}">
              <a16:creationId xmlns:a16="http://schemas.microsoft.com/office/drawing/2014/main" id="{629A267B-97E7-4BFA-A84E-6F2C0F5654A5}"/>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64" name="有形固定資産減価償却率最小値テキスト">
          <a:extLst>
            <a:ext uri="{FF2B5EF4-FFF2-40B4-BE49-F238E27FC236}">
              <a16:creationId xmlns:a16="http://schemas.microsoft.com/office/drawing/2014/main" id="{7C06B3B8-2680-486B-965D-23DBC142D28C}"/>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65" name="直線コネクタ 64">
          <a:extLst>
            <a:ext uri="{FF2B5EF4-FFF2-40B4-BE49-F238E27FC236}">
              <a16:creationId xmlns:a16="http://schemas.microsoft.com/office/drawing/2014/main" id="{35692EC2-A3C5-4EAD-BF91-2D0338F61FF7}"/>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66" name="有形固定資産減価償却率最大値テキスト">
          <a:extLst>
            <a:ext uri="{FF2B5EF4-FFF2-40B4-BE49-F238E27FC236}">
              <a16:creationId xmlns:a16="http://schemas.microsoft.com/office/drawing/2014/main" id="{C83D214F-3A88-4697-9848-961A728242F0}"/>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67" name="直線コネクタ 66">
          <a:extLst>
            <a:ext uri="{FF2B5EF4-FFF2-40B4-BE49-F238E27FC236}">
              <a16:creationId xmlns:a16="http://schemas.microsoft.com/office/drawing/2014/main" id="{C6A7155A-F29E-44F0-B51B-5AC5C4A9DA4A}"/>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68" name="有形固定資産減価償却率平均値テキスト">
          <a:extLst>
            <a:ext uri="{FF2B5EF4-FFF2-40B4-BE49-F238E27FC236}">
              <a16:creationId xmlns:a16="http://schemas.microsoft.com/office/drawing/2014/main" id="{028BD8CF-E6CE-4A77-B781-4F35296AB8E5}"/>
            </a:ext>
          </a:extLst>
        </xdr:cNvPr>
        <xdr:cNvSpPr txBox="1"/>
      </xdr:nvSpPr>
      <xdr:spPr>
        <a:xfrm>
          <a:off x="4813300" y="6135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69" name="フローチャート: 判断 68">
          <a:extLst>
            <a:ext uri="{FF2B5EF4-FFF2-40B4-BE49-F238E27FC236}">
              <a16:creationId xmlns:a16="http://schemas.microsoft.com/office/drawing/2014/main" id="{94A6AD5E-DB9D-4022-9DF6-E10574C4447D}"/>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0" name="フローチャート: 判断 69">
          <a:extLst>
            <a:ext uri="{FF2B5EF4-FFF2-40B4-BE49-F238E27FC236}">
              <a16:creationId xmlns:a16="http://schemas.microsoft.com/office/drawing/2014/main" id="{964A36D7-EC6A-47E0-8E7A-92BE6FBA476F}"/>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1" name="フローチャート: 判断 70">
          <a:extLst>
            <a:ext uri="{FF2B5EF4-FFF2-40B4-BE49-F238E27FC236}">
              <a16:creationId xmlns:a16="http://schemas.microsoft.com/office/drawing/2014/main" id="{E956D19F-E197-4801-B9D6-6C2210E835AF}"/>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72" name="フローチャート: 判断 71">
          <a:extLst>
            <a:ext uri="{FF2B5EF4-FFF2-40B4-BE49-F238E27FC236}">
              <a16:creationId xmlns:a16="http://schemas.microsoft.com/office/drawing/2014/main" id="{B14DD4F7-C8D4-4662-82CD-9D5FBC08E91D}"/>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73" name="フローチャート: 判断 72">
          <a:extLst>
            <a:ext uri="{FF2B5EF4-FFF2-40B4-BE49-F238E27FC236}">
              <a16:creationId xmlns:a16="http://schemas.microsoft.com/office/drawing/2014/main" id="{62E8E08C-7F1D-488C-B60C-83A4B0898FAC}"/>
            </a:ext>
          </a:extLst>
        </xdr:cNvPr>
        <xdr:cNvSpPr/>
      </xdr:nvSpPr>
      <xdr:spPr>
        <a:xfrm>
          <a:off x="1714500" y="62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EFA17219-AA73-4C33-A79D-1D2F881DFDA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E26E419-EE69-4243-B36B-8DF0DE52309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F72703C7-F154-47BE-AA6F-372E36C90D6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1BF01356-9DF1-4E02-8451-1DA7C939F98A}"/>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3644680-C12A-4DAC-9237-35896E256BC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101600</xdr:rowOff>
    </xdr:from>
    <xdr:to>
      <xdr:col>23</xdr:col>
      <xdr:colOff>136525</xdr:colOff>
      <xdr:row>33</xdr:row>
      <xdr:rowOff>31750</xdr:rowOff>
    </xdr:to>
    <xdr:sp macro="" textlink="">
      <xdr:nvSpPr>
        <xdr:cNvPr id="79" name="楕円 78">
          <a:extLst>
            <a:ext uri="{FF2B5EF4-FFF2-40B4-BE49-F238E27FC236}">
              <a16:creationId xmlns:a16="http://schemas.microsoft.com/office/drawing/2014/main" id="{967DF919-E2D5-4263-82D6-9BED6B595A6B}"/>
            </a:ext>
          </a:extLst>
        </xdr:cNvPr>
        <xdr:cNvSpPr/>
      </xdr:nvSpPr>
      <xdr:spPr>
        <a:xfrm>
          <a:off x="4711700" y="63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80027</xdr:rowOff>
    </xdr:from>
    <xdr:ext cx="405111" cy="259045"/>
    <xdr:sp macro="" textlink="">
      <xdr:nvSpPr>
        <xdr:cNvPr id="80" name="有形固定資産減価償却率該当値テキスト">
          <a:extLst>
            <a:ext uri="{FF2B5EF4-FFF2-40B4-BE49-F238E27FC236}">
              <a16:creationId xmlns:a16="http://schemas.microsoft.com/office/drawing/2014/main" id="{420BAE50-94B8-4CAC-9258-58583612306F}"/>
            </a:ext>
          </a:extLst>
        </xdr:cNvPr>
        <xdr:cNvSpPr txBox="1"/>
      </xdr:nvSpPr>
      <xdr:spPr>
        <a:xfrm>
          <a:off x="4813300" y="633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51943</xdr:rowOff>
    </xdr:from>
    <xdr:to>
      <xdr:col>19</xdr:col>
      <xdr:colOff>187325</xdr:colOff>
      <xdr:row>32</xdr:row>
      <xdr:rowOff>153543</xdr:rowOff>
    </xdr:to>
    <xdr:sp macro="" textlink="">
      <xdr:nvSpPr>
        <xdr:cNvPr id="81" name="楕円 80">
          <a:extLst>
            <a:ext uri="{FF2B5EF4-FFF2-40B4-BE49-F238E27FC236}">
              <a16:creationId xmlns:a16="http://schemas.microsoft.com/office/drawing/2014/main" id="{7626B7B1-B1FD-4A1A-B8D1-08DFDF24DAAD}"/>
            </a:ext>
          </a:extLst>
        </xdr:cNvPr>
        <xdr:cNvSpPr/>
      </xdr:nvSpPr>
      <xdr:spPr>
        <a:xfrm>
          <a:off x="4000500" y="6309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102743</xdr:rowOff>
    </xdr:from>
    <xdr:to>
      <xdr:col>23</xdr:col>
      <xdr:colOff>85725</xdr:colOff>
      <xdr:row>32</xdr:row>
      <xdr:rowOff>152400</xdr:rowOff>
    </xdr:to>
    <xdr:cxnSp macro="">
      <xdr:nvCxnSpPr>
        <xdr:cNvPr id="82" name="直線コネクタ 81">
          <a:extLst>
            <a:ext uri="{FF2B5EF4-FFF2-40B4-BE49-F238E27FC236}">
              <a16:creationId xmlns:a16="http://schemas.microsoft.com/office/drawing/2014/main" id="{D83E50CF-F95C-47D7-A0B9-B8081AFB6D26}"/>
            </a:ext>
          </a:extLst>
        </xdr:cNvPr>
        <xdr:cNvCxnSpPr/>
      </xdr:nvCxnSpPr>
      <xdr:spPr>
        <a:xfrm>
          <a:off x="4051300" y="6360668"/>
          <a:ext cx="711200" cy="4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34</xdr:row>
      <xdr:rowOff>65278</xdr:rowOff>
    </xdr:from>
    <xdr:to>
      <xdr:col>15</xdr:col>
      <xdr:colOff>187325</xdr:colOff>
      <xdr:row>34</xdr:row>
      <xdr:rowOff>166878</xdr:rowOff>
    </xdr:to>
    <xdr:sp macro="" textlink="">
      <xdr:nvSpPr>
        <xdr:cNvPr id="83" name="楕円 82">
          <a:extLst>
            <a:ext uri="{FF2B5EF4-FFF2-40B4-BE49-F238E27FC236}">
              <a16:creationId xmlns:a16="http://schemas.microsoft.com/office/drawing/2014/main" id="{199EEE15-8536-4FED-9A32-355AF634C015}"/>
            </a:ext>
          </a:extLst>
        </xdr:cNvPr>
        <xdr:cNvSpPr/>
      </xdr:nvSpPr>
      <xdr:spPr>
        <a:xfrm>
          <a:off x="3238500" y="666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102743</xdr:rowOff>
    </xdr:from>
    <xdr:to>
      <xdr:col>19</xdr:col>
      <xdr:colOff>136525</xdr:colOff>
      <xdr:row>34</xdr:row>
      <xdr:rowOff>116078</xdr:rowOff>
    </xdr:to>
    <xdr:cxnSp macro="">
      <xdr:nvCxnSpPr>
        <xdr:cNvPr id="84" name="直線コネクタ 83">
          <a:extLst>
            <a:ext uri="{FF2B5EF4-FFF2-40B4-BE49-F238E27FC236}">
              <a16:creationId xmlns:a16="http://schemas.microsoft.com/office/drawing/2014/main" id="{F9011FDB-B5A6-4724-B270-90F9800BCC14}"/>
            </a:ext>
          </a:extLst>
        </xdr:cNvPr>
        <xdr:cNvCxnSpPr/>
      </xdr:nvCxnSpPr>
      <xdr:spPr>
        <a:xfrm flipV="1">
          <a:off x="3289300" y="6360668"/>
          <a:ext cx="762000" cy="35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34</xdr:row>
      <xdr:rowOff>63119</xdr:rowOff>
    </xdr:from>
    <xdr:to>
      <xdr:col>11</xdr:col>
      <xdr:colOff>187325</xdr:colOff>
      <xdr:row>34</xdr:row>
      <xdr:rowOff>164719</xdr:rowOff>
    </xdr:to>
    <xdr:sp macro="" textlink="">
      <xdr:nvSpPr>
        <xdr:cNvPr id="85" name="楕円 84">
          <a:extLst>
            <a:ext uri="{FF2B5EF4-FFF2-40B4-BE49-F238E27FC236}">
              <a16:creationId xmlns:a16="http://schemas.microsoft.com/office/drawing/2014/main" id="{C12344EA-81AA-4824-8EB1-97481B2B563A}"/>
            </a:ext>
          </a:extLst>
        </xdr:cNvPr>
        <xdr:cNvSpPr/>
      </xdr:nvSpPr>
      <xdr:spPr>
        <a:xfrm>
          <a:off x="24765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113919</xdr:rowOff>
    </xdr:from>
    <xdr:to>
      <xdr:col>15</xdr:col>
      <xdr:colOff>136525</xdr:colOff>
      <xdr:row>34</xdr:row>
      <xdr:rowOff>116078</xdr:rowOff>
    </xdr:to>
    <xdr:cxnSp macro="">
      <xdr:nvCxnSpPr>
        <xdr:cNvPr id="86" name="直線コネクタ 85">
          <a:extLst>
            <a:ext uri="{FF2B5EF4-FFF2-40B4-BE49-F238E27FC236}">
              <a16:creationId xmlns:a16="http://schemas.microsoft.com/office/drawing/2014/main" id="{95B84CB0-57B6-4F91-A3E9-05754A05233F}"/>
            </a:ext>
          </a:extLst>
        </xdr:cNvPr>
        <xdr:cNvCxnSpPr/>
      </xdr:nvCxnSpPr>
      <xdr:spPr>
        <a:xfrm>
          <a:off x="2527300" y="6714744"/>
          <a:ext cx="76200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34</xdr:row>
      <xdr:rowOff>48006</xdr:rowOff>
    </xdr:from>
    <xdr:to>
      <xdr:col>7</xdr:col>
      <xdr:colOff>187325</xdr:colOff>
      <xdr:row>34</xdr:row>
      <xdr:rowOff>149606</xdr:rowOff>
    </xdr:to>
    <xdr:sp macro="" textlink="">
      <xdr:nvSpPr>
        <xdr:cNvPr id="87" name="楕円 86">
          <a:extLst>
            <a:ext uri="{FF2B5EF4-FFF2-40B4-BE49-F238E27FC236}">
              <a16:creationId xmlns:a16="http://schemas.microsoft.com/office/drawing/2014/main" id="{C599F6B7-9767-4CAA-92A3-454AAE34710D}"/>
            </a:ext>
          </a:extLst>
        </xdr:cNvPr>
        <xdr:cNvSpPr/>
      </xdr:nvSpPr>
      <xdr:spPr>
        <a:xfrm>
          <a:off x="1714500" y="664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34</xdr:row>
      <xdr:rowOff>98806</xdr:rowOff>
    </xdr:from>
    <xdr:to>
      <xdr:col>11</xdr:col>
      <xdr:colOff>136525</xdr:colOff>
      <xdr:row>34</xdr:row>
      <xdr:rowOff>113919</xdr:rowOff>
    </xdr:to>
    <xdr:cxnSp macro="">
      <xdr:nvCxnSpPr>
        <xdr:cNvPr id="88" name="直線コネクタ 87">
          <a:extLst>
            <a:ext uri="{FF2B5EF4-FFF2-40B4-BE49-F238E27FC236}">
              <a16:creationId xmlns:a16="http://schemas.microsoft.com/office/drawing/2014/main" id="{6B06F56A-B21A-4F71-8441-A24AECCAF981}"/>
            </a:ext>
          </a:extLst>
        </xdr:cNvPr>
        <xdr:cNvCxnSpPr/>
      </xdr:nvCxnSpPr>
      <xdr:spPr>
        <a:xfrm>
          <a:off x="1765300" y="6699631"/>
          <a:ext cx="762000" cy="1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144162</xdr:rowOff>
    </xdr:from>
    <xdr:ext cx="405111" cy="259045"/>
    <xdr:sp macro="" textlink="">
      <xdr:nvSpPr>
        <xdr:cNvPr id="89" name="n_1aveValue有形固定資産減価償却率">
          <a:extLst>
            <a:ext uri="{FF2B5EF4-FFF2-40B4-BE49-F238E27FC236}">
              <a16:creationId xmlns:a16="http://schemas.microsoft.com/office/drawing/2014/main" id="{0FE79F2C-2542-46C7-A1C8-8B9C24F3C0DA}"/>
            </a:ext>
          </a:extLst>
        </xdr:cNvPr>
        <xdr:cNvSpPr txBox="1"/>
      </xdr:nvSpPr>
      <xdr:spPr>
        <a:xfrm>
          <a:off x="3836044" y="605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90" name="n_2aveValue有形固定資産減価償却率">
          <a:extLst>
            <a:ext uri="{FF2B5EF4-FFF2-40B4-BE49-F238E27FC236}">
              <a16:creationId xmlns:a16="http://schemas.microsoft.com/office/drawing/2014/main" id="{A02E6ED7-9109-4346-9611-1B89FDB1D7B0}"/>
            </a:ext>
          </a:extLst>
        </xdr:cNvPr>
        <xdr:cNvSpPr txBox="1"/>
      </xdr:nvSpPr>
      <xdr:spPr>
        <a:xfrm>
          <a:off x="3086744" y="6039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91" name="n_3aveValue有形固定資産減価償却率">
          <a:extLst>
            <a:ext uri="{FF2B5EF4-FFF2-40B4-BE49-F238E27FC236}">
              <a16:creationId xmlns:a16="http://schemas.microsoft.com/office/drawing/2014/main" id="{2565DC1D-7636-4EF3-9B7A-28C353992B0F}"/>
            </a:ext>
          </a:extLst>
        </xdr:cNvPr>
        <xdr:cNvSpPr txBox="1"/>
      </xdr:nvSpPr>
      <xdr:spPr>
        <a:xfrm>
          <a:off x="2324744" y="603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118254</xdr:rowOff>
    </xdr:from>
    <xdr:ext cx="405111" cy="259045"/>
    <xdr:sp macro="" textlink="">
      <xdr:nvSpPr>
        <xdr:cNvPr id="92" name="n_4aveValue有形固定資産減価償却率">
          <a:extLst>
            <a:ext uri="{FF2B5EF4-FFF2-40B4-BE49-F238E27FC236}">
              <a16:creationId xmlns:a16="http://schemas.microsoft.com/office/drawing/2014/main" id="{97F81455-0AAD-4AED-B14C-1AB345DEF8B2}"/>
            </a:ext>
          </a:extLst>
        </xdr:cNvPr>
        <xdr:cNvSpPr txBox="1"/>
      </xdr:nvSpPr>
      <xdr:spPr>
        <a:xfrm>
          <a:off x="1562744" y="603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144670</xdr:rowOff>
    </xdr:from>
    <xdr:ext cx="405111" cy="259045"/>
    <xdr:sp macro="" textlink="">
      <xdr:nvSpPr>
        <xdr:cNvPr id="93" name="n_1mainValue有形固定資産減価償却率">
          <a:extLst>
            <a:ext uri="{FF2B5EF4-FFF2-40B4-BE49-F238E27FC236}">
              <a16:creationId xmlns:a16="http://schemas.microsoft.com/office/drawing/2014/main" id="{F07158D8-491B-459D-8C97-B45C22263FB7}"/>
            </a:ext>
          </a:extLst>
        </xdr:cNvPr>
        <xdr:cNvSpPr txBox="1"/>
      </xdr:nvSpPr>
      <xdr:spPr>
        <a:xfrm>
          <a:off x="3836044" y="6402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158005</xdr:rowOff>
    </xdr:from>
    <xdr:ext cx="405111" cy="259045"/>
    <xdr:sp macro="" textlink="">
      <xdr:nvSpPr>
        <xdr:cNvPr id="94" name="n_2mainValue有形固定資産減価償却率">
          <a:extLst>
            <a:ext uri="{FF2B5EF4-FFF2-40B4-BE49-F238E27FC236}">
              <a16:creationId xmlns:a16="http://schemas.microsoft.com/office/drawing/2014/main" id="{5EA264BB-8284-436D-9A0B-C69308CE652B}"/>
            </a:ext>
          </a:extLst>
        </xdr:cNvPr>
        <xdr:cNvSpPr txBox="1"/>
      </xdr:nvSpPr>
      <xdr:spPr>
        <a:xfrm>
          <a:off x="3086744" y="6758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155846</xdr:rowOff>
    </xdr:from>
    <xdr:ext cx="405111" cy="259045"/>
    <xdr:sp macro="" textlink="">
      <xdr:nvSpPr>
        <xdr:cNvPr id="95" name="n_3mainValue有形固定資産減価償却率">
          <a:extLst>
            <a:ext uri="{FF2B5EF4-FFF2-40B4-BE49-F238E27FC236}">
              <a16:creationId xmlns:a16="http://schemas.microsoft.com/office/drawing/2014/main" id="{7EA90892-7B08-45B5-B9B4-CF07F19E7A9A}"/>
            </a:ext>
          </a:extLst>
        </xdr:cNvPr>
        <xdr:cNvSpPr txBox="1"/>
      </xdr:nvSpPr>
      <xdr:spPr>
        <a:xfrm>
          <a:off x="2324744" y="675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140733</xdr:rowOff>
    </xdr:from>
    <xdr:ext cx="405111" cy="259045"/>
    <xdr:sp macro="" textlink="">
      <xdr:nvSpPr>
        <xdr:cNvPr id="96" name="n_4mainValue有形固定資産減価償却率">
          <a:extLst>
            <a:ext uri="{FF2B5EF4-FFF2-40B4-BE49-F238E27FC236}">
              <a16:creationId xmlns:a16="http://schemas.microsoft.com/office/drawing/2014/main" id="{DC530273-BC47-4836-8959-F785BA5AB7A8}"/>
            </a:ext>
          </a:extLst>
        </xdr:cNvPr>
        <xdr:cNvSpPr txBox="1"/>
      </xdr:nvSpPr>
      <xdr:spPr>
        <a:xfrm>
          <a:off x="1562744" y="6741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F1C808B8-871E-42E8-ACD9-895075E2BEB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5B55B5A-8496-4388-BAFC-790F540C364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1C6B9350-C295-444E-A7B3-D23EBF0E2A2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26A2797E-9F28-4594-8A84-94FC192450B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64C2EDA-0152-4073-BA87-9EAB3496942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D2264637-C19C-4A3D-BD87-477278D39D5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296AE73F-1987-4CDD-B13A-D3AF882A8BB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24A9D8AF-3724-4041-AE9D-757E644047C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A016851B-D871-47AA-AC7F-965E0FE4810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E8D28461-4F86-4BFF-BDA1-09C4028FF87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599412AF-479B-4C29-8BCF-6EEB6CED191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E492AA40-9BD5-4099-809B-37A203F2F53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1947B632-5B68-4C4D-9BEC-2F8B72B1E16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ea"/>
              <a:ea typeface="+mn-ea"/>
              <a:cs typeface="+mn-cs"/>
            </a:rPr>
            <a:t>　債務償還比率は前年度と比較し</a:t>
          </a:r>
          <a:r>
            <a:rPr kumimoji="1" lang="ja-JP" altLang="en-US" sz="900">
              <a:solidFill>
                <a:schemeClr val="dk1"/>
              </a:solidFill>
              <a:effectLst/>
              <a:latin typeface="+mn-ea"/>
              <a:ea typeface="+mn-ea"/>
              <a:cs typeface="+mn-cs"/>
            </a:rPr>
            <a:t>低下</a:t>
          </a:r>
          <a:r>
            <a:rPr kumimoji="1" lang="ja-JP" altLang="ja-JP" sz="900">
              <a:solidFill>
                <a:schemeClr val="dk1"/>
              </a:solidFill>
              <a:effectLst/>
              <a:latin typeface="+mn-ea"/>
              <a:ea typeface="+mn-ea"/>
              <a:cs typeface="+mn-cs"/>
            </a:rPr>
            <a:t>している。分子要因としては</a:t>
          </a:r>
          <a:r>
            <a:rPr kumimoji="1" lang="ja-JP" altLang="en-US" sz="900">
              <a:solidFill>
                <a:schemeClr val="dk1"/>
              </a:solidFill>
              <a:effectLst/>
              <a:latin typeface="+mn-ea"/>
              <a:ea typeface="+mn-ea"/>
              <a:cs typeface="+mn-cs"/>
            </a:rPr>
            <a:t>、</a:t>
          </a:r>
          <a:r>
            <a:rPr kumimoji="1" lang="ja-JP" altLang="ja-JP" sz="900">
              <a:solidFill>
                <a:schemeClr val="dk1"/>
              </a:solidFill>
              <a:effectLst/>
              <a:latin typeface="+mn-ea"/>
              <a:ea typeface="+mn-ea"/>
              <a:cs typeface="+mn-cs"/>
            </a:rPr>
            <a:t>地方債の現在高が</a:t>
          </a:r>
          <a:r>
            <a:rPr kumimoji="1" lang="en-US" altLang="ja-JP" sz="900">
              <a:solidFill>
                <a:schemeClr val="dk1"/>
              </a:solidFill>
              <a:effectLst/>
              <a:latin typeface="+mn-ea"/>
              <a:ea typeface="+mn-ea"/>
              <a:cs typeface="+mn-cs"/>
            </a:rPr>
            <a:t>136,046</a:t>
          </a:r>
          <a:r>
            <a:rPr kumimoji="1" lang="ja-JP" altLang="ja-JP" sz="900">
              <a:solidFill>
                <a:schemeClr val="dk1"/>
              </a:solidFill>
              <a:effectLst/>
              <a:latin typeface="+mn-ea"/>
              <a:ea typeface="+mn-ea"/>
              <a:cs typeface="+mn-cs"/>
            </a:rPr>
            <a:t>千円減少し、控除額の充当可能財源となる財政調整基金などの基金が</a:t>
          </a:r>
          <a:r>
            <a:rPr kumimoji="1" lang="ja-JP" altLang="en-US" sz="900">
              <a:solidFill>
                <a:schemeClr val="dk1"/>
              </a:solidFill>
              <a:effectLst/>
              <a:latin typeface="+mn-ea"/>
              <a:ea typeface="+mn-ea"/>
              <a:cs typeface="+mn-cs"/>
            </a:rPr>
            <a:t>、</a:t>
          </a:r>
          <a:r>
            <a:rPr kumimoji="1" lang="ja-JP" altLang="ja-JP" sz="900">
              <a:solidFill>
                <a:schemeClr val="dk1"/>
              </a:solidFill>
              <a:effectLst/>
              <a:latin typeface="+mn-ea"/>
              <a:ea typeface="+mn-ea"/>
              <a:cs typeface="+mn-cs"/>
            </a:rPr>
            <a:t>年度中</a:t>
          </a:r>
          <a:r>
            <a:rPr kumimoji="1" lang="ja-JP" altLang="en-US" sz="900">
              <a:solidFill>
                <a:schemeClr val="dk1"/>
              </a:solidFill>
              <a:effectLst/>
              <a:latin typeface="+mn-ea"/>
              <a:ea typeface="+mn-ea"/>
              <a:cs typeface="+mn-cs"/>
            </a:rPr>
            <a:t>に</a:t>
          </a:r>
          <a:r>
            <a:rPr kumimoji="1" lang="ja-JP" altLang="ja-JP" sz="900">
              <a:solidFill>
                <a:schemeClr val="dk1"/>
              </a:solidFill>
              <a:effectLst/>
              <a:latin typeface="+mn-ea"/>
              <a:ea typeface="+mn-ea"/>
              <a:cs typeface="+mn-cs"/>
            </a:rPr>
            <a:t>大きな災害もなく、取り崩しを実施せず前年度決算剰余金を積み立てたこと等により</a:t>
          </a:r>
          <a:r>
            <a:rPr kumimoji="1" lang="en-US" altLang="ja-JP" sz="900">
              <a:solidFill>
                <a:schemeClr val="dk1"/>
              </a:solidFill>
              <a:effectLst/>
              <a:latin typeface="+mn-ea"/>
              <a:ea typeface="+mn-ea"/>
              <a:cs typeface="+mn-cs"/>
            </a:rPr>
            <a:t>164,358</a:t>
          </a:r>
          <a:r>
            <a:rPr kumimoji="1" lang="ja-JP" altLang="en-US" sz="900">
              <a:solidFill>
                <a:schemeClr val="dk1"/>
              </a:solidFill>
              <a:effectLst/>
              <a:latin typeface="+mn-ea"/>
              <a:ea typeface="+mn-ea"/>
              <a:cs typeface="+mn-cs"/>
            </a:rPr>
            <a:t>千円増加したことが挙げられる。</a:t>
          </a:r>
          <a:r>
            <a:rPr kumimoji="1" lang="ja-JP" altLang="ja-JP" sz="900">
              <a:solidFill>
                <a:schemeClr val="dk1"/>
              </a:solidFill>
              <a:effectLst/>
              <a:latin typeface="+mn-ea"/>
              <a:ea typeface="+mn-ea"/>
              <a:cs typeface="+mn-cs"/>
            </a:rPr>
            <a:t>なお、類似団体の中では</a:t>
          </a:r>
          <a:r>
            <a:rPr kumimoji="1" lang="ja-JP" altLang="ja-JP" sz="900">
              <a:solidFill>
                <a:schemeClr val="dk1"/>
              </a:solidFill>
              <a:effectLst/>
              <a:latin typeface="+mn-lt"/>
              <a:ea typeface="+mn-ea"/>
              <a:cs typeface="+mn-cs"/>
            </a:rPr>
            <a:t>依然として</a:t>
          </a:r>
          <a:r>
            <a:rPr kumimoji="1" lang="ja-JP" altLang="ja-JP" sz="900">
              <a:solidFill>
                <a:schemeClr val="dk1"/>
              </a:solidFill>
              <a:effectLst/>
              <a:latin typeface="+mn-ea"/>
              <a:ea typeface="+mn-ea"/>
              <a:cs typeface="+mn-cs"/>
            </a:rPr>
            <a:t>高い</a:t>
          </a:r>
          <a:r>
            <a:rPr kumimoji="1" lang="ja-JP" altLang="en-US" sz="900">
              <a:solidFill>
                <a:schemeClr val="dk1"/>
              </a:solidFill>
              <a:effectLst/>
              <a:latin typeface="+mn-ea"/>
              <a:ea typeface="+mn-ea"/>
              <a:cs typeface="+mn-cs"/>
            </a:rPr>
            <a:t>水準</a:t>
          </a:r>
          <a:r>
            <a:rPr kumimoji="1" lang="ja-JP" altLang="ja-JP" sz="900">
              <a:solidFill>
                <a:schemeClr val="dk1"/>
              </a:solidFill>
              <a:effectLst/>
              <a:latin typeface="+mn-ea"/>
              <a:ea typeface="+mn-ea"/>
              <a:cs typeface="+mn-cs"/>
            </a:rPr>
            <a:t>が続いている。</a:t>
          </a:r>
          <a:endParaRPr lang="ja-JP" altLang="ja-JP" sz="900">
            <a:effectLst/>
            <a:latin typeface="+mn-ea"/>
            <a:ea typeface="+mn-ea"/>
          </a:endParaRPr>
        </a:p>
        <a:p>
          <a:r>
            <a:rPr kumimoji="1" lang="ja-JP" altLang="ja-JP" sz="900">
              <a:solidFill>
                <a:schemeClr val="dk1"/>
              </a:solidFill>
              <a:effectLst/>
              <a:latin typeface="+mn-ea"/>
              <a:ea typeface="+mn-ea"/>
              <a:cs typeface="+mn-cs"/>
            </a:rPr>
            <a:t>　公共施設の大</a:t>
          </a:r>
          <a:r>
            <a:rPr kumimoji="1" lang="ja-JP" altLang="en-US" sz="900">
              <a:solidFill>
                <a:schemeClr val="dk1"/>
              </a:solidFill>
              <a:effectLst/>
              <a:latin typeface="+mn-ea"/>
              <a:ea typeface="+mn-ea"/>
              <a:cs typeface="+mn-cs"/>
            </a:rPr>
            <a:t>規模な</a:t>
          </a:r>
          <a:r>
            <a:rPr kumimoji="1" lang="ja-JP" altLang="ja-JP" sz="900">
              <a:solidFill>
                <a:schemeClr val="dk1"/>
              </a:solidFill>
              <a:effectLst/>
              <a:latin typeface="+mn-ea"/>
              <a:ea typeface="+mn-ea"/>
              <a:cs typeface="+mn-cs"/>
            </a:rPr>
            <a:t>更新は一段落したが、住民サービスに支障が</a:t>
          </a:r>
          <a:r>
            <a:rPr kumimoji="1" lang="ja-JP" altLang="en-US" sz="900">
              <a:solidFill>
                <a:schemeClr val="dk1"/>
              </a:solidFill>
              <a:effectLst/>
              <a:latin typeface="+mn-ea"/>
              <a:ea typeface="+mn-ea"/>
              <a:cs typeface="+mn-cs"/>
            </a:rPr>
            <a:t>出ない</a:t>
          </a:r>
          <a:r>
            <a:rPr kumimoji="1" lang="ja-JP" altLang="ja-JP" sz="900">
              <a:solidFill>
                <a:schemeClr val="dk1"/>
              </a:solidFill>
              <a:effectLst/>
              <a:latin typeface="+mn-ea"/>
              <a:ea typeface="+mn-ea"/>
              <a:cs typeface="+mn-cs"/>
            </a:rPr>
            <a:t>よう公共施設の</a:t>
          </a:r>
          <a:r>
            <a:rPr kumimoji="1" lang="ja-JP" altLang="en-US" sz="900">
              <a:solidFill>
                <a:schemeClr val="dk1"/>
              </a:solidFill>
              <a:effectLst/>
              <a:latin typeface="+mn-ea"/>
              <a:ea typeface="+mn-ea"/>
              <a:cs typeface="+mn-cs"/>
            </a:rPr>
            <a:t>整理・最適化</a:t>
          </a:r>
          <a:r>
            <a:rPr kumimoji="1" lang="ja-JP" altLang="ja-JP" sz="900">
              <a:solidFill>
                <a:schemeClr val="dk1"/>
              </a:solidFill>
              <a:effectLst/>
              <a:latin typeface="+mn-ea"/>
              <a:ea typeface="+mn-ea"/>
              <a:cs typeface="+mn-cs"/>
            </a:rPr>
            <a:t>を進め</a:t>
          </a:r>
          <a:r>
            <a:rPr kumimoji="1" lang="ja-JP" altLang="en-US" sz="900">
              <a:solidFill>
                <a:schemeClr val="dk1"/>
              </a:solidFill>
              <a:effectLst/>
              <a:latin typeface="+mn-ea"/>
              <a:ea typeface="+mn-ea"/>
              <a:cs typeface="+mn-cs"/>
            </a:rPr>
            <a:t>、</a:t>
          </a:r>
          <a:r>
            <a:rPr kumimoji="1" lang="ja-JP" altLang="ja-JP" sz="900">
              <a:solidFill>
                <a:schemeClr val="dk1"/>
              </a:solidFill>
              <a:effectLst/>
              <a:latin typeface="+mn-ea"/>
              <a:ea typeface="+mn-ea"/>
              <a:cs typeface="+mn-cs"/>
            </a:rPr>
            <a:t>歳出削減を図ったうえで基金を積み増し</a:t>
          </a:r>
          <a:r>
            <a:rPr kumimoji="1" lang="ja-JP" altLang="en-US" sz="900">
              <a:solidFill>
                <a:schemeClr val="dk1"/>
              </a:solidFill>
              <a:effectLst/>
              <a:latin typeface="+mn-ea"/>
              <a:ea typeface="+mn-ea"/>
              <a:cs typeface="+mn-cs"/>
            </a:rPr>
            <a:t>、</a:t>
          </a:r>
          <a:r>
            <a:rPr kumimoji="1" lang="ja-JP" altLang="ja-JP" sz="900">
              <a:solidFill>
                <a:schemeClr val="dk1"/>
              </a:solidFill>
              <a:effectLst/>
              <a:latin typeface="+mn-ea"/>
              <a:ea typeface="+mn-ea"/>
              <a:cs typeface="+mn-cs"/>
            </a:rPr>
            <a:t>比率の</a:t>
          </a:r>
          <a:r>
            <a:rPr kumimoji="1" lang="ja-JP" altLang="en-US" sz="900">
              <a:solidFill>
                <a:schemeClr val="dk1"/>
              </a:solidFill>
              <a:effectLst/>
              <a:latin typeface="+mn-ea"/>
              <a:ea typeface="+mn-ea"/>
              <a:cs typeface="+mn-cs"/>
            </a:rPr>
            <a:t>改善</a:t>
          </a:r>
          <a:r>
            <a:rPr kumimoji="1" lang="ja-JP" altLang="ja-JP" sz="900">
              <a:solidFill>
                <a:schemeClr val="dk1"/>
              </a:solidFill>
              <a:effectLst/>
              <a:latin typeface="+mn-ea"/>
              <a:ea typeface="+mn-ea"/>
              <a:cs typeface="+mn-cs"/>
            </a:rPr>
            <a:t>に努める。</a:t>
          </a:r>
          <a:endParaRPr lang="ja-JP" altLang="ja-JP" sz="900">
            <a:effectLst/>
            <a:latin typeface="+mn-ea"/>
            <a:ea typeface="+mn-ea"/>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82B401A2-73FA-423A-B5D0-4033A97C017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D189E7A8-D53E-4A45-AA4E-BA1A12691F4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4F48DE29-A857-4CC7-AE84-1353F1172299}"/>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5430BEEE-73F5-443E-B422-C62AC1F611A4}"/>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F00FEC1F-8619-4E4E-B59C-B17EA7F400CE}"/>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AD554781-9AB8-4FC0-A8DD-434385D2194F}"/>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id="{003E861B-0E09-4EF7-A233-ADFDFAFEA543}"/>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5FECA1B8-DA9B-47D8-B9A6-2DDA20930A05}"/>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28D6119C-B75A-4C5B-817E-BFDA65562771}"/>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48DF243D-8A54-4213-B93C-F6047287334D}"/>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E45D1C35-651F-4531-9CE8-4F0CFE1831D4}"/>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0CC4580C-A560-406A-8C18-78DAEDD45401}"/>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3C80AABA-DB07-48BF-A467-3A63DB0D0067}"/>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22C2F9C1-8F06-45A7-A7B5-1BCB8C72BA59}"/>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C44B64DC-8D4E-4367-9669-56A82689B5DA}"/>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3B999D45-BEB5-4F61-8588-0EFCF1CC70A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692504F9-C125-4886-9E08-82B4F7316C9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27" name="直線コネクタ 126">
          <a:extLst>
            <a:ext uri="{FF2B5EF4-FFF2-40B4-BE49-F238E27FC236}">
              <a16:creationId xmlns:a16="http://schemas.microsoft.com/office/drawing/2014/main" id="{803384C7-6A95-496B-9624-9B27654E38A3}"/>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28" name="債務償還比率最小値テキスト">
          <a:extLst>
            <a:ext uri="{FF2B5EF4-FFF2-40B4-BE49-F238E27FC236}">
              <a16:creationId xmlns:a16="http://schemas.microsoft.com/office/drawing/2014/main" id="{8ACB6302-D0F3-423B-8496-476DE40D8E4A}"/>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29" name="直線コネクタ 128">
          <a:extLst>
            <a:ext uri="{FF2B5EF4-FFF2-40B4-BE49-F238E27FC236}">
              <a16:creationId xmlns:a16="http://schemas.microsoft.com/office/drawing/2014/main" id="{771C8F84-91D9-465F-9EFE-999932163F1B}"/>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36849233-61EB-4942-88BA-5BB84A7DD856}"/>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B377BA10-4039-4366-A07F-ACCAC018E4B2}"/>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32" name="債務償還比率平均値テキスト">
          <a:extLst>
            <a:ext uri="{FF2B5EF4-FFF2-40B4-BE49-F238E27FC236}">
              <a16:creationId xmlns:a16="http://schemas.microsoft.com/office/drawing/2014/main" id="{50BFED35-3EC8-48DF-B453-AAF3AA35E357}"/>
            </a:ext>
          </a:extLst>
        </xdr:cNvPr>
        <xdr:cNvSpPr txBox="1"/>
      </xdr:nvSpPr>
      <xdr:spPr>
        <a:xfrm>
          <a:off x="14846300" y="5420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33" name="フローチャート: 判断 132">
          <a:extLst>
            <a:ext uri="{FF2B5EF4-FFF2-40B4-BE49-F238E27FC236}">
              <a16:creationId xmlns:a16="http://schemas.microsoft.com/office/drawing/2014/main" id="{24C41579-7618-435F-93C4-D7FDE33D83AD}"/>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34" name="フローチャート: 判断 133">
          <a:extLst>
            <a:ext uri="{FF2B5EF4-FFF2-40B4-BE49-F238E27FC236}">
              <a16:creationId xmlns:a16="http://schemas.microsoft.com/office/drawing/2014/main" id="{EDCE4399-137B-4513-97EF-0A1173E86529}"/>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35" name="フローチャート: 判断 134">
          <a:extLst>
            <a:ext uri="{FF2B5EF4-FFF2-40B4-BE49-F238E27FC236}">
              <a16:creationId xmlns:a16="http://schemas.microsoft.com/office/drawing/2014/main" id="{D0BD1FC8-F9F8-407E-A3C2-F999DC48A170}"/>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36" name="フローチャート: 判断 135">
          <a:extLst>
            <a:ext uri="{FF2B5EF4-FFF2-40B4-BE49-F238E27FC236}">
              <a16:creationId xmlns:a16="http://schemas.microsoft.com/office/drawing/2014/main" id="{CD8C3CA0-36A3-480F-9E2E-4A6EDD2C8392}"/>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37" name="フローチャート: 判断 136">
          <a:extLst>
            <a:ext uri="{FF2B5EF4-FFF2-40B4-BE49-F238E27FC236}">
              <a16:creationId xmlns:a16="http://schemas.microsoft.com/office/drawing/2014/main" id="{1F57F762-049E-4438-AF6A-C06F3657BFEC}"/>
            </a:ext>
          </a:extLst>
        </xdr:cNvPr>
        <xdr:cNvSpPr/>
      </xdr:nvSpPr>
      <xdr:spPr>
        <a:xfrm>
          <a:off x="11747500" y="570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FB1C2405-E331-4E71-A632-88BC0293FAD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A9237FA3-D28E-4FA6-8744-4860D6E2CE3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F9656E47-FA9B-4F26-89FC-7574F5F4CC6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7B36D948-7EEC-4CEF-9EAA-97BDAC10F22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D3F84D16-EAFB-41C5-95CB-850E11347AD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139119</xdr:rowOff>
    </xdr:from>
    <xdr:to>
      <xdr:col>76</xdr:col>
      <xdr:colOff>73025</xdr:colOff>
      <xdr:row>30</xdr:row>
      <xdr:rowOff>69269</xdr:rowOff>
    </xdr:to>
    <xdr:sp macro="" textlink="">
      <xdr:nvSpPr>
        <xdr:cNvPr id="143" name="楕円 142">
          <a:extLst>
            <a:ext uri="{FF2B5EF4-FFF2-40B4-BE49-F238E27FC236}">
              <a16:creationId xmlns:a16="http://schemas.microsoft.com/office/drawing/2014/main" id="{26C1865B-513D-4213-A041-CAF252AD6C35}"/>
            </a:ext>
          </a:extLst>
        </xdr:cNvPr>
        <xdr:cNvSpPr/>
      </xdr:nvSpPr>
      <xdr:spPr>
        <a:xfrm>
          <a:off x="14744700" y="5882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117546</xdr:rowOff>
    </xdr:from>
    <xdr:ext cx="469744" cy="259045"/>
    <xdr:sp macro="" textlink="">
      <xdr:nvSpPr>
        <xdr:cNvPr id="144" name="債務償還比率該当値テキスト">
          <a:extLst>
            <a:ext uri="{FF2B5EF4-FFF2-40B4-BE49-F238E27FC236}">
              <a16:creationId xmlns:a16="http://schemas.microsoft.com/office/drawing/2014/main" id="{26578F37-B66E-4D8A-A086-B2B867B7C4D9}"/>
            </a:ext>
          </a:extLst>
        </xdr:cNvPr>
        <xdr:cNvSpPr txBox="1"/>
      </xdr:nvSpPr>
      <xdr:spPr>
        <a:xfrm>
          <a:off x="14846300" y="586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100911</xdr:rowOff>
    </xdr:from>
    <xdr:to>
      <xdr:col>72</xdr:col>
      <xdr:colOff>123825</xdr:colOff>
      <xdr:row>31</xdr:row>
      <xdr:rowOff>31061</xdr:rowOff>
    </xdr:to>
    <xdr:sp macro="" textlink="">
      <xdr:nvSpPr>
        <xdr:cNvPr id="145" name="楕円 144">
          <a:extLst>
            <a:ext uri="{FF2B5EF4-FFF2-40B4-BE49-F238E27FC236}">
              <a16:creationId xmlns:a16="http://schemas.microsoft.com/office/drawing/2014/main" id="{DA726B19-1F87-4777-8D26-C0297288D977}"/>
            </a:ext>
          </a:extLst>
        </xdr:cNvPr>
        <xdr:cNvSpPr/>
      </xdr:nvSpPr>
      <xdr:spPr>
        <a:xfrm>
          <a:off x="14033500" y="601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18469</xdr:rowOff>
    </xdr:from>
    <xdr:to>
      <xdr:col>76</xdr:col>
      <xdr:colOff>22225</xdr:colOff>
      <xdr:row>30</xdr:row>
      <xdr:rowOff>151711</xdr:rowOff>
    </xdr:to>
    <xdr:cxnSp macro="">
      <xdr:nvCxnSpPr>
        <xdr:cNvPr id="146" name="直線コネクタ 145">
          <a:extLst>
            <a:ext uri="{FF2B5EF4-FFF2-40B4-BE49-F238E27FC236}">
              <a16:creationId xmlns:a16="http://schemas.microsoft.com/office/drawing/2014/main" id="{AD40C5E8-ADDA-4BE7-84AA-CBFFB94ECA62}"/>
            </a:ext>
          </a:extLst>
        </xdr:cNvPr>
        <xdr:cNvCxnSpPr/>
      </xdr:nvCxnSpPr>
      <xdr:spPr>
        <a:xfrm flipV="1">
          <a:off x="14084300" y="5933494"/>
          <a:ext cx="711200" cy="133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52796</xdr:rowOff>
    </xdr:from>
    <xdr:to>
      <xdr:col>68</xdr:col>
      <xdr:colOff>123825</xdr:colOff>
      <xdr:row>30</xdr:row>
      <xdr:rowOff>154396</xdr:rowOff>
    </xdr:to>
    <xdr:sp macro="" textlink="">
      <xdr:nvSpPr>
        <xdr:cNvPr id="147" name="楕円 146">
          <a:extLst>
            <a:ext uri="{FF2B5EF4-FFF2-40B4-BE49-F238E27FC236}">
              <a16:creationId xmlns:a16="http://schemas.microsoft.com/office/drawing/2014/main" id="{7E7519CA-45B1-45A4-ACA6-87AAC458A396}"/>
            </a:ext>
          </a:extLst>
        </xdr:cNvPr>
        <xdr:cNvSpPr/>
      </xdr:nvSpPr>
      <xdr:spPr>
        <a:xfrm>
          <a:off x="13271500" y="596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103596</xdr:rowOff>
    </xdr:from>
    <xdr:to>
      <xdr:col>72</xdr:col>
      <xdr:colOff>73025</xdr:colOff>
      <xdr:row>30</xdr:row>
      <xdr:rowOff>151711</xdr:rowOff>
    </xdr:to>
    <xdr:cxnSp macro="">
      <xdr:nvCxnSpPr>
        <xdr:cNvPr id="148" name="直線コネクタ 147">
          <a:extLst>
            <a:ext uri="{FF2B5EF4-FFF2-40B4-BE49-F238E27FC236}">
              <a16:creationId xmlns:a16="http://schemas.microsoft.com/office/drawing/2014/main" id="{2ED6D67E-83F6-49D0-BEF6-AF2DBDAC413A}"/>
            </a:ext>
          </a:extLst>
        </xdr:cNvPr>
        <xdr:cNvCxnSpPr/>
      </xdr:nvCxnSpPr>
      <xdr:spPr>
        <a:xfrm>
          <a:off x="13322300" y="6018621"/>
          <a:ext cx="762000" cy="4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132128</xdr:rowOff>
    </xdr:from>
    <xdr:to>
      <xdr:col>64</xdr:col>
      <xdr:colOff>123825</xdr:colOff>
      <xdr:row>30</xdr:row>
      <xdr:rowOff>62278</xdr:rowOff>
    </xdr:to>
    <xdr:sp macro="" textlink="">
      <xdr:nvSpPr>
        <xdr:cNvPr id="149" name="楕円 148">
          <a:extLst>
            <a:ext uri="{FF2B5EF4-FFF2-40B4-BE49-F238E27FC236}">
              <a16:creationId xmlns:a16="http://schemas.microsoft.com/office/drawing/2014/main" id="{48BFBD70-5396-4F87-ADA0-960F3B882DA9}"/>
            </a:ext>
          </a:extLst>
        </xdr:cNvPr>
        <xdr:cNvSpPr/>
      </xdr:nvSpPr>
      <xdr:spPr>
        <a:xfrm>
          <a:off x="12509500" y="5875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11478</xdr:rowOff>
    </xdr:from>
    <xdr:to>
      <xdr:col>68</xdr:col>
      <xdr:colOff>73025</xdr:colOff>
      <xdr:row>30</xdr:row>
      <xdr:rowOff>103596</xdr:rowOff>
    </xdr:to>
    <xdr:cxnSp macro="">
      <xdr:nvCxnSpPr>
        <xdr:cNvPr id="150" name="直線コネクタ 149">
          <a:extLst>
            <a:ext uri="{FF2B5EF4-FFF2-40B4-BE49-F238E27FC236}">
              <a16:creationId xmlns:a16="http://schemas.microsoft.com/office/drawing/2014/main" id="{A1430959-5D0F-444F-BBCB-DAD557D0660A}"/>
            </a:ext>
          </a:extLst>
        </xdr:cNvPr>
        <xdr:cNvCxnSpPr/>
      </xdr:nvCxnSpPr>
      <xdr:spPr>
        <a:xfrm>
          <a:off x="12560300" y="5926503"/>
          <a:ext cx="762000" cy="9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130623</xdr:rowOff>
    </xdr:from>
    <xdr:to>
      <xdr:col>60</xdr:col>
      <xdr:colOff>123825</xdr:colOff>
      <xdr:row>31</xdr:row>
      <xdr:rowOff>60773</xdr:rowOff>
    </xdr:to>
    <xdr:sp macro="" textlink="">
      <xdr:nvSpPr>
        <xdr:cNvPr id="151" name="楕円 150">
          <a:extLst>
            <a:ext uri="{FF2B5EF4-FFF2-40B4-BE49-F238E27FC236}">
              <a16:creationId xmlns:a16="http://schemas.microsoft.com/office/drawing/2014/main" id="{52D43D41-B5C6-4CD5-BF9D-693EE38A4A84}"/>
            </a:ext>
          </a:extLst>
        </xdr:cNvPr>
        <xdr:cNvSpPr/>
      </xdr:nvSpPr>
      <xdr:spPr>
        <a:xfrm>
          <a:off x="11747500" y="604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11478</xdr:rowOff>
    </xdr:from>
    <xdr:to>
      <xdr:col>64</xdr:col>
      <xdr:colOff>73025</xdr:colOff>
      <xdr:row>31</xdr:row>
      <xdr:rowOff>9973</xdr:rowOff>
    </xdr:to>
    <xdr:cxnSp macro="">
      <xdr:nvCxnSpPr>
        <xdr:cNvPr id="152" name="直線コネクタ 151">
          <a:extLst>
            <a:ext uri="{FF2B5EF4-FFF2-40B4-BE49-F238E27FC236}">
              <a16:creationId xmlns:a16="http://schemas.microsoft.com/office/drawing/2014/main" id="{5650DEA8-4B08-445E-8FFB-20B1F5B62313}"/>
            </a:ext>
          </a:extLst>
        </xdr:cNvPr>
        <xdr:cNvCxnSpPr/>
      </xdr:nvCxnSpPr>
      <xdr:spPr>
        <a:xfrm flipV="1">
          <a:off x="11798300" y="5926503"/>
          <a:ext cx="762000" cy="16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53" name="n_1aveValue債務償還比率">
          <a:extLst>
            <a:ext uri="{FF2B5EF4-FFF2-40B4-BE49-F238E27FC236}">
              <a16:creationId xmlns:a16="http://schemas.microsoft.com/office/drawing/2014/main" id="{12D72F29-BAE0-4EEB-9F4E-A896633AE505}"/>
            </a:ext>
          </a:extLst>
        </xdr:cNvPr>
        <xdr:cNvSpPr txBox="1"/>
      </xdr:nvSpPr>
      <xdr:spPr>
        <a:xfrm>
          <a:off x="13836727" y="533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4" name="n_2aveValue債務償還比率">
          <a:extLst>
            <a:ext uri="{FF2B5EF4-FFF2-40B4-BE49-F238E27FC236}">
              <a16:creationId xmlns:a16="http://schemas.microsoft.com/office/drawing/2014/main" id="{F38D7935-A3C0-4E4C-9347-EEF084CF4867}"/>
            </a:ext>
          </a:extLst>
        </xdr:cNvPr>
        <xdr:cNvSpPr txBox="1"/>
      </xdr:nvSpPr>
      <xdr:spPr>
        <a:xfrm>
          <a:off x="13087427" y="534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5" name="n_3aveValue債務償還比率">
          <a:extLst>
            <a:ext uri="{FF2B5EF4-FFF2-40B4-BE49-F238E27FC236}">
              <a16:creationId xmlns:a16="http://schemas.microsoft.com/office/drawing/2014/main" id="{396875B2-9AAF-43F7-B25D-993B096D07BB}"/>
            </a:ext>
          </a:extLst>
        </xdr:cNvPr>
        <xdr:cNvSpPr txBox="1"/>
      </xdr:nvSpPr>
      <xdr:spPr>
        <a:xfrm>
          <a:off x="12325427" y="533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56" name="n_4aveValue債務償還比率">
          <a:extLst>
            <a:ext uri="{FF2B5EF4-FFF2-40B4-BE49-F238E27FC236}">
              <a16:creationId xmlns:a16="http://schemas.microsoft.com/office/drawing/2014/main" id="{129CDE9D-AF8D-466D-949E-036750D994A5}"/>
            </a:ext>
          </a:extLst>
        </xdr:cNvPr>
        <xdr:cNvSpPr txBox="1"/>
      </xdr:nvSpPr>
      <xdr:spPr>
        <a:xfrm>
          <a:off x="11563427" y="548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22188</xdr:rowOff>
    </xdr:from>
    <xdr:ext cx="469744" cy="259045"/>
    <xdr:sp macro="" textlink="">
      <xdr:nvSpPr>
        <xdr:cNvPr id="157" name="n_1mainValue債務償還比率">
          <a:extLst>
            <a:ext uri="{FF2B5EF4-FFF2-40B4-BE49-F238E27FC236}">
              <a16:creationId xmlns:a16="http://schemas.microsoft.com/office/drawing/2014/main" id="{260B30F3-20E5-4DCB-9645-13A8082EF39E}"/>
            </a:ext>
          </a:extLst>
        </xdr:cNvPr>
        <xdr:cNvSpPr txBox="1"/>
      </xdr:nvSpPr>
      <xdr:spPr>
        <a:xfrm>
          <a:off x="13836727" y="6108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145523</xdr:rowOff>
    </xdr:from>
    <xdr:ext cx="469744" cy="259045"/>
    <xdr:sp macro="" textlink="">
      <xdr:nvSpPr>
        <xdr:cNvPr id="158" name="n_2mainValue債務償還比率">
          <a:extLst>
            <a:ext uri="{FF2B5EF4-FFF2-40B4-BE49-F238E27FC236}">
              <a16:creationId xmlns:a16="http://schemas.microsoft.com/office/drawing/2014/main" id="{6F4214B7-115C-4682-9382-5A67B9F3DF65}"/>
            </a:ext>
          </a:extLst>
        </xdr:cNvPr>
        <xdr:cNvSpPr txBox="1"/>
      </xdr:nvSpPr>
      <xdr:spPr>
        <a:xfrm>
          <a:off x="13087427" y="6060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53405</xdr:rowOff>
    </xdr:from>
    <xdr:ext cx="469744" cy="259045"/>
    <xdr:sp macro="" textlink="">
      <xdr:nvSpPr>
        <xdr:cNvPr id="159" name="n_3mainValue債務償還比率">
          <a:extLst>
            <a:ext uri="{FF2B5EF4-FFF2-40B4-BE49-F238E27FC236}">
              <a16:creationId xmlns:a16="http://schemas.microsoft.com/office/drawing/2014/main" id="{044F09F1-F5B0-4ADB-9BBE-2C8A38C4F1F6}"/>
            </a:ext>
          </a:extLst>
        </xdr:cNvPr>
        <xdr:cNvSpPr txBox="1"/>
      </xdr:nvSpPr>
      <xdr:spPr>
        <a:xfrm>
          <a:off x="12325427" y="5968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51900</xdr:rowOff>
    </xdr:from>
    <xdr:ext cx="469744" cy="259045"/>
    <xdr:sp macro="" textlink="">
      <xdr:nvSpPr>
        <xdr:cNvPr id="160" name="n_4mainValue債務償還比率">
          <a:extLst>
            <a:ext uri="{FF2B5EF4-FFF2-40B4-BE49-F238E27FC236}">
              <a16:creationId xmlns:a16="http://schemas.microsoft.com/office/drawing/2014/main" id="{7FAA26BE-0469-4CFC-86B3-4BA54443ED7D}"/>
            </a:ext>
          </a:extLst>
        </xdr:cNvPr>
        <xdr:cNvSpPr txBox="1"/>
      </xdr:nvSpPr>
      <xdr:spPr>
        <a:xfrm>
          <a:off x="11563427" y="6138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461D431B-B362-4424-B708-34EF94458BF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ADF9AEDB-6961-4F53-BFD9-A2185D024AF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5D95649F-5C7A-4BC8-90C8-93A8FEBD98F4}"/>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FAC65EE5-B90C-4AEA-9A0A-32BF594629F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E1CA68AE-922B-48DB-B3DE-3162F8AA703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59951190-AAFA-4FFA-8824-9244FF2DDBB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2D830B8-C290-4166-ABD0-024FEA0279A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2FB97B5-F5D2-4043-8490-C8FDFC01757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7AF3BFD-25E0-4AF3-9B78-C722F996783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43D567B-0F1B-48F4-AE2A-0C325633D0F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秋田県五城目町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C4B875F-AD93-48CA-9585-283C7CD75D2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BC17D85-A0DA-4090-8595-63A249DCA65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A75B87F-F557-4A57-8C88-434C43019AE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A74C70C-12B2-489A-BD52-AC94EE56E6A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0835403-E2D5-43F9-A383-E926526CCFA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DB565FF-1910-40A1-AE63-9EC8E102FC6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7,814
7,802
214.92
8,056,073
7,500,583
319,297
3,923,547
5,958,128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84B5EA2-BECE-4E15-8BF3-E37EB95C990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F78391E-788A-4149-BA39-1E4DE5A96F9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1F4ACC0-A54C-474A-B805-5EAA078C795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F848D1B-83EB-4D63-9C7A-9C9D8755F53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CE967E3-56BA-4C0A-B4BB-0F3E48629F7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4E80333-6023-4015-ABF8-BB37721C112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EE082B2-8783-4E50-A0E8-83D536FC857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5FADC0A-5968-49DE-8708-46C41F87F1C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476AA0D-4322-4461-8D8C-D89152AABB7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7C30767-0790-4A79-BBEB-2CDC1D30974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A2C31FB-6E90-4F24-AE79-2132C946557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78ED130-4535-4660-AA4D-5A7881518F3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6004E9C-8DCD-41F0-BCB6-A27FDBBBBEC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0431176-7675-463D-BA77-6794A493247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941C052-BD87-4749-A5BD-FDC120543BD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4BB940E-B32E-479C-B7FE-58EA4531251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D4E1AC1-1E1F-4C99-96B3-9AF35B85977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E862F98-3BF4-4513-9354-454860840E1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2ECB79D-BF85-4705-8FEC-353162109F7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F2677C7-0E17-4624-9B4B-BCCF146BA51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C63BEC8-7EAA-4E4F-9CB2-0E275EAE15D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E9380F9-C50E-4F35-868C-E50EE6E3C58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8B219A2-18E9-4BA1-B21C-C8D0669CE9B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F3C04F2-4360-4D44-9BC5-F5E1C57E841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4BBDFDF-CA66-49DF-BE78-6D8285CCCC0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2B00CDB-6575-4121-A740-774C5983B2B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FAC33B4-F194-433A-91BE-9CB1CF1F030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4EDAF9E-78E6-40B7-B868-DEC1022B282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C58B2EE-139C-415D-8DAB-11E4260D070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9F5A89C-0A4C-43ED-B38C-99F20F9B381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2723F5B-37C0-47A3-AEB9-FAD8B1B4218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9CB8451-E1BA-4F61-AAEB-FE679721668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64EBC78-BD3C-4DCE-8127-C4606DF3D74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6FB0078-9A36-466E-9D9F-3A3EB13C439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DCEDB0D-4967-499C-A88C-9172AFAE7BF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D471C4C-428B-4931-A00E-62942C66645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7DE706C-B7B9-4D38-9376-6D9D5DBC4BC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A3F664E-EDA4-40B0-ABE1-AE5A3BDC85E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FAC86C5-8C0E-4BC1-99AE-FC01CCDAF82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CF9DCBC-A63B-44A9-926F-3EB2DD10BA3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E783175-23FF-4385-AAD9-DB90D91543B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733B81F-7758-42BD-90CF-0D7AE0697D1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03C6C15-2C72-4659-BDB1-25AD774F5B5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FAACE79-BA74-4B58-A335-BC2057485C0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A91E3D9-C9C0-485E-901A-84D53011384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BD589FF1-C0F9-4518-95DA-EE10C94D1970}"/>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4F54C9C6-D2A8-4688-9FBA-886AF2513E3D}"/>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46206ABA-2440-4DBE-8EA0-58B3B3104A53}"/>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BBCBE383-E3B7-4C2B-B1E7-6DD26F264862}"/>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E1A3CE11-308E-4FE2-B669-A6C7046AE42D}"/>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28F950A8-8334-4D10-B8F5-4A04FA53704D}"/>
            </a:ext>
          </a:extLst>
        </xdr:cNvPr>
        <xdr:cNvSpPr txBox="1"/>
      </xdr:nvSpPr>
      <xdr:spPr>
        <a:xfrm>
          <a:off x="4673600" y="654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A496D048-9470-47D2-A7B1-270F89F5D75A}"/>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1035B428-9FE6-4940-942E-E479A8EFAB18}"/>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2EB74950-A0E6-4D5B-9F04-B3F6F58D6D73}"/>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5EC89B5D-458B-4C5D-B122-5931470A0EA1}"/>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B89C0E5F-D734-43C8-8D43-3C7B4542CE0A}"/>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AA75938-1175-4927-922B-D14745A48ED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D483993-0061-4728-AE6A-CF7B830D0E3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955072D-C1C8-4C8A-AA91-4EEAF0C7605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3CC4AEF-F796-4D86-97E8-76DDD7FFF25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71E35D9-C529-402F-A405-4BD49030C96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61595</xdr:rowOff>
    </xdr:from>
    <xdr:to>
      <xdr:col>24</xdr:col>
      <xdr:colOff>114300</xdr:colOff>
      <xdr:row>37</xdr:row>
      <xdr:rowOff>163195</xdr:rowOff>
    </xdr:to>
    <xdr:sp macro="" textlink="">
      <xdr:nvSpPr>
        <xdr:cNvPr id="73" name="楕円 72">
          <a:extLst>
            <a:ext uri="{FF2B5EF4-FFF2-40B4-BE49-F238E27FC236}">
              <a16:creationId xmlns:a16="http://schemas.microsoft.com/office/drawing/2014/main" id="{6F198462-4BDE-4EF2-9A89-1B3AB7B896C8}"/>
            </a:ext>
          </a:extLst>
        </xdr:cNvPr>
        <xdr:cNvSpPr/>
      </xdr:nvSpPr>
      <xdr:spPr>
        <a:xfrm>
          <a:off x="4584700" y="640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84472</xdr:rowOff>
    </xdr:from>
    <xdr:ext cx="405111" cy="259045"/>
    <xdr:sp macro="" textlink="">
      <xdr:nvSpPr>
        <xdr:cNvPr id="74" name="【道路】&#10;有形固定資産減価償却率該当値テキスト">
          <a:extLst>
            <a:ext uri="{FF2B5EF4-FFF2-40B4-BE49-F238E27FC236}">
              <a16:creationId xmlns:a16="http://schemas.microsoft.com/office/drawing/2014/main" id="{9E67DD1F-3461-41D8-804C-444D0FE8EDA4}"/>
            </a:ext>
          </a:extLst>
        </xdr:cNvPr>
        <xdr:cNvSpPr txBox="1"/>
      </xdr:nvSpPr>
      <xdr:spPr>
        <a:xfrm>
          <a:off x="4673600" y="625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25400</xdr:rowOff>
    </xdr:from>
    <xdr:to>
      <xdr:col>20</xdr:col>
      <xdr:colOff>38100</xdr:colOff>
      <xdr:row>37</xdr:row>
      <xdr:rowOff>127000</xdr:rowOff>
    </xdr:to>
    <xdr:sp macro="" textlink="">
      <xdr:nvSpPr>
        <xdr:cNvPr id="75" name="楕円 74">
          <a:extLst>
            <a:ext uri="{FF2B5EF4-FFF2-40B4-BE49-F238E27FC236}">
              <a16:creationId xmlns:a16="http://schemas.microsoft.com/office/drawing/2014/main" id="{1F02AF42-1B3C-4D33-B284-8148C50A271D}"/>
            </a:ext>
          </a:extLst>
        </xdr:cNvPr>
        <xdr:cNvSpPr/>
      </xdr:nvSpPr>
      <xdr:spPr>
        <a:xfrm>
          <a:off x="3746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76200</xdr:rowOff>
    </xdr:from>
    <xdr:to>
      <xdr:col>24</xdr:col>
      <xdr:colOff>63500</xdr:colOff>
      <xdr:row>37</xdr:row>
      <xdr:rowOff>112395</xdr:rowOff>
    </xdr:to>
    <xdr:cxnSp macro="">
      <xdr:nvCxnSpPr>
        <xdr:cNvPr id="76" name="直線コネクタ 75">
          <a:extLst>
            <a:ext uri="{FF2B5EF4-FFF2-40B4-BE49-F238E27FC236}">
              <a16:creationId xmlns:a16="http://schemas.microsoft.com/office/drawing/2014/main" id="{626AFF70-FCC7-4709-8C75-6C9DF55EC88E}"/>
            </a:ext>
          </a:extLst>
        </xdr:cNvPr>
        <xdr:cNvCxnSpPr/>
      </xdr:nvCxnSpPr>
      <xdr:spPr>
        <a:xfrm>
          <a:off x="3797300" y="641985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113030</xdr:rowOff>
    </xdr:from>
    <xdr:to>
      <xdr:col>15</xdr:col>
      <xdr:colOff>101600</xdr:colOff>
      <xdr:row>42</xdr:row>
      <xdr:rowOff>43180</xdr:rowOff>
    </xdr:to>
    <xdr:sp macro="" textlink="">
      <xdr:nvSpPr>
        <xdr:cNvPr id="77" name="楕円 76">
          <a:extLst>
            <a:ext uri="{FF2B5EF4-FFF2-40B4-BE49-F238E27FC236}">
              <a16:creationId xmlns:a16="http://schemas.microsoft.com/office/drawing/2014/main" id="{CC3BCA32-B5F3-4FBD-A4CA-2ADB1AC50F9C}"/>
            </a:ext>
          </a:extLst>
        </xdr:cNvPr>
        <xdr:cNvSpPr/>
      </xdr:nvSpPr>
      <xdr:spPr>
        <a:xfrm>
          <a:off x="28575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76200</xdr:rowOff>
    </xdr:from>
    <xdr:to>
      <xdr:col>19</xdr:col>
      <xdr:colOff>177800</xdr:colOff>
      <xdr:row>41</xdr:row>
      <xdr:rowOff>163830</xdr:rowOff>
    </xdr:to>
    <xdr:cxnSp macro="">
      <xdr:nvCxnSpPr>
        <xdr:cNvPr id="78" name="直線コネクタ 77">
          <a:extLst>
            <a:ext uri="{FF2B5EF4-FFF2-40B4-BE49-F238E27FC236}">
              <a16:creationId xmlns:a16="http://schemas.microsoft.com/office/drawing/2014/main" id="{8B86F442-9311-40BB-93E5-25E1775DDEAE}"/>
            </a:ext>
          </a:extLst>
        </xdr:cNvPr>
        <xdr:cNvCxnSpPr/>
      </xdr:nvCxnSpPr>
      <xdr:spPr>
        <a:xfrm flipV="1">
          <a:off x="2908300" y="6419850"/>
          <a:ext cx="889000" cy="77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111125</xdr:rowOff>
    </xdr:from>
    <xdr:to>
      <xdr:col>10</xdr:col>
      <xdr:colOff>165100</xdr:colOff>
      <xdr:row>42</xdr:row>
      <xdr:rowOff>41275</xdr:rowOff>
    </xdr:to>
    <xdr:sp macro="" textlink="">
      <xdr:nvSpPr>
        <xdr:cNvPr id="79" name="楕円 78">
          <a:extLst>
            <a:ext uri="{FF2B5EF4-FFF2-40B4-BE49-F238E27FC236}">
              <a16:creationId xmlns:a16="http://schemas.microsoft.com/office/drawing/2014/main" id="{4794E026-D2B6-46DE-9AAB-4438186B5DB9}"/>
            </a:ext>
          </a:extLst>
        </xdr:cNvPr>
        <xdr:cNvSpPr/>
      </xdr:nvSpPr>
      <xdr:spPr>
        <a:xfrm>
          <a:off x="1968500" y="714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161925</xdr:rowOff>
    </xdr:from>
    <xdr:to>
      <xdr:col>15</xdr:col>
      <xdr:colOff>50800</xdr:colOff>
      <xdr:row>41</xdr:row>
      <xdr:rowOff>163830</xdr:rowOff>
    </xdr:to>
    <xdr:cxnSp macro="">
      <xdr:nvCxnSpPr>
        <xdr:cNvPr id="80" name="直線コネクタ 79">
          <a:extLst>
            <a:ext uri="{FF2B5EF4-FFF2-40B4-BE49-F238E27FC236}">
              <a16:creationId xmlns:a16="http://schemas.microsoft.com/office/drawing/2014/main" id="{28E95B5D-56E1-452C-809E-A61AE568C77A}"/>
            </a:ext>
          </a:extLst>
        </xdr:cNvPr>
        <xdr:cNvCxnSpPr/>
      </xdr:nvCxnSpPr>
      <xdr:spPr>
        <a:xfrm>
          <a:off x="2019300" y="71913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107315</xdr:rowOff>
    </xdr:from>
    <xdr:to>
      <xdr:col>6</xdr:col>
      <xdr:colOff>38100</xdr:colOff>
      <xdr:row>42</xdr:row>
      <xdr:rowOff>37465</xdr:rowOff>
    </xdr:to>
    <xdr:sp macro="" textlink="">
      <xdr:nvSpPr>
        <xdr:cNvPr id="81" name="楕円 80">
          <a:extLst>
            <a:ext uri="{FF2B5EF4-FFF2-40B4-BE49-F238E27FC236}">
              <a16:creationId xmlns:a16="http://schemas.microsoft.com/office/drawing/2014/main" id="{EA35469F-695C-4A57-8F44-BCA2359F65AB}"/>
            </a:ext>
          </a:extLst>
        </xdr:cNvPr>
        <xdr:cNvSpPr/>
      </xdr:nvSpPr>
      <xdr:spPr>
        <a:xfrm>
          <a:off x="1079500" y="713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158115</xdr:rowOff>
    </xdr:from>
    <xdr:to>
      <xdr:col>10</xdr:col>
      <xdr:colOff>114300</xdr:colOff>
      <xdr:row>41</xdr:row>
      <xdr:rowOff>161925</xdr:rowOff>
    </xdr:to>
    <xdr:cxnSp macro="">
      <xdr:nvCxnSpPr>
        <xdr:cNvPr id="82" name="直線コネクタ 81">
          <a:extLst>
            <a:ext uri="{FF2B5EF4-FFF2-40B4-BE49-F238E27FC236}">
              <a16:creationId xmlns:a16="http://schemas.microsoft.com/office/drawing/2014/main" id="{199C7EC4-EE2A-42C8-AF87-54D44D8613CA}"/>
            </a:ext>
          </a:extLst>
        </xdr:cNvPr>
        <xdr:cNvCxnSpPr/>
      </xdr:nvCxnSpPr>
      <xdr:spPr>
        <a:xfrm>
          <a:off x="1130300" y="718756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DBA0EF6A-F28B-4A2B-B27F-3CB4035C63AE}"/>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4" name="n_2aveValue【道路】&#10;有形固定資産減価償却率">
          <a:extLst>
            <a:ext uri="{FF2B5EF4-FFF2-40B4-BE49-F238E27FC236}">
              <a16:creationId xmlns:a16="http://schemas.microsoft.com/office/drawing/2014/main" id="{4CCC3C8C-3942-4A03-AD22-A52A08982724}"/>
            </a:ext>
          </a:extLst>
        </xdr:cNvPr>
        <xdr:cNvSpPr txBox="1"/>
      </xdr:nvSpPr>
      <xdr:spPr>
        <a:xfrm>
          <a:off x="2705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5" name="n_3aveValue【道路】&#10;有形固定資産減価償却率">
          <a:extLst>
            <a:ext uri="{FF2B5EF4-FFF2-40B4-BE49-F238E27FC236}">
              <a16:creationId xmlns:a16="http://schemas.microsoft.com/office/drawing/2014/main" id="{58FCAF42-47FE-4DB8-B0DA-DA3CF1AE53BC}"/>
            </a:ext>
          </a:extLst>
        </xdr:cNvPr>
        <xdr:cNvSpPr txBox="1"/>
      </xdr:nvSpPr>
      <xdr:spPr>
        <a:xfrm>
          <a:off x="1816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126382</xdr:rowOff>
    </xdr:from>
    <xdr:ext cx="405111" cy="259045"/>
    <xdr:sp macro="" textlink="">
      <xdr:nvSpPr>
        <xdr:cNvPr id="86" name="n_4aveValue【道路】&#10;有形固定資産減価償却率">
          <a:extLst>
            <a:ext uri="{FF2B5EF4-FFF2-40B4-BE49-F238E27FC236}">
              <a16:creationId xmlns:a16="http://schemas.microsoft.com/office/drawing/2014/main" id="{04F9C223-A843-4878-8FA8-A4A3B556BF21}"/>
            </a:ext>
          </a:extLst>
        </xdr:cNvPr>
        <xdr:cNvSpPr txBox="1"/>
      </xdr:nvSpPr>
      <xdr:spPr>
        <a:xfrm>
          <a:off x="9277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143527</xdr:rowOff>
    </xdr:from>
    <xdr:ext cx="405111" cy="259045"/>
    <xdr:sp macro="" textlink="">
      <xdr:nvSpPr>
        <xdr:cNvPr id="87" name="n_1mainValue【道路】&#10;有形固定資産減価償却率">
          <a:extLst>
            <a:ext uri="{FF2B5EF4-FFF2-40B4-BE49-F238E27FC236}">
              <a16:creationId xmlns:a16="http://schemas.microsoft.com/office/drawing/2014/main" id="{57E95835-7037-4830-9712-7246CEF0069E}"/>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34307</xdr:rowOff>
    </xdr:from>
    <xdr:ext cx="405111" cy="259045"/>
    <xdr:sp macro="" textlink="">
      <xdr:nvSpPr>
        <xdr:cNvPr id="88" name="n_2mainValue【道路】&#10;有形固定資産減価償却率">
          <a:extLst>
            <a:ext uri="{FF2B5EF4-FFF2-40B4-BE49-F238E27FC236}">
              <a16:creationId xmlns:a16="http://schemas.microsoft.com/office/drawing/2014/main" id="{6F01320A-552C-4826-9FD4-E45E96FFE703}"/>
            </a:ext>
          </a:extLst>
        </xdr:cNvPr>
        <xdr:cNvSpPr txBox="1"/>
      </xdr:nvSpPr>
      <xdr:spPr>
        <a:xfrm>
          <a:off x="2705744"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32402</xdr:rowOff>
    </xdr:from>
    <xdr:ext cx="405111" cy="259045"/>
    <xdr:sp macro="" textlink="">
      <xdr:nvSpPr>
        <xdr:cNvPr id="89" name="n_3mainValue【道路】&#10;有形固定資産減価償却率">
          <a:extLst>
            <a:ext uri="{FF2B5EF4-FFF2-40B4-BE49-F238E27FC236}">
              <a16:creationId xmlns:a16="http://schemas.microsoft.com/office/drawing/2014/main" id="{403FBFBD-BDBF-4186-A057-3D3009F608B4}"/>
            </a:ext>
          </a:extLst>
        </xdr:cNvPr>
        <xdr:cNvSpPr txBox="1"/>
      </xdr:nvSpPr>
      <xdr:spPr>
        <a:xfrm>
          <a:off x="1816744" y="723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28592</xdr:rowOff>
    </xdr:from>
    <xdr:ext cx="405111" cy="259045"/>
    <xdr:sp macro="" textlink="">
      <xdr:nvSpPr>
        <xdr:cNvPr id="90" name="n_4mainValue【道路】&#10;有形固定資産減価償却率">
          <a:extLst>
            <a:ext uri="{FF2B5EF4-FFF2-40B4-BE49-F238E27FC236}">
              <a16:creationId xmlns:a16="http://schemas.microsoft.com/office/drawing/2014/main" id="{8782E337-7067-431F-85DF-3D9E84BD2812}"/>
            </a:ext>
          </a:extLst>
        </xdr:cNvPr>
        <xdr:cNvSpPr txBox="1"/>
      </xdr:nvSpPr>
      <xdr:spPr>
        <a:xfrm>
          <a:off x="927744"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080F455-6A80-4BFB-A8C4-EF154BE6A01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1E35A62-4381-470A-B4AF-49648550E47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5BD16FC-8505-49A0-8F92-8264FD0C21B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CAEC6EF-7903-4270-A379-AE468F3B308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0C2E2FE-1103-4791-82E8-C33B557B3A6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D711180-F621-464E-BAB5-F0D8D830F1B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F849CE3-5665-4290-B9F9-8AAC212E006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C836EFA-E6CC-47C6-917D-49BC0E31415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7BCE3C5-A596-40D2-8B63-10D0F39646B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683A34D-1CC1-4734-A2D4-4FA2D1E3B40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F1CAD5EE-D972-4A49-8CAA-12E3C09ACFC9}"/>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983B71D5-9005-4B49-A4B0-052728C7C671}"/>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BDE45D97-CACC-4EB8-8B8B-BF81A973A5AD}"/>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A1D7EB53-86A1-49A5-BA76-C13CCB19004E}"/>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33E55778-5175-463E-A339-55C11BB4F8F8}"/>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6643D369-01F1-412D-A9B1-9F6AB8BBDEB1}"/>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C070C637-AC3C-44A1-BF98-06BD784E168F}"/>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C397EABD-D004-4E10-B30C-B5DC662F3EB5}"/>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E1223908-F03F-4D8F-A5E5-8B8A3BBA69D8}"/>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AB2C4D39-AB1B-46E9-BA2E-8144E902F018}"/>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2E50045B-08D5-469C-B4D3-4E63B9C6C55A}"/>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EE5952D3-6EFD-445C-8F5A-6E144EA6C3E5}"/>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22D71B75-32C6-4ADD-946F-126D129161C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D9745486-62AC-4DAA-A6C4-2E98FF81E93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ECFADDD2-0C5B-48A9-A7D4-1DA773E2D47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4A7017C9-49C6-4728-8465-A8DEE046389C}"/>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3B07D731-6079-4710-A018-8675B07E1B8A}"/>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EEB2970D-A0C1-4651-9DE2-96921EED1C0E}"/>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63E2B4D6-D2D9-4810-B666-FF53F5965E39}"/>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E3F73BFB-B211-4536-8AE6-BFE5CC478695}"/>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164413</xdr:rowOff>
    </xdr:from>
    <xdr:ext cx="534377" cy="259045"/>
    <xdr:sp macro="" textlink="">
      <xdr:nvSpPr>
        <xdr:cNvPr id="121" name="【道路】&#10;一人当たり延長平均値テキスト">
          <a:extLst>
            <a:ext uri="{FF2B5EF4-FFF2-40B4-BE49-F238E27FC236}">
              <a16:creationId xmlns:a16="http://schemas.microsoft.com/office/drawing/2014/main" id="{3B552CF4-2088-41D5-8604-0920FDD787AF}"/>
            </a:ext>
          </a:extLst>
        </xdr:cNvPr>
        <xdr:cNvSpPr txBox="1"/>
      </xdr:nvSpPr>
      <xdr:spPr>
        <a:xfrm>
          <a:off x="10515600" y="6850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36EB9A9B-E5D9-498A-892C-9CC16CFF692B}"/>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CD5C8126-4651-45C6-958C-2420A190A875}"/>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88997151-221A-4D8D-9AED-2F00D1716F29}"/>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AAB561C6-E188-4C29-9C30-8BF3F7D86F61}"/>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9A7217ED-6568-4CE1-88E3-BCEAD3EDFF14}"/>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140BA62-0E64-46CD-90E0-283104808A4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90ACF8F-82CC-470C-8569-3CF6F58E42F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193EE8A-0376-4327-B9A6-C9BACCBC9C0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CA414DB-398E-4BDA-ABC6-4AE2F43EC0D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DAF91449-2DE6-4159-9232-54D16EF9DB2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154276</xdr:rowOff>
    </xdr:from>
    <xdr:to>
      <xdr:col>55</xdr:col>
      <xdr:colOff>50800</xdr:colOff>
      <xdr:row>40</xdr:row>
      <xdr:rowOff>84426</xdr:rowOff>
    </xdr:to>
    <xdr:sp macro="" textlink="">
      <xdr:nvSpPr>
        <xdr:cNvPr id="132" name="楕円 131">
          <a:extLst>
            <a:ext uri="{FF2B5EF4-FFF2-40B4-BE49-F238E27FC236}">
              <a16:creationId xmlns:a16="http://schemas.microsoft.com/office/drawing/2014/main" id="{25F8F517-F62E-4483-8052-CE2CD119DE52}"/>
            </a:ext>
          </a:extLst>
        </xdr:cNvPr>
        <xdr:cNvSpPr/>
      </xdr:nvSpPr>
      <xdr:spPr>
        <a:xfrm>
          <a:off x="10426700" y="684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5703</xdr:rowOff>
    </xdr:from>
    <xdr:ext cx="534377" cy="259045"/>
    <xdr:sp macro="" textlink="">
      <xdr:nvSpPr>
        <xdr:cNvPr id="133" name="【道路】&#10;一人当たり延長該当値テキスト">
          <a:extLst>
            <a:ext uri="{FF2B5EF4-FFF2-40B4-BE49-F238E27FC236}">
              <a16:creationId xmlns:a16="http://schemas.microsoft.com/office/drawing/2014/main" id="{71DA2051-E092-441F-AC07-D117461C59E9}"/>
            </a:ext>
          </a:extLst>
        </xdr:cNvPr>
        <xdr:cNvSpPr txBox="1"/>
      </xdr:nvSpPr>
      <xdr:spPr>
        <a:xfrm>
          <a:off x="10515600" y="669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166065</xdr:rowOff>
    </xdr:from>
    <xdr:to>
      <xdr:col>50</xdr:col>
      <xdr:colOff>165100</xdr:colOff>
      <xdr:row>40</xdr:row>
      <xdr:rowOff>96215</xdr:rowOff>
    </xdr:to>
    <xdr:sp macro="" textlink="">
      <xdr:nvSpPr>
        <xdr:cNvPr id="134" name="楕円 133">
          <a:extLst>
            <a:ext uri="{FF2B5EF4-FFF2-40B4-BE49-F238E27FC236}">
              <a16:creationId xmlns:a16="http://schemas.microsoft.com/office/drawing/2014/main" id="{EE27DE79-2491-41DD-9796-7A7412EDBB2F}"/>
            </a:ext>
          </a:extLst>
        </xdr:cNvPr>
        <xdr:cNvSpPr/>
      </xdr:nvSpPr>
      <xdr:spPr>
        <a:xfrm>
          <a:off x="9588500" y="685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33626</xdr:rowOff>
    </xdr:from>
    <xdr:to>
      <xdr:col>55</xdr:col>
      <xdr:colOff>0</xdr:colOff>
      <xdr:row>40</xdr:row>
      <xdr:rowOff>45415</xdr:rowOff>
    </xdr:to>
    <xdr:cxnSp macro="">
      <xdr:nvCxnSpPr>
        <xdr:cNvPr id="135" name="直線コネクタ 134">
          <a:extLst>
            <a:ext uri="{FF2B5EF4-FFF2-40B4-BE49-F238E27FC236}">
              <a16:creationId xmlns:a16="http://schemas.microsoft.com/office/drawing/2014/main" id="{287D68DE-16A8-44CC-8453-0F616B531E06}"/>
            </a:ext>
          </a:extLst>
        </xdr:cNvPr>
        <xdr:cNvCxnSpPr/>
      </xdr:nvCxnSpPr>
      <xdr:spPr>
        <a:xfrm flipV="1">
          <a:off x="9639300" y="6891626"/>
          <a:ext cx="838200" cy="11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9474</xdr:rowOff>
    </xdr:from>
    <xdr:to>
      <xdr:col>46</xdr:col>
      <xdr:colOff>38100</xdr:colOff>
      <xdr:row>40</xdr:row>
      <xdr:rowOff>111074</xdr:rowOff>
    </xdr:to>
    <xdr:sp macro="" textlink="">
      <xdr:nvSpPr>
        <xdr:cNvPr id="136" name="楕円 135">
          <a:extLst>
            <a:ext uri="{FF2B5EF4-FFF2-40B4-BE49-F238E27FC236}">
              <a16:creationId xmlns:a16="http://schemas.microsoft.com/office/drawing/2014/main" id="{701E82A1-6776-423B-9CBD-E8EA0039C959}"/>
            </a:ext>
          </a:extLst>
        </xdr:cNvPr>
        <xdr:cNvSpPr/>
      </xdr:nvSpPr>
      <xdr:spPr>
        <a:xfrm>
          <a:off x="8699500" y="6867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45415</xdr:rowOff>
    </xdr:from>
    <xdr:to>
      <xdr:col>50</xdr:col>
      <xdr:colOff>114300</xdr:colOff>
      <xdr:row>40</xdr:row>
      <xdr:rowOff>60274</xdr:rowOff>
    </xdr:to>
    <xdr:cxnSp macro="">
      <xdr:nvCxnSpPr>
        <xdr:cNvPr id="137" name="直線コネクタ 136">
          <a:extLst>
            <a:ext uri="{FF2B5EF4-FFF2-40B4-BE49-F238E27FC236}">
              <a16:creationId xmlns:a16="http://schemas.microsoft.com/office/drawing/2014/main" id="{84C9F2B0-89FE-46F2-BA65-FBCF30C786FF}"/>
            </a:ext>
          </a:extLst>
        </xdr:cNvPr>
        <xdr:cNvCxnSpPr/>
      </xdr:nvCxnSpPr>
      <xdr:spPr>
        <a:xfrm flipV="1">
          <a:off x="8750300" y="6903415"/>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20360</xdr:rowOff>
    </xdr:from>
    <xdr:to>
      <xdr:col>41</xdr:col>
      <xdr:colOff>101600</xdr:colOff>
      <xdr:row>40</xdr:row>
      <xdr:rowOff>121960</xdr:rowOff>
    </xdr:to>
    <xdr:sp macro="" textlink="">
      <xdr:nvSpPr>
        <xdr:cNvPr id="138" name="楕円 137">
          <a:extLst>
            <a:ext uri="{FF2B5EF4-FFF2-40B4-BE49-F238E27FC236}">
              <a16:creationId xmlns:a16="http://schemas.microsoft.com/office/drawing/2014/main" id="{337DE1BA-E90C-4014-B7EE-3BE99F9DAE60}"/>
            </a:ext>
          </a:extLst>
        </xdr:cNvPr>
        <xdr:cNvSpPr/>
      </xdr:nvSpPr>
      <xdr:spPr>
        <a:xfrm>
          <a:off x="7810500" y="687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60274</xdr:rowOff>
    </xdr:from>
    <xdr:to>
      <xdr:col>45</xdr:col>
      <xdr:colOff>177800</xdr:colOff>
      <xdr:row>40</xdr:row>
      <xdr:rowOff>71160</xdr:rowOff>
    </xdr:to>
    <xdr:cxnSp macro="">
      <xdr:nvCxnSpPr>
        <xdr:cNvPr id="139" name="直線コネクタ 138">
          <a:extLst>
            <a:ext uri="{FF2B5EF4-FFF2-40B4-BE49-F238E27FC236}">
              <a16:creationId xmlns:a16="http://schemas.microsoft.com/office/drawing/2014/main" id="{C553D0EF-53E5-4FFF-B2D8-CD6E75965D57}"/>
            </a:ext>
          </a:extLst>
        </xdr:cNvPr>
        <xdr:cNvCxnSpPr/>
      </xdr:nvCxnSpPr>
      <xdr:spPr>
        <a:xfrm flipV="1">
          <a:off x="7861300" y="691827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29787</xdr:rowOff>
    </xdr:from>
    <xdr:to>
      <xdr:col>36</xdr:col>
      <xdr:colOff>165100</xdr:colOff>
      <xdr:row>40</xdr:row>
      <xdr:rowOff>131387</xdr:rowOff>
    </xdr:to>
    <xdr:sp macro="" textlink="">
      <xdr:nvSpPr>
        <xdr:cNvPr id="140" name="楕円 139">
          <a:extLst>
            <a:ext uri="{FF2B5EF4-FFF2-40B4-BE49-F238E27FC236}">
              <a16:creationId xmlns:a16="http://schemas.microsoft.com/office/drawing/2014/main" id="{DD54B7A3-FFBE-47EC-90E1-9574712E593D}"/>
            </a:ext>
          </a:extLst>
        </xdr:cNvPr>
        <xdr:cNvSpPr/>
      </xdr:nvSpPr>
      <xdr:spPr>
        <a:xfrm>
          <a:off x="6921500" y="688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71160</xdr:rowOff>
    </xdr:from>
    <xdr:to>
      <xdr:col>41</xdr:col>
      <xdr:colOff>50800</xdr:colOff>
      <xdr:row>40</xdr:row>
      <xdr:rowOff>80587</xdr:rowOff>
    </xdr:to>
    <xdr:cxnSp macro="">
      <xdr:nvCxnSpPr>
        <xdr:cNvPr id="141" name="直線コネクタ 140">
          <a:extLst>
            <a:ext uri="{FF2B5EF4-FFF2-40B4-BE49-F238E27FC236}">
              <a16:creationId xmlns:a16="http://schemas.microsoft.com/office/drawing/2014/main" id="{5C020958-1D34-4624-AE31-8800CE64E886}"/>
            </a:ext>
          </a:extLst>
        </xdr:cNvPr>
        <xdr:cNvCxnSpPr/>
      </xdr:nvCxnSpPr>
      <xdr:spPr>
        <a:xfrm flipV="1">
          <a:off x="6972300" y="6929160"/>
          <a:ext cx="889000" cy="9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116243</xdr:rowOff>
    </xdr:from>
    <xdr:ext cx="534377" cy="259045"/>
    <xdr:sp macro="" textlink="">
      <xdr:nvSpPr>
        <xdr:cNvPr id="142" name="n_1aveValue【道路】&#10;一人当たり延長">
          <a:extLst>
            <a:ext uri="{FF2B5EF4-FFF2-40B4-BE49-F238E27FC236}">
              <a16:creationId xmlns:a16="http://schemas.microsoft.com/office/drawing/2014/main" id="{FC578C8B-061D-43F4-936F-5702E2B0DBE7}"/>
            </a:ext>
          </a:extLst>
        </xdr:cNvPr>
        <xdr:cNvSpPr txBox="1"/>
      </xdr:nvSpPr>
      <xdr:spPr>
        <a:xfrm>
          <a:off x="9359411" y="697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119705</xdr:rowOff>
    </xdr:from>
    <xdr:ext cx="534377" cy="259045"/>
    <xdr:sp macro="" textlink="">
      <xdr:nvSpPr>
        <xdr:cNvPr id="143" name="n_2aveValue【道路】&#10;一人当たり延長">
          <a:extLst>
            <a:ext uri="{FF2B5EF4-FFF2-40B4-BE49-F238E27FC236}">
              <a16:creationId xmlns:a16="http://schemas.microsoft.com/office/drawing/2014/main" id="{BE5C67F1-E05D-42F6-970E-F7DDE2DA1BDD}"/>
            </a:ext>
          </a:extLst>
        </xdr:cNvPr>
        <xdr:cNvSpPr txBox="1"/>
      </xdr:nvSpPr>
      <xdr:spPr>
        <a:xfrm>
          <a:off x="8483111" y="697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127043</xdr:rowOff>
    </xdr:from>
    <xdr:ext cx="534377" cy="259045"/>
    <xdr:sp macro="" textlink="">
      <xdr:nvSpPr>
        <xdr:cNvPr id="144" name="n_3aveValue【道路】&#10;一人当たり延長">
          <a:extLst>
            <a:ext uri="{FF2B5EF4-FFF2-40B4-BE49-F238E27FC236}">
              <a16:creationId xmlns:a16="http://schemas.microsoft.com/office/drawing/2014/main" id="{6EE38B2D-C2B7-4EE4-B2C8-F0E4AF696F6A}"/>
            </a:ext>
          </a:extLst>
        </xdr:cNvPr>
        <xdr:cNvSpPr txBox="1"/>
      </xdr:nvSpPr>
      <xdr:spPr>
        <a:xfrm>
          <a:off x="7594111" y="698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139550</xdr:rowOff>
    </xdr:from>
    <xdr:ext cx="534377" cy="259045"/>
    <xdr:sp macro="" textlink="">
      <xdr:nvSpPr>
        <xdr:cNvPr id="145" name="n_4aveValue【道路】&#10;一人当たり延長">
          <a:extLst>
            <a:ext uri="{FF2B5EF4-FFF2-40B4-BE49-F238E27FC236}">
              <a16:creationId xmlns:a16="http://schemas.microsoft.com/office/drawing/2014/main" id="{99CBBEE5-62F6-4A1A-BFB7-A1223E5BF49A}"/>
            </a:ext>
          </a:extLst>
        </xdr:cNvPr>
        <xdr:cNvSpPr txBox="1"/>
      </xdr:nvSpPr>
      <xdr:spPr>
        <a:xfrm>
          <a:off x="6705111" y="699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112742</xdr:rowOff>
    </xdr:from>
    <xdr:ext cx="534377" cy="259045"/>
    <xdr:sp macro="" textlink="">
      <xdr:nvSpPr>
        <xdr:cNvPr id="146" name="n_1mainValue【道路】&#10;一人当たり延長">
          <a:extLst>
            <a:ext uri="{FF2B5EF4-FFF2-40B4-BE49-F238E27FC236}">
              <a16:creationId xmlns:a16="http://schemas.microsoft.com/office/drawing/2014/main" id="{7FB5A7E0-9913-41B4-B007-F9F97399CBDC}"/>
            </a:ext>
          </a:extLst>
        </xdr:cNvPr>
        <xdr:cNvSpPr txBox="1"/>
      </xdr:nvSpPr>
      <xdr:spPr>
        <a:xfrm>
          <a:off x="9359411" y="6627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127601</xdr:rowOff>
    </xdr:from>
    <xdr:ext cx="534377" cy="259045"/>
    <xdr:sp macro="" textlink="">
      <xdr:nvSpPr>
        <xdr:cNvPr id="147" name="n_2mainValue【道路】&#10;一人当たり延長">
          <a:extLst>
            <a:ext uri="{FF2B5EF4-FFF2-40B4-BE49-F238E27FC236}">
              <a16:creationId xmlns:a16="http://schemas.microsoft.com/office/drawing/2014/main" id="{85F284AA-8D27-4644-B9EA-4458D8F8245E}"/>
            </a:ext>
          </a:extLst>
        </xdr:cNvPr>
        <xdr:cNvSpPr txBox="1"/>
      </xdr:nvSpPr>
      <xdr:spPr>
        <a:xfrm>
          <a:off x="8483111" y="664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138487</xdr:rowOff>
    </xdr:from>
    <xdr:ext cx="534377" cy="259045"/>
    <xdr:sp macro="" textlink="">
      <xdr:nvSpPr>
        <xdr:cNvPr id="148" name="n_3mainValue【道路】&#10;一人当たり延長">
          <a:extLst>
            <a:ext uri="{FF2B5EF4-FFF2-40B4-BE49-F238E27FC236}">
              <a16:creationId xmlns:a16="http://schemas.microsoft.com/office/drawing/2014/main" id="{4ADEEFB2-DF81-48E9-92D7-5F14A8FB3847}"/>
            </a:ext>
          </a:extLst>
        </xdr:cNvPr>
        <xdr:cNvSpPr txBox="1"/>
      </xdr:nvSpPr>
      <xdr:spPr>
        <a:xfrm>
          <a:off x="7594111" y="665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147914</xdr:rowOff>
    </xdr:from>
    <xdr:ext cx="534377" cy="259045"/>
    <xdr:sp macro="" textlink="">
      <xdr:nvSpPr>
        <xdr:cNvPr id="149" name="n_4mainValue【道路】&#10;一人当たり延長">
          <a:extLst>
            <a:ext uri="{FF2B5EF4-FFF2-40B4-BE49-F238E27FC236}">
              <a16:creationId xmlns:a16="http://schemas.microsoft.com/office/drawing/2014/main" id="{F9C56614-EE06-4445-A17D-840EFF89287D}"/>
            </a:ext>
          </a:extLst>
        </xdr:cNvPr>
        <xdr:cNvSpPr txBox="1"/>
      </xdr:nvSpPr>
      <xdr:spPr>
        <a:xfrm>
          <a:off x="6705111" y="66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CFDBD932-8002-4982-884B-1116F6886B5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F66FEB96-BF0D-47B2-88F2-62C9E6651F1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D904EAC3-E594-461F-9CEB-C6C9A2CA15C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1317A079-8C77-494D-B8E0-8890FFB14DB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6F2B13E-32BE-4958-9140-FD07F9009BE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C839F528-DE41-4DBB-AC30-04FB83E46CE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8A4905FB-D67D-419C-94D0-8AD2A599601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4AA7820-94A1-4720-92DC-C45355E489C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A1E656E-E4E2-445E-955B-7E2E56F26EC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9A3245C8-33D9-48F9-95DE-A4D5E7A0799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5420EE9A-DEC3-4AB8-9DB1-A7CDE87D8C2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CE309E3E-9757-4449-AF76-DBD9FCF35DD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FEAFEB0-93F5-431A-B2DC-F5C1B8C6B7F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3CC9F73B-A293-4FFF-9E31-52FEF87A94D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C918FBB8-705E-43A6-B1CB-0015436749C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C15B849A-E638-4806-9D8D-1BCB5108E72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594DA840-FD5F-44A3-806F-AF369275369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FEFA6031-F8AB-452F-9705-FC239C20805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C88E3CA8-7180-4BD7-8BF4-EC134C35C77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E2578962-299B-49D9-A8A3-2140C352D7A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58D71ED9-86A1-455E-A9AA-70A0C41646B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EAA82FAB-4DFF-4C82-8792-335BA839CF3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7050CE21-03BD-4ABC-BBED-7005376F935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51FB8E2A-C8FB-4E80-8042-1D5CB2396F5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CD9E21B5-5161-4D10-A896-7617CCC6467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37FE1060-3AA3-4C84-89B8-3F57E5CBA122}"/>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FDACFF9C-434A-448E-9539-298201B3B133}"/>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9FCC6354-F00D-410A-B57E-7F612BA88A59}"/>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5D229FDE-FA7A-40D1-8FFF-0063D48DF32A}"/>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EFB9FCFF-6024-48F1-ABC6-0D8C9DEB2DA1}"/>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115768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1CC6F1FB-A984-4721-ACF5-A004D03D060F}"/>
            </a:ext>
          </a:extLst>
        </xdr:cNvPr>
        <xdr:cNvSpPr txBox="1"/>
      </xdr:nvSpPr>
      <xdr:spPr>
        <a:xfrm>
          <a:off x="4673600" y="10402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9D5EDCE2-EB9C-4FCA-9B61-8F525A0D39CA}"/>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9ED00F18-22E5-41A0-9A5A-EE062D100B48}"/>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581C79C9-4D79-49FB-BF21-451C483710AA}"/>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75AC5175-D5B3-4ED0-99B9-E4BBB0FD0A8D}"/>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1E8A2455-AE2A-4907-AAB9-812C33FB0BF4}"/>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EFC26B0-6528-46CD-96A4-3E491199955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666D91B-92F6-46E4-AD9C-74E2CF906BB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783348B-7092-48FC-9F6C-3C4BEB8FF3C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4817AE4-8594-4D15-86BB-9FEC4B74F2E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AB18C715-215A-4A7F-A040-41E19E45685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151674</xdr:rowOff>
    </xdr:from>
    <xdr:to>
      <xdr:col>24</xdr:col>
      <xdr:colOff>114300</xdr:colOff>
      <xdr:row>64</xdr:row>
      <xdr:rowOff>81824</xdr:rowOff>
    </xdr:to>
    <xdr:sp macro="" textlink="">
      <xdr:nvSpPr>
        <xdr:cNvPr id="191" name="楕円 190">
          <a:extLst>
            <a:ext uri="{FF2B5EF4-FFF2-40B4-BE49-F238E27FC236}">
              <a16:creationId xmlns:a16="http://schemas.microsoft.com/office/drawing/2014/main" id="{61C9E1F7-7914-48F6-AA74-7B27E449F3EC}"/>
            </a:ext>
          </a:extLst>
        </xdr:cNvPr>
        <xdr:cNvSpPr/>
      </xdr:nvSpPr>
      <xdr:spPr>
        <a:xfrm>
          <a:off x="4584700" y="1095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66601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71221220-1DBD-492A-98C4-4D5FBD15B57D}"/>
            </a:ext>
          </a:extLst>
        </xdr:cNvPr>
        <xdr:cNvSpPr txBox="1"/>
      </xdr:nvSpPr>
      <xdr:spPr>
        <a:xfrm>
          <a:off x="4673600" y="10867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91259</xdr:rowOff>
    </xdr:from>
    <xdr:to>
      <xdr:col>20</xdr:col>
      <xdr:colOff>38100</xdr:colOff>
      <xdr:row>64</xdr:row>
      <xdr:rowOff>21409</xdr:rowOff>
    </xdr:to>
    <xdr:sp macro="" textlink="">
      <xdr:nvSpPr>
        <xdr:cNvPr id="193" name="楕円 192">
          <a:extLst>
            <a:ext uri="{FF2B5EF4-FFF2-40B4-BE49-F238E27FC236}">
              <a16:creationId xmlns:a16="http://schemas.microsoft.com/office/drawing/2014/main" id="{4862C3C1-477E-4B17-A135-7D1DEF4B1CBF}"/>
            </a:ext>
          </a:extLst>
        </xdr:cNvPr>
        <xdr:cNvSpPr/>
      </xdr:nvSpPr>
      <xdr:spPr>
        <a:xfrm>
          <a:off x="3746500" y="1089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142059</xdr:rowOff>
    </xdr:from>
    <xdr:to>
      <xdr:col>24</xdr:col>
      <xdr:colOff>63500</xdr:colOff>
      <xdr:row>64</xdr:row>
      <xdr:rowOff>31024</xdr:rowOff>
    </xdr:to>
    <xdr:cxnSp macro="">
      <xdr:nvCxnSpPr>
        <xdr:cNvPr id="194" name="直線コネクタ 193">
          <a:extLst>
            <a:ext uri="{FF2B5EF4-FFF2-40B4-BE49-F238E27FC236}">
              <a16:creationId xmlns:a16="http://schemas.microsoft.com/office/drawing/2014/main" id="{60BB872E-4C6B-4626-9085-FB165434D095}"/>
            </a:ext>
          </a:extLst>
        </xdr:cNvPr>
        <xdr:cNvCxnSpPr/>
      </xdr:nvCxnSpPr>
      <xdr:spPr>
        <a:xfrm>
          <a:off x="3797300" y="10943409"/>
          <a:ext cx="8382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70031</xdr:rowOff>
    </xdr:from>
    <xdr:to>
      <xdr:col>15</xdr:col>
      <xdr:colOff>101600</xdr:colOff>
      <xdr:row>64</xdr:row>
      <xdr:rowOff>181</xdr:rowOff>
    </xdr:to>
    <xdr:sp macro="" textlink="">
      <xdr:nvSpPr>
        <xdr:cNvPr id="195" name="楕円 194">
          <a:extLst>
            <a:ext uri="{FF2B5EF4-FFF2-40B4-BE49-F238E27FC236}">
              <a16:creationId xmlns:a16="http://schemas.microsoft.com/office/drawing/2014/main" id="{929E84EE-2815-4B6D-ABA8-B7CBC03A66EB}"/>
            </a:ext>
          </a:extLst>
        </xdr:cNvPr>
        <xdr:cNvSpPr/>
      </xdr:nvSpPr>
      <xdr:spPr>
        <a:xfrm>
          <a:off x="2857500" y="1087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120831</xdr:rowOff>
    </xdr:from>
    <xdr:to>
      <xdr:col>19</xdr:col>
      <xdr:colOff>177800</xdr:colOff>
      <xdr:row>63</xdr:row>
      <xdr:rowOff>142059</xdr:rowOff>
    </xdr:to>
    <xdr:cxnSp macro="">
      <xdr:nvCxnSpPr>
        <xdr:cNvPr id="196" name="直線コネクタ 195">
          <a:extLst>
            <a:ext uri="{FF2B5EF4-FFF2-40B4-BE49-F238E27FC236}">
              <a16:creationId xmlns:a16="http://schemas.microsoft.com/office/drawing/2014/main" id="{80AE86C3-E0EF-476C-A019-34446E2AAA9C}"/>
            </a:ext>
          </a:extLst>
        </xdr:cNvPr>
        <xdr:cNvCxnSpPr/>
      </xdr:nvCxnSpPr>
      <xdr:spPr>
        <a:xfrm>
          <a:off x="2908300" y="10922181"/>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47172</xdr:rowOff>
    </xdr:from>
    <xdr:to>
      <xdr:col>10</xdr:col>
      <xdr:colOff>165100</xdr:colOff>
      <xdr:row>63</xdr:row>
      <xdr:rowOff>148772</xdr:rowOff>
    </xdr:to>
    <xdr:sp macro="" textlink="">
      <xdr:nvSpPr>
        <xdr:cNvPr id="197" name="楕円 196">
          <a:extLst>
            <a:ext uri="{FF2B5EF4-FFF2-40B4-BE49-F238E27FC236}">
              <a16:creationId xmlns:a16="http://schemas.microsoft.com/office/drawing/2014/main" id="{F241BD5A-6F04-41AF-9033-98E0BBB38467}"/>
            </a:ext>
          </a:extLst>
        </xdr:cNvPr>
        <xdr:cNvSpPr/>
      </xdr:nvSpPr>
      <xdr:spPr>
        <a:xfrm>
          <a:off x="1968500" y="1084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97972</xdr:rowOff>
    </xdr:from>
    <xdr:to>
      <xdr:col>15</xdr:col>
      <xdr:colOff>50800</xdr:colOff>
      <xdr:row>63</xdr:row>
      <xdr:rowOff>120831</xdr:rowOff>
    </xdr:to>
    <xdr:cxnSp macro="">
      <xdr:nvCxnSpPr>
        <xdr:cNvPr id="198" name="直線コネクタ 197">
          <a:extLst>
            <a:ext uri="{FF2B5EF4-FFF2-40B4-BE49-F238E27FC236}">
              <a16:creationId xmlns:a16="http://schemas.microsoft.com/office/drawing/2014/main" id="{0C18DBBE-B693-4FA9-A779-AFCC41BC5E8B}"/>
            </a:ext>
          </a:extLst>
        </xdr:cNvPr>
        <xdr:cNvCxnSpPr/>
      </xdr:nvCxnSpPr>
      <xdr:spPr>
        <a:xfrm>
          <a:off x="2019300" y="10899322"/>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24312</xdr:rowOff>
    </xdr:from>
    <xdr:to>
      <xdr:col>6</xdr:col>
      <xdr:colOff>38100</xdr:colOff>
      <xdr:row>63</xdr:row>
      <xdr:rowOff>125912</xdr:rowOff>
    </xdr:to>
    <xdr:sp macro="" textlink="">
      <xdr:nvSpPr>
        <xdr:cNvPr id="199" name="楕円 198">
          <a:extLst>
            <a:ext uri="{FF2B5EF4-FFF2-40B4-BE49-F238E27FC236}">
              <a16:creationId xmlns:a16="http://schemas.microsoft.com/office/drawing/2014/main" id="{20A0A790-A3CF-4328-A4A9-48E138052E44}"/>
            </a:ext>
          </a:extLst>
        </xdr:cNvPr>
        <xdr:cNvSpPr/>
      </xdr:nvSpPr>
      <xdr:spPr>
        <a:xfrm>
          <a:off x="1079500" y="1082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75112</xdr:rowOff>
    </xdr:from>
    <xdr:to>
      <xdr:col>10</xdr:col>
      <xdr:colOff>114300</xdr:colOff>
      <xdr:row>63</xdr:row>
      <xdr:rowOff>97972</xdr:rowOff>
    </xdr:to>
    <xdr:cxnSp macro="">
      <xdr:nvCxnSpPr>
        <xdr:cNvPr id="200" name="直線コネクタ 199">
          <a:extLst>
            <a:ext uri="{FF2B5EF4-FFF2-40B4-BE49-F238E27FC236}">
              <a16:creationId xmlns:a16="http://schemas.microsoft.com/office/drawing/2014/main" id="{41BCBA0A-B638-4B7C-ACB1-E5319E2889BA}"/>
            </a:ext>
          </a:extLst>
        </xdr:cNvPr>
        <xdr:cNvCxnSpPr/>
      </xdr:nvCxnSpPr>
      <xdr:spPr>
        <a:xfrm>
          <a:off x="1130300" y="1087646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26505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1EF0EC26-4C08-4BF3-B052-7E72B2116DA3}"/>
            </a:ext>
          </a:extLst>
        </xdr:cNvPr>
        <xdr:cNvSpPr txBox="1"/>
      </xdr:nvSpPr>
      <xdr:spPr>
        <a:xfrm>
          <a:off x="3582044" y="10313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23240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B9224B2A-1EF7-444D-9B1B-2943795B1A11}"/>
            </a:ext>
          </a:extLst>
        </xdr:cNvPr>
        <xdr:cNvSpPr txBox="1"/>
      </xdr:nvSpPr>
      <xdr:spPr>
        <a:xfrm>
          <a:off x="2705744" y="1031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15076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A68E9B61-4AA3-4719-91D6-7B14C2F29FD0}"/>
            </a:ext>
          </a:extLst>
        </xdr:cNvPr>
        <xdr:cNvSpPr txBox="1"/>
      </xdr:nvSpPr>
      <xdr:spPr>
        <a:xfrm>
          <a:off x="1816744" y="1030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166931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3EFB1174-0CDE-4DE9-9D34-C42A6506F42A}"/>
            </a:ext>
          </a:extLst>
        </xdr:cNvPr>
        <xdr:cNvSpPr txBox="1"/>
      </xdr:nvSpPr>
      <xdr:spPr>
        <a:xfrm>
          <a:off x="927744" y="10282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12536</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A60F3424-22F2-47A8-BB78-DB141DF1F9D6}"/>
            </a:ext>
          </a:extLst>
        </xdr:cNvPr>
        <xdr:cNvSpPr txBox="1"/>
      </xdr:nvSpPr>
      <xdr:spPr>
        <a:xfrm>
          <a:off x="3582044" y="1098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162758</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4929F506-2D4E-4DCB-AAF4-DBEBADAE426E}"/>
            </a:ext>
          </a:extLst>
        </xdr:cNvPr>
        <xdr:cNvSpPr txBox="1"/>
      </xdr:nvSpPr>
      <xdr:spPr>
        <a:xfrm>
          <a:off x="2705744" y="1096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139899</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716A8B8E-4CE7-481A-A58E-C2F279891476}"/>
            </a:ext>
          </a:extLst>
        </xdr:cNvPr>
        <xdr:cNvSpPr txBox="1"/>
      </xdr:nvSpPr>
      <xdr:spPr>
        <a:xfrm>
          <a:off x="1816744" y="10941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117039</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5C480CEE-7030-49A7-93D9-DC87F85759FF}"/>
            </a:ext>
          </a:extLst>
        </xdr:cNvPr>
        <xdr:cNvSpPr txBox="1"/>
      </xdr:nvSpPr>
      <xdr:spPr>
        <a:xfrm>
          <a:off x="927744" y="1091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C3CEBA60-DCED-4B26-B877-C692B0821C6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6344C759-944A-481A-938F-D4A32ECEBE2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C0226B87-ACB0-4445-A0CF-6DE4C966BB9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51148A0C-A564-4241-894F-76ED2FEE79D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B16FB68-0497-438D-BA1F-815F18926D3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50B3353E-7E8C-4075-BC32-32A458B2796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D627C04F-38EC-421B-B2FD-1F9D0A95A91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9DCE1DA4-B38B-4846-997E-C2A92CB615C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A1D92F26-16F7-42C0-B974-C4AB7CC52E3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DCAC480F-563B-4874-BC96-0084EF6FFD5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FEB7536B-A265-4F1B-A1B5-3A2CFB28198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29C08BA6-8FEF-4206-95CD-B021A12BA09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D8270340-F14D-4E6E-A1FD-23A5AB9915C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CDC5F34B-F4DC-4CF6-9A17-0A1477C3DCE4}"/>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C39EC322-D4C0-4C1A-9F8D-939B7680AF7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8AB620AC-BCE0-4613-BAA8-DACE93594E59}"/>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19390140-219B-4ED6-B3F3-908805B8676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A6868C13-861F-4A38-8991-263D6FD2BF34}"/>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CE43EC6C-82AA-4C3C-930E-1776C7CAE4C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4F07498E-5625-4C0D-ABF0-6BEF4B98BF9F}"/>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CA8C323B-086F-4702-9FDD-B65A4FD7B4E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BCFDFC46-F6C0-4CC3-B3BA-A15EF66F4A14}"/>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B46F74A0-1019-4A14-9BCE-B6AD08FC258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0DE38E11-F969-4925-ADA5-B5CD209DC3FE}"/>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5A0AD177-CB25-4B0D-A8DC-474A05D97268}"/>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502AB9E5-FF64-4759-8383-DEB228544FFD}"/>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474643FC-5469-4A59-8AD8-60EF5C45ABE3}"/>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BB92FF49-D756-4337-8BC5-A4021B1EA440}"/>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136389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4914B7B9-91C6-4459-B466-DFC4EEC8FD5A}"/>
            </a:ext>
          </a:extLst>
        </xdr:cNvPr>
        <xdr:cNvSpPr txBox="1"/>
      </xdr:nvSpPr>
      <xdr:spPr>
        <a:xfrm>
          <a:off x="10515600" y="1076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B95DEEEE-1928-4EDF-AA72-51A3E4F99F40}"/>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8D07EFC6-D73D-4D20-8384-F1DE31F8588E}"/>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B7E25B1C-865D-4416-B13A-163AE6929CFC}"/>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FC62D375-BC61-440F-BEC2-02B19AAE71B5}"/>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534E4534-8AA8-4AD5-AF4A-610A820FD276}"/>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6A830AB-1610-4909-87C6-89979E2C490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3C8C198-1623-404E-BEBA-D8366C6D3F9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45BC049-60E3-440E-9C4C-797E32DD2E4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B5928F5-417A-4D6E-AB97-CF635FE7290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AD1E6EC-DE4D-4245-969D-A21D931F110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105797</xdr:rowOff>
    </xdr:from>
    <xdr:to>
      <xdr:col>55</xdr:col>
      <xdr:colOff>50800</xdr:colOff>
      <xdr:row>63</xdr:row>
      <xdr:rowOff>35947</xdr:rowOff>
    </xdr:to>
    <xdr:sp macro="" textlink="">
      <xdr:nvSpPr>
        <xdr:cNvPr id="248" name="楕円 247">
          <a:extLst>
            <a:ext uri="{FF2B5EF4-FFF2-40B4-BE49-F238E27FC236}">
              <a16:creationId xmlns:a16="http://schemas.microsoft.com/office/drawing/2014/main" id="{8CD46A9B-8906-4C26-9755-210783A7CB52}"/>
            </a:ext>
          </a:extLst>
        </xdr:cNvPr>
        <xdr:cNvSpPr/>
      </xdr:nvSpPr>
      <xdr:spPr>
        <a:xfrm>
          <a:off x="10426700" y="1073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128674</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A02EAB52-995B-43C0-9F8E-9CC038DAA0DF}"/>
            </a:ext>
          </a:extLst>
        </xdr:cNvPr>
        <xdr:cNvSpPr txBox="1"/>
      </xdr:nvSpPr>
      <xdr:spPr>
        <a:xfrm>
          <a:off x="10515600" y="10587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114264</xdr:rowOff>
    </xdr:from>
    <xdr:to>
      <xdr:col>50</xdr:col>
      <xdr:colOff>165100</xdr:colOff>
      <xdr:row>63</xdr:row>
      <xdr:rowOff>44414</xdr:rowOff>
    </xdr:to>
    <xdr:sp macro="" textlink="">
      <xdr:nvSpPr>
        <xdr:cNvPr id="250" name="楕円 249">
          <a:extLst>
            <a:ext uri="{FF2B5EF4-FFF2-40B4-BE49-F238E27FC236}">
              <a16:creationId xmlns:a16="http://schemas.microsoft.com/office/drawing/2014/main" id="{C76ED450-FAE3-4CA5-9B53-B246D26BB5B2}"/>
            </a:ext>
          </a:extLst>
        </xdr:cNvPr>
        <xdr:cNvSpPr/>
      </xdr:nvSpPr>
      <xdr:spPr>
        <a:xfrm>
          <a:off x="9588500" y="10744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156597</xdr:rowOff>
    </xdr:from>
    <xdr:to>
      <xdr:col>55</xdr:col>
      <xdr:colOff>0</xdr:colOff>
      <xdr:row>62</xdr:row>
      <xdr:rowOff>165064</xdr:rowOff>
    </xdr:to>
    <xdr:cxnSp macro="">
      <xdr:nvCxnSpPr>
        <xdr:cNvPr id="251" name="直線コネクタ 250">
          <a:extLst>
            <a:ext uri="{FF2B5EF4-FFF2-40B4-BE49-F238E27FC236}">
              <a16:creationId xmlns:a16="http://schemas.microsoft.com/office/drawing/2014/main" id="{A3D173F3-A5CB-4D52-83A5-56CFE3FFB6BA}"/>
            </a:ext>
          </a:extLst>
        </xdr:cNvPr>
        <xdr:cNvCxnSpPr/>
      </xdr:nvCxnSpPr>
      <xdr:spPr>
        <a:xfrm flipV="1">
          <a:off x="9639300" y="10786497"/>
          <a:ext cx="838200" cy="8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123206</xdr:rowOff>
    </xdr:from>
    <xdr:to>
      <xdr:col>46</xdr:col>
      <xdr:colOff>38100</xdr:colOff>
      <xdr:row>63</xdr:row>
      <xdr:rowOff>53356</xdr:rowOff>
    </xdr:to>
    <xdr:sp macro="" textlink="">
      <xdr:nvSpPr>
        <xdr:cNvPr id="252" name="楕円 251">
          <a:extLst>
            <a:ext uri="{FF2B5EF4-FFF2-40B4-BE49-F238E27FC236}">
              <a16:creationId xmlns:a16="http://schemas.microsoft.com/office/drawing/2014/main" id="{93CEF642-B9E4-4EAE-A23D-8A0D408DF39B}"/>
            </a:ext>
          </a:extLst>
        </xdr:cNvPr>
        <xdr:cNvSpPr/>
      </xdr:nvSpPr>
      <xdr:spPr>
        <a:xfrm>
          <a:off x="8699500" y="1075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165064</xdr:rowOff>
    </xdr:from>
    <xdr:to>
      <xdr:col>50</xdr:col>
      <xdr:colOff>114300</xdr:colOff>
      <xdr:row>63</xdr:row>
      <xdr:rowOff>2556</xdr:rowOff>
    </xdr:to>
    <xdr:cxnSp macro="">
      <xdr:nvCxnSpPr>
        <xdr:cNvPr id="253" name="直線コネクタ 252">
          <a:extLst>
            <a:ext uri="{FF2B5EF4-FFF2-40B4-BE49-F238E27FC236}">
              <a16:creationId xmlns:a16="http://schemas.microsoft.com/office/drawing/2014/main" id="{30A7F30A-FCB2-4968-96FA-BCC4AE792CCA}"/>
            </a:ext>
          </a:extLst>
        </xdr:cNvPr>
        <xdr:cNvCxnSpPr/>
      </xdr:nvCxnSpPr>
      <xdr:spPr>
        <a:xfrm flipV="1">
          <a:off x="8750300" y="10794964"/>
          <a:ext cx="889000" cy="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130259</xdr:rowOff>
    </xdr:from>
    <xdr:to>
      <xdr:col>41</xdr:col>
      <xdr:colOff>101600</xdr:colOff>
      <xdr:row>63</xdr:row>
      <xdr:rowOff>60409</xdr:rowOff>
    </xdr:to>
    <xdr:sp macro="" textlink="">
      <xdr:nvSpPr>
        <xdr:cNvPr id="254" name="楕円 253">
          <a:extLst>
            <a:ext uri="{FF2B5EF4-FFF2-40B4-BE49-F238E27FC236}">
              <a16:creationId xmlns:a16="http://schemas.microsoft.com/office/drawing/2014/main" id="{9F9AEF30-9631-40A5-8993-3AF9B09D2640}"/>
            </a:ext>
          </a:extLst>
        </xdr:cNvPr>
        <xdr:cNvSpPr/>
      </xdr:nvSpPr>
      <xdr:spPr>
        <a:xfrm>
          <a:off x="7810500" y="1076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2556</xdr:rowOff>
    </xdr:from>
    <xdr:to>
      <xdr:col>45</xdr:col>
      <xdr:colOff>177800</xdr:colOff>
      <xdr:row>63</xdr:row>
      <xdr:rowOff>9609</xdr:rowOff>
    </xdr:to>
    <xdr:cxnSp macro="">
      <xdr:nvCxnSpPr>
        <xdr:cNvPr id="255" name="直線コネクタ 254">
          <a:extLst>
            <a:ext uri="{FF2B5EF4-FFF2-40B4-BE49-F238E27FC236}">
              <a16:creationId xmlns:a16="http://schemas.microsoft.com/office/drawing/2014/main" id="{745957BA-30CB-4499-93C5-48AC87609D6F}"/>
            </a:ext>
          </a:extLst>
        </xdr:cNvPr>
        <xdr:cNvCxnSpPr/>
      </xdr:nvCxnSpPr>
      <xdr:spPr>
        <a:xfrm flipV="1">
          <a:off x="7861300" y="10803906"/>
          <a:ext cx="889000" cy="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135183</xdr:rowOff>
    </xdr:from>
    <xdr:to>
      <xdr:col>36</xdr:col>
      <xdr:colOff>165100</xdr:colOff>
      <xdr:row>63</xdr:row>
      <xdr:rowOff>65333</xdr:rowOff>
    </xdr:to>
    <xdr:sp macro="" textlink="">
      <xdr:nvSpPr>
        <xdr:cNvPr id="256" name="楕円 255">
          <a:extLst>
            <a:ext uri="{FF2B5EF4-FFF2-40B4-BE49-F238E27FC236}">
              <a16:creationId xmlns:a16="http://schemas.microsoft.com/office/drawing/2014/main" id="{DCC5DC4B-BB4F-484D-93AD-DEA7E594C8DD}"/>
            </a:ext>
          </a:extLst>
        </xdr:cNvPr>
        <xdr:cNvSpPr/>
      </xdr:nvSpPr>
      <xdr:spPr>
        <a:xfrm>
          <a:off x="6921500" y="10765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9609</xdr:rowOff>
    </xdr:from>
    <xdr:to>
      <xdr:col>41</xdr:col>
      <xdr:colOff>50800</xdr:colOff>
      <xdr:row>63</xdr:row>
      <xdr:rowOff>14533</xdr:rowOff>
    </xdr:to>
    <xdr:cxnSp macro="">
      <xdr:nvCxnSpPr>
        <xdr:cNvPr id="257" name="直線コネクタ 256">
          <a:extLst>
            <a:ext uri="{FF2B5EF4-FFF2-40B4-BE49-F238E27FC236}">
              <a16:creationId xmlns:a16="http://schemas.microsoft.com/office/drawing/2014/main" id="{2F5EF209-24A2-49AE-8F10-FFDB62FC9530}"/>
            </a:ext>
          </a:extLst>
        </xdr:cNvPr>
        <xdr:cNvCxnSpPr/>
      </xdr:nvCxnSpPr>
      <xdr:spPr>
        <a:xfrm flipV="1">
          <a:off x="6972300" y="10810959"/>
          <a:ext cx="889000" cy="4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80425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22098189-1349-4171-84AA-DB2ED0636545}"/>
            </a:ext>
          </a:extLst>
        </xdr:cNvPr>
        <xdr:cNvSpPr txBox="1"/>
      </xdr:nvSpPr>
      <xdr:spPr>
        <a:xfrm>
          <a:off x="9327095" y="10881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93342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3D7AFDAA-D579-45A3-BB5B-5977A4EFB5D9}"/>
            </a:ext>
          </a:extLst>
        </xdr:cNvPr>
        <xdr:cNvSpPr txBox="1"/>
      </xdr:nvSpPr>
      <xdr:spPr>
        <a:xfrm>
          <a:off x="8450795" y="10894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95591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E5A2E80E-6E15-4DEB-9A39-3D02662608FF}"/>
            </a:ext>
          </a:extLst>
        </xdr:cNvPr>
        <xdr:cNvSpPr txBox="1"/>
      </xdr:nvSpPr>
      <xdr:spPr>
        <a:xfrm>
          <a:off x="7561795" y="10896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100131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91C6EFD2-FC0F-443D-B00F-72641FBC7DF3}"/>
            </a:ext>
          </a:extLst>
        </xdr:cNvPr>
        <xdr:cNvSpPr txBox="1"/>
      </xdr:nvSpPr>
      <xdr:spPr>
        <a:xfrm>
          <a:off x="6672795" y="1090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60941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95F1389D-9C62-48D0-9C11-A156FFECD80F}"/>
            </a:ext>
          </a:extLst>
        </xdr:cNvPr>
        <xdr:cNvSpPr txBox="1"/>
      </xdr:nvSpPr>
      <xdr:spPr>
        <a:xfrm>
          <a:off x="9327095" y="10519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69883</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538C8A98-0E05-4986-8854-CF44207D4DF2}"/>
            </a:ext>
          </a:extLst>
        </xdr:cNvPr>
        <xdr:cNvSpPr txBox="1"/>
      </xdr:nvSpPr>
      <xdr:spPr>
        <a:xfrm>
          <a:off x="8450795" y="10528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76936</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F047C4C5-09C1-4504-822F-FB5DB0CE93C2}"/>
            </a:ext>
          </a:extLst>
        </xdr:cNvPr>
        <xdr:cNvSpPr txBox="1"/>
      </xdr:nvSpPr>
      <xdr:spPr>
        <a:xfrm>
          <a:off x="7561795" y="10535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81860</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1B06A72F-7FDE-40B3-A41B-5B86759ECFEE}"/>
            </a:ext>
          </a:extLst>
        </xdr:cNvPr>
        <xdr:cNvSpPr txBox="1"/>
      </xdr:nvSpPr>
      <xdr:spPr>
        <a:xfrm>
          <a:off x="6672795" y="10540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43380650-9609-4192-BA79-06F5C3EB265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D46CC018-34DB-4759-A41E-449E5B50D4B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EA601ED5-C52E-4769-9A6A-B073B74E1E7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FF647326-C1C9-4152-9D70-6DD897FFC02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D642241-F439-46B4-B594-A41E015E5FA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2BA6D536-FAED-43FD-B708-DFF86654413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35404718-2425-492B-9132-BF6724AE1DA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26E3B08B-97B0-4671-8794-47796C6D6F7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A3BE3458-C69C-4CCC-A801-FEBCBC1DF21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B6DA109F-783C-4B90-B2D6-A7238BE642B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494BB2CA-A068-47F9-B554-E6833A0C168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C2E055D5-F5F6-456F-BE6C-0FACF10383E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C0AA0094-177B-4288-8548-BB0F9502559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2ACE7042-D38B-4B5A-B038-1617834F20E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887C29DC-9FB3-4276-9B00-A64454A6DAD1}"/>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BEA3090-95ED-46D1-8657-3A4C6BB4AFE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DBEF9A3B-C6A8-41FE-A3CC-8A8DF21A3F0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298D85A0-D253-4372-B9D6-7D9C6C129C1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3361E5CE-7D90-429E-83F5-E2E22641D7F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FD694C1B-268D-407B-914D-8E0510E032C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8A677E59-89C1-413F-B042-AA2210DC797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457A0B4A-E87B-4395-8331-5E12D97FF10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809CBFA2-3185-4EB2-9FA1-9AB8FEC60D2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A0620065-3CB3-4F99-8CC0-B11B1ED351B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18228058-FCBE-4807-8EDC-8E6D43E13A7B}"/>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83B63612-B526-483C-930D-05FEA5158D04}"/>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49DA234B-9A3A-42D6-BBD9-E48DE2E87E02}"/>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AC930D38-677D-421F-8865-56BE02E881CB}"/>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99D3801C-6A53-4119-BC93-D041717A0D45}"/>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DDA7E946-57AC-42BF-869D-C6092248D1B0}"/>
            </a:ext>
          </a:extLst>
        </xdr:cNvPr>
        <xdr:cNvSpPr txBox="1"/>
      </xdr:nvSpPr>
      <xdr:spPr>
        <a:xfrm>
          <a:off x="4673600" y="14055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83F7D98A-90CD-4927-B702-81D7D18C0748}"/>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0A38902C-6508-4C9C-8521-840045AD4D88}"/>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9C0B03CA-96F4-4DA7-A47D-17DE9D473219}"/>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F2708C92-66D8-41E0-9F0F-E38DEA1151D7}"/>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80CE1F43-BD9C-430E-B313-C4E1760CAC5F}"/>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DA1482D-D4DF-44B5-8276-463F50E5818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D0E4A28-951C-4720-A880-797C6D073EF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9090EDF-E746-480E-8741-57E41D6AB47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F4A6DE5-870E-4EF7-8DEE-05031264FE1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BC4AF9FE-96B6-4EEE-81A7-7C22099FAE3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6" name="楕円 305">
          <a:extLst>
            <a:ext uri="{FF2B5EF4-FFF2-40B4-BE49-F238E27FC236}">
              <a16:creationId xmlns:a16="http://schemas.microsoft.com/office/drawing/2014/main" id="{1EEF13AF-7855-4E7D-93ED-21B339292D4B}"/>
            </a:ext>
          </a:extLst>
        </xdr:cNvPr>
        <xdr:cNvSpPr/>
      </xdr:nvSpPr>
      <xdr:spPr>
        <a:xfrm>
          <a:off x="4584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7" name="【公営住宅】&#10;有形固定資産減価償却率該当値テキスト">
          <a:extLst>
            <a:ext uri="{FF2B5EF4-FFF2-40B4-BE49-F238E27FC236}">
              <a16:creationId xmlns:a16="http://schemas.microsoft.com/office/drawing/2014/main" id="{1B5939CF-F965-4A94-AB7C-5C338425F52A}"/>
            </a:ext>
          </a:extLst>
        </xdr:cNvPr>
        <xdr:cNvSpPr txBox="1"/>
      </xdr:nvSpPr>
      <xdr:spPr>
        <a:xfrm>
          <a:off x="4673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8" name="楕円 307">
          <a:extLst>
            <a:ext uri="{FF2B5EF4-FFF2-40B4-BE49-F238E27FC236}">
              <a16:creationId xmlns:a16="http://schemas.microsoft.com/office/drawing/2014/main" id="{411A977C-E306-4D13-BB1E-1686F9A16EF4}"/>
            </a:ext>
          </a:extLst>
        </xdr:cNvPr>
        <xdr:cNvSpPr/>
      </xdr:nvSpPr>
      <xdr:spPr>
        <a:xfrm>
          <a:off x="3746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309" name="直線コネクタ 308">
          <a:extLst>
            <a:ext uri="{FF2B5EF4-FFF2-40B4-BE49-F238E27FC236}">
              <a16:creationId xmlns:a16="http://schemas.microsoft.com/office/drawing/2014/main" id="{6E984A43-CD89-41A0-89AB-E158B4D78D54}"/>
            </a:ext>
          </a:extLst>
        </xdr:cNvPr>
        <xdr:cNvCxnSpPr/>
      </xdr:nvCxnSpPr>
      <xdr:spPr>
        <a:xfrm>
          <a:off x="3797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310" name="楕円 309">
          <a:extLst>
            <a:ext uri="{FF2B5EF4-FFF2-40B4-BE49-F238E27FC236}">
              <a16:creationId xmlns:a16="http://schemas.microsoft.com/office/drawing/2014/main" id="{99850F95-9747-47FC-A812-3843CDE230DC}"/>
            </a:ext>
          </a:extLst>
        </xdr:cNvPr>
        <xdr:cNvSpPr/>
      </xdr:nvSpPr>
      <xdr:spPr>
        <a:xfrm>
          <a:off x="2857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114300</xdr:rowOff>
    </xdr:from>
    <xdr:to>
      <xdr:col>19</xdr:col>
      <xdr:colOff>177800</xdr:colOff>
      <xdr:row>86</xdr:row>
      <xdr:rowOff>114300</xdr:rowOff>
    </xdr:to>
    <xdr:cxnSp macro="">
      <xdr:nvCxnSpPr>
        <xdr:cNvPr id="311" name="直線コネクタ 310">
          <a:extLst>
            <a:ext uri="{FF2B5EF4-FFF2-40B4-BE49-F238E27FC236}">
              <a16:creationId xmlns:a16="http://schemas.microsoft.com/office/drawing/2014/main" id="{19B87C3C-AD5C-456F-8F0C-41DABBDBAEA4}"/>
            </a:ext>
          </a:extLst>
        </xdr:cNvPr>
        <xdr:cNvCxnSpPr/>
      </xdr:nvCxnSpPr>
      <xdr:spPr>
        <a:xfrm>
          <a:off x="2908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312" name="楕円 311">
          <a:extLst>
            <a:ext uri="{FF2B5EF4-FFF2-40B4-BE49-F238E27FC236}">
              <a16:creationId xmlns:a16="http://schemas.microsoft.com/office/drawing/2014/main" id="{B7D319AD-F3E6-4B96-A715-0AA9E08276B3}"/>
            </a:ext>
          </a:extLst>
        </xdr:cNvPr>
        <xdr:cNvSpPr/>
      </xdr:nvSpPr>
      <xdr:spPr>
        <a:xfrm>
          <a:off x="1968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313" name="直線コネクタ 312">
          <a:extLst>
            <a:ext uri="{FF2B5EF4-FFF2-40B4-BE49-F238E27FC236}">
              <a16:creationId xmlns:a16="http://schemas.microsoft.com/office/drawing/2014/main" id="{B8CB3487-8355-48F7-9AA4-00E37F71EDBA}"/>
            </a:ext>
          </a:extLst>
        </xdr:cNvPr>
        <xdr:cNvCxnSpPr/>
      </xdr:nvCxnSpPr>
      <xdr:spPr>
        <a:xfrm>
          <a:off x="2019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55880</xdr:rowOff>
    </xdr:from>
    <xdr:to>
      <xdr:col>6</xdr:col>
      <xdr:colOff>38100</xdr:colOff>
      <xdr:row>86</xdr:row>
      <xdr:rowOff>157480</xdr:rowOff>
    </xdr:to>
    <xdr:sp macro="" textlink="">
      <xdr:nvSpPr>
        <xdr:cNvPr id="314" name="楕円 313">
          <a:extLst>
            <a:ext uri="{FF2B5EF4-FFF2-40B4-BE49-F238E27FC236}">
              <a16:creationId xmlns:a16="http://schemas.microsoft.com/office/drawing/2014/main" id="{C40875D9-37F2-49A6-98B7-BA9230331FB7}"/>
            </a:ext>
          </a:extLst>
        </xdr:cNvPr>
        <xdr:cNvSpPr/>
      </xdr:nvSpPr>
      <xdr:spPr>
        <a:xfrm>
          <a:off x="10795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106680</xdr:rowOff>
    </xdr:from>
    <xdr:to>
      <xdr:col>10</xdr:col>
      <xdr:colOff>114300</xdr:colOff>
      <xdr:row>86</xdr:row>
      <xdr:rowOff>114300</xdr:rowOff>
    </xdr:to>
    <xdr:cxnSp macro="">
      <xdr:nvCxnSpPr>
        <xdr:cNvPr id="315" name="直線コネクタ 314">
          <a:extLst>
            <a:ext uri="{FF2B5EF4-FFF2-40B4-BE49-F238E27FC236}">
              <a16:creationId xmlns:a16="http://schemas.microsoft.com/office/drawing/2014/main" id="{B76CBFCA-847B-485F-BD02-8B75153C0B0C}"/>
            </a:ext>
          </a:extLst>
        </xdr:cNvPr>
        <xdr:cNvCxnSpPr/>
      </xdr:nvCxnSpPr>
      <xdr:spPr>
        <a:xfrm>
          <a:off x="1130300" y="148513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316" name="n_1aveValue【公営住宅】&#10;有形固定資産減価償却率">
          <a:extLst>
            <a:ext uri="{FF2B5EF4-FFF2-40B4-BE49-F238E27FC236}">
              <a16:creationId xmlns:a16="http://schemas.microsoft.com/office/drawing/2014/main" id="{DB174247-A0CD-48AA-AD98-0DDA45BEE81F}"/>
            </a:ext>
          </a:extLst>
        </xdr:cNvPr>
        <xdr:cNvSpPr txBox="1"/>
      </xdr:nvSpPr>
      <xdr:spPr>
        <a:xfrm>
          <a:off x="35820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a:extLst>
            <a:ext uri="{FF2B5EF4-FFF2-40B4-BE49-F238E27FC236}">
              <a16:creationId xmlns:a16="http://schemas.microsoft.com/office/drawing/2014/main" id="{1AEF76C1-F72B-4F08-ACC6-21E394859A94}"/>
            </a:ext>
          </a:extLst>
        </xdr:cNvPr>
        <xdr:cNvSpPr txBox="1"/>
      </xdr:nvSpPr>
      <xdr:spPr>
        <a:xfrm>
          <a:off x="2705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E5E9A8F6-818D-43A4-839B-B8EF8717A3CF}"/>
            </a:ext>
          </a:extLst>
        </xdr:cNvPr>
        <xdr:cNvSpPr txBox="1"/>
      </xdr:nvSpPr>
      <xdr:spPr>
        <a:xfrm>
          <a:off x="18167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a:extLst>
            <a:ext uri="{FF2B5EF4-FFF2-40B4-BE49-F238E27FC236}">
              <a16:creationId xmlns:a16="http://schemas.microsoft.com/office/drawing/2014/main" id="{22D64A93-2E3E-4664-8795-781DC0AABC6D}"/>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320" name="n_1mainValue【公営住宅】&#10;有形固定資産減価償却率">
          <a:extLst>
            <a:ext uri="{FF2B5EF4-FFF2-40B4-BE49-F238E27FC236}">
              <a16:creationId xmlns:a16="http://schemas.microsoft.com/office/drawing/2014/main" id="{F7217136-8C15-45E6-A55E-89D3CE237C36}"/>
            </a:ext>
          </a:extLst>
        </xdr:cNvPr>
        <xdr:cNvSpPr txBox="1"/>
      </xdr:nvSpPr>
      <xdr:spPr>
        <a:xfrm>
          <a:off x="3549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321" name="n_2mainValue【公営住宅】&#10;有形固定資産減価償却率">
          <a:extLst>
            <a:ext uri="{FF2B5EF4-FFF2-40B4-BE49-F238E27FC236}">
              <a16:creationId xmlns:a16="http://schemas.microsoft.com/office/drawing/2014/main" id="{4B72ADDC-F1CE-4BFB-A46C-AFA455096D34}"/>
            </a:ext>
          </a:extLst>
        </xdr:cNvPr>
        <xdr:cNvSpPr txBox="1"/>
      </xdr:nvSpPr>
      <xdr:spPr>
        <a:xfrm>
          <a:off x="2673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322" name="n_3mainValue【公営住宅】&#10;有形固定資産減価償却率">
          <a:extLst>
            <a:ext uri="{FF2B5EF4-FFF2-40B4-BE49-F238E27FC236}">
              <a16:creationId xmlns:a16="http://schemas.microsoft.com/office/drawing/2014/main" id="{7FCBD3BE-8219-4617-96F7-B915777C4418}"/>
            </a:ext>
          </a:extLst>
        </xdr:cNvPr>
        <xdr:cNvSpPr txBox="1"/>
      </xdr:nvSpPr>
      <xdr:spPr>
        <a:xfrm>
          <a:off x="1784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148607</xdr:rowOff>
    </xdr:from>
    <xdr:ext cx="405111" cy="259045"/>
    <xdr:sp macro="" textlink="">
      <xdr:nvSpPr>
        <xdr:cNvPr id="323" name="n_4mainValue【公営住宅】&#10;有形固定資産減価償却率">
          <a:extLst>
            <a:ext uri="{FF2B5EF4-FFF2-40B4-BE49-F238E27FC236}">
              <a16:creationId xmlns:a16="http://schemas.microsoft.com/office/drawing/2014/main" id="{F19BD77B-158E-4BFC-B8DE-9C0AAD14883C}"/>
            </a:ext>
          </a:extLst>
        </xdr:cNvPr>
        <xdr:cNvSpPr txBox="1"/>
      </xdr:nvSpPr>
      <xdr:spPr>
        <a:xfrm>
          <a:off x="927744" y="1489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6A486468-93C6-4400-8016-232B092F00D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37F98ED5-B539-48CA-AC00-4FAF2C893FD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346858C3-D1DC-4CD0-9508-CA174C1D04E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58162414-C179-4FC6-825C-2283BA5BFD2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7D542777-E39A-4224-BA0F-ADEB26B4577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65B8BD-0CD1-43CC-A24D-532FA23DC8D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E446C209-D127-4FA6-946D-677705597FE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39D4F986-E4AD-4A18-B05E-9C2E9D10FAE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4A57D25A-E5FB-4AF2-B87E-E5FC55903D1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20240A1B-46CD-428F-89D0-2CBAFE26391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9149F983-3E5A-47E2-83D8-B867D452F25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F89A5AD8-6CC6-44DE-91DD-AEFC376E927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0681408F-9BFA-4648-A27B-87544893562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0ADE1806-B5F5-4965-8B07-C0EA537ECAD7}"/>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18418F1F-FB5E-41F9-AF0F-5EB7BEEEE44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7AE25AF2-4F8A-48C4-86CB-FFE98BF7BEF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27E51829-4CF9-415F-9714-FB0A4FF37164}"/>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622F15BC-FB08-48AA-933F-D8C55CCE5C4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F662F6E7-BC97-4924-9F82-760AEB967DD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36DF1FC7-F06C-402C-B701-31C5C7ED15F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288C620F-9B27-4A23-B2F7-CB24E7B2F2A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AC63BD64-524B-40E7-B594-63B3D2AC4A27}"/>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BACA0AD3-254C-454B-8E76-5AAA8105376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03BE46C6-5BDD-429D-84F3-E4C16E5E7BA0}"/>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EAF30335-764A-4B3B-AE3E-D5EA667114ED}"/>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FC123E7E-AAD5-4833-93DF-35160A98715C}"/>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DD26133D-A1C2-4005-A8D5-0897D39AA97A}"/>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7048EE10-6E92-4BD4-936E-D18A517DBA9A}"/>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52" name="【公営住宅】&#10;一人当たり面積平均値テキスト">
          <a:extLst>
            <a:ext uri="{FF2B5EF4-FFF2-40B4-BE49-F238E27FC236}">
              <a16:creationId xmlns:a16="http://schemas.microsoft.com/office/drawing/2014/main" id="{C0DDB81D-4172-42ED-A5D3-6F0B3EB59486}"/>
            </a:ext>
          </a:extLst>
        </xdr:cNvPr>
        <xdr:cNvSpPr txBox="1"/>
      </xdr:nvSpPr>
      <xdr:spPr>
        <a:xfrm>
          <a:off x="10515600" y="14277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EEB336BD-8069-47C4-A953-D188BAB1EAFD}"/>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63568C41-B085-4784-880F-E4529B8BA992}"/>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AB164EA9-55DD-40F2-A00E-0BB15BA8AE58}"/>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A1CF1756-896E-48CA-9FF4-15B190607E6C}"/>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E635CAD2-8535-43B5-B99C-12AA6DF2A3B1}"/>
            </a:ext>
          </a:extLst>
        </xdr:cNvPr>
        <xdr:cNvSpPr/>
      </xdr:nvSpPr>
      <xdr:spPr>
        <a:xfrm>
          <a:off x="6921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9F15D57-AD2C-4DDC-B9D0-1DC57922418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0F67C9D-AA73-4017-ACFB-EF937D6D338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C0D8BAA-F59A-4799-8863-C9D9D21B759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519957D-C64C-4365-A063-101E0C762C1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54CCAAB8-EC44-4F79-889D-3DC45CDCFB6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41593</xdr:rowOff>
    </xdr:from>
    <xdr:to>
      <xdr:col>55</xdr:col>
      <xdr:colOff>50800</xdr:colOff>
      <xdr:row>85</xdr:row>
      <xdr:rowOff>143193</xdr:rowOff>
    </xdr:to>
    <xdr:sp macro="" textlink="">
      <xdr:nvSpPr>
        <xdr:cNvPr id="363" name="楕円 362">
          <a:extLst>
            <a:ext uri="{FF2B5EF4-FFF2-40B4-BE49-F238E27FC236}">
              <a16:creationId xmlns:a16="http://schemas.microsoft.com/office/drawing/2014/main" id="{89000810-AB39-4F01-97AB-5A3F30486B4A}"/>
            </a:ext>
          </a:extLst>
        </xdr:cNvPr>
        <xdr:cNvSpPr/>
      </xdr:nvSpPr>
      <xdr:spPr>
        <a:xfrm>
          <a:off x="10426700" y="1461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20020</xdr:rowOff>
    </xdr:from>
    <xdr:ext cx="469744" cy="259045"/>
    <xdr:sp macro="" textlink="">
      <xdr:nvSpPr>
        <xdr:cNvPr id="364" name="【公営住宅】&#10;一人当たり面積該当値テキスト">
          <a:extLst>
            <a:ext uri="{FF2B5EF4-FFF2-40B4-BE49-F238E27FC236}">
              <a16:creationId xmlns:a16="http://schemas.microsoft.com/office/drawing/2014/main" id="{016C5402-16DA-4699-9E20-D68BDD32BE68}"/>
            </a:ext>
          </a:extLst>
        </xdr:cNvPr>
        <xdr:cNvSpPr txBox="1"/>
      </xdr:nvSpPr>
      <xdr:spPr>
        <a:xfrm>
          <a:off x="10515600" y="14593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45783</xdr:rowOff>
    </xdr:from>
    <xdr:to>
      <xdr:col>50</xdr:col>
      <xdr:colOff>165100</xdr:colOff>
      <xdr:row>85</xdr:row>
      <xdr:rowOff>147383</xdr:rowOff>
    </xdr:to>
    <xdr:sp macro="" textlink="">
      <xdr:nvSpPr>
        <xdr:cNvPr id="365" name="楕円 364">
          <a:extLst>
            <a:ext uri="{FF2B5EF4-FFF2-40B4-BE49-F238E27FC236}">
              <a16:creationId xmlns:a16="http://schemas.microsoft.com/office/drawing/2014/main" id="{EE843DB0-C331-468A-8454-F9E1E9FFFE88}"/>
            </a:ext>
          </a:extLst>
        </xdr:cNvPr>
        <xdr:cNvSpPr/>
      </xdr:nvSpPr>
      <xdr:spPr>
        <a:xfrm>
          <a:off x="9588500" y="1461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92393</xdr:rowOff>
    </xdr:from>
    <xdr:to>
      <xdr:col>55</xdr:col>
      <xdr:colOff>0</xdr:colOff>
      <xdr:row>85</xdr:row>
      <xdr:rowOff>96583</xdr:rowOff>
    </xdr:to>
    <xdr:cxnSp macro="">
      <xdr:nvCxnSpPr>
        <xdr:cNvPr id="366" name="直線コネクタ 365">
          <a:extLst>
            <a:ext uri="{FF2B5EF4-FFF2-40B4-BE49-F238E27FC236}">
              <a16:creationId xmlns:a16="http://schemas.microsoft.com/office/drawing/2014/main" id="{C9FCE76E-D297-4B94-833C-DBB6E30EBA77}"/>
            </a:ext>
          </a:extLst>
        </xdr:cNvPr>
        <xdr:cNvCxnSpPr/>
      </xdr:nvCxnSpPr>
      <xdr:spPr>
        <a:xfrm flipV="1">
          <a:off x="9639300" y="14665643"/>
          <a:ext cx="83820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52832</xdr:rowOff>
    </xdr:from>
    <xdr:to>
      <xdr:col>46</xdr:col>
      <xdr:colOff>38100</xdr:colOff>
      <xdr:row>85</xdr:row>
      <xdr:rowOff>154432</xdr:rowOff>
    </xdr:to>
    <xdr:sp macro="" textlink="">
      <xdr:nvSpPr>
        <xdr:cNvPr id="367" name="楕円 366">
          <a:extLst>
            <a:ext uri="{FF2B5EF4-FFF2-40B4-BE49-F238E27FC236}">
              <a16:creationId xmlns:a16="http://schemas.microsoft.com/office/drawing/2014/main" id="{DC7B21FA-78B6-4C69-8911-7B897299FF33}"/>
            </a:ext>
          </a:extLst>
        </xdr:cNvPr>
        <xdr:cNvSpPr/>
      </xdr:nvSpPr>
      <xdr:spPr>
        <a:xfrm>
          <a:off x="8699500" y="1462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96583</xdr:rowOff>
    </xdr:from>
    <xdr:to>
      <xdr:col>50</xdr:col>
      <xdr:colOff>114300</xdr:colOff>
      <xdr:row>85</xdr:row>
      <xdr:rowOff>103632</xdr:rowOff>
    </xdr:to>
    <xdr:cxnSp macro="">
      <xdr:nvCxnSpPr>
        <xdr:cNvPr id="368" name="直線コネクタ 367">
          <a:extLst>
            <a:ext uri="{FF2B5EF4-FFF2-40B4-BE49-F238E27FC236}">
              <a16:creationId xmlns:a16="http://schemas.microsoft.com/office/drawing/2014/main" id="{D99FE538-6036-4814-8C0B-15DF5F5EE2DC}"/>
            </a:ext>
          </a:extLst>
        </xdr:cNvPr>
        <xdr:cNvCxnSpPr/>
      </xdr:nvCxnSpPr>
      <xdr:spPr>
        <a:xfrm flipV="1">
          <a:off x="8750300" y="14669833"/>
          <a:ext cx="889000" cy="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57975</xdr:rowOff>
    </xdr:from>
    <xdr:to>
      <xdr:col>41</xdr:col>
      <xdr:colOff>101600</xdr:colOff>
      <xdr:row>85</xdr:row>
      <xdr:rowOff>159575</xdr:rowOff>
    </xdr:to>
    <xdr:sp macro="" textlink="">
      <xdr:nvSpPr>
        <xdr:cNvPr id="369" name="楕円 368">
          <a:extLst>
            <a:ext uri="{FF2B5EF4-FFF2-40B4-BE49-F238E27FC236}">
              <a16:creationId xmlns:a16="http://schemas.microsoft.com/office/drawing/2014/main" id="{3B92280B-4CE6-4130-A325-9B1C902528BE}"/>
            </a:ext>
          </a:extLst>
        </xdr:cNvPr>
        <xdr:cNvSpPr/>
      </xdr:nvSpPr>
      <xdr:spPr>
        <a:xfrm>
          <a:off x="7810500" y="1463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103632</xdr:rowOff>
    </xdr:from>
    <xdr:to>
      <xdr:col>45</xdr:col>
      <xdr:colOff>177800</xdr:colOff>
      <xdr:row>85</xdr:row>
      <xdr:rowOff>108775</xdr:rowOff>
    </xdr:to>
    <xdr:cxnSp macro="">
      <xdr:nvCxnSpPr>
        <xdr:cNvPr id="370" name="直線コネクタ 369">
          <a:extLst>
            <a:ext uri="{FF2B5EF4-FFF2-40B4-BE49-F238E27FC236}">
              <a16:creationId xmlns:a16="http://schemas.microsoft.com/office/drawing/2014/main" id="{40FA9037-6FBD-4E6C-A0E5-56ED78AA07FC}"/>
            </a:ext>
          </a:extLst>
        </xdr:cNvPr>
        <xdr:cNvCxnSpPr/>
      </xdr:nvCxnSpPr>
      <xdr:spPr>
        <a:xfrm flipV="1">
          <a:off x="7861300" y="14676882"/>
          <a:ext cx="8890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61595</xdr:rowOff>
    </xdr:from>
    <xdr:to>
      <xdr:col>36</xdr:col>
      <xdr:colOff>165100</xdr:colOff>
      <xdr:row>85</xdr:row>
      <xdr:rowOff>163195</xdr:rowOff>
    </xdr:to>
    <xdr:sp macro="" textlink="">
      <xdr:nvSpPr>
        <xdr:cNvPr id="371" name="楕円 370">
          <a:extLst>
            <a:ext uri="{FF2B5EF4-FFF2-40B4-BE49-F238E27FC236}">
              <a16:creationId xmlns:a16="http://schemas.microsoft.com/office/drawing/2014/main" id="{0589A9AB-2AC1-42E2-A0EE-85E8D5E29E30}"/>
            </a:ext>
          </a:extLst>
        </xdr:cNvPr>
        <xdr:cNvSpPr/>
      </xdr:nvSpPr>
      <xdr:spPr>
        <a:xfrm>
          <a:off x="6921500" y="1463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108775</xdr:rowOff>
    </xdr:from>
    <xdr:to>
      <xdr:col>41</xdr:col>
      <xdr:colOff>50800</xdr:colOff>
      <xdr:row>85</xdr:row>
      <xdr:rowOff>112395</xdr:rowOff>
    </xdr:to>
    <xdr:cxnSp macro="">
      <xdr:nvCxnSpPr>
        <xdr:cNvPr id="372" name="直線コネクタ 371">
          <a:extLst>
            <a:ext uri="{FF2B5EF4-FFF2-40B4-BE49-F238E27FC236}">
              <a16:creationId xmlns:a16="http://schemas.microsoft.com/office/drawing/2014/main" id="{E5A30D4A-F096-417C-A55C-79DF68578701}"/>
            </a:ext>
          </a:extLst>
        </xdr:cNvPr>
        <xdr:cNvCxnSpPr/>
      </xdr:nvCxnSpPr>
      <xdr:spPr>
        <a:xfrm flipV="1">
          <a:off x="6972300" y="14682025"/>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73" name="n_1aveValue【公営住宅】&#10;一人当たり面積">
          <a:extLst>
            <a:ext uri="{FF2B5EF4-FFF2-40B4-BE49-F238E27FC236}">
              <a16:creationId xmlns:a16="http://schemas.microsoft.com/office/drawing/2014/main" id="{429B23F4-6A4E-4B22-A047-E4B77CB99FC6}"/>
            </a:ext>
          </a:extLst>
        </xdr:cNvPr>
        <xdr:cNvSpPr txBox="1"/>
      </xdr:nvSpPr>
      <xdr:spPr>
        <a:xfrm>
          <a:off x="9391727" y="1421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74" name="n_2aveValue【公営住宅】&#10;一人当たり面積">
          <a:extLst>
            <a:ext uri="{FF2B5EF4-FFF2-40B4-BE49-F238E27FC236}">
              <a16:creationId xmlns:a16="http://schemas.microsoft.com/office/drawing/2014/main" id="{3B5CDDAB-859C-4314-A0B0-7F17B734B56C}"/>
            </a:ext>
          </a:extLst>
        </xdr:cNvPr>
        <xdr:cNvSpPr txBox="1"/>
      </xdr:nvSpPr>
      <xdr:spPr>
        <a:xfrm>
          <a:off x="8515427" y="1421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75" name="n_3aveValue【公営住宅】&#10;一人当たり面積">
          <a:extLst>
            <a:ext uri="{FF2B5EF4-FFF2-40B4-BE49-F238E27FC236}">
              <a16:creationId xmlns:a16="http://schemas.microsoft.com/office/drawing/2014/main" id="{AD308C9F-3FBA-4D61-B50D-3CA65BE57A61}"/>
            </a:ext>
          </a:extLst>
        </xdr:cNvPr>
        <xdr:cNvSpPr txBox="1"/>
      </xdr:nvSpPr>
      <xdr:spPr>
        <a:xfrm>
          <a:off x="7626427" y="1421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19511</xdr:rowOff>
    </xdr:from>
    <xdr:ext cx="469744" cy="259045"/>
    <xdr:sp macro="" textlink="">
      <xdr:nvSpPr>
        <xdr:cNvPr id="376" name="n_4aveValue【公営住宅】&#10;一人当たり面積">
          <a:extLst>
            <a:ext uri="{FF2B5EF4-FFF2-40B4-BE49-F238E27FC236}">
              <a16:creationId xmlns:a16="http://schemas.microsoft.com/office/drawing/2014/main" id="{8E78D333-2148-4AC8-9A0C-9FFEA54D0398}"/>
            </a:ext>
          </a:extLst>
        </xdr:cNvPr>
        <xdr:cNvSpPr txBox="1"/>
      </xdr:nvSpPr>
      <xdr:spPr>
        <a:xfrm>
          <a:off x="6737427" y="1424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138510</xdr:rowOff>
    </xdr:from>
    <xdr:ext cx="469744" cy="259045"/>
    <xdr:sp macro="" textlink="">
      <xdr:nvSpPr>
        <xdr:cNvPr id="377" name="n_1mainValue【公営住宅】&#10;一人当たり面積">
          <a:extLst>
            <a:ext uri="{FF2B5EF4-FFF2-40B4-BE49-F238E27FC236}">
              <a16:creationId xmlns:a16="http://schemas.microsoft.com/office/drawing/2014/main" id="{9EBFFFF1-DA3D-403B-9427-D6F43ACBF1B7}"/>
            </a:ext>
          </a:extLst>
        </xdr:cNvPr>
        <xdr:cNvSpPr txBox="1"/>
      </xdr:nvSpPr>
      <xdr:spPr>
        <a:xfrm>
          <a:off x="9391727" y="14711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145559</xdr:rowOff>
    </xdr:from>
    <xdr:ext cx="469744" cy="259045"/>
    <xdr:sp macro="" textlink="">
      <xdr:nvSpPr>
        <xdr:cNvPr id="378" name="n_2mainValue【公営住宅】&#10;一人当たり面積">
          <a:extLst>
            <a:ext uri="{FF2B5EF4-FFF2-40B4-BE49-F238E27FC236}">
              <a16:creationId xmlns:a16="http://schemas.microsoft.com/office/drawing/2014/main" id="{6B25D872-9719-4627-9828-9E04A07119C6}"/>
            </a:ext>
          </a:extLst>
        </xdr:cNvPr>
        <xdr:cNvSpPr txBox="1"/>
      </xdr:nvSpPr>
      <xdr:spPr>
        <a:xfrm>
          <a:off x="8515427" y="1471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150702</xdr:rowOff>
    </xdr:from>
    <xdr:ext cx="469744" cy="259045"/>
    <xdr:sp macro="" textlink="">
      <xdr:nvSpPr>
        <xdr:cNvPr id="379" name="n_3mainValue【公営住宅】&#10;一人当たり面積">
          <a:extLst>
            <a:ext uri="{FF2B5EF4-FFF2-40B4-BE49-F238E27FC236}">
              <a16:creationId xmlns:a16="http://schemas.microsoft.com/office/drawing/2014/main" id="{D4D0E433-C4E3-4086-BB29-932F6711E75C}"/>
            </a:ext>
          </a:extLst>
        </xdr:cNvPr>
        <xdr:cNvSpPr txBox="1"/>
      </xdr:nvSpPr>
      <xdr:spPr>
        <a:xfrm>
          <a:off x="7626427" y="1472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154322</xdr:rowOff>
    </xdr:from>
    <xdr:ext cx="469744" cy="259045"/>
    <xdr:sp macro="" textlink="">
      <xdr:nvSpPr>
        <xdr:cNvPr id="380" name="n_4mainValue【公営住宅】&#10;一人当たり面積">
          <a:extLst>
            <a:ext uri="{FF2B5EF4-FFF2-40B4-BE49-F238E27FC236}">
              <a16:creationId xmlns:a16="http://schemas.microsoft.com/office/drawing/2014/main" id="{39107342-333C-433B-AB1E-676A28291491}"/>
            </a:ext>
          </a:extLst>
        </xdr:cNvPr>
        <xdr:cNvSpPr txBox="1"/>
      </xdr:nvSpPr>
      <xdr:spPr>
        <a:xfrm>
          <a:off x="6737427" y="1472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1AF40D58-FB7F-44B8-8E20-A8728C599F4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FC3B2810-BFA3-4B08-985A-7A7D2ED7D1D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6737109-A368-4C50-B9B9-758E3B9043D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14EE4341-2AA2-4522-B50A-56635CC5936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22767BF9-48EC-438B-9077-88A034339BD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32688ADA-5E11-456B-A0DD-2E5C05A3BBB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52A9DF53-2C49-405B-B94A-1BE5CF65D37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D20F5EF7-82E5-435E-8C98-43DB480FB73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FC8B432A-5289-42CA-81F3-47577B7B23D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7ED56D89-49C2-46A6-8E42-B2D07B277C6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48F3FA6D-F36D-44D9-91FB-969065267BD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FF7E24F3-6F0B-4D7D-960C-0B99AEB29E5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E407FF0E-8932-413B-9FFE-85F538071B0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9A7CD9D0-8940-4B5C-96C9-A5DE97110F5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2D29CB45-F7D7-4562-A65B-F84CA8627E8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E5222DA7-07EC-4C9A-9A20-D96A9309AD5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9730C966-375B-43D0-8B35-BE2C666023B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367A3AB7-C32D-4857-A39E-3709AF7378E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3E34DF7F-8003-432D-B193-A28E6ED86E2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636BE7EA-0A61-4023-B008-423EA5D839E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11500874-2E99-44C5-8F8C-DBB020A4AF4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B6989D7B-FA55-4D0E-A509-EC449499623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47CD676B-DD1D-4B91-AB2D-A11EBEE679E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58667763-665B-4673-BDF3-38D33C935B9B}"/>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5" name="正方形/長方形 404">
          <a:extLst>
            <a:ext uri="{FF2B5EF4-FFF2-40B4-BE49-F238E27FC236}">
              <a16:creationId xmlns:a16="http://schemas.microsoft.com/office/drawing/2014/main" id="{61E8E6DC-4211-43A1-9DB7-E1370D4B383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6" name="正方形/長方形 405">
          <a:extLst>
            <a:ext uri="{FF2B5EF4-FFF2-40B4-BE49-F238E27FC236}">
              <a16:creationId xmlns:a16="http://schemas.microsoft.com/office/drawing/2014/main" id="{4918473C-2049-4747-BF6E-E3D83C6ADBB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7" name="正方形/長方形 406">
          <a:extLst>
            <a:ext uri="{FF2B5EF4-FFF2-40B4-BE49-F238E27FC236}">
              <a16:creationId xmlns:a16="http://schemas.microsoft.com/office/drawing/2014/main" id="{8AAE54DE-BF3A-4776-BB67-641E326785B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8" name="正方形/長方形 407">
          <a:extLst>
            <a:ext uri="{FF2B5EF4-FFF2-40B4-BE49-F238E27FC236}">
              <a16:creationId xmlns:a16="http://schemas.microsoft.com/office/drawing/2014/main" id="{4E6024AC-193D-45BD-BB67-64EE2D3DDC3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9" name="正方形/長方形 408">
          <a:extLst>
            <a:ext uri="{FF2B5EF4-FFF2-40B4-BE49-F238E27FC236}">
              <a16:creationId xmlns:a16="http://schemas.microsoft.com/office/drawing/2014/main" id="{8B0E6E10-E5D4-45CD-BBA6-FE8B5163F4E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0" name="正方形/長方形 409">
          <a:extLst>
            <a:ext uri="{FF2B5EF4-FFF2-40B4-BE49-F238E27FC236}">
              <a16:creationId xmlns:a16="http://schemas.microsoft.com/office/drawing/2014/main" id="{A1E553D6-D559-4E03-9476-9BE0847101E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1" name="正方形/長方形 410">
          <a:extLst>
            <a:ext uri="{FF2B5EF4-FFF2-40B4-BE49-F238E27FC236}">
              <a16:creationId xmlns:a16="http://schemas.microsoft.com/office/drawing/2014/main" id="{D90163D8-6D0D-45F5-A962-50339114F0B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2" name="正方形/長方形 411">
          <a:extLst>
            <a:ext uri="{FF2B5EF4-FFF2-40B4-BE49-F238E27FC236}">
              <a16:creationId xmlns:a16="http://schemas.microsoft.com/office/drawing/2014/main" id="{D8EC68ED-DC26-4281-B79E-72EBA388DE1E}"/>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3" name="正方形/長方形 412">
          <a:extLst>
            <a:ext uri="{FF2B5EF4-FFF2-40B4-BE49-F238E27FC236}">
              <a16:creationId xmlns:a16="http://schemas.microsoft.com/office/drawing/2014/main" id="{2908FF95-86DB-4A0C-BEA6-FF2CB2112DF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4" name="正方形/長方形 413">
          <a:extLst>
            <a:ext uri="{FF2B5EF4-FFF2-40B4-BE49-F238E27FC236}">
              <a16:creationId xmlns:a16="http://schemas.microsoft.com/office/drawing/2014/main" id="{DC87B965-2F25-4AF6-A480-0389A40E793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5" name="正方形/長方形 414">
          <a:extLst>
            <a:ext uri="{FF2B5EF4-FFF2-40B4-BE49-F238E27FC236}">
              <a16:creationId xmlns:a16="http://schemas.microsoft.com/office/drawing/2014/main" id="{ED09D36B-4473-45EB-A746-C637574D453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6" name="正方形/長方形 415">
          <a:extLst>
            <a:ext uri="{FF2B5EF4-FFF2-40B4-BE49-F238E27FC236}">
              <a16:creationId xmlns:a16="http://schemas.microsoft.com/office/drawing/2014/main" id="{847FA9EA-2028-49D6-BBCC-40362DD2F14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7" name="正方形/長方形 416">
          <a:extLst>
            <a:ext uri="{FF2B5EF4-FFF2-40B4-BE49-F238E27FC236}">
              <a16:creationId xmlns:a16="http://schemas.microsoft.com/office/drawing/2014/main" id="{7EC7A846-D7E4-414F-8442-DB5609D281C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8" name="正方形/長方形 417">
          <a:extLst>
            <a:ext uri="{FF2B5EF4-FFF2-40B4-BE49-F238E27FC236}">
              <a16:creationId xmlns:a16="http://schemas.microsoft.com/office/drawing/2014/main" id="{EBAF9311-293F-43C1-983D-2A68BC4AA98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9" name="正方形/長方形 418">
          <a:extLst>
            <a:ext uri="{FF2B5EF4-FFF2-40B4-BE49-F238E27FC236}">
              <a16:creationId xmlns:a16="http://schemas.microsoft.com/office/drawing/2014/main" id="{BACE8618-F62F-4128-96AA-8524C295018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正方形/長方形 419">
          <a:extLst>
            <a:ext uri="{FF2B5EF4-FFF2-40B4-BE49-F238E27FC236}">
              <a16:creationId xmlns:a16="http://schemas.microsoft.com/office/drawing/2014/main" id="{550D44FB-996D-4C1C-9E9A-8377A28923D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1" name="テキスト ボックス 420">
          <a:extLst>
            <a:ext uri="{FF2B5EF4-FFF2-40B4-BE49-F238E27FC236}">
              <a16:creationId xmlns:a16="http://schemas.microsoft.com/office/drawing/2014/main" id="{04BD7BC1-0C6D-4F88-81E9-A16610E7E46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2" name="直線コネクタ 421">
          <a:extLst>
            <a:ext uri="{FF2B5EF4-FFF2-40B4-BE49-F238E27FC236}">
              <a16:creationId xmlns:a16="http://schemas.microsoft.com/office/drawing/2014/main" id="{0FAACAF0-9B79-490A-980A-D6622F774BB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3" name="テキスト ボックス 422">
          <a:extLst>
            <a:ext uri="{FF2B5EF4-FFF2-40B4-BE49-F238E27FC236}">
              <a16:creationId xmlns:a16="http://schemas.microsoft.com/office/drawing/2014/main" id="{B3BF0428-AADE-47E9-A17D-7AF3544CA92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4" name="直線コネクタ 423">
          <a:extLst>
            <a:ext uri="{FF2B5EF4-FFF2-40B4-BE49-F238E27FC236}">
              <a16:creationId xmlns:a16="http://schemas.microsoft.com/office/drawing/2014/main" id="{50774337-6FDE-42B5-8BCF-1531138ABEB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5" name="テキスト ボックス 424">
          <a:extLst>
            <a:ext uri="{FF2B5EF4-FFF2-40B4-BE49-F238E27FC236}">
              <a16:creationId xmlns:a16="http://schemas.microsoft.com/office/drawing/2014/main" id="{684208C6-B509-4FC4-AC20-6E359E793584}"/>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6" name="直線コネクタ 425">
          <a:extLst>
            <a:ext uri="{FF2B5EF4-FFF2-40B4-BE49-F238E27FC236}">
              <a16:creationId xmlns:a16="http://schemas.microsoft.com/office/drawing/2014/main" id="{186C453A-0F6D-4DF7-8D7D-38FB43E6549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7" name="テキスト ボックス 426">
          <a:extLst>
            <a:ext uri="{FF2B5EF4-FFF2-40B4-BE49-F238E27FC236}">
              <a16:creationId xmlns:a16="http://schemas.microsoft.com/office/drawing/2014/main" id="{35D66E36-7DFA-44B3-AF16-DD38D729348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8" name="直線コネクタ 427">
          <a:extLst>
            <a:ext uri="{FF2B5EF4-FFF2-40B4-BE49-F238E27FC236}">
              <a16:creationId xmlns:a16="http://schemas.microsoft.com/office/drawing/2014/main" id="{505436BC-3C4D-4D81-8CA8-434F14DA95EE}"/>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9" name="テキスト ボックス 428">
          <a:extLst>
            <a:ext uri="{FF2B5EF4-FFF2-40B4-BE49-F238E27FC236}">
              <a16:creationId xmlns:a16="http://schemas.microsoft.com/office/drawing/2014/main" id="{A9AEEEC3-32BC-401D-B19A-0CA13E948DB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30" name="直線コネクタ 429">
          <a:extLst>
            <a:ext uri="{FF2B5EF4-FFF2-40B4-BE49-F238E27FC236}">
              <a16:creationId xmlns:a16="http://schemas.microsoft.com/office/drawing/2014/main" id="{F24B8DD6-FD3F-49F0-8E2E-75163ECB3CF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31" name="テキスト ボックス 430">
          <a:extLst>
            <a:ext uri="{FF2B5EF4-FFF2-40B4-BE49-F238E27FC236}">
              <a16:creationId xmlns:a16="http://schemas.microsoft.com/office/drawing/2014/main" id="{293BCF16-44EE-4774-A45B-D358B4E717C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2" name="直線コネクタ 431">
          <a:extLst>
            <a:ext uri="{FF2B5EF4-FFF2-40B4-BE49-F238E27FC236}">
              <a16:creationId xmlns:a16="http://schemas.microsoft.com/office/drawing/2014/main" id="{F6856315-AAC9-4538-919C-553FCE76EBF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3" name="テキスト ボックス 432">
          <a:extLst>
            <a:ext uri="{FF2B5EF4-FFF2-40B4-BE49-F238E27FC236}">
              <a16:creationId xmlns:a16="http://schemas.microsoft.com/office/drawing/2014/main" id="{B43A1AE9-5BE8-4FD2-873B-B012DF0B218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4" name="直線コネクタ 433">
          <a:extLst>
            <a:ext uri="{FF2B5EF4-FFF2-40B4-BE49-F238E27FC236}">
              <a16:creationId xmlns:a16="http://schemas.microsoft.com/office/drawing/2014/main" id="{03EE8909-5601-4A98-AEE7-992EADC729A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5" name="テキスト ボックス 434">
          <a:extLst>
            <a:ext uri="{FF2B5EF4-FFF2-40B4-BE49-F238E27FC236}">
              <a16:creationId xmlns:a16="http://schemas.microsoft.com/office/drawing/2014/main" id="{488709C9-CEA2-4497-B298-D87631EB0ECB}"/>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6" name="直線コネクタ 435">
          <a:extLst>
            <a:ext uri="{FF2B5EF4-FFF2-40B4-BE49-F238E27FC236}">
              <a16:creationId xmlns:a16="http://schemas.microsoft.com/office/drawing/2014/main" id="{0791D247-8466-4A01-9652-DF2257D1722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7" name="【学校施設】&#10;有形固定資産減価償却率グラフ枠">
          <a:extLst>
            <a:ext uri="{FF2B5EF4-FFF2-40B4-BE49-F238E27FC236}">
              <a16:creationId xmlns:a16="http://schemas.microsoft.com/office/drawing/2014/main" id="{6C551CFC-3946-4B07-AF64-349CBB79A7E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45720</xdr:rowOff>
    </xdr:from>
    <xdr:to>
      <xdr:col>85</xdr:col>
      <xdr:colOff>126364</xdr:colOff>
      <xdr:row>64</xdr:row>
      <xdr:rowOff>122465</xdr:rowOff>
    </xdr:to>
    <xdr:cxnSp macro="">
      <xdr:nvCxnSpPr>
        <xdr:cNvPr id="438" name="直線コネクタ 437">
          <a:extLst>
            <a:ext uri="{FF2B5EF4-FFF2-40B4-BE49-F238E27FC236}">
              <a16:creationId xmlns:a16="http://schemas.microsoft.com/office/drawing/2014/main" id="{2CC01C4A-2521-45C9-B2DB-6D4C5B11528F}"/>
            </a:ext>
          </a:extLst>
        </xdr:cNvPr>
        <xdr:cNvCxnSpPr/>
      </xdr:nvCxnSpPr>
      <xdr:spPr>
        <a:xfrm flipV="1">
          <a:off x="16318864" y="9818370"/>
          <a:ext cx="0" cy="127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126292</xdr:rowOff>
    </xdr:from>
    <xdr:ext cx="405111" cy="259045"/>
    <xdr:sp macro="" textlink="">
      <xdr:nvSpPr>
        <xdr:cNvPr id="439" name="【学校施設】&#10;有形固定資産減価償却率最小値テキスト">
          <a:extLst>
            <a:ext uri="{FF2B5EF4-FFF2-40B4-BE49-F238E27FC236}">
              <a16:creationId xmlns:a16="http://schemas.microsoft.com/office/drawing/2014/main" id="{8EA00BF0-5494-42D0-A3E1-CCC95BC30816}"/>
            </a:ext>
          </a:extLst>
        </xdr:cNvPr>
        <xdr:cNvSpPr txBox="1"/>
      </xdr:nvSpPr>
      <xdr:spPr>
        <a:xfrm>
          <a:off x="16357600" y="11099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122465</xdr:rowOff>
    </xdr:from>
    <xdr:to>
      <xdr:col>86</xdr:col>
      <xdr:colOff>25400</xdr:colOff>
      <xdr:row>64</xdr:row>
      <xdr:rowOff>122465</xdr:rowOff>
    </xdr:to>
    <xdr:cxnSp macro="">
      <xdr:nvCxnSpPr>
        <xdr:cNvPr id="440" name="直線コネクタ 439">
          <a:extLst>
            <a:ext uri="{FF2B5EF4-FFF2-40B4-BE49-F238E27FC236}">
              <a16:creationId xmlns:a16="http://schemas.microsoft.com/office/drawing/2014/main" id="{36229288-7186-4F1A-B89D-3F2019D24788}"/>
            </a:ext>
          </a:extLst>
        </xdr:cNvPr>
        <xdr:cNvCxnSpPr/>
      </xdr:nvCxnSpPr>
      <xdr:spPr>
        <a:xfrm>
          <a:off x="16230600" y="11095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163847</xdr:rowOff>
    </xdr:from>
    <xdr:ext cx="405111" cy="259045"/>
    <xdr:sp macro="" textlink="">
      <xdr:nvSpPr>
        <xdr:cNvPr id="441" name="【学校施設】&#10;有形固定資産減価償却率最大値テキスト">
          <a:extLst>
            <a:ext uri="{FF2B5EF4-FFF2-40B4-BE49-F238E27FC236}">
              <a16:creationId xmlns:a16="http://schemas.microsoft.com/office/drawing/2014/main" id="{FB50FB7F-88BD-4098-B2EC-C0236016BFB2}"/>
            </a:ext>
          </a:extLst>
        </xdr:cNvPr>
        <xdr:cNvSpPr txBox="1"/>
      </xdr:nvSpPr>
      <xdr:spPr>
        <a:xfrm>
          <a:off x="16357600" y="959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45720</xdr:rowOff>
    </xdr:from>
    <xdr:to>
      <xdr:col>86</xdr:col>
      <xdr:colOff>25400</xdr:colOff>
      <xdr:row>57</xdr:row>
      <xdr:rowOff>45720</xdr:rowOff>
    </xdr:to>
    <xdr:cxnSp macro="">
      <xdr:nvCxnSpPr>
        <xdr:cNvPr id="442" name="直線コネクタ 441">
          <a:extLst>
            <a:ext uri="{FF2B5EF4-FFF2-40B4-BE49-F238E27FC236}">
              <a16:creationId xmlns:a16="http://schemas.microsoft.com/office/drawing/2014/main" id="{E5C149C0-C8E0-4EFB-92A1-96CDE88A974C}"/>
            </a:ext>
          </a:extLst>
        </xdr:cNvPr>
        <xdr:cNvCxnSpPr/>
      </xdr:nvCxnSpPr>
      <xdr:spPr>
        <a:xfrm>
          <a:off x="16230600" y="9818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154594</xdr:rowOff>
    </xdr:from>
    <xdr:ext cx="405111" cy="259045"/>
    <xdr:sp macro="" textlink="">
      <xdr:nvSpPr>
        <xdr:cNvPr id="443" name="【学校施設】&#10;有形固定資産減価償却率平均値テキスト">
          <a:extLst>
            <a:ext uri="{FF2B5EF4-FFF2-40B4-BE49-F238E27FC236}">
              <a16:creationId xmlns:a16="http://schemas.microsoft.com/office/drawing/2014/main" id="{26AF2CC2-D1DD-471C-A70E-A7F8D11DF7D7}"/>
            </a:ext>
          </a:extLst>
        </xdr:cNvPr>
        <xdr:cNvSpPr txBox="1"/>
      </xdr:nvSpPr>
      <xdr:spPr>
        <a:xfrm>
          <a:off x="1635760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4717</xdr:rowOff>
    </xdr:from>
    <xdr:to>
      <xdr:col>85</xdr:col>
      <xdr:colOff>177800</xdr:colOff>
      <xdr:row>61</xdr:row>
      <xdr:rowOff>106317</xdr:rowOff>
    </xdr:to>
    <xdr:sp macro="" textlink="">
      <xdr:nvSpPr>
        <xdr:cNvPr id="444" name="フローチャート: 判断 443">
          <a:extLst>
            <a:ext uri="{FF2B5EF4-FFF2-40B4-BE49-F238E27FC236}">
              <a16:creationId xmlns:a16="http://schemas.microsoft.com/office/drawing/2014/main" id="{C15140C2-B299-4DC9-ADD4-C98C31E5180F}"/>
            </a:ext>
          </a:extLst>
        </xdr:cNvPr>
        <xdr:cNvSpPr/>
      </xdr:nvSpPr>
      <xdr:spPr>
        <a:xfrm>
          <a:off x="16268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12881</xdr:rowOff>
    </xdr:from>
    <xdr:to>
      <xdr:col>81</xdr:col>
      <xdr:colOff>101600</xdr:colOff>
      <xdr:row>61</xdr:row>
      <xdr:rowOff>114481</xdr:rowOff>
    </xdr:to>
    <xdr:sp macro="" textlink="">
      <xdr:nvSpPr>
        <xdr:cNvPr id="445" name="フローチャート: 判断 444">
          <a:extLst>
            <a:ext uri="{FF2B5EF4-FFF2-40B4-BE49-F238E27FC236}">
              <a16:creationId xmlns:a16="http://schemas.microsoft.com/office/drawing/2014/main" id="{E846FA34-73DC-42EC-8523-20DFDF1B6797}"/>
            </a:ext>
          </a:extLst>
        </xdr:cNvPr>
        <xdr:cNvSpPr/>
      </xdr:nvSpPr>
      <xdr:spPr>
        <a:xfrm>
          <a:off x="15430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146776</xdr:rowOff>
    </xdr:from>
    <xdr:to>
      <xdr:col>76</xdr:col>
      <xdr:colOff>165100</xdr:colOff>
      <xdr:row>61</xdr:row>
      <xdr:rowOff>76926</xdr:rowOff>
    </xdr:to>
    <xdr:sp macro="" textlink="">
      <xdr:nvSpPr>
        <xdr:cNvPr id="446" name="フローチャート: 判断 445">
          <a:extLst>
            <a:ext uri="{FF2B5EF4-FFF2-40B4-BE49-F238E27FC236}">
              <a16:creationId xmlns:a16="http://schemas.microsoft.com/office/drawing/2014/main" id="{020F0B4B-5925-4722-AAF9-D9EA9C40C5E7}"/>
            </a:ext>
          </a:extLst>
        </xdr:cNvPr>
        <xdr:cNvSpPr/>
      </xdr:nvSpPr>
      <xdr:spPr>
        <a:xfrm>
          <a:off x="14541500" y="1043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138612</xdr:rowOff>
    </xdr:from>
    <xdr:to>
      <xdr:col>72</xdr:col>
      <xdr:colOff>38100</xdr:colOff>
      <xdr:row>61</xdr:row>
      <xdr:rowOff>68762</xdr:rowOff>
    </xdr:to>
    <xdr:sp macro="" textlink="">
      <xdr:nvSpPr>
        <xdr:cNvPr id="447" name="フローチャート: 判断 446">
          <a:extLst>
            <a:ext uri="{FF2B5EF4-FFF2-40B4-BE49-F238E27FC236}">
              <a16:creationId xmlns:a16="http://schemas.microsoft.com/office/drawing/2014/main" id="{49932844-4320-462C-9802-5BC02EF164DA}"/>
            </a:ext>
          </a:extLst>
        </xdr:cNvPr>
        <xdr:cNvSpPr/>
      </xdr:nvSpPr>
      <xdr:spPr>
        <a:xfrm>
          <a:off x="13652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128815</xdr:rowOff>
    </xdr:from>
    <xdr:to>
      <xdr:col>67</xdr:col>
      <xdr:colOff>101600</xdr:colOff>
      <xdr:row>61</xdr:row>
      <xdr:rowOff>58965</xdr:rowOff>
    </xdr:to>
    <xdr:sp macro="" textlink="">
      <xdr:nvSpPr>
        <xdr:cNvPr id="448" name="フローチャート: 判断 447">
          <a:extLst>
            <a:ext uri="{FF2B5EF4-FFF2-40B4-BE49-F238E27FC236}">
              <a16:creationId xmlns:a16="http://schemas.microsoft.com/office/drawing/2014/main" id="{2E9F3790-D16E-4D08-AA61-E0A5E3CB9A1F}"/>
            </a:ext>
          </a:extLst>
        </xdr:cNvPr>
        <xdr:cNvSpPr/>
      </xdr:nvSpPr>
      <xdr:spPr>
        <a:xfrm>
          <a:off x="12763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D8CF174E-7B13-41CE-B55C-B0D952FB968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5F9BB47E-B0FF-4BD5-A1A8-49E97061289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6BE17B7A-3B9D-4F28-86D1-302438D209A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C2C5D895-4494-42D1-8795-131B83280D7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A26B13BD-5345-4B44-B33C-1323968A140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166370</xdr:rowOff>
    </xdr:from>
    <xdr:to>
      <xdr:col>85</xdr:col>
      <xdr:colOff>177800</xdr:colOff>
      <xdr:row>57</xdr:row>
      <xdr:rowOff>96520</xdr:rowOff>
    </xdr:to>
    <xdr:sp macro="" textlink="">
      <xdr:nvSpPr>
        <xdr:cNvPr id="454" name="楕円 453">
          <a:extLst>
            <a:ext uri="{FF2B5EF4-FFF2-40B4-BE49-F238E27FC236}">
              <a16:creationId xmlns:a16="http://schemas.microsoft.com/office/drawing/2014/main" id="{6AE0A7A9-4BA8-46FE-94D7-3AC76674A3DF}"/>
            </a:ext>
          </a:extLst>
        </xdr:cNvPr>
        <xdr:cNvSpPr/>
      </xdr:nvSpPr>
      <xdr:spPr>
        <a:xfrm>
          <a:off x="16268700" y="97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119397</xdr:rowOff>
    </xdr:from>
    <xdr:ext cx="405111" cy="259045"/>
    <xdr:sp macro="" textlink="">
      <xdr:nvSpPr>
        <xdr:cNvPr id="455" name="【学校施設】&#10;有形固定資産減価償却率該当値テキスト">
          <a:extLst>
            <a:ext uri="{FF2B5EF4-FFF2-40B4-BE49-F238E27FC236}">
              <a16:creationId xmlns:a16="http://schemas.microsoft.com/office/drawing/2014/main" id="{78C55BEC-5F10-408B-87BE-29148CC693CB}"/>
            </a:ext>
          </a:extLst>
        </xdr:cNvPr>
        <xdr:cNvSpPr txBox="1"/>
      </xdr:nvSpPr>
      <xdr:spPr>
        <a:xfrm>
          <a:off x="16357600" y="9720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128815</xdr:rowOff>
    </xdr:from>
    <xdr:to>
      <xdr:col>81</xdr:col>
      <xdr:colOff>101600</xdr:colOff>
      <xdr:row>57</xdr:row>
      <xdr:rowOff>58965</xdr:rowOff>
    </xdr:to>
    <xdr:sp macro="" textlink="">
      <xdr:nvSpPr>
        <xdr:cNvPr id="456" name="楕円 455">
          <a:extLst>
            <a:ext uri="{FF2B5EF4-FFF2-40B4-BE49-F238E27FC236}">
              <a16:creationId xmlns:a16="http://schemas.microsoft.com/office/drawing/2014/main" id="{42264BBC-9B31-436C-A181-12EF28B3A36B}"/>
            </a:ext>
          </a:extLst>
        </xdr:cNvPr>
        <xdr:cNvSpPr/>
      </xdr:nvSpPr>
      <xdr:spPr>
        <a:xfrm>
          <a:off x="15430500" y="973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8165</xdr:rowOff>
    </xdr:from>
    <xdr:to>
      <xdr:col>85</xdr:col>
      <xdr:colOff>127000</xdr:colOff>
      <xdr:row>57</xdr:row>
      <xdr:rowOff>45720</xdr:rowOff>
    </xdr:to>
    <xdr:cxnSp macro="">
      <xdr:nvCxnSpPr>
        <xdr:cNvPr id="457" name="直線コネクタ 456">
          <a:extLst>
            <a:ext uri="{FF2B5EF4-FFF2-40B4-BE49-F238E27FC236}">
              <a16:creationId xmlns:a16="http://schemas.microsoft.com/office/drawing/2014/main" id="{1756C5C8-D41B-44DB-85A8-77385607BD8A}"/>
            </a:ext>
          </a:extLst>
        </xdr:cNvPr>
        <xdr:cNvCxnSpPr/>
      </xdr:nvCxnSpPr>
      <xdr:spPr>
        <a:xfrm>
          <a:off x="15481300" y="9780815"/>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89626</xdr:rowOff>
    </xdr:from>
    <xdr:to>
      <xdr:col>76</xdr:col>
      <xdr:colOff>165100</xdr:colOff>
      <xdr:row>57</xdr:row>
      <xdr:rowOff>19776</xdr:rowOff>
    </xdr:to>
    <xdr:sp macro="" textlink="">
      <xdr:nvSpPr>
        <xdr:cNvPr id="458" name="楕円 457">
          <a:extLst>
            <a:ext uri="{FF2B5EF4-FFF2-40B4-BE49-F238E27FC236}">
              <a16:creationId xmlns:a16="http://schemas.microsoft.com/office/drawing/2014/main" id="{ABB180F3-9906-432E-A129-20B6F45FB6DE}"/>
            </a:ext>
          </a:extLst>
        </xdr:cNvPr>
        <xdr:cNvSpPr/>
      </xdr:nvSpPr>
      <xdr:spPr>
        <a:xfrm>
          <a:off x="14541500" y="969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140426</xdr:rowOff>
    </xdr:from>
    <xdr:to>
      <xdr:col>81</xdr:col>
      <xdr:colOff>50800</xdr:colOff>
      <xdr:row>57</xdr:row>
      <xdr:rowOff>8165</xdr:rowOff>
    </xdr:to>
    <xdr:cxnSp macro="">
      <xdr:nvCxnSpPr>
        <xdr:cNvPr id="459" name="直線コネクタ 458">
          <a:extLst>
            <a:ext uri="{FF2B5EF4-FFF2-40B4-BE49-F238E27FC236}">
              <a16:creationId xmlns:a16="http://schemas.microsoft.com/office/drawing/2014/main" id="{ED493B3F-B82B-4562-A4A3-8D46D4F08D94}"/>
            </a:ext>
          </a:extLst>
        </xdr:cNvPr>
        <xdr:cNvCxnSpPr/>
      </xdr:nvCxnSpPr>
      <xdr:spPr>
        <a:xfrm>
          <a:off x="14592300" y="9741626"/>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52070</xdr:rowOff>
    </xdr:from>
    <xdr:to>
      <xdr:col>72</xdr:col>
      <xdr:colOff>38100</xdr:colOff>
      <xdr:row>56</xdr:row>
      <xdr:rowOff>153670</xdr:rowOff>
    </xdr:to>
    <xdr:sp macro="" textlink="">
      <xdr:nvSpPr>
        <xdr:cNvPr id="460" name="楕円 459">
          <a:extLst>
            <a:ext uri="{FF2B5EF4-FFF2-40B4-BE49-F238E27FC236}">
              <a16:creationId xmlns:a16="http://schemas.microsoft.com/office/drawing/2014/main" id="{AD5AE8EE-5C34-43F7-B565-FA7A9F231AD6}"/>
            </a:ext>
          </a:extLst>
        </xdr:cNvPr>
        <xdr:cNvSpPr/>
      </xdr:nvSpPr>
      <xdr:spPr>
        <a:xfrm>
          <a:off x="13652500" y="965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102870</xdr:rowOff>
    </xdr:from>
    <xdr:to>
      <xdr:col>76</xdr:col>
      <xdr:colOff>114300</xdr:colOff>
      <xdr:row>56</xdr:row>
      <xdr:rowOff>140426</xdr:rowOff>
    </xdr:to>
    <xdr:cxnSp macro="">
      <xdr:nvCxnSpPr>
        <xdr:cNvPr id="461" name="直線コネクタ 460">
          <a:extLst>
            <a:ext uri="{FF2B5EF4-FFF2-40B4-BE49-F238E27FC236}">
              <a16:creationId xmlns:a16="http://schemas.microsoft.com/office/drawing/2014/main" id="{2330D473-6207-4FB0-BDE9-90EC37C855C6}"/>
            </a:ext>
          </a:extLst>
        </xdr:cNvPr>
        <xdr:cNvCxnSpPr/>
      </xdr:nvCxnSpPr>
      <xdr:spPr>
        <a:xfrm>
          <a:off x="13703300" y="970407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14515</xdr:rowOff>
    </xdr:from>
    <xdr:to>
      <xdr:col>67</xdr:col>
      <xdr:colOff>101600</xdr:colOff>
      <xdr:row>56</xdr:row>
      <xdr:rowOff>116115</xdr:rowOff>
    </xdr:to>
    <xdr:sp macro="" textlink="">
      <xdr:nvSpPr>
        <xdr:cNvPr id="462" name="楕円 461">
          <a:extLst>
            <a:ext uri="{FF2B5EF4-FFF2-40B4-BE49-F238E27FC236}">
              <a16:creationId xmlns:a16="http://schemas.microsoft.com/office/drawing/2014/main" id="{70AE11B8-8DF1-4745-97C8-93067CFBA66E}"/>
            </a:ext>
          </a:extLst>
        </xdr:cNvPr>
        <xdr:cNvSpPr/>
      </xdr:nvSpPr>
      <xdr:spPr>
        <a:xfrm>
          <a:off x="12763500" y="961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65315</xdr:rowOff>
    </xdr:from>
    <xdr:to>
      <xdr:col>71</xdr:col>
      <xdr:colOff>177800</xdr:colOff>
      <xdr:row>56</xdr:row>
      <xdr:rowOff>102870</xdr:rowOff>
    </xdr:to>
    <xdr:cxnSp macro="">
      <xdr:nvCxnSpPr>
        <xdr:cNvPr id="463" name="直線コネクタ 462">
          <a:extLst>
            <a:ext uri="{FF2B5EF4-FFF2-40B4-BE49-F238E27FC236}">
              <a16:creationId xmlns:a16="http://schemas.microsoft.com/office/drawing/2014/main" id="{FED0EF47-98E9-4D0E-8B03-5C44F48347BC}"/>
            </a:ext>
          </a:extLst>
        </xdr:cNvPr>
        <xdr:cNvCxnSpPr/>
      </xdr:nvCxnSpPr>
      <xdr:spPr>
        <a:xfrm>
          <a:off x="12814300" y="9666515"/>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105608</xdr:rowOff>
    </xdr:from>
    <xdr:ext cx="405111" cy="259045"/>
    <xdr:sp macro="" textlink="">
      <xdr:nvSpPr>
        <xdr:cNvPr id="464" name="n_1aveValue【学校施設】&#10;有形固定資産減価償却率">
          <a:extLst>
            <a:ext uri="{FF2B5EF4-FFF2-40B4-BE49-F238E27FC236}">
              <a16:creationId xmlns:a16="http://schemas.microsoft.com/office/drawing/2014/main" id="{B1A4B70F-CF93-464E-9A01-6F406A4C5A9E}"/>
            </a:ext>
          </a:extLst>
        </xdr:cNvPr>
        <xdr:cNvSpPr txBox="1"/>
      </xdr:nvSpPr>
      <xdr:spPr>
        <a:xfrm>
          <a:off x="15266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68053</xdr:rowOff>
    </xdr:from>
    <xdr:ext cx="405111" cy="259045"/>
    <xdr:sp macro="" textlink="">
      <xdr:nvSpPr>
        <xdr:cNvPr id="465" name="n_2aveValue【学校施設】&#10;有形固定資産減価償却率">
          <a:extLst>
            <a:ext uri="{FF2B5EF4-FFF2-40B4-BE49-F238E27FC236}">
              <a16:creationId xmlns:a16="http://schemas.microsoft.com/office/drawing/2014/main" id="{397571EF-AA78-44B0-B944-1289C829187F}"/>
            </a:ext>
          </a:extLst>
        </xdr:cNvPr>
        <xdr:cNvSpPr txBox="1"/>
      </xdr:nvSpPr>
      <xdr:spPr>
        <a:xfrm>
          <a:off x="14389744" y="1052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59889</xdr:rowOff>
    </xdr:from>
    <xdr:ext cx="405111" cy="259045"/>
    <xdr:sp macro="" textlink="">
      <xdr:nvSpPr>
        <xdr:cNvPr id="466" name="n_3aveValue【学校施設】&#10;有形固定資産減価償却率">
          <a:extLst>
            <a:ext uri="{FF2B5EF4-FFF2-40B4-BE49-F238E27FC236}">
              <a16:creationId xmlns:a16="http://schemas.microsoft.com/office/drawing/2014/main" id="{4480BCE8-05ED-478C-8813-DF7711D78166}"/>
            </a:ext>
          </a:extLst>
        </xdr:cNvPr>
        <xdr:cNvSpPr txBox="1"/>
      </xdr:nvSpPr>
      <xdr:spPr>
        <a:xfrm>
          <a:off x="13500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50092</xdr:rowOff>
    </xdr:from>
    <xdr:ext cx="405111" cy="259045"/>
    <xdr:sp macro="" textlink="">
      <xdr:nvSpPr>
        <xdr:cNvPr id="467" name="n_4aveValue【学校施設】&#10;有形固定資産減価償却率">
          <a:extLst>
            <a:ext uri="{FF2B5EF4-FFF2-40B4-BE49-F238E27FC236}">
              <a16:creationId xmlns:a16="http://schemas.microsoft.com/office/drawing/2014/main" id="{ED49B04C-4CCF-40C6-86BF-9BD8567592A9}"/>
            </a:ext>
          </a:extLst>
        </xdr:cNvPr>
        <xdr:cNvSpPr txBox="1"/>
      </xdr:nvSpPr>
      <xdr:spPr>
        <a:xfrm>
          <a:off x="12611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75492</xdr:rowOff>
    </xdr:from>
    <xdr:ext cx="405111" cy="259045"/>
    <xdr:sp macro="" textlink="">
      <xdr:nvSpPr>
        <xdr:cNvPr id="468" name="n_1mainValue【学校施設】&#10;有形固定資産減価償却率">
          <a:extLst>
            <a:ext uri="{FF2B5EF4-FFF2-40B4-BE49-F238E27FC236}">
              <a16:creationId xmlns:a16="http://schemas.microsoft.com/office/drawing/2014/main" id="{AF85510B-8DEF-4757-9A04-DDAD9AB6FA87}"/>
            </a:ext>
          </a:extLst>
        </xdr:cNvPr>
        <xdr:cNvSpPr txBox="1"/>
      </xdr:nvSpPr>
      <xdr:spPr>
        <a:xfrm>
          <a:off x="15266044" y="950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36303</xdr:rowOff>
    </xdr:from>
    <xdr:ext cx="405111" cy="259045"/>
    <xdr:sp macro="" textlink="">
      <xdr:nvSpPr>
        <xdr:cNvPr id="469" name="n_2mainValue【学校施設】&#10;有形固定資産減価償却率">
          <a:extLst>
            <a:ext uri="{FF2B5EF4-FFF2-40B4-BE49-F238E27FC236}">
              <a16:creationId xmlns:a16="http://schemas.microsoft.com/office/drawing/2014/main" id="{FB29D338-2B9F-4793-A293-0E2BA486F90D}"/>
            </a:ext>
          </a:extLst>
        </xdr:cNvPr>
        <xdr:cNvSpPr txBox="1"/>
      </xdr:nvSpPr>
      <xdr:spPr>
        <a:xfrm>
          <a:off x="14389744" y="9466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170197</xdr:rowOff>
    </xdr:from>
    <xdr:ext cx="405111" cy="259045"/>
    <xdr:sp macro="" textlink="">
      <xdr:nvSpPr>
        <xdr:cNvPr id="470" name="n_3mainValue【学校施設】&#10;有形固定資産減価償却率">
          <a:extLst>
            <a:ext uri="{FF2B5EF4-FFF2-40B4-BE49-F238E27FC236}">
              <a16:creationId xmlns:a16="http://schemas.microsoft.com/office/drawing/2014/main" id="{F257F9AD-3D7D-41B4-A836-B130CC2D2BE6}"/>
            </a:ext>
          </a:extLst>
        </xdr:cNvPr>
        <xdr:cNvSpPr txBox="1"/>
      </xdr:nvSpPr>
      <xdr:spPr>
        <a:xfrm>
          <a:off x="13500744" y="942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132642</xdr:rowOff>
    </xdr:from>
    <xdr:ext cx="405111" cy="259045"/>
    <xdr:sp macro="" textlink="">
      <xdr:nvSpPr>
        <xdr:cNvPr id="471" name="n_4mainValue【学校施設】&#10;有形固定資産減価償却率">
          <a:extLst>
            <a:ext uri="{FF2B5EF4-FFF2-40B4-BE49-F238E27FC236}">
              <a16:creationId xmlns:a16="http://schemas.microsoft.com/office/drawing/2014/main" id="{89A9EBFE-9F30-4B45-87F1-EC26A52535BB}"/>
            </a:ext>
          </a:extLst>
        </xdr:cNvPr>
        <xdr:cNvSpPr txBox="1"/>
      </xdr:nvSpPr>
      <xdr:spPr>
        <a:xfrm>
          <a:off x="12611744" y="939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a:extLst>
            <a:ext uri="{FF2B5EF4-FFF2-40B4-BE49-F238E27FC236}">
              <a16:creationId xmlns:a16="http://schemas.microsoft.com/office/drawing/2014/main" id="{DBA5E531-B9E9-4343-9254-291D1623277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FC582DA1-379A-4543-A4B0-922AABB52FA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a:extLst>
            <a:ext uri="{FF2B5EF4-FFF2-40B4-BE49-F238E27FC236}">
              <a16:creationId xmlns:a16="http://schemas.microsoft.com/office/drawing/2014/main" id="{E2410291-B2D5-4B60-A07B-8414B3DA676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0CA7E98C-A346-4D71-8DD7-671241CF186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a:extLst>
            <a:ext uri="{FF2B5EF4-FFF2-40B4-BE49-F238E27FC236}">
              <a16:creationId xmlns:a16="http://schemas.microsoft.com/office/drawing/2014/main" id="{1E08D7E1-6AEC-436D-8D7E-109E41BE65F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53CDDB61-7F5E-46A5-B610-F8934E65A98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a:extLst>
            <a:ext uri="{FF2B5EF4-FFF2-40B4-BE49-F238E27FC236}">
              <a16:creationId xmlns:a16="http://schemas.microsoft.com/office/drawing/2014/main" id="{1480FEAF-EB65-4E77-85AD-EEDCBE68CB5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a:extLst>
            <a:ext uri="{FF2B5EF4-FFF2-40B4-BE49-F238E27FC236}">
              <a16:creationId xmlns:a16="http://schemas.microsoft.com/office/drawing/2014/main" id="{7393CA8F-A2B1-495D-8F3B-5FA78B78BEC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0" name="テキスト ボックス 479">
          <a:extLst>
            <a:ext uri="{FF2B5EF4-FFF2-40B4-BE49-F238E27FC236}">
              <a16:creationId xmlns:a16="http://schemas.microsoft.com/office/drawing/2014/main" id="{5B4E54A3-A504-4F24-AD68-3AE2B8F6384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a:extLst>
            <a:ext uri="{FF2B5EF4-FFF2-40B4-BE49-F238E27FC236}">
              <a16:creationId xmlns:a16="http://schemas.microsoft.com/office/drawing/2014/main" id="{6744E465-FD8B-438F-B0C7-AE70BF1AD56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2" name="直線コネクタ 481">
          <a:extLst>
            <a:ext uri="{FF2B5EF4-FFF2-40B4-BE49-F238E27FC236}">
              <a16:creationId xmlns:a16="http://schemas.microsoft.com/office/drawing/2014/main" id="{A20D5437-F636-4175-AD71-3F037FA73CE8}"/>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3" name="テキスト ボックス 482">
          <a:extLst>
            <a:ext uri="{FF2B5EF4-FFF2-40B4-BE49-F238E27FC236}">
              <a16:creationId xmlns:a16="http://schemas.microsoft.com/office/drawing/2014/main" id="{4AEA7D28-A71C-4EA4-9B98-4352441E06D3}"/>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4" name="直線コネクタ 483">
          <a:extLst>
            <a:ext uri="{FF2B5EF4-FFF2-40B4-BE49-F238E27FC236}">
              <a16:creationId xmlns:a16="http://schemas.microsoft.com/office/drawing/2014/main" id="{436E53C6-FF10-4010-AEEF-E843C6DBE6B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5" name="テキスト ボックス 484">
          <a:extLst>
            <a:ext uri="{FF2B5EF4-FFF2-40B4-BE49-F238E27FC236}">
              <a16:creationId xmlns:a16="http://schemas.microsoft.com/office/drawing/2014/main" id="{1D749BF0-F91E-470A-ACAB-1EDCEFF667BA}"/>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6" name="直線コネクタ 485">
          <a:extLst>
            <a:ext uri="{FF2B5EF4-FFF2-40B4-BE49-F238E27FC236}">
              <a16:creationId xmlns:a16="http://schemas.microsoft.com/office/drawing/2014/main" id="{B88172ED-1696-4EE1-9387-9D686DCA8748}"/>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7" name="テキスト ボックス 486">
          <a:extLst>
            <a:ext uri="{FF2B5EF4-FFF2-40B4-BE49-F238E27FC236}">
              <a16:creationId xmlns:a16="http://schemas.microsoft.com/office/drawing/2014/main" id="{FF04DAAB-1847-49C0-A194-85F42918914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8" name="直線コネクタ 487">
          <a:extLst>
            <a:ext uri="{FF2B5EF4-FFF2-40B4-BE49-F238E27FC236}">
              <a16:creationId xmlns:a16="http://schemas.microsoft.com/office/drawing/2014/main" id="{DF03AD0A-D02B-4D02-A161-9A5C805C40F7}"/>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9" name="テキスト ボックス 488">
          <a:extLst>
            <a:ext uri="{FF2B5EF4-FFF2-40B4-BE49-F238E27FC236}">
              <a16:creationId xmlns:a16="http://schemas.microsoft.com/office/drawing/2014/main" id="{0A1725AB-875F-4EB6-A1C9-7ADC27EC0B45}"/>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4752142D-43A9-4694-B529-2454E87EC50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85B5B555-743E-4067-A3EA-53D7FC4AD75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学校施設】&#10;一人当たり面積グラフ枠">
          <a:extLst>
            <a:ext uri="{FF2B5EF4-FFF2-40B4-BE49-F238E27FC236}">
              <a16:creationId xmlns:a16="http://schemas.microsoft.com/office/drawing/2014/main" id="{5EFFE42C-9148-4B5D-9D06-EE339DF5ECE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493" name="直線コネクタ 492">
          <a:extLst>
            <a:ext uri="{FF2B5EF4-FFF2-40B4-BE49-F238E27FC236}">
              <a16:creationId xmlns:a16="http://schemas.microsoft.com/office/drawing/2014/main" id="{70D8838E-2A4D-4F28-8EC4-C4A060834F16}"/>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494" name="【学校施設】&#10;一人当たり面積最小値テキスト">
          <a:extLst>
            <a:ext uri="{FF2B5EF4-FFF2-40B4-BE49-F238E27FC236}">
              <a16:creationId xmlns:a16="http://schemas.microsoft.com/office/drawing/2014/main" id="{1A7438B4-E738-42F9-81FF-84E76252EDF5}"/>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495" name="直線コネクタ 494">
          <a:extLst>
            <a:ext uri="{FF2B5EF4-FFF2-40B4-BE49-F238E27FC236}">
              <a16:creationId xmlns:a16="http://schemas.microsoft.com/office/drawing/2014/main" id="{1F4D879F-E9D9-4B5F-863A-CF4EBB02FDAC}"/>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496" name="【学校施設】&#10;一人当たり面積最大値テキスト">
          <a:extLst>
            <a:ext uri="{FF2B5EF4-FFF2-40B4-BE49-F238E27FC236}">
              <a16:creationId xmlns:a16="http://schemas.microsoft.com/office/drawing/2014/main" id="{95AF147F-9B40-4041-A910-2A59E8A28D87}"/>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497" name="直線コネクタ 496">
          <a:extLst>
            <a:ext uri="{FF2B5EF4-FFF2-40B4-BE49-F238E27FC236}">
              <a16:creationId xmlns:a16="http://schemas.microsoft.com/office/drawing/2014/main" id="{BB028ED5-13FC-429D-83A7-C677B4C03B28}"/>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498" name="【学校施設】&#10;一人当たり面積平均値テキスト">
          <a:extLst>
            <a:ext uri="{FF2B5EF4-FFF2-40B4-BE49-F238E27FC236}">
              <a16:creationId xmlns:a16="http://schemas.microsoft.com/office/drawing/2014/main" id="{B1FE825B-8598-43D7-B5B6-F6AE7E410ED6}"/>
            </a:ext>
          </a:extLst>
        </xdr:cNvPr>
        <xdr:cNvSpPr txBox="1"/>
      </xdr:nvSpPr>
      <xdr:spPr>
        <a:xfrm>
          <a:off x="22199600" y="10188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499" name="フローチャート: 判断 498">
          <a:extLst>
            <a:ext uri="{FF2B5EF4-FFF2-40B4-BE49-F238E27FC236}">
              <a16:creationId xmlns:a16="http://schemas.microsoft.com/office/drawing/2014/main" id="{2AEAFBB5-63E8-49E3-8EE7-2A8F8ADC681C}"/>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500" name="フローチャート: 判断 499">
          <a:extLst>
            <a:ext uri="{FF2B5EF4-FFF2-40B4-BE49-F238E27FC236}">
              <a16:creationId xmlns:a16="http://schemas.microsoft.com/office/drawing/2014/main" id="{0834CE36-71B0-4362-B593-3F09530137A7}"/>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501" name="フローチャート: 判断 500">
          <a:extLst>
            <a:ext uri="{FF2B5EF4-FFF2-40B4-BE49-F238E27FC236}">
              <a16:creationId xmlns:a16="http://schemas.microsoft.com/office/drawing/2014/main" id="{C4FF5831-E262-4326-9A13-7F71B0CD30E2}"/>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502" name="フローチャート: 判断 501">
          <a:extLst>
            <a:ext uri="{FF2B5EF4-FFF2-40B4-BE49-F238E27FC236}">
              <a16:creationId xmlns:a16="http://schemas.microsoft.com/office/drawing/2014/main" id="{4D5FC53B-9E6A-4E38-88AB-314DF9091F99}"/>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503" name="フローチャート: 判断 502">
          <a:extLst>
            <a:ext uri="{FF2B5EF4-FFF2-40B4-BE49-F238E27FC236}">
              <a16:creationId xmlns:a16="http://schemas.microsoft.com/office/drawing/2014/main" id="{0F45CD7A-A84C-499F-976F-38273AA311B5}"/>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3F5FCC6A-A0C9-441A-BD6A-FA093A3B32C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5B514CD1-971F-436B-B928-0252817F99A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0CBC63CC-C20B-4520-AD07-5F066AFE359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9F5B667E-1A0B-4C2B-A424-1A39F33A775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FAEDFB31-E793-47B8-8439-EFF0CA64CC7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31496</xdr:rowOff>
    </xdr:from>
    <xdr:to>
      <xdr:col>116</xdr:col>
      <xdr:colOff>114300</xdr:colOff>
      <xdr:row>61</xdr:row>
      <xdr:rowOff>133096</xdr:rowOff>
    </xdr:to>
    <xdr:sp macro="" textlink="">
      <xdr:nvSpPr>
        <xdr:cNvPr id="509" name="楕円 508">
          <a:extLst>
            <a:ext uri="{FF2B5EF4-FFF2-40B4-BE49-F238E27FC236}">
              <a16:creationId xmlns:a16="http://schemas.microsoft.com/office/drawing/2014/main" id="{E9B53A7A-E562-4258-92FC-FCD3DC324B00}"/>
            </a:ext>
          </a:extLst>
        </xdr:cNvPr>
        <xdr:cNvSpPr/>
      </xdr:nvSpPr>
      <xdr:spPr>
        <a:xfrm>
          <a:off x="22110700" y="1048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9923</xdr:rowOff>
    </xdr:from>
    <xdr:ext cx="469744" cy="259045"/>
    <xdr:sp macro="" textlink="">
      <xdr:nvSpPr>
        <xdr:cNvPr id="510" name="【学校施設】&#10;一人当たり面積該当値テキスト">
          <a:extLst>
            <a:ext uri="{FF2B5EF4-FFF2-40B4-BE49-F238E27FC236}">
              <a16:creationId xmlns:a16="http://schemas.microsoft.com/office/drawing/2014/main" id="{AD5C4D59-64FB-43E4-A011-FA01D3692BD3}"/>
            </a:ext>
          </a:extLst>
        </xdr:cNvPr>
        <xdr:cNvSpPr txBox="1"/>
      </xdr:nvSpPr>
      <xdr:spPr>
        <a:xfrm>
          <a:off x="22199600" y="10468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44755</xdr:rowOff>
    </xdr:from>
    <xdr:to>
      <xdr:col>112</xdr:col>
      <xdr:colOff>38100</xdr:colOff>
      <xdr:row>61</xdr:row>
      <xdr:rowOff>146355</xdr:rowOff>
    </xdr:to>
    <xdr:sp macro="" textlink="">
      <xdr:nvSpPr>
        <xdr:cNvPr id="511" name="楕円 510">
          <a:extLst>
            <a:ext uri="{FF2B5EF4-FFF2-40B4-BE49-F238E27FC236}">
              <a16:creationId xmlns:a16="http://schemas.microsoft.com/office/drawing/2014/main" id="{1057A842-F595-477E-851A-BA2E9030E079}"/>
            </a:ext>
          </a:extLst>
        </xdr:cNvPr>
        <xdr:cNvSpPr/>
      </xdr:nvSpPr>
      <xdr:spPr>
        <a:xfrm>
          <a:off x="21272500" y="1050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82296</xdr:rowOff>
    </xdr:from>
    <xdr:to>
      <xdr:col>116</xdr:col>
      <xdr:colOff>63500</xdr:colOff>
      <xdr:row>61</xdr:row>
      <xdr:rowOff>95555</xdr:rowOff>
    </xdr:to>
    <xdr:cxnSp macro="">
      <xdr:nvCxnSpPr>
        <xdr:cNvPr id="512" name="直線コネクタ 511">
          <a:extLst>
            <a:ext uri="{FF2B5EF4-FFF2-40B4-BE49-F238E27FC236}">
              <a16:creationId xmlns:a16="http://schemas.microsoft.com/office/drawing/2014/main" id="{9DC04D3D-1A52-414D-9288-F0071C679590}"/>
            </a:ext>
          </a:extLst>
        </xdr:cNvPr>
        <xdr:cNvCxnSpPr/>
      </xdr:nvCxnSpPr>
      <xdr:spPr>
        <a:xfrm flipV="1">
          <a:off x="21323300" y="10540746"/>
          <a:ext cx="8382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60299</xdr:rowOff>
    </xdr:from>
    <xdr:to>
      <xdr:col>107</xdr:col>
      <xdr:colOff>101600</xdr:colOff>
      <xdr:row>61</xdr:row>
      <xdr:rowOff>161899</xdr:rowOff>
    </xdr:to>
    <xdr:sp macro="" textlink="">
      <xdr:nvSpPr>
        <xdr:cNvPr id="513" name="楕円 512">
          <a:extLst>
            <a:ext uri="{FF2B5EF4-FFF2-40B4-BE49-F238E27FC236}">
              <a16:creationId xmlns:a16="http://schemas.microsoft.com/office/drawing/2014/main" id="{C74595A0-0793-488E-8B54-0A4D01275FC2}"/>
            </a:ext>
          </a:extLst>
        </xdr:cNvPr>
        <xdr:cNvSpPr/>
      </xdr:nvSpPr>
      <xdr:spPr>
        <a:xfrm>
          <a:off x="20383500" y="10518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95555</xdr:rowOff>
    </xdr:from>
    <xdr:to>
      <xdr:col>111</xdr:col>
      <xdr:colOff>177800</xdr:colOff>
      <xdr:row>61</xdr:row>
      <xdr:rowOff>111099</xdr:rowOff>
    </xdr:to>
    <xdr:cxnSp macro="">
      <xdr:nvCxnSpPr>
        <xdr:cNvPr id="514" name="直線コネクタ 513">
          <a:extLst>
            <a:ext uri="{FF2B5EF4-FFF2-40B4-BE49-F238E27FC236}">
              <a16:creationId xmlns:a16="http://schemas.microsoft.com/office/drawing/2014/main" id="{75EB0C57-7C13-4314-8641-00D59D515ED5}"/>
            </a:ext>
          </a:extLst>
        </xdr:cNvPr>
        <xdr:cNvCxnSpPr/>
      </xdr:nvCxnSpPr>
      <xdr:spPr>
        <a:xfrm flipV="1">
          <a:off x="20434300" y="10554005"/>
          <a:ext cx="889000" cy="1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71730</xdr:rowOff>
    </xdr:from>
    <xdr:to>
      <xdr:col>102</xdr:col>
      <xdr:colOff>165100</xdr:colOff>
      <xdr:row>62</xdr:row>
      <xdr:rowOff>1880</xdr:rowOff>
    </xdr:to>
    <xdr:sp macro="" textlink="">
      <xdr:nvSpPr>
        <xdr:cNvPr id="515" name="楕円 514">
          <a:extLst>
            <a:ext uri="{FF2B5EF4-FFF2-40B4-BE49-F238E27FC236}">
              <a16:creationId xmlns:a16="http://schemas.microsoft.com/office/drawing/2014/main" id="{28C26E7B-34D0-4F68-9F73-3F40152EB5F0}"/>
            </a:ext>
          </a:extLst>
        </xdr:cNvPr>
        <xdr:cNvSpPr/>
      </xdr:nvSpPr>
      <xdr:spPr>
        <a:xfrm>
          <a:off x="19494500" y="1053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111099</xdr:rowOff>
    </xdr:from>
    <xdr:to>
      <xdr:col>107</xdr:col>
      <xdr:colOff>50800</xdr:colOff>
      <xdr:row>61</xdr:row>
      <xdr:rowOff>122530</xdr:rowOff>
    </xdr:to>
    <xdr:cxnSp macro="">
      <xdr:nvCxnSpPr>
        <xdr:cNvPr id="516" name="直線コネクタ 515">
          <a:extLst>
            <a:ext uri="{FF2B5EF4-FFF2-40B4-BE49-F238E27FC236}">
              <a16:creationId xmlns:a16="http://schemas.microsoft.com/office/drawing/2014/main" id="{D6EF535A-2E57-43B9-9921-DFAF47949059}"/>
            </a:ext>
          </a:extLst>
        </xdr:cNvPr>
        <xdr:cNvCxnSpPr/>
      </xdr:nvCxnSpPr>
      <xdr:spPr>
        <a:xfrm flipV="1">
          <a:off x="19545300" y="1056954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79959</xdr:rowOff>
    </xdr:from>
    <xdr:to>
      <xdr:col>98</xdr:col>
      <xdr:colOff>38100</xdr:colOff>
      <xdr:row>62</xdr:row>
      <xdr:rowOff>10109</xdr:rowOff>
    </xdr:to>
    <xdr:sp macro="" textlink="">
      <xdr:nvSpPr>
        <xdr:cNvPr id="517" name="楕円 516">
          <a:extLst>
            <a:ext uri="{FF2B5EF4-FFF2-40B4-BE49-F238E27FC236}">
              <a16:creationId xmlns:a16="http://schemas.microsoft.com/office/drawing/2014/main" id="{96E3FF0F-990A-4DDF-8D9D-FABCE46A6F87}"/>
            </a:ext>
          </a:extLst>
        </xdr:cNvPr>
        <xdr:cNvSpPr/>
      </xdr:nvSpPr>
      <xdr:spPr>
        <a:xfrm>
          <a:off x="18605500" y="1053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122530</xdr:rowOff>
    </xdr:from>
    <xdr:to>
      <xdr:col>102</xdr:col>
      <xdr:colOff>114300</xdr:colOff>
      <xdr:row>61</xdr:row>
      <xdr:rowOff>130759</xdr:rowOff>
    </xdr:to>
    <xdr:cxnSp macro="">
      <xdr:nvCxnSpPr>
        <xdr:cNvPr id="518" name="直線コネクタ 517">
          <a:extLst>
            <a:ext uri="{FF2B5EF4-FFF2-40B4-BE49-F238E27FC236}">
              <a16:creationId xmlns:a16="http://schemas.microsoft.com/office/drawing/2014/main" id="{1F554863-7AB8-418D-BD65-D907AFD9EC51}"/>
            </a:ext>
          </a:extLst>
        </xdr:cNvPr>
        <xdr:cNvCxnSpPr/>
      </xdr:nvCxnSpPr>
      <xdr:spPr>
        <a:xfrm flipV="1">
          <a:off x="18656300" y="10580980"/>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22293</xdr:rowOff>
    </xdr:from>
    <xdr:ext cx="469744" cy="259045"/>
    <xdr:sp macro="" textlink="">
      <xdr:nvSpPr>
        <xdr:cNvPr id="519" name="n_1aveValue【学校施設】&#10;一人当たり面積">
          <a:extLst>
            <a:ext uri="{FF2B5EF4-FFF2-40B4-BE49-F238E27FC236}">
              <a16:creationId xmlns:a16="http://schemas.microsoft.com/office/drawing/2014/main" id="{AFEC8C4C-4C10-499C-B142-9D4D8F1923A1}"/>
            </a:ext>
          </a:extLst>
        </xdr:cNvPr>
        <xdr:cNvSpPr txBox="1"/>
      </xdr:nvSpPr>
      <xdr:spPr>
        <a:xfrm>
          <a:off x="21075727" y="1013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520" name="n_2aveValue【学校施設】&#10;一人当たり面積">
          <a:extLst>
            <a:ext uri="{FF2B5EF4-FFF2-40B4-BE49-F238E27FC236}">
              <a16:creationId xmlns:a16="http://schemas.microsoft.com/office/drawing/2014/main" id="{06AAB1BF-6AEE-4049-9FEB-0A5ABCAA9421}"/>
            </a:ext>
          </a:extLst>
        </xdr:cNvPr>
        <xdr:cNvSpPr txBox="1"/>
      </xdr:nvSpPr>
      <xdr:spPr>
        <a:xfrm>
          <a:off x="20199427" y="1014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521" name="n_3aveValue【学校施設】&#10;一人当たり面積">
          <a:extLst>
            <a:ext uri="{FF2B5EF4-FFF2-40B4-BE49-F238E27FC236}">
              <a16:creationId xmlns:a16="http://schemas.microsoft.com/office/drawing/2014/main" id="{0F7C9784-D53C-4FCD-B163-FB7E6C71F76A}"/>
            </a:ext>
          </a:extLst>
        </xdr:cNvPr>
        <xdr:cNvSpPr txBox="1"/>
      </xdr:nvSpPr>
      <xdr:spPr>
        <a:xfrm>
          <a:off x="19310427" y="1014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45153</xdr:rowOff>
    </xdr:from>
    <xdr:ext cx="469744" cy="259045"/>
    <xdr:sp macro="" textlink="">
      <xdr:nvSpPr>
        <xdr:cNvPr id="522" name="n_4aveValue【学校施設】&#10;一人当たり面積">
          <a:extLst>
            <a:ext uri="{FF2B5EF4-FFF2-40B4-BE49-F238E27FC236}">
              <a16:creationId xmlns:a16="http://schemas.microsoft.com/office/drawing/2014/main" id="{7AF6C30F-42DC-4AFB-A87C-D81286B89856}"/>
            </a:ext>
          </a:extLst>
        </xdr:cNvPr>
        <xdr:cNvSpPr txBox="1"/>
      </xdr:nvSpPr>
      <xdr:spPr>
        <a:xfrm>
          <a:off x="18421427" y="1016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137482</xdr:rowOff>
    </xdr:from>
    <xdr:ext cx="469744" cy="259045"/>
    <xdr:sp macro="" textlink="">
      <xdr:nvSpPr>
        <xdr:cNvPr id="523" name="n_1mainValue【学校施設】&#10;一人当たり面積">
          <a:extLst>
            <a:ext uri="{FF2B5EF4-FFF2-40B4-BE49-F238E27FC236}">
              <a16:creationId xmlns:a16="http://schemas.microsoft.com/office/drawing/2014/main" id="{AD7EC972-4C49-4CF8-A3C2-B70E17A3AF84}"/>
            </a:ext>
          </a:extLst>
        </xdr:cNvPr>
        <xdr:cNvSpPr txBox="1"/>
      </xdr:nvSpPr>
      <xdr:spPr>
        <a:xfrm>
          <a:off x="21075727" y="1059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153026</xdr:rowOff>
    </xdr:from>
    <xdr:ext cx="469744" cy="259045"/>
    <xdr:sp macro="" textlink="">
      <xdr:nvSpPr>
        <xdr:cNvPr id="524" name="n_2mainValue【学校施設】&#10;一人当たり面積">
          <a:extLst>
            <a:ext uri="{FF2B5EF4-FFF2-40B4-BE49-F238E27FC236}">
              <a16:creationId xmlns:a16="http://schemas.microsoft.com/office/drawing/2014/main" id="{673DCA21-494D-4F67-BBAB-CACB1756DF7C}"/>
            </a:ext>
          </a:extLst>
        </xdr:cNvPr>
        <xdr:cNvSpPr txBox="1"/>
      </xdr:nvSpPr>
      <xdr:spPr>
        <a:xfrm>
          <a:off x="20199427" y="10611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164457</xdr:rowOff>
    </xdr:from>
    <xdr:ext cx="469744" cy="259045"/>
    <xdr:sp macro="" textlink="">
      <xdr:nvSpPr>
        <xdr:cNvPr id="525" name="n_3mainValue【学校施設】&#10;一人当たり面積">
          <a:extLst>
            <a:ext uri="{FF2B5EF4-FFF2-40B4-BE49-F238E27FC236}">
              <a16:creationId xmlns:a16="http://schemas.microsoft.com/office/drawing/2014/main" id="{9DDD8268-BB3D-4BC1-A1D9-335BCC265E8B}"/>
            </a:ext>
          </a:extLst>
        </xdr:cNvPr>
        <xdr:cNvSpPr txBox="1"/>
      </xdr:nvSpPr>
      <xdr:spPr>
        <a:xfrm>
          <a:off x="19310427" y="106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1236</xdr:rowOff>
    </xdr:from>
    <xdr:ext cx="469744" cy="259045"/>
    <xdr:sp macro="" textlink="">
      <xdr:nvSpPr>
        <xdr:cNvPr id="526" name="n_4mainValue【学校施設】&#10;一人当たり面積">
          <a:extLst>
            <a:ext uri="{FF2B5EF4-FFF2-40B4-BE49-F238E27FC236}">
              <a16:creationId xmlns:a16="http://schemas.microsoft.com/office/drawing/2014/main" id="{A15F643A-F8B8-48AF-B66A-17B42568946D}"/>
            </a:ext>
          </a:extLst>
        </xdr:cNvPr>
        <xdr:cNvSpPr txBox="1"/>
      </xdr:nvSpPr>
      <xdr:spPr>
        <a:xfrm>
          <a:off x="18421427" y="1063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84176A77-AC73-4EE5-BD5D-7B9CE09D709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0AA66C1E-9FD4-4805-A042-007D9523B02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41A27C6A-AD8F-45EA-A28E-2EDBE223EB0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09937B6E-D52C-4BA0-A5B2-2501A874C94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8127A9F0-4A0B-4EDE-8044-CC9FB07F5B6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2247CB32-3227-4B9A-846C-D60B1B57E70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CDC06624-FB80-462E-A9E0-8DE1D9E156C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D0DDB8C9-09D4-4B91-A7DC-B7E1CB2FC4E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5" name="正方形/長方形 534">
          <a:extLst>
            <a:ext uri="{FF2B5EF4-FFF2-40B4-BE49-F238E27FC236}">
              <a16:creationId xmlns:a16="http://schemas.microsoft.com/office/drawing/2014/main" id="{4BAC5355-352C-432F-BE4E-6C6171E246F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6" name="正方形/長方形 535">
          <a:extLst>
            <a:ext uri="{FF2B5EF4-FFF2-40B4-BE49-F238E27FC236}">
              <a16:creationId xmlns:a16="http://schemas.microsoft.com/office/drawing/2014/main" id="{94DDC9D1-56E9-4D01-AEDD-369124B8B69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7" name="正方形/長方形 536">
          <a:extLst>
            <a:ext uri="{FF2B5EF4-FFF2-40B4-BE49-F238E27FC236}">
              <a16:creationId xmlns:a16="http://schemas.microsoft.com/office/drawing/2014/main" id="{C389932D-DCE5-4FFF-8BD3-A900944610D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8" name="正方形/長方形 537">
          <a:extLst>
            <a:ext uri="{FF2B5EF4-FFF2-40B4-BE49-F238E27FC236}">
              <a16:creationId xmlns:a16="http://schemas.microsoft.com/office/drawing/2014/main" id="{FA108473-B398-4264-9863-FB4F0AB9F9E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9" name="正方形/長方形 538">
          <a:extLst>
            <a:ext uri="{FF2B5EF4-FFF2-40B4-BE49-F238E27FC236}">
              <a16:creationId xmlns:a16="http://schemas.microsoft.com/office/drawing/2014/main" id="{1832A92F-D964-4451-A160-38842132BF0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0" name="正方形/長方形 539">
          <a:extLst>
            <a:ext uri="{FF2B5EF4-FFF2-40B4-BE49-F238E27FC236}">
              <a16:creationId xmlns:a16="http://schemas.microsoft.com/office/drawing/2014/main" id="{8F48E4AC-4734-4907-8D1C-DCDBEF3E7D9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1" name="正方形/長方形 540">
          <a:extLst>
            <a:ext uri="{FF2B5EF4-FFF2-40B4-BE49-F238E27FC236}">
              <a16:creationId xmlns:a16="http://schemas.microsoft.com/office/drawing/2014/main" id="{BCD7C812-74C4-49DD-A72D-1CD566AFA9A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2" name="正方形/長方形 541">
          <a:extLst>
            <a:ext uri="{FF2B5EF4-FFF2-40B4-BE49-F238E27FC236}">
              <a16:creationId xmlns:a16="http://schemas.microsoft.com/office/drawing/2014/main" id="{CB54F561-85F9-4D2E-99EA-3683A9EBB0A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3" name="正方形/長方形 542">
          <a:extLst>
            <a:ext uri="{FF2B5EF4-FFF2-40B4-BE49-F238E27FC236}">
              <a16:creationId xmlns:a16="http://schemas.microsoft.com/office/drawing/2014/main" id="{AE9C8025-3B0C-425A-8CA9-B38B13CFE40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4" name="正方形/長方形 543">
          <a:extLst>
            <a:ext uri="{FF2B5EF4-FFF2-40B4-BE49-F238E27FC236}">
              <a16:creationId xmlns:a16="http://schemas.microsoft.com/office/drawing/2014/main" id="{1B887C8B-9649-4BA9-B200-868C7646746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5" name="正方形/長方形 544">
          <a:extLst>
            <a:ext uri="{FF2B5EF4-FFF2-40B4-BE49-F238E27FC236}">
              <a16:creationId xmlns:a16="http://schemas.microsoft.com/office/drawing/2014/main" id="{AF149C18-7E14-47C8-8395-61400E318AF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6" name="正方形/長方形 545">
          <a:extLst>
            <a:ext uri="{FF2B5EF4-FFF2-40B4-BE49-F238E27FC236}">
              <a16:creationId xmlns:a16="http://schemas.microsoft.com/office/drawing/2014/main" id="{42006D7B-F9C5-4F93-A7FC-3860DC1F30F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7" name="正方形/長方形 546">
          <a:extLst>
            <a:ext uri="{FF2B5EF4-FFF2-40B4-BE49-F238E27FC236}">
              <a16:creationId xmlns:a16="http://schemas.microsoft.com/office/drawing/2014/main" id="{0C07398B-77F2-420C-BCFA-5964D7DA632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8" name="正方形/長方形 547">
          <a:extLst>
            <a:ext uri="{FF2B5EF4-FFF2-40B4-BE49-F238E27FC236}">
              <a16:creationId xmlns:a16="http://schemas.microsoft.com/office/drawing/2014/main" id="{72EF01E7-9BA8-42BD-877B-7C78F116FED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9" name="正方形/長方形 548">
          <a:extLst>
            <a:ext uri="{FF2B5EF4-FFF2-40B4-BE49-F238E27FC236}">
              <a16:creationId xmlns:a16="http://schemas.microsoft.com/office/drawing/2014/main" id="{3FF9DB54-65C5-4CA6-9FEA-CB06AB04AA7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0" name="正方形/長方形 549">
          <a:extLst>
            <a:ext uri="{FF2B5EF4-FFF2-40B4-BE49-F238E27FC236}">
              <a16:creationId xmlns:a16="http://schemas.microsoft.com/office/drawing/2014/main" id="{42A98FEC-F98C-4CDC-BBCA-A142EE40BF4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1" name="テキスト ボックス 550">
          <a:extLst>
            <a:ext uri="{FF2B5EF4-FFF2-40B4-BE49-F238E27FC236}">
              <a16:creationId xmlns:a16="http://schemas.microsoft.com/office/drawing/2014/main" id="{BF6829D0-AD59-47EC-9CC2-C2CE2A98D77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2" name="直線コネクタ 551">
          <a:extLst>
            <a:ext uri="{FF2B5EF4-FFF2-40B4-BE49-F238E27FC236}">
              <a16:creationId xmlns:a16="http://schemas.microsoft.com/office/drawing/2014/main" id="{0EA4D9A9-7182-4DE6-A1CB-C6AB6B26293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3" name="テキスト ボックス 552">
          <a:extLst>
            <a:ext uri="{FF2B5EF4-FFF2-40B4-BE49-F238E27FC236}">
              <a16:creationId xmlns:a16="http://schemas.microsoft.com/office/drawing/2014/main" id="{E3D3D7BC-B261-48D0-974F-34BFBF8B05D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4" name="直線コネクタ 553">
          <a:extLst>
            <a:ext uri="{FF2B5EF4-FFF2-40B4-BE49-F238E27FC236}">
              <a16:creationId xmlns:a16="http://schemas.microsoft.com/office/drawing/2014/main" id="{36AC5D2E-0A79-4EDD-8069-AAA9EDA9FDB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5" name="テキスト ボックス 554">
          <a:extLst>
            <a:ext uri="{FF2B5EF4-FFF2-40B4-BE49-F238E27FC236}">
              <a16:creationId xmlns:a16="http://schemas.microsoft.com/office/drawing/2014/main" id="{DEAA6B4E-9567-4180-A40D-8AAB000FBD7E}"/>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6" name="直線コネクタ 555">
          <a:extLst>
            <a:ext uri="{FF2B5EF4-FFF2-40B4-BE49-F238E27FC236}">
              <a16:creationId xmlns:a16="http://schemas.microsoft.com/office/drawing/2014/main" id="{CBEE524F-6BCA-46DA-A4B4-E4DAA8C33FAC}"/>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7" name="テキスト ボックス 556">
          <a:extLst>
            <a:ext uri="{FF2B5EF4-FFF2-40B4-BE49-F238E27FC236}">
              <a16:creationId xmlns:a16="http://schemas.microsoft.com/office/drawing/2014/main" id="{B5EFC9D0-3E18-44FA-BF68-0DEFEA65812B}"/>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8" name="直線コネクタ 557">
          <a:extLst>
            <a:ext uri="{FF2B5EF4-FFF2-40B4-BE49-F238E27FC236}">
              <a16:creationId xmlns:a16="http://schemas.microsoft.com/office/drawing/2014/main" id="{074FD43B-103F-450E-A5E4-6CFF905D4F8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9" name="テキスト ボックス 558">
          <a:extLst>
            <a:ext uri="{FF2B5EF4-FFF2-40B4-BE49-F238E27FC236}">
              <a16:creationId xmlns:a16="http://schemas.microsoft.com/office/drawing/2014/main" id="{2C868E5E-5A1D-4971-AA0A-1388A580EFF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60" name="直線コネクタ 559">
          <a:extLst>
            <a:ext uri="{FF2B5EF4-FFF2-40B4-BE49-F238E27FC236}">
              <a16:creationId xmlns:a16="http://schemas.microsoft.com/office/drawing/2014/main" id="{A55A2A2C-0B84-43E6-9FDC-EA063D48E60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1" name="テキスト ボックス 560">
          <a:extLst>
            <a:ext uri="{FF2B5EF4-FFF2-40B4-BE49-F238E27FC236}">
              <a16:creationId xmlns:a16="http://schemas.microsoft.com/office/drawing/2014/main" id="{6A2AFDD3-70A3-4F95-8B87-9542F3D77D7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2" name="直線コネクタ 561">
          <a:extLst>
            <a:ext uri="{FF2B5EF4-FFF2-40B4-BE49-F238E27FC236}">
              <a16:creationId xmlns:a16="http://schemas.microsoft.com/office/drawing/2014/main" id="{5280853C-5ED1-429B-A420-495742F92B72}"/>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3" name="テキスト ボックス 562">
          <a:extLst>
            <a:ext uri="{FF2B5EF4-FFF2-40B4-BE49-F238E27FC236}">
              <a16:creationId xmlns:a16="http://schemas.microsoft.com/office/drawing/2014/main" id="{49D1B58D-FBA2-4DEA-A91D-7FB25FE03EE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4" name="直線コネクタ 563">
          <a:extLst>
            <a:ext uri="{FF2B5EF4-FFF2-40B4-BE49-F238E27FC236}">
              <a16:creationId xmlns:a16="http://schemas.microsoft.com/office/drawing/2014/main" id="{9ECEDB38-26EF-4FA0-B1EB-9E8F8B00676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5" name="テキスト ボックス 564">
          <a:extLst>
            <a:ext uri="{FF2B5EF4-FFF2-40B4-BE49-F238E27FC236}">
              <a16:creationId xmlns:a16="http://schemas.microsoft.com/office/drawing/2014/main" id="{40C5F1D2-0EDD-47E7-A48D-22866CB63EE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6" name="【公民館】&#10;有形固定資産減価償却率グラフ枠">
          <a:extLst>
            <a:ext uri="{FF2B5EF4-FFF2-40B4-BE49-F238E27FC236}">
              <a16:creationId xmlns:a16="http://schemas.microsoft.com/office/drawing/2014/main" id="{01C5BF03-6A3C-4D11-9930-885FF0E3696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567" name="直線コネクタ 566">
          <a:extLst>
            <a:ext uri="{FF2B5EF4-FFF2-40B4-BE49-F238E27FC236}">
              <a16:creationId xmlns:a16="http://schemas.microsoft.com/office/drawing/2014/main" id="{D4D20041-74A4-47E0-BFC0-91DFC68006F0}"/>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8" name="【公民館】&#10;有形固定資産減価償却率最小値テキスト">
          <a:extLst>
            <a:ext uri="{FF2B5EF4-FFF2-40B4-BE49-F238E27FC236}">
              <a16:creationId xmlns:a16="http://schemas.microsoft.com/office/drawing/2014/main" id="{09AF8D2F-7014-4083-B807-049805738AB4}"/>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9" name="直線コネクタ 568">
          <a:extLst>
            <a:ext uri="{FF2B5EF4-FFF2-40B4-BE49-F238E27FC236}">
              <a16:creationId xmlns:a16="http://schemas.microsoft.com/office/drawing/2014/main" id="{77538BAE-EF17-4DE9-A505-32E82962BC55}"/>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570" name="【公民館】&#10;有形固定資産減価償却率最大値テキスト">
          <a:extLst>
            <a:ext uri="{FF2B5EF4-FFF2-40B4-BE49-F238E27FC236}">
              <a16:creationId xmlns:a16="http://schemas.microsoft.com/office/drawing/2014/main" id="{140F390D-B3C9-4585-BBAF-97FCAA4260DF}"/>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571" name="直線コネクタ 570">
          <a:extLst>
            <a:ext uri="{FF2B5EF4-FFF2-40B4-BE49-F238E27FC236}">
              <a16:creationId xmlns:a16="http://schemas.microsoft.com/office/drawing/2014/main" id="{6D49AF39-1A8B-4B6B-9026-870BF310BAED}"/>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572" name="【公民館】&#10;有形固定資産減価償却率平均値テキスト">
          <a:extLst>
            <a:ext uri="{FF2B5EF4-FFF2-40B4-BE49-F238E27FC236}">
              <a16:creationId xmlns:a16="http://schemas.microsoft.com/office/drawing/2014/main" id="{6239E373-32E8-4AA1-9D2B-BC3063A1E689}"/>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573" name="フローチャート: 判断 572">
          <a:extLst>
            <a:ext uri="{FF2B5EF4-FFF2-40B4-BE49-F238E27FC236}">
              <a16:creationId xmlns:a16="http://schemas.microsoft.com/office/drawing/2014/main" id="{BDC07A68-52B1-4C14-B729-F799A0578272}"/>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574" name="フローチャート: 判断 573">
          <a:extLst>
            <a:ext uri="{FF2B5EF4-FFF2-40B4-BE49-F238E27FC236}">
              <a16:creationId xmlns:a16="http://schemas.microsoft.com/office/drawing/2014/main" id="{08B219C3-43E1-4AA6-8DA0-B4B059686843}"/>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575" name="フローチャート: 判断 574">
          <a:extLst>
            <a:ext uri="{FF2B5EF4-FFF2-40B4-BE49-F238E27FC236}">
              <a16:creationId xmlns:a16="http://schemas.microsoft.com/office/drawing/2014/main" id="{64C31468-388A-43E0-83E2-DA3C36B9C460}"/>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576" name="フローチャート: 判断 575">
          <a:extLst>
            <a:ext uri="{FF2B5EF4-FFF2-40B4-BE49-F238E27FC236}">
              <a16:creationId xmlns:a16="http://schemas.microsoft.com/office/drawing/2014/main" id="{E1357698-DD1A-40BA-9265-1F327448BB34}"/>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577" name="フローチャート: 判断 576">
          <a:extLst>
            <a:ext uri="{FF2B5EF4-FFF2-40B4-BE49-F238E27FC236}">
              <a16:creationId xmlns:a16="http://schemas.microsoft.com/office/drawing/2014/main" id="{FD649181-5557-494F-A4F6-3CE44A9A0354}"/>
            </a:ext>
          </a:extLst>
        </xdr:cNvPr>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8D8EC569-887A-48E5-962F-EB68E89713F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F6F256B8-9C03-492B-BBB2-3A0C0F91860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82CEF72C-E3D8-4114-8838-0989DFF773D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A3F9BB00-C5E0-43E9-B1F4-77FBE5E2A94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3C458C73-34BB-45FB-9B9F-79E29048DCE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132080</xdr:rowOff>
    </xdr:from>
    <xdr:to>
      <xdr:col>85</xdr:col>
      <xdr:colOff>177800</xdr:colOff>
      <xdr:row>108</xdr:row>
      <xdr:rowOff>62230</xdr:rowOff>
    </xdr:to>
    <xdr:sp macro="" textlink="">
      <xdr:nvSpPr>
        <xdr:cNvPr id="583" name="楕円 582">
          <a:extLst>
            <a:ext uri="{FF2B5EF4-FFF2-40B4-BE49-F238E27FC236}">
              <a16:creationId xmlns:a16="http://schemas.microsoft.com/office/drawing/2014/main" id="{6A7A1012-FA36-4E3E-B6FB-C4605B2C0370}"/>
            </a:ext>
          </a:extLst>
        </xdr:cNvPr>
        <xdr:cNvSpPr/>
      </xdr:nvSpPr>
      <xdr:spPr>
        <a:xfrm>
          <a:off x="16268700" y="1847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110507</xdr:rowOff>
    </xdr:from>
    <xdr:ext cx="405111" cy="259045"/>
    <xdr:sp macro="" textlink="">
      <xdr:nvSpPr>
        <xdr:cNvPr id="584" name="【公民館】&#10;有形固定資産減価償却率該当値テキスト">
          <a:extLst>
            <a:ext uri="{FF2B5EF4-FFF2-40B4-BE49-F238E27FC236}">
              <a16:creationId xmlns:a16="http://schemas.microsoft.com/office/drawing/2014/main" id="{237F4A4A-F381-4C41-B033-B993C5883BF7}"/>
            </a:ext>
          </a:extLst>
        </xdr:cNvPr>
        <xdr:cNvSpPr txBox="1"/>
      </xdr:nvSpPr>
      <xdr:spPr>
        <a:xfrm>
          <a:off x="16357600" y="184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101600</xdr:rowOff>
    </xdr:from>
    <xdr:to>
      <xdr:col>81</xdr:col>
      <xdr:colOff>101600</xdr:colOff>
      <xdr:row>108</xdr:row>
      <xdr:rowOff>31750</xdr:rowOff>
    </xdr:to>
    <xdr:sp macro="" textlink="">
      <xdr:nvSpPr>
        <xdr:cNvPr id="585" name="楕円 584">
          <a:extLst>
            <a:ext uri="{FF2B5EF4-FFF2-40B4-BE49-F238E27FC236}">
              <a16:creationId xmlns:a16="http://schemas.microsoft.com/office/drawing/2014/main" id="{62733B7C-8592-400B-A71B-7CE556D5FBF9}"/>
            </a:ext>
          </a:extLst>
        </xdr:cNvPr>
        <xdr:cNvSpPr/>
      </xdr:nvSpPr>
      <xdr:spPr>
        <a:xfrm>
          <a:off x="15430500" y="1844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152400</xdr:rowOff>
    </xdr:from>
    <xdr:to>
      <xdr:col>85</xdr:col>
      <xdr:colOff>127000</xdr:colOff>
      <xdr:row>108</xdr:row>
      <xdr:rowOff>11430</xdr:rowOff>
    </xdr:to>
    <xdr:cxnSp macro="">
      <xdr:nvCxnSpPr>
        <xdr:cNvPr id="586" name="直線コネクタ 585">
          <a:extLst>
            <a:ext uri="{FF2B5EF4-FFF2-40B4-BE49-F238E27FC236}">
              <a16:creationId xmlns:a16="http://schemas.microsoft.com/office/drawing/2014/main" id="{EDD6AE61-5824-4731-8BFD-3EEF7A9D3A21}"/>
            </a:ext>
          </a:extLst>
        </xdr:cNvPr>
        <xdr:cNvCxnSpPr/>
      </xdr:nvCxnSpPr>
      <xdr:spPr>
        <a:xfrm>
          <a:off x="15481300" y="184975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69214</xdr:rowOff>
    </xdr:from>
    <xdr:to>
      <xdr:col>76</xdr:col>
      <xdr:colOff>165100</xdr:colOff>
      <xdr:row>107</xdr:row>
      <xdr:rowOff>170814</xdr:rowOff>
    </xdr:to>
    <xdr:sp macro="" textlink="">
      <xdr:nvSpPr>
        <xdr:cNvPr id="587" name="楕円 586">
          <a:extLst>
            <a:ext uri="{FF2B5EF4-FFF2-40B4-BE49-F238E27FC236}">
              <a16:creationId xmlns:a16="http://schemas.microsoft.com/office/drawing/2014/main" id="{E31932FB-8249-45F7-98F5-588216D8E80B}"/>
            </a:ext>
          </a:extLst>
        </xdr:cNvPr>
        <xdr:cNvSpPr/>
      </xdr:nvSpPr>
      <xdr:spPr>
        <a:xfrm>
          <a:off x="14541500" y="1841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120014</xdr:rowOff>
    </xdr:from>
    <xdr:to>
      <xdr:col>81</xdr:col>
      <xdr:colOff>50800</xdr:colOff>
      <xdr:row>107</xdr:row>
      <xdr:rowOff>152400</xdr:rowOff>
    </xdr:to>
    <xdr:cxnSp macro="">
      <xdr:nvCxnSpPr>
        <xdr:cNvPr id="588" name="直線コネクタ 587">
          <a:extLst>
            <a:ext uri="{FF2B5EF4-FFF2-40B4-BE49-F238E27FC236}">
              <a16:creationId xmlns:a16="http://schemas.microsoft.com/office/drawing/2014/main" id="{F5FE015B-51CC-4ADF-83FC-C45B4C34A469}"/>
            </a:ext>
          </a:extLst>
        </xdr:cNvPr>
        <xdr:cNvCxnSpPr/>
      </xdr:nvCxnSpPr>
      <xdr:spPr>
        <a:xfrm>
          <a:off x="14592300" y="1846516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38736</xdr:rowOff>
    </xdr:from>
    <xdr:to>
      <xdr:col>72</xdr:col>
      <xdr:colOff>38100</xdr:colOff>
      <xdr:row>107</xdr:row>
      <xdr:rowOff>140336</xdr:rowOff>
    </xdr:to>
    <xdr:sp macro="" textlink="">
      <xdr:nvSpPr>
        <xdr:cNvPr id="589" name="楕円 588">
          <a:extLst>
            <a:ext uri="{FF2B5EF4-FFF2-40B4-BE49-F238E27FC236}">
              <a16:creationId xmlns:a16="http://schemas.microsoft.com/office/drawing/2014/main" id="{59C7BC08-EEDE-4F78-82DB-62382DFCDC3D}"/>
            </a:ext>
          </a:extLst>
        </xdr:cNvPr>
        <xdr:cNvSpPr/>
      </xdr:nvSpPr>
      <xdr:spPr>
        <a:xfrm>
          <a:off x="13652500" y="1838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89536</xdr:rowOff>
    </xdr:from>
    <xdr:to>
      <xdr:col>76</xdr:col>
      <xdr:colOff>114300</xdr:colOff>
      <xdr:row>107</xdr:row>
      <xdr:rowOff>120014</xdr:rowOff>
    </xdr:to>
    <xdr:cxnSp macro="">
      <xdr:nvCxnSpPr>
        <xdr:cNvPr id="590" name="直線コネクタ 589">
          <a:extLst>
            <a:ext uri="{FF2B5EF4-FFF2-40B4-BE49-F238E27FC236}">
              <a16:creationId xmlns:a16="http://schemas.microsoft.com/office/drawing/2014/main" id="{D23FB8CF-0A0A-434F-892D-612361B4BF88}"/>
            </a:ext>
          </a:extLst>
        </xdr:cNvPr>
        <xdr:cNvCxnSpPr/>
      </xdr:nvCxnSpPr>
      <xdr:spPr>
        <a:xfrm>
          <a:off x="13703300" y="1843468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6350</xdr:rowOff>
    </xdr:from>
    <xdr:to>
      <xdr:col>67</xdr:col>
      <xdr:colOff>101600</xdr:colOff>
      <xdr:row>107</xdr:row>
      <xdr:rowOff>107950</xdr:rowOff>
    </xdr:to>
    <xdr:sp macro="" textlink="">
      <xdr:nvSpPr>
        <xdr:cNvPr id="591" name="楕円 590">
          <a:extLst>
            <a:ext uri="{FF2B5EF4-FFF2-40B4-BE49-F238E27FC236}">
              <a16:creationId xmlns:a16="http://schemas.microsoft.com/office/drawing/2014/main" id="{71C048C3-C547-4060-9106-815BAA148ABA}"/>
            </a:ext>
          </a:extLst>
        </xdr:cNvPr>
        <xdr:cNvSpPr/>
      </xdr:nvSpPr>
      <xdr:spPr>
        <a:xfrm>
          <a:off x="12763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57150</xdr:rowOff>
    </xdr:from>
    <xdr:to>
      <xdr:col>71</xdr:col>
      <xdr:colOff>177800</xdr:colOff>
      <xdr:row>107</xdr:row>
      <xdr:rowOff>89536</xdr:rowOff>
    </xdr:to>
    <xdr:cxnSp macro="">
      <xdr:nvCxnSpPr>
        <xdr:cNvPr id="592" name="直線コネクタ 591">
          <a:extLst>
            <a:ext uri="{FF2B5EF4-FFF2-40B4-BE49-F238E27FC236}">
              <a16:creationId xmlns:a16="http://schemas.microsoft.com/office/drawing/2014/main" id="{11537A28-B67D-4F1A-911A-C98E3D1C5066}"/>
            </a:ext>
          </a:extLst>
        </xdr:cNvPr>
        <xdr:cNvCxnSpPr/>
      </xdr:nvCxnSpPr>
      <xdr:spPr>
        <a:xfrm>
          <a:off x="12814300" y="1840230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38752</xdr:rowOff>
    </xdr:from>
    <xdr:ext cx="405111" cy="259045"/>
    <xdr:sp macro="" textlink="">
      <xdr:nvSpPr>
        <xdr:cNvPr id="593" name="n_1aveValue【公民館】&#10;有形固定資産減価償却率">
          <a:extLst>
            <a:ext uri="{FF2B5EF4-FFF2-40B4-BE49-F238E27FC236}">
              <a16:creationId xmlns:a16="http://schemas.microsoft.com/office/drawing/2014/main" id="{FD60A848-D350-4847-9822-CB47DF2363A0}"/>
            </a:ext>
          </a:extLst>
        </xdr:cNvPr>
        <xdr:cNvSpPr txBox="1"/>
      </xdr:nvSpPr>
      <xdr:spPr>
        <a:xfrm>
          <a:off x="152660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594" name="n_2aveValue【公民館】&#10;有形固定資産減価償却率">
          <a:extLst>
            <a:ext uri="{FF2B5EF4-FFF2-40B4-BE49-F238E27FC236}">
              <a16:creationId xmlns:a16="http://schemas.microsoft.com/office/drawing/2014/main" id="{2C70106B-DFC4-4902-B20B-E085D038AF40}"/>
            </a:ext>
          </a:extLst>
        </xdr:cNvPr>
        <xdr:cNvSpPr txBox="1"/>
      </xdr:nvSpPr>
      <xdr:spPr>
        <a:xfrm>
          <a:off x="14389744" y="1786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595" name="n_3aveValue【公民館】&#10;有形固定資産減価償却率">
          <a:extLst>
            <a:ext uri="{FF2B5EF4-FFF2-40B4-BE49-F238E27FC236}">
              <a16:creationId xmlns:a16="http://schemas.microsoft.com/office/drawing/2014/main" id="{1424C8C7-2C78-4B94-9418-C160DB50DC2C}"/>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38752</xdr:rowOff>
    </xdr:from>
    <xdr:ext cx="405111" cy="259045"/>
    <xdr:sp macro="" textlink="">
      <xdr:nvSpPr>
        <xdr:cNvPr id="596" name="n_4aveValue【公民館】&#10;有形固定資産減価償却率">
          <a:extLst>
            <a:ext uri="{FF2B5EF4-FFF2-40B4-BE49-F238E27FC236}">
              <a16:creationId xmlns:a16="http://schemas.microsoft.com/office/drawing/2014/main" id="{E97E3776-CF29-41E0-A68D-4DA30D115B39}"/>
            </a:ext>
          </a:extLst>
        </xdr:cNvPr>
        <xdr:cNvSpPr txBox="1"/>
      </xdr:nvSpPr>
      <xdr:spPr>
        <a:xfrm>
          <a:off x="126117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22877</xdr:rowOff>
    </xdr:from>
    <xdr:ext cx="405111" cy="259045"/>
    <xdr:sp macro="" textlink="">
      <xdr:nvSpPr>
        <xdr:cNvPr id="597" name="n_1mainValue【公民館】&#10;有形固定資産減価償却率">
          <a:extLst>
            <a:ext uri="{FF2B5EF4-FFF2-40B4-BE49-F238E27FC236}">
              <a16:creationId xmlns:a16="http://schemas.microsoft.com/office/drawing/2014/main" id="{F2B79164-2D17-44D1-A3CD-6DB39B6C0E20}"/>
            </a:ext>
          </a:extLst>
        </xdr:cNvPr>
        <xdr:cNvSpPr txBox="1"/>
      </xdr:nvSpPr>
      <xdr:spPr>
        <a:xfrm>
          <a:off x="15266044" y="185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161941</xdr:rowOff>
    </xdr:from>
    <xdr:ext cx="405111" cy="259045"/>
    <xdr:sp macro="" textlink="">
      <xdr:nvSpPr>
        <xdr:cNvPr id="598" name="n_2mainValue【公民館】&#10;有形固定資産減価償却率">
          <a:extLst>
            <a:ext uri="{FF2B5EF4-FFF2-40B4-BE49-F238E27FC236}">
              <a16:creationId xmlns:a16="http://schemas.microsoft.com/office/drawing/2014/main" id="{A6DCA41D-A1E9-4C41-BEF9-657D44B6A0A9}"/>
            </a:ext>
          </a:extLst>
        </xdr:cNvPr>
        <xdr:cNvSpPr txBox="1"/>
      </xdr:nvSpPr>
      <xdr:spPr>
        <a:xfrm>
          <a:off x="14389744"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131463</xdr:rowOff>
    </xdr:from>
    <xdr:ext cx="405111" cy="259045"/>
    <xdr:sp macro="" textlink="">
      <xdr:nvSpPr>
        <xdr:cNvPr id="599" name="n_3mainValue【公民館】&#10;有形固定資産減価償却率">
          <a:extLst>
            <a:ext uri="{FF2B5EF4-FFF2-40B4-BE49-F238E27FC236}">
              <a16:creationId xmlns:a16="http://schemas.microsoft.com/office/drawing/2014/main" id="{96B56FA9-962D-40DB-A101-C457BA1FF84E}"/>
            </a:ext>
          </a:extLst>
        </xdr:cNvPr>
        <xdr:cNvSpPr txBox="1"/>
      </xdr:nvSpPr>
      <xdr:spPr>
        <a:xfrm>
          <a:off x="13500744" y="1847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99077</xdr:rowOff>
    </xdr:from>
    <xdr:ext cx="405111" cy="259045"/>
    <xdr:sp macro="" textlink="">
      <xdr:nvSpPr>
        <xdr:cNvPr id="600" name="n_4mainValue【公民館】&#10;有形固定資産減価償却率">
          <a:extLst>
            <a:ext uri="{FF2B5EF4-FFF2-40B4-BE49-F238E27FC236}">
              <a16:creationId xmlns:a16="http://schemas.microsoft.com/office/drawing/2014/main" id="{07629545-522C-4CDE-8CC7-237A901D4DE0}"/>
            </a:ext>
          </a:extLst>
        </xdr:cNvPr>
        <xdr:cNvSpPr txBox="1"/>
      </xdr:nvSpPr>
      <xdr:spPr>
        <a:xfrm>
          <a:off x="12611744" y="184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1" name="正方形/長方形 600">
          <a:extLst>
            <a:ext uri="{FF2B5EF4-FFF2-40B4-BE49-F238E27FC236}">
              <a16:creationId xmlns:a16="http://schemas.microsoft.com/office/drawing/2014/main" id="{C28DE9E5-2D71-4656-9E39-108586ED897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2" name="正方形/長方形 601">
          <a:extLst>
            <a:ext uri="{FF2B5EF4-FFF2-40B4-BE49-F238E27FC236}">
              <a16:creationId xmlns:a16="http://schemas.microsoft.com/office/drawing/2014/main" id="{E9F67F40-855D-41A7-80F8-69C88810485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3" name="正方形/長方形 602">
          <a:extLst>
            <a:ext uri="{FF2B5EF4-FFF2-40B4-BE49-F238E27FC236}">
              <a16:creationId xmlns:a16="http://schemas.microsoft.com/office/drawing/2014/main" id="{2B917926-A431-47A7-BD9B-34A67F687B4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4" name="正方形/長方形 603">
          <a:extLst>
            <a:ext uri="{FF2B5EF4-FFF2-40B4-BE49-F238E27FC236}">
              <a16:creationId xmlns:a16="http://schemas.microsoft.com/office/drawing/2014/main" id="{D94603E9-0B27-414C-A7D0-700EF325B56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5" name="正方形/長方形 604">
          <a:extLst>
            <a:ext uri="{FF2B5EF4-FFF2-40B4-BE49-F238E27FC236}">
              <a16:creationId xmlns:a16="http://schemas.microsoft.com/office/drawing/2014/main" id="{9396D942-0945-4337-AFDF-2B14D16D087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6" name="正方形/長方形 605">
          <a:extLst>
            <a:ext uri="{FF2B5EF4-FFF2-40B4-BE49-F238E27FC236}">
              <a16:creationId xmlns:a16="http://schemas.microsoft.com/office/drawing/2014/main" id="{F78FB51E-EDFE-48E5-83DD-A3715660167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7" name="正方形/長方形 606">
          <a:extLst>
            <a:ext uri="{FF2B5EF4-FFF2-40B4-BE49-F238E27FC236}">
              <a16:creationId xmlns:a16="http://schemas.microsoft.com/office/drawing/2014/main" id="{96DF778D-771B-4E13-8170-62A541A85CF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8" name="正方形/長方形 607">
          <a:extLst>
            <a:ext uri="{FF2B5EF4-FFF2-40B4-BE49-F238E27FC236}">
              <a16:creationId xmlns:a16="http://schemas.microsoft.com/office/drawing/2014/main" id="{1D8253C2-B10D-4077-A022-CECE94CCC06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9" name="テキスト ボックス 608">
          <a:extLst>
            <a:ext uri="{FF2B5EF4-FFF2-40B4-BE49-F238E27FC236}">
              <a16:creationId xmlns:a16="http://schemas.microsoft.com/office/drawing/2014/main" id="{CEDEC5AF-2C82-4C79-982D-89D49513A6A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0" name="直線コネクタ 609">
          <a:extLst>
            <a:ext uri="{FF2B5EF4-FFF2-40B4-BE49-F238E27FC236}">
              <a16:creationId xmlns:a16="http://schemas.microsoft.com/office/drawing/2014/main" id="{AB718BB8-A841-4EEA-AFC7-26307A3C8E0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11" name="直線コネクタ 610">
          <a:extLst>
            <a:ext uri="{FF2B5EF4-FFF2-40B4-BE49-F238E27FC236}">
              <a16:creationId xmlns:a16="http://schemas.microsoft.com/office/drawing/2014/main" id="{83989803-DBA9-4A64-ABE3-7BBBDA5B8916}"/>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2" name="テキスト ボックス 611">
          <a:extLst>
            <a:ext uri="{FF2B5EF4-FFF2-40B4-BE49-F238E27FC236}">
              <a16:creationId xmlns:a16="http://schemas.microsoft.com/office/drawing/2014/main" id="{A3745ABE-5887-40D7-B4C5-E565D321ACD5}"/>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3" name="直線コネクタ 612">
          <a:extLst>
            <a:ext uri="{FF2B5EF4-FFF2-40B4-BE49-F238E27FC236}">
              <a16:creationId xmlns:a16="http://schemas.microsoft.com/office/drawing/2014/main" id="{EFC52D2E-0138-49B0-A7D3-36ADEE06D434}"/>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4" name="テキスト ボックス 613">
          <a:extLst>
            <a:ext uri="{FF2B5EF4-FFF2-40B4-BE49-F238E27FC236}">
              <a16:creationId xmlns:a16="http://schemas.microsoft.com/office/drawing/2014/main" id="{56E521D6-313B-4AF9-BA2D-8D7E5A13A65B}"/>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5" name="直線コネクタ 614">
          <a:extLst>
            <a:ext uri="{FF2B5EF4-FFF2-40B4-BE49-F238E27FC236}">
              <a16:creationId xmlns:a16="http://schemas.microsoft.com/office/drawing/2014/main" id="{54BB27CF-2123-4625-AD93-4CF61D49903B}"/>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6" name="テキスト ボックス 615">
          <a:extLst>
            <a:ext uri="{FF2B5EF4-FFF2-40B4-BE49-F238E27FC236}">
              <a16:creationId xmlns:a16="http://schemas.microsoft.com/office/drawing/2014/main" id="{7E937EE6-A0F4-4E1E-B539-4C2813BEF6E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7" name="直線コネクタ 616">
          <a:extLst>
            <a:ext uri="{FF2B5EF4-FFF2-40B4-BE49-F238E27FC236}">
              <a16:creationId xmlns:a16="http://schemas.microsoft.com/office/drawing/2014/main" id="{32BB0649-09F4-4B2F-AE94-D51A527F2F5A}"/>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8" name="テキスト ボックス 617">
          <a:extLst>
            <a:ext uri="{FF2B5EF4-FFF2-40B4-BE49-F238E27FC236}">
              <a16:creationId xmlns:a16="http://schemas.microsoft.com/office/drawing/2014/main" id="{5377E141-7116-4844-ACC8-82E723AC75A2}"/>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9" name="直線コネクタ 618">
          <a:extLst>
            <a:ext uri="{FF2B5EF4-FFF2-40B4-BE49-F238E27FC236}">
              <a16:creationId xmlns:a16="http://schemas.microsoft.com/office/drawing/2014/main" id="{085335B1-6395-4312-BB77-92E4874693F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0" name="テキスト ボックス 619">
          <a:extLst>
            <a:ext uri="{FF2B5EF4-FFF2-40B4-BE49-F238E27FC236}">
              <a16:creationId xmlns:a16="http://schemas.microsoft.com/office/drawing/2014/main" id="{6C6BADDE-F19B-4C58-803E-1F1664B94FA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1" name="【公民館】&#10;一人当たり面積グラフ枠">
          <a:extLst>
            <a:ext uri="{FF2B5EF4-FFF2-40B4-BE49-F238E27FC236}">
              <a16:creationId xmlns:a16="http://schemas.microsoft.com/office/drawing/2014/main" id="{2585F4B4-A6AA-416B-9DA5-3B321E4A9DF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622" name="直線コネクタ 621">
          <a:extLst>
            <a:ext uri="{FF2B5EF4-FFF2-40B4-BE49-F238E27FC236}">
              <a16:creationId xmlns:a16="http://schemas.microsoft.com/office/drawing/2014/main" id="{2C418158-F725-43DB-AD39-06B670B9D504}"/>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623" name="【公民館】&#10;一人当たり面積最小値テキスト">
          <a:extLst>
            <a:ext uri="{FF2B5EF4-FFF2-40B4-BE49-F238E27FC236}">
              <a16:creationId xmlns:a16="http://schemas.microsoft.com/office/drawing/2014/main" id="{8875F914-132C-4E35-AB2D-B1A2B6B49A1D}"/>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624" name="直線コネクタ 623">
          <a:extLst>
            <a:ext uri="{FF2B5EF4-FFF2-40B4-BE49-F238E27FC236}">
              <a16:creationId xmlns:a16="http://schemas.microsoft.com/office/drawing/2014/main" id="{117122DA-019C-441A-884B-B042AAE52AF7}"/>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625" name="【公民館】&#10;一人当たり面積最大値テキスト">
          <a:extLst>
            <a:ext uri="{FF2B5EF4-FFF2-40B4-BE49-F238E27FC236}">
              <a16:creationId xmlns:a16="http://schemas.microsoft.com/office/drawing/2014/main" id="{AA0EBF14-4778-4A3F-9417-F3E421E1E47B}"/>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626" name="直線コネクタ 625">
          <a:extLst>
            <a:ext uri="{FF2B5EF4-FFF2-40B4-BE49-F238E27FC236}">
              <a16:creationId xmlns:a16="http://schemas.microsoft.com/office/drawing/2014/main" id="{30EC4BDC-A6C4-4004-B7C6-D885D27BE7F3}"/>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149217</xdr:rowOff>
    </xdr:from>
    <xdr:ext cx="469744" cy="259045"/>
    <xdr:sp macro="" textlink="">
      <xdr:nvSpPr>
        <xdr:cNvPr id="627" name="【公民館】&#10;一人当たり面積平均値テキスト">
          <a:extLst>
            <a:ext uri="{FF2B5EF4-FFF2-40B4-BE49-F238E27FC236}">
              <a16:creationId xmlns:a16="http://schemas.microsoft.com/office/drawing/2014/main" id="{94021DB5-3465-481E-87C7-47E2A0034356}"/>
            </a:ext>
          </a:extLst>
        </xdr:cNvPr>
        <xdr:cNvSpPr txBox="1"/>
      </xdr:nvSpPr>
      <xdr:spPr>
        <a:xfrm>
          <a:off x="22199600" y="18322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628" name="フローチャート: 判断 627">
          <a:extLst>
            <a:ext uri="{FF2B5EF4-FFF2-40B4-BE49-F238E27FC236}">
              <a16:creationId xmlns:a16="http://schemas.microsoft.com/office/drawing/2014/main" id="{F8C673EA-D35D-4EA0-B438-9FBBA9B0E5E1}"/>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629" name="フローチャート: 判断 628">
          <a:extLst>
            <a:ext uri="{FF2B5EF4-FFF2-40B4-BE49-F238E27FC236}">
              <a16:creationId xmlns:a16="http://schemas.microsoft.com/office/drawing/2014/main" id="{C0FDCC1A-3024-4F48-B272-1FF50C6D6684}"/>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630" name="フローチャート: 判断 629">
          <a:extLst>
            <a:ext uri="{FF2B5EF4-FFF2-40B4-BE49-F238E27FC236}">
              <a16:creationId xmlns:a16="http://schemas.microsoft.com/office/drawing/2014/main" id="{434053C8-3EFB-45FA-AE51-1ADF6628B400}"/>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631" name="フローチャート: 判断 630">
          <a:extLst>
            <a:ext uri="{FF2B5EF4-FFF2-40B4-BE49-F238E27FC236}">
              <a16:creationId xmlns:a16="http://schemas.microsoft.com/office/drawing/2014/main" id="{26ED691E-DC79-45F1-9146-DA411D21BA04}"/>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632" name="フローチャート: 判断 631">
          <a:extLst>
            <a:ext uri="{FF2B5EF4-FFF2-40B4-BE49-F238E27FC236}">
              <a16:creationId xmlns:a16="http://schemas.microsoft.com/office/drawing/2014/main" id="{43824447-F40B-4627-AE27-85823EA78E2B}"/>
            </a:ext>
          </a:extLst>
        </xdr:cNvPr>
        <xdr:cNvSpPr/>
      </xdr:nvSpPr>
      <xdr:spPr>
        <a:xfrm>
          <a:off x="18605500" y="1836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BA2676F5-97FB-4A34-AF69-558F82F8918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BBBAB52C-5731-43F4-9769-CA23EF1E2DA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25DCBF0B-2F6D-445B-BC39-E884B06FC2D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09C77864-ABD6-4C6A-BEA2-A2B1BA1546E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4F2B6ABB-8C71-403F-9EC8-F61125966A1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51460</xdr:rowOff>
    </xdr:from>
    <xdr:to>
      <xdr:col>116</xdr:col>
      <xdr:colOff>114300</xdr:colOff>
      <xdr:row>106</xdr:row>
      <xdr:rowOff>153060</xdr:rowOff>
    </xdr:to>
    <xdr:sp macro="" textlink="">
      <xdr:nvSpPr>
        <xdr:cNvPr id="638" name="楕円 637">
          <a:extLst>
            <a:ext uri="{FF2B5EF4-FFF2-40B4-BE49-F238E27FC236}">
              <a16:creationId xmlns:a16="http://schemas.microsoft.com/office/drawing/2014/main" id="{15E5CCD9-9BCF-4344-BD7B-CC8E6E1B58D6}"/>
            </a:ext>
          </a:extLst>
        </xdr:cNvPr>
        <xdr:cNvSpPr/>
      </xdr:nvSpPr>
      <xdr:spPr>
        <a:xfrm>
          <a:off x="22110700" y="1822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74337</xdr:rowOff>
    </xdr:from>
    <xdr:ext cx="469744" cy="259045"/>
    <xdr:sp macro="" textlink="">
      <xdr:nvSpPr>
        <xdr:cNvPr id="639" name="【公民館】&#10;一人当たり面積該当値テキスト">
          <a:extLst>
            <a:ext uri="{FF2B5EF4-FFF2-40B4-BE49-F238E27FC236}">
              <a16:creationId xmlns:a16="http://schemas.microsoft.com/office/drawing/2014/main" id="{009443A8-F9F2-41F1-AC30-BABD81852BF8}"/>
            </a:ext>
          </a:extLst>
        </xdr:cNvPr>
        <xdr:cNvSpPr txBox="1"/>
      </xdr:nvSpPr>
      <xdr:spPr>
        <a:xfrm>
          <a:off x="22199600" y="1807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61061</xdr:rowOff>
    </xdr:from>
    <xdr:to>
      <xdr:col>112</xdr:col>
      <xdr:colOff>38100</xdr:colOff>
      <xdr:row>106</xdr:row>
      <xdr:rowOff>162661</xdr:rowOff>
    </xdr:to>
    <xdr:sp macro="" textlink="">
      <xdr:nvSpPr>
        <xdr:cNvPr id="640" name="楕円 639">
          <a:extLst>
            <a:ext uri="{FF2B5EF4-FFF2-40B4-BE49-F238E27FC236}">
              <a16:creationId xmlns:a16="http://schemas.microsoft.com/office/drawing/2014/main" id="{C0BF7BD7-358E-4751-9043-4669BFBA0609}"/>
            </a:ext>
          </a:extLst>
        </xdr:cNvPr>
        <xdr:cNvSpPr/>
      </xdr:nvSpPr>
      <xdr:spPr>
        <a:xfrm>
          <a:off x="21272500" y="1823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102260</xdr:rowOff>
    </xdr:from>
    <xdr:to>
      <xdr:col>116</xdr:col>
      <xdr:colOff>63500</xdr:colOff>
      <xdr:row>106</xdr:row>
      <xdr:rowOff>111861</xdr:rowOff>
    </xdr:to>
    <xdr:cxnSp macro="">
      <xdr:nvCxnSpPr>
        <xdr:cNvPr id="641" name="直線コネクタ 640">
          <a:extLst>
            <a:ext uri="{FF2B5EF4-FFF2-40B4-BE49-F238E27FC236}">
              <a16:creationId xmlns:a16="http://schemas.microsoft.com/office/drawing/2014/main" id="{47B4B0CD-0F1A-410A-98F3-0D7629DB7488}"/>
            </a:ext>
          </a:extLst>
        </xdr:cNvPr>
        <xdr:cNvCxnSpPr/>
      </xdr:nvCxnSpPr>
      <xdr:spPr>
        <a:xfrm flipV="1">
          <a:off x="21323300" y="18275960"/>
          <a:ext cx="8382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72492</xdr:rowOff>
    </xdr:from>
    <xdr:to>
      <xdr:col>107</xdr:col>
      <xdr:colOff>101600</xdr:colOff>
      <xdr:row>107</xdr:row>
      <xdr:rowOff>2642</xdr:rowOff>
    </xdr:to>
    <xdr:sp macro="" textlink="">
      <xdr:nvSpPr>
        <xdr:cNvPr id="642" name="楕円 641">
          <a:extLst>
            <a:ext uri="{FF2B5EF4-FFF2-40B4-BE49-F238E27FC236}">
              <a16:creationId xmlns:a16="http://schemas.microsoft.com/office/drawing/2014/main" id="{AEB8740E-4504-424A-8A94-C48062222B2C}"/>
            </a:ext>
          </a:extLst>
        </xdr:cNvPr>
        <xdr:cNvSpPr/>
      </xdr:nvSpPr>
      <xdr:spPr>
        <a:xfrm>
          <a:off x="20383500" y="1824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111861</xdr:rowOff>
    </xdr:from>
    <xdr:to>
      <xdr:col>111</xdr:col>
      <xdr:colOff>177800</xdr:colOff>
      <xdr:row>106</xdr:row>
      <xdr:rowOff>123292</xdr:rowOff>
    </xdr:to>
    <xdr:cxnSp macro="">
      <xdr:nvCxnSpPr>
        <xdr:cNvPr id="643" name="直線コネクタ 642">
          <a:extLst>
            <a:ext uri="{FF2B5EF4-FFF2-40B4-BE49-F238E27FC236}">
              <a16:creationId xmlns:a16="http://schemas.microsoft.com/office/drawing/2014/main" id="{1C3D33E2-BD14-4BD9-95E9-1143822DCC24}"/>
            </a:ext>
          </a:extLst>
        </xdr:cNvPr>
        <xdr:cNvCxnSpPr/>
      </xdr:nvCxnSpPr>
      <xdr:spPr>
        <a:xfrm flipV="1">
          <a:off x="20434300" y="18285561"/>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80721</xdr:rowOff>
    </xdr:from>
    <xdr:to>
      <xdr:col>102</xdr:col>
      <xdr:colOff>165100</xdr:colOff>
      <xdr:row>107</xdr:row>
      <xdr:rowOff>10871</xdr:rowOff>
    </xdr:to>
    <xdr:sp macro="" textlink="">
      <xdr:nvSpPr>
        <xdr:cNvPr id="644" name="楕円 643">
          <a:extLst>
            <a:ext uri="{FF2B5EF4-FFF2-40B4-BE49-F238E27FC236}">
              <a16:creationId xmlns:a16="http://schemas.microsoft.com/office/drawing/2014/main" id="{38779EB7-9CA7-4093-869D-DA7C459D98B4}"/>
            </a:ext>
          </a:extLst>
        </xdr:cNvPr>
        <xdr:cNvSpPr/>
      </xdr:nvSpPr>
      <xdr:spPr>
        <a:xfrm>
          <a:off x="19494500" y="18254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123292</xdr:rowOff>
    </xdr:from>
    <xdr:to>
      <xdr:col>107</xdr:col>
      <xdr:colOff>50800</xdr:colOff>
      <xdr:row>106</xdr:row>
      <xdr:rowOff>131521</xdr:rowOff>
    </xdr:to>
    <xdr:cxnSp macro="">
      <xdr:nvCxnSpPr>
        <xdr:cNvPr id="645" name="直線コネクタ 644">
          <a:extLst>
            <a:ext uri="{FF2B5EF4-FFF2-40B4-BE49-F238E27FC236}">
              <a16:creationId xmlns:a16="http://schemas.microsoft.com/office/drawing/2014/main" id="{64AB266E-F1FD-4E81-A740-4CA558E04D17}"/>
            </a:ext>
          </a:extLst>
        </xdr:cNvPr>
        <xdr:cNvCxnSpPr/>
      </xdr:nvCxnSpPr>
      <xdr:spPr>
        <a:xfrm flipV="1">
          <a:off x="19545300" y="18296992"/>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86664</xdr:rowOff>
    </xdr:from>
    <xdr:to>
      <xdr:col>98</xdr:col>
      <xdr:colOff>38100</xdr:colOff>
      <xdr:row>107</xdr:row>
      <xdr:rowOff>16814</xdr:rowOff>
    </xdr:to>
    <xdr:sp macro="" textlink="">
      <xdr:nvSpPr>
        <xdr:cNvPr id="646" name="楕円 645">
          <a:extLst>
            <a:ext uri="{FF2B5EF4-FFF2-40B4-BE49-F238E27FC236}">
              <a16:creationId xmlns:a16="http://schemas.microsoft.com/office/drawing/2014/main" id="{C41D59AA-769D-4D6C-87A1-9219D96FB055}"/>
            </a:ext>
          </a:extLst>
        </xdr:cNvPr>
        <xdr:cNvSpPr/>
      </xdr:nvSpPr>
      <xdr:spPr>
        <a:xfrm>
          <a:off x="18605500" y="182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131521</xdr:rowOff>
    </xdr:from>
    <xdr:to>
      <xdr:col>102</xdr:col>
      <xdr:colOff>114300</xdr:colOff>
      <xdr:row>106</xdr:row>
      <xdr:rowOff>137464</xdr:rowOff>
    </xdr:to>
    <xdr:cxnSp macro="">
      <xdr:nvCxnSpPr>
        <xdr:cNvPr id="647" name="直線コネクタ 646">
          <a:extLst>
            <a:ext uri="{FF2B5EF4-FFF2-40B4-BE49-F238E27FC236}">
              <a16:creationId xmlns:a16="http://schemas.microsoft.com/office/drawing/2014/main" id="{6A3BF7BB-B1ED-475C-BAA3-27CA74DF77A4}"/>
            </a:ext>
          </a:extLst>
        </xdr:cNvPr>
        <xdr:cNvCxnSpPr/>
      </xdr:nvCxnSpPr>
      <xdr:spPr>
        <a:xfrm flipV="1">
          <a:off x="18656300" y="18305221"/>
          <a:ext cx="8890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112641</xdr:rowOff>
    </xdr:from>
    <xdr:ext cx="469744" cy="259045"/>
    <xdr:sp macro="" textlink="">
      <xdr:nvSpPr>
        <xdr:cNvPr id="648" name="n_1aveValue【公民館】&#10;一人当たり面積">
          <a:extLst>
            <a:ext uri="{FF2B5EF4-FFF2-40B4-BE49-F238E27FC236}">
              <a16:creationId xmlns:a16="http://schemas.microsoft.com/office/drawing/2014/main" id="{3DD0EC0B-1740-4AF6-BE8B-22469D7BB254}"/>
            </a:ext>
          </a:extLst>
        </xdr:cNvPr>
        <xdr:cNvSpPr txBox="1"/>
      </xdr:nvSpPr>
      <xdr:spPr>
        <a:xfrm>
          <a:off x="21075727" y="1845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116755</xdr:rowOff>
    </xdr:from>
    <xdr:ext cx="469744" cy="259045"/>
    <xdr:sp macro="" textlink="">
      <xdr:nvSpPr>
        <xdr:cNvPr id="649" name="n_2aveValue【公民館】&#10;一人当たり面積">
          <a:extLst>
            <a:ext uri="{FF2B5EF4-FFF2-40B4-BE49-F238E27FC236}">
              <a16:creationId xmlns:a16="http://schemas.microsoft.com/office/drawing/2014/main" id="{B08987C8-C20F-48C5-BC86-BB093BCA375D}"/>
            </a:ext>
          </a:extLst>
        </xdr:cNvPr>
        <xdr:cNvSpPr txBox="1"/>
      </xdr:nvSpPr>
      <xdr:spPr>
        <a:xfrm>
          <a:off x="20199427" y="1846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650" name="n_3aveValue【公民館】&#10;一人当たり面積">
          <a:extLst>
            <a:ext uri="{FF2B5EF4-FFF2-40B4-BE49-F238E27FC236}">
              <a16:creationId xmlns:a16="http://schemas.microsoft.com/office/drawing/2014/main" id="{EA57AF62-B6D0-414C-BBC8-C4FEFEF132D9}"/>
            </a:ext>
          </a:extLst>
        </xdr:cNvPr>
        <xdr:cNvSpPr txBox="1"/>
      </xdr:nvSpPr>
      <xdr:spPr>
        <a:xfrm>
          <a:off x="19310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112183</xdr:rowOff>
    </xdr:from>
    <xdr:ext cx="469744" cy="259045"/>
    <xdr:sp macro="" textlink="">
      <xdr:nvSpPr>
        <xdr:cNvPr id="651" name="n_4aveValue【公民館】&#10;一人当たり面積">
          <a:extLst>
            <a:ext uri="{FF2B5EF4-FFF2-40B4-BE49-F238E27FC236}">
              <a16:creationId xmlns:a16="http://schemas.microsoft.com/office/drawing/2014/main" id="{EC19BB5C-B0E2-4439-AFBD-65595DCBBD3E}"/>
            </a:ext>
          </a:extLst>
        </xdr:cNvPr>
        <xdr:cNvSpPr txBox="1"/>
      </xdr:nvSpPr>
      <xdr:spPr>
        <a:xfrm>
          <a:off x="18421427" y="1845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7738</xdr:rowOff>
    </xdr:from>
    <xdr:ext cx="469744" cy="259045"/>
    <xdr:sp macro="" textlink="">
      <xdr:nvSpPr>
        <xdr:cNvPr id="652" name="n_1mainValue【公民館】&#10;一人当たり面積">
          <a:extLst>
            <a:ext uri="{FF2B5EF4-FFF2-40B4-BE49-F238E27FC236}">
              <a16:creationId xmlns:a16="http://schemas.microsoft.com/office/drawing/2014/main" id="{FE109594-841C-4D86-B51E-E2F303BE447F}"/>
            </a:ext>
          </a:extLst>
        </xdr:cNvPr>
        <xdr:cNvSpPr txBox="1"/>
      </xdr:nvSpPr>
      <xdr:spPr>
        <a:xfrm>
          <a:off x="21075727" y="1800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19169</xdr:rowOff>
    </xdr:from>
    <xdr:ext cx="469744" cy="259045"/>
    <xdr:sp macro="" textlink="">
      <xdr:nvSpPr>
        <xdr:cNvPr id="653" name="n_2mainValue【公民館】&#10;一人当たり面積">
          <a:extLst>
            <a:ext uri="{FF2B5EF4-FFF2-40B4-BE49-F238E27FC236}">
              <a16:creationId xmlns:a16="http://schemas.microsoft.com/office/drawing/2014/main" id="{EAB3AAEE-9FCC-415D-A9F8-B203FCFE7C8D}"/>
            </a:ext>
          </a:extLst>
        </xdr:cNvPr>
        <xdr:cNvSpPr txBox="1"/>
      </xdr:nvSpPr>
      <xdr:spPr>
        <a:xfrm>
          <a:off x="20199427" y="18021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27398</xdr:rowOff>
    </xdr:from>
    <xdr:ext cx="469744" cy="259045"/>
    <xdr:sp macro="" textlink="">
      <xdr:nvSpPr>
        <xdr:cNvPr id="654" name="n_3mainValue【公民館】&#10;一人当たり面積">
          <a:extLst>
            <a:ext uri="{FF2B5EF4-FFF2-40B4-BE49-F238E27FC236}">
              <a16:creationId xmlns:a16="http://schemas.microsoft.com/office/drawing/2014/main" id="{94E6B64A-CF7C-4B16-9E1B-6156E6AB8DD0}"/>
            </a:ext>
          </a:extLst>
        </xdr:cNvPr>
        <xdr:cNvSpPr txBox="1"/>
      </xdr:nvSpPr>
      <xdr:spPr>
        <a:xfrm>
          <a:off x="19310427" y="18029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33341</xdr:rowOff>
    </xdr:from>
    <xdr:ext cx="469744" cy="259045"/>
    <xdr:sp macro="" textlink="">
      <xdr:nvSpPr>
        <xdr:cNvPr id="655" name="n_4mainValue【公民館】&#10;一人当たり面積">
          <a:extLst>
            <a:ext uri="{FF2B5EF4-FFF2-40B4-BE49-F238E27FC236}">
              <a16:creationId xmlns:a16="http://schemas.microsoft.com/office/drawing/2014/main" id="{B2B35682-2A44-42BB-AD84-40FFE2A0385C}"/>
            </a:ext>
          </a:extLst>
        </xdr:cNvPr>
        <xdr:cNvSpPr txBox="1"/>
      </xdr:nvSpPr>
      <xdr:spPr>
        <a:xfrm>
          <a:off x="18421427" y="1803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6" name="正方形/長方形 655">
          <a:extLst>
            <a:ext uri="{FF2B5EF4-FFF2-40B4-BE49-F238E27FC236}">
              <a16:creationId xmlns:a16="http://schemas.microsoft.com/office/drawing/2014/main" id="{D999C43E-283F-4519-9E73-E83A45FEE4A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7" name="正方形/長方形 656">
          <a:extLst>
            <a:ext uri="{FF2B5EF4-FFF2-40B4-BE49-F238E27FC236}">
              <a16:creationId xmlns:a16="http://schemas.microsoft.com/office/drawing/2014/main" id="{B0E045B7-08FC-4B01-A9B5-859F1D10621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8" name="テキスト ボックス 657">
          <a:extLst>
            <a:ext uri="{FF2B5EF4-FFF2-40B4-BE49-F238E27FC236}">
              <a16:creationId xmlns:a16="http://schemas.microsoft.com/office/drawing/2014/main" id="{5C95D445-934D-4704-A366-A6F8CA0DDF6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道路・学校施設以外すべての施設の有形固定資産減価償却率が、県平均、類似団体平均を上回っている。道路については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道路資産の計算方法を改めた</a:t>
          </a:r>
          <a:r>
            <a:rPr kumimoji="1" lang="ja-JP" altLang="en-US" sz="1100">
              <a:solidFill>
                <a:schemeClr val="dk1"/>
              </a:solidFill>
              <a:effectLst/>
              <a:latin typeface="+mn-lt"/>
              <a:ea typeface="+mn-ea"/>
              <a:cs typeface="+mn-cs"/>
            </a:rPr>
            <a:t>令和５年度に</a:t>
          </a:r>
          <a:r>
            <a:rPr kumimoji="1" lang="ja-JP" altLang="ja-JP" sz="1100">
              <a:solidFill>
                <a:schemeClr val="dk1"/>
              </a:solidFill>
              <a:effectLst/>
              <a:latin typeface="+mn-lt"/>
              <a:ea typeface="+mn-ea"/>
              <a:cs typeface="+mn-cs"/>
            </a:rPr>
            <a:t>大きく改善し</a:t>
          </a:r>
          <a:r>
            <a:rPr kumimoji="1" lang="ja-JP" altLang="en-US" sz="1100">
              <a:solidFill>
                <a:schemeClr val="dk1"/>
              </a:solidFill>
              <a:effectLst/>
              <a:latin typeface="+mn-lt"/>
              <a:ea typeface="+mn-ea"/>
              <a:cs typeface="+mn-cs"/>
            </a:rPr>
            <a:t>ている</a:t>
          </a:r>
          <a:r>
            <a:rPr kumimoji="1" lang="ja-JP" altLang="ja-JP" sz="1100">
              <a:solidFill>
                <a:schemeClr val="dk1"/>
              </a:solidFill>
              <a:effectLst/>
              <a:latin typeface="+mn-lt"/>
              <a:ea typeface="+mn-ea"/>
              <a:cs typeface="+mn-cs"/>
            </a:rPr>
            <a:t>。学校施設については、統廃合が進</a:t>
          </a:r>
          <a:r>
            <a:rPr kumimoji="1" lang="ja-JP" altLang="en-US" sz="1100">
              <a:solidFill>
                <a:schemeClr val="dk1"/>
              </a:solidFill>
              <a:effectLst/>
              <a:latin typeface="+mn-lt"/>
              <a:ea typeface="+mn-ea"/>
              <a:cs typeface="+mn-cs"/>
            </a:rPr>
            <a:t>み</a:t>
          </a:r>
          <a:r>
            <a:rPr kumimoji="1" lang="ja-JP" altLang="ja-JP" sz="1100">
              <a:solidFill>
                <a:schemeClr val="dk1"/>
              </a:solidFill>
              <a:effectLst/>
              <a:latin typeface="+mn-lt"/>
              <a:ea typeface="+mn-ea"/>
              <a:cs typeface="+mn-cs"/>
            </a:rPr>
            <a:t>町内に小中学校が１校</a:t>
          </a:r>
          <a:r>
            <a:rPr kumimoji="1" lang="ja-JP" altLang="en-US" sz="1100">
              <a:solidFill>
                <a:schemeClr val="dk1"/>
              </a:solidFill>
              <a:effectLst/>
              <a:latin typeface="+mn-lt"/>
              <a:ea typeface="+mn-ea"/>
              <a:cs typeface="+mn-cs"/>
            </a:rPr>
            <a:t>ず</a:t>
          </a:r>
          <a:r>
            <a:rPr kumimoji="1" lang="ja-JP" altLang="ja-JP" sz="1100">
              <a:solidFill>
                <a:schemeClr val="dk1"/>
              </a:solidFill>
              <a:effectLst/>
              <a:latin typeface="+mn-lt"/>
              <a:ea typeface="+mn-ea"/>
              <a:cs typeface="+mn-cs"/>
            </a:rPr>
            <a:t>つとなり、いずれも近年改築を実施（中学校は平成２０年度完了、小学校は令和２年度完了）したことにより、有形固定資産減価償却率が低下することとなった。公営住宅については、１３０戸全てが木造で、うち</a:t>
          </a:r>
          <a:r>
            <a:rPr kumimoji="1" lang="ja-JP" altLang="en-US" sz="1100">
              <a:solidFill>
                <a:schemeClr val="dk1"/>
              </a:solidFill>
              <a:effectLst/>
              <a:latin typeface="+mn-lt"/>
              <a:ea typeface="+mn-ea"/>
              <a:cs typeface="+mn-cs"/>
            </a:rPr>
            <a:t>８２</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にあたる</a:t>
          </a:r>
          <a:r>
            <a:rPr kumimoji="1" lang="ja-JP" altLang="en-US" sz="1100">
              <a:solidFill>
                <a:schemeClr val="dk1"/>
              </a:solidFill>
              <a:effectLst/>
              <a:latin typeface="+mn-lt"/>
              <a:ea typeface="+mn-ea"/>
              <a:cs typeface="+mn-cs"/>
            </a:rPr>
            <a:t>１０７</a:t>
          </a:r>
          <a:r>
            <a:rPr kumimoji="1" lang="ja-JP" altLang="ja-JP" sz="1100">
              <a:solidFill>
                <a:schemeClr val="dk1"/>
              </a:solidFill>
              <a:effectLst/>
              <a:latin typeface="+mn-lt"/>
              <a:ea typeface="+mn-ea"/>
              <a:cs typeface="+mn-cs"/>
            </a:rPr>
            <a:t>棟が築３０年以上となっている。また、残る</a:t>
          </a:r>
          <a:r>
            <a:rPr kumimoji="1" lang="ja-JP" altLang="en-US" sz="1100">
              <a:solidFill>
                <a:schemeClr val="dk1"/>
              </a:solidFill>
              <a:effectLst/>
              <a:latin typeface="+mn-lt"/>
              <a:ea typeface="+mn-ea"/>
              <a:cs typeface="+mn-cs"/>
            </a:rPr>
            <a:t>２３</a:t>
          </a:r>
          <a:r>
            <a:rPr kumimoji="1" lang="ja-JP" altLang="ja-JP" sz="1100">
              <a:solidFill>
                <a:schemeClr val="dk1"/>
              </a:solidFill>
              <a:effectLst/>
              <a:latin typeface="+mn-lt"/>
              <a:ea typeface="+mn-ea"/>
              <a:cs typeface="+mn-cs"/>
            </a:rPr>
            <a:t>棟も築２０年以上を経過し有形固定資産減価償却率が高くなっていることから、修繕などの課題はあるものの、入居者への払下げを模索しているものは、入居者との意見交換会を実施している。また、災害の危険</a:t>
          </a:r>
          <a:r>
            <a:rPr kumimoji="1" lang="ja-JP" altLang="en-US" sz="1100">
              <a:solidFill>
                <a:schemeClr val="dk1"/>
              </a:solidFill>
              <a:effectLst/>
              <a:latin typeface="+mn-lt"/>
              <a:ea typeface="+mn-ea"/>
              <a:cs typeface="+mn-cs"/>
            </a:rPr>
            <a:t>箇所</a:t>
          </a:r>
          <a:r>
            <a:rPr kumimoji="1" lang="ja-JP" altLang="ja-JP" sz="1100">
              <a:solidFill>
                <a:schemeClr val="dk1"/>
              </a:solidFill>
              <a:effectLst/>
              <a:latin typeface="+mn-lt"/>
              <a:ea typeface="+mn-ea"/>
              <a:cs typeface="+mn-cs"/>
            </a:rPr>
            <a:t>にある公営住宅については、入居者への災害の危険が高まった際の行動を説明するとともに、特に危険な</a:t>
          </a:r>
          <a:r>
            <a:rPr kumimoji="1" lang="ja-JP" altLang="en-US" sz="1100">
              <a:solidFill>
                <a:schemeClr val="dk1"/>
              </a:solidFill>
              <a:effectLst/>
              <a:latin typeface="+mn-lt"/>
              <a:ea typeface="+mn-ea"/>
              <a:cs typeface="+mn-cs"/>
            </a:rPr>
            <a:t>箇所</a:t>
          </a:r>
          <a:r>
            <a:rPr kumimoji="1" lang="ja-JP" altLang="ja-JP" sz="1100">
              <a:solidFill>
                <a:schemeClr val="dk1"/>
              </a:solidFill>
              <a:effectLst/>
              <a:latin typeface="+mn-lt"/>
              <a:ea typeface="+mn-ea"/>
              <a:cs typeface="+mn-cs"/>
            </a:rPr>
            <a:t>については、住宅に空きが出た場合でも入居者の募集を実施しない対応をとっている。</a:t>
          </a:r>
          <a:r>
            <a:rPr kumimoji="1" lang="ja-JP" altLang="en-US" sz="1100">
              <a:solidFill>
                <a:schemeClr val="dk1"/>
              </a:solidFill>
              <a:effectLst/>
              <a:latin typeface="+mn-lt"/>
              <a:ea typeface="+mn-ea"/>
              <a:cs typeface="+mn-cs"/>
            </a:rPr>
            <a:t>橋りょう</a:t>
          </a:r>
          <a:r>
            <a:rPr kumimoji="1" lang="ja-JP" altLang="ja-JP" sz="1100">
              <a:solidFill>
                <a:schemeClr val="dk1"/>
              </a:solidFill>
              <a:effectLst/>
              <a:latin typeface="+mn-lt"/>
              <a:ea typeface="+mn-ea"/>
              <a:cs typeface="+mn-cs"/>
            </a:rPr>
            <a:t>については１１５橋の半数以上が耐用年数の４５年を経過していることから、計画的な長寿命化工事等の実施に加え、日々の点検により事故防止に努めている。また、歩道を含め道路破損の一因となっている街路樹については、根上がり対策の検討や</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景観に配慮しながら計画的</a:t>
          </a:r>
          <a:r>
            <a:rPr kumimoji="1" lang="ja-JP" altLang="en-US" sz="1100">
              <a:solidFill>
                <a:schemeClr val="dk1"/>
              </a:solidFill>
              <a:effectLst/>
              <a:latin typeface="+mn-lt"/>
              <a:ea typeface="+mn-ea"/>
              <a:cs typeface="+mn-cs"/>
            </a:rPr>
            <a:t>に剪定・</a:t>
          </a:r>
          <a:r>
            <a:rPr kumimoji="1" lang="ja-JP" altLang="ja-JP" sz="1100">
              <a:solidFill>
                <a:schemeClr val="dk1"/>
              </a:solidFill>
              <a:effectLst/>
              <a:latin typeface="+mn-lt"/>
              <a:ea typeface="+mn-ea"/>
              <a:cs typeface="+mn-cs"/>
            </a:rPr>
            <a:t>伐採</a:t>
          </a:r>
          <a:r>
            <a:rPr kumimoji="1" lang="ja-JP" altLang="en-US" sz="1100">
              <a:solidFill>
                <a:schemeClr val="dk1"/>
              </a:solidFill>
              <a:effectLst/>
              <a:latin typeface="+mn-lt"/>
              <a:ea typeface="+mn-ea"/>
              <a:cs typeface="+mn-cs"/>
            </a:rPr>
            <a:t>を進めていく</a:t>
          </a:r>
          <a:r>
            <a:rPr kumimoji="1" lang="ja-JP" altLang="ja-JP" sz="1100">
              <a:solidFill>
                <a:schemeClr val="dk1"/>
              </a:solidFill>
              <a:effectLst/>
              <a:latin typeface="+mn-lt"/>
              <a:ea typeface="+mn-ea"/>
              <a:cs typeface="+mn-cs"/>
            </a:rPr>
            <a:t>。公民館施設について</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地区ごとに１</a:t>
          </a:r>
          <a:r>
            <a:rPr kumimoji="1" lang="ja-JP" altLang="en-US" sz="1100">
              <a:solidFill>
                <a:schemeClr val="dk1"/>
              </a:solidFill>
              <a:effectLst/>
              <a:latin typeface="+mn-lt"/>
              <a:ea typeface="+mn-ea"/>
              <a:cs typeface="+mn-cs"/>
            </a:rPr>
            <a:t>か</a:t>
          </a:r>
          <a:r>
            <a:rPr kumimoji="1" lang="ja-JP" altLang="ja-JP" sz="1100">
              <a:solidFill>
                <a:schemeClr val="dk1"/>
              </a:solidFill>
              <a:effectLst/>
              <a:latin typeface="+mn-lt"/>
              <a:ea typeface="+mn-ea"/>
              <a:cs typeface="+mn-cs"/>
            </a:rPr>
            <a:t>所設置されてきたが、老朽化による計画的な改修は実施していくものの、人口減少による社会情勢の変化、避難所としての機能を考慮した適正な立地などを考慮し、統廃合も含めた移転改築も今後検討する必要がある。</a:t>
          </a:r>
          <a:endParaRPr lang="ja-JP" altLang="ja-JP" sz="11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FA4A43E-5566-4EC8-A320-4296AAEB705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726B67D-0B32-4D0C-963A-4D9EA0B7CC1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49BCA4B-748A-464D-8304-59816158962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A02B74B-2E8E-404C-805C-AFCD1CFEAC5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秋田県五城目町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4B9A0DB-2B4C-4305-9672-B4032BFD7E9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15F46F7-692D-4CC7-A4D2-FAC98E8C13D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3DB86EA-1736-47E7-9E71-FD22A399B96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89BF1D9-369E-4DF3-8035-23459142DAC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BFEBDA0-007D-45C1-9AF9-CF2EFBD22AA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DC6B530-A440-4644-A28C-F372446BE24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7,814
7,802
214.92
8,056,073
7,500,583
319,297
3,923,547
5,958,128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51811BD-8370-42ED-8117-0928BC59FBF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125AC99-A635-4971-979C-B0872B0B144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00D2C49-D5E2-4246-B8A6-3D8A04E521F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7E9E295-5798-46C6-A5DC-AC886D0A134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1EABBFC-957D-44CF-BC3B-B6F1124B842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9FBD830-FBDD-420A-8A5F-AF41CA5622F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2D4EE88-8460-4D7A-B1F3-16459119EFF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E7C6AC5-92AD-4E7A-9205-78F68DB5EFB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3CCC481-EDFB-4FCB-9394-E0B85F82601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89899A1-B08B-4FA7-B347-AE38BA92182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F61142B-ADE6-4921-AB33-CFE2C504372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0E576E8-73D7-4E30-B029-11A50F3384B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EA7B955-979B-4B0C-A5E1-8C6C4E5319C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67726CC-E62D-4E40-AB90-94C78C4CECC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4EECEB9-0EE3-4DA3-9D02-02E46909526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7B63B95-F465-4639-A2A1-015B65F90E1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F220002-3D4D-473D-81B4-E54A942D55D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3CC47AB-0BA1-4617-823D-D50C34BF0EB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84618C5-8719-4E72-9BD5-926EBFA2E57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4E132CB-11AF-4DCF-8A7E-E3483E7996F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0F14945-6BC4-4652-B483-F70A191D752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312466D-37C5-45CE-9F97-4A4FAAF35CA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00CAD97-6C06-486B-82BD-B09ED864B01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703BF49-A823-41A9-97F6-349C1ED6C67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280ED75-4373-406F-8838-EBE7F9A7586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21371CE-8B89-41EF-903F-83BDDE7EF45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7489507-443B-448C-8ECD-2483A6F0709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449B58B-E22C-4DBF-855E-904029B2519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A63A0F7-B359-4712-A4D3-F83B2EEA536D}"/>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16278CA4-5F4E-4CF5-9CF1-7DA321F8F63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891D2FA7-E6AA-401B-B996-88BA8801849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499FDC1F-00CE-4E7D-ACA4-246B2BE4D20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78D602AB-3281-49A0-BCEE-01ED67B3A81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742E6A76-011C-48DA-BE7B-06213CB89C5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F3882D06-421D-4514-A9D6-2C6422AE5E8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81348B0-1638-4ABB-9E22-F24C79600E4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A595AC16-35DD-41E4-95C7-50F6CF52BB91}"/>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D256E9F8-81E2-4F56-9D9D-74AD4B9BE7C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181A5371-90A0-45FF-8C7D-F16DBF6DF4F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622787EE-ED00-4F34-962C-6F541DE140F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EF547778-2467-4B7B-9530-619E0AC248C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B478FBBA-A847-489C-8E78-61AEB9C0B1E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6D524639-38FF-4D30-B557-5802427A976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83A0E38B-84C2-4C40-81F4-C676F6488A9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4EFA48B6-AE10-4FA2-9D7F-8A3A96ECCE1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68293057-77EA-4C17-BC4E-F6D6E64037F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9018015B-75E4-433E-9440-8F2D39B1D7D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E0625DCD-CEF1-4E6D-A10D-E65E54BD613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2B6E96C2-072D-4657-9C1A-ECC143CDA0C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FFC2E122-838B-46F9-9AF1-8EAD2252B75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8315F565-233E-4742-9DD9-53B0301B47B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BF28E622-D322-4179-BCB6-BB80F6AAC45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BA106C29-BAC9-42E5-BAFF-37097560852C}"/>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98C41A57-52EB-454B-9808-35FF516EA0C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5B60CAE4-2049-42FC-98D4-A46DE2B996A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4CFE2358-F883-49EA-AB78-A403361458F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CC351D89-B386-458F-9B39-45C48A5B4F9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A62D244F-F5E7-489E-A8B5-84C118ADFD6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2ED61E37-A437-4080-B684-D040834D370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2837F2AF-A051-47B1-A75B-3D1254A7795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43B71D66-DA3A-495A-9CAC-C56FAF4A5D9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57652C4D-0F3B-49F5-BF96-FD80DF8E218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FC746BD6-A425-426D-8374-01BB1134C5AE}"/>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002242FC-7DE6-43E0-AF91-AC80F6786B58}"/>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2CDDE8DF-9461-47CC-8267-D13FBFF35795}"/>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C8AFC0C4-61FA-4EAD-92D4-CA000C56138D}"/>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B818A495-C274-4EF4-A354-ADEB1AE468DA}"/>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A86DF9B1-1EAA-4B68-8078-1691D6F0A9ED}"/>
            </a:ext>
          </a:extLst>
        </xdr:cNvPr>
        <xdr:cNvSpPr txBox="1"/>
      </xdr:nvSpPr>
      <xdr:spPr>
        <a:xfrm>
          <a:off x="4673600" y="10420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2AE9B783-E47B-4030-8D41-F667381C47E7}"/>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7B84E8F4-82BA-4374-823B-84F6ABFC3A8D}"/>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D13B5DED-4DEF-4333-B484-FBA695B7672D}"/>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54013054-D809-4BC0-AAE6-167453FDF7A3}"/>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84" name="フローチャート: 判断 83">
          <a:extLst>
            <a:ext uri="{FF2B5EF4-FFF2-40B4-BE49-F238E27FC236}">
              <a16:creationId xmlns:a16="http://schemas.microsoft.com/office/drawing/2014/main" id="{FE605F92-6BA2-4C4B-A859-5CE4950AA437}"/>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F8682D6B-AC29-42B4-912D-83D0C8C6ABF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CB329E1B-B9C4-4EBF-8F24-3BFD5B8E4D5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A2D3517E-A0A4-4AAC-B60D-1F63256C075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2F7E1AB0-05B0-4544-B762-5E791B13185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75EF8B08-BF06-48F4-88EA-60595DD695A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37374</xdr:rowOff>
    </xdr:from>
    <xdr:to>
      <xdr:col>24</xdr:col>
      <xdr:colOff>114300</xdr:colOff>
      <xdr:row>64</xdr:row>
      <xdr:rowOff>138974</xdr:rowOff>
    </xdr:to>
    <xdr:sp macro="" textlink="">
      <xdr:nvSpPr>
        <xdr:cNvPr id="90" name="楕円 89">
          <a:extLst>
            <a:ext uri="{FF2B5EF4-FFF2-40B4-BE49-F238E27FC236}">
              <a16:creationId xmlns:a16="http://schemas.microsoft.com/office/drawing/2014/main" id="{2A80A3DD-DF66-4884-B680-74B6F3BE6874}"/>
            </a:ext>
          </a:extLst>
        </xdr:cNvPr>
        <xdr:cNvSpPr/>
      </xdr:nvSpPr>
      <xdr:spPr>
        <a:xfrm>
          <a:off x="4584700" y="1101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123751</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B03C222E-92D7-4207-840C-6009746A1348}"/>
            </a:ext>
          </a:extLst>
        </xdr:cNvPr>
        <xdr:cNvSpPr txBox="1"/>
      </xdr:nvSpPr>
      <xdr:spPr>
        <a:xfrm>
          <a:off x="4673600" y="10925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22678</xdr:rowOff>
    </xdr:from>
    <xdr:to>
      <xdr:col>20</xdr:col>
      <xdr:colOff>38100</xdr:colOff>
      <xdr:row>64</xdr:row>
      <xdr:rowOff>124278</xdr:rowOff>
    </xdr:to>
    <xdr:sp macro="" textlink="">
      <xdr:nvSpPr>
        <xdr:cNvPr id="92" name="楕円 91">
          <a:extLst>
            <a:ext uri="{FF2B5EF4-FFF2-40B4-BE49-F238E27FC236}">
              <a16:creationId xmlns:a16="http://schemas.microsoft.com/office/drawing/2014/main" id="{77602839-6A09-468E-9996-69475D98811A}"/>
            </a:ext>
          </a:extLst>
        </xdr:cNvPr>
        <xdr:cNvSpPr/>
      </xdr:nvSpPr>
      <xdr:spPr>
        <a:xfrm>
          <a:off x="3746500" y="1099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73478</xdr:rowOff>
    </xdr:from>
    <xdr:to>
      <xdr:col>24</xdr:col>
      <xdr:colOff>63500</xdr:colOff>
      <xdr:row>64</xdr:row>
      <xdr:rowOff>88174</xdr:rowOff>
    </xdr:to>
    <xdr:cxnSp macro="">
      <xdr:nvCxnSpPr>
        <xdr:cNvPr id="93" name="直線コネクタ 92">
          <a:extLst>
            <a:ext uri="{FF2B5EF4-FFF2-40B4-BE49-F238E27FC236}">
              <a16:creationId xmlns:a16="http://schemas.microsoft.com/office/drawing/2014/main" id="{6A57B587-7A4A-4F42-A479-6AFBB04F240B}"/>
            </a:ext>
          </a:extLst>
        </xdr:cNvPr>
        <xdr:cNvCxnSpPr/>
      </xdr:nvCxnSpPr>
      <xdr:spPr>
        <a:xfrm>
          <a:off x="3797300" y="11046278"/>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9616</xdr:rowOff>
    </xdr:from>
    <xdr:to>
      <xdr:col>15</xdr:col>
      <xdr:colOff>101600</xdr:colOff>
      <xdr:row>64</xdr:row>
      <xdr:rowOff>111216</xdr:rowOff>
    </xdr:to>
    <xdr:sp macro="" textlink="">
      <xdr:nvSpPr>
        <xdr:cNvPr id="94" name="楕円 93">
          <a:extLst>
            <a:ext uri="{FF2B5EF4-FFF2-40B4-BE49-F238E27FC236}">
              <a16:creationId xmlns:a16="http://schemas.microsoft.com/office/drawing/2014/main" id="{6127E800-CFBC-435A-9A46-048B1288D386}"/>
            </a:ext>
          </a:extLst>
        </xdr:cNvPr>
        <xdr:cNvSpPr/>
      </xdr:nvSpPr>
      <xdr:spPr>
        <a:xfrm>
          <a:off x="2857500" y="1098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60416</xdr:rowOff>
    </xdr:from>
    <xdr:to>
      <xdr:col>19</xdr:col>
      <xdr:colOff>177800</xdr:colOff>
      <xdr:row>64</xdr:row>
      <xdr:rowOff>73478</xdr:rowOff>
    </xdr:to>
    <xdr:cxnSp macro="">
      <xdr:nvCxnSpPr>
        <xdr:cNvPr id="95" name="直線コネクタ 94">
          <a:extLst>
            <a:ext uri="{FF2B5EF4-FFF2-40B4-BE49-F238E27FC236}">
              <a16:creationId xmlns:a16="http://schemas.microsoft.com/office/drawing/2014/main" id="{509181BB-7728-45A4-908D-894EA585FAE6}"/>
            </a:ext>
          </a:extLst>
        </xdr:cNvPr>
        <xdr:cNvCxnSpPr/>
      </xdr:nvCxnSpPr>
      <xdr:spPr>
        <a:xfrm>
          <a:off x="2908300" y="11033216"/>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156573</xdr:rowOff>
    </xdr:from>
    <xdr:to>
      <xdr:col>10</xdr:col>
      <xdr:colOff>165100</xdr:colOff>
      <xdr:row>64</xdr:row>
      <xdr:rowOff>86723</xdr:rowOff>
    </xdr:to>
    <xdr:sp macro="" textlink="">
      <xdr:nvSpPr>
        <xdr:cNvPr id="96" name="楕円 95">
          <a:extLst>
            <a:ext uri="{FF2B5EF4-FFF2-40B4-BE49-F238E27FC236}">
              <a16:creationId xmlns:a16="http://schemas.microsoft.com/office/drawing/2014/main" id="{72922467-40E9-455E-AE0F-FA73C532723C}"/>
            </a:ext>
          </a:extLst>
        </xdr:cNvPr>
        <xdr:cNvSpPr/>
      </xdr:nvSpPr>
      <xdr:spPr>
        <a:xfrm>
          <a:off x="1968500" y="1095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35923</xdr:rowOff>
    </xdr:from>
    <xdr:to>
      <xdr:col>15</xdr:col>
      <xdr:colOff>50800</xdr:colOff>
      <xdr:row>64</xdr:row>
      <xdr:rowOff>60416</xdr:rowOff>
    </xdr:to>
    <xdr:cxnSp macro="">
      <xdr:nvCxnSpPr>
        <xdr:cNvPr id="97" name="直線コネクタ 96">
          <a:extLst>
            <a:ext uri="{FF2B5EF4-FFF2-40B4-BE49-F238E27FC236}">
              <a16:creationId xmlns:a16="http://schemas.microsoft.com/office/drawing/2014/main" id="{C09700BA-8F7F-4AE0-BF19-DAB9F03D886F}"/>
            </a:ext>
          </a:extLst>
        </xdr:cNvPr>
        <xdr:cNvCxnSpPr/>
      </xdr:nvCxnSpPr>
      <xdr:spPr>
        <a:xfrm>
          <a:off x="2019300" y="1100872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120650</xdr:rowOff>
    </xdr:from>
    <xdr:to>
      <xdr:col>6</xdr:col>
      <xdr:colOff>38100</xdr:colOff>
      <xdr:row>64</xdr:row>
      <xdr:rowOff>50800</xdr:rowOff>
    </xdr:to>
    <xdr:sp macro="" textlink="">
      <xdr:nvSpPr>
        <xdr:cNvPr id="98" name="楕円 97">
          <a:extLst>
            <a:ext uri="{FF2B5EF4-FFF2-40B4-BE49-F238E27FC236}">
              <a16:creationId xmlns:a16="http://schemas.microsoft.com/office/drawing/2014/main" id="{635529E7-4158-460F-89C2-4F4E9D2EE2F6}"/>
            </a:ext>
          </a:extLst>
        </xdr:cNvPr>
        <xdr:cNvSpPr/>
      </xdr:nvSpPr>
      <xdr:spPr>
        <a:xfrm>
          <a:off x="1079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0</xdr:rowOff>
    </xdr:from>
    <xdr:to>
      <xdr:col>10</xdr:col>
      <xdr:colOff>114300</xdr:colOff>
      <xdr:row>64</xdr:row>
      <xdr:rowOff>35923</xdr:rowOff>
    </xdr:to>
    <xdr:cxnSp macro="">
      <xdr:nvCxnSpPr>
        <xdr:cNvPr id="99" name="直線コネクタ 98">
          <a:extLst>
            <a:ext uri="{FF2B5EF4-FFF2-40B4-BE49-F238E27FC236}">
              <a16:creationId xmlns:a16="http://schemas.microsoft.com/office/drawing/2014/main" id="{58669C2B-CD5D-40F9-9FE2-C87F4E8A812C}"/>
            </a:ext>
          </a:extLst>
        </xdr:cNvPr>
        <xdr:cNvCxnSpPr/>
      </xdr:nvCxnSpPr>
      <xdr:spPr>
        <a:xfrm>
          <a:off x="1130300" y="1097280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100" name="n_1aveValue【体育館・プール】&#10;有形固定資産減価償却率">
          <a:extLst>
            <a:ext uri="{FF2B5EF4-FFF2-40B4-BE49-F238E27FC236}">
              <a16:creationId xmlns:a16="http://schemas.microsoft.com/office/drawing/2014/main" id="{4E1287F5-3F14-49DA-B73C-17D3414E6ED7}"/>
            </a:ext>
          </a:extLst>
        </xdr:cNvPr>
        <xdr:cNvSpPr txBox="1"/>
      </xdr:nvSpPr>
      <xdr:spPr>
        <a:xfrm>
          <a:off x="3582044" y="10352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101" name="n_2aveValue【体育館・プール】&#10;有形固定資産減価償却率">
          <a:extLst>
            <a:ext uri="{FF2B5EF4-FFF2-40B4-BE49-F238E27FC236}">
              <a16:creationId xmlns:a16="http://schemas.microsoft.com/office/drawing/2014/main" id="{7AF72F4D-8ECE-43BA-8BEE-37B6C621F57A}"/>
            </a:ext>
          </a:extLst>
        </xdr:cNvPr>
        <xdr:cNvSpPr txBox="1"/>
      </xdr:nvSpPr>
      <xdr:spPr>
        <a:xfrm>
          <a:off x="2705744" y="1032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102" name="n_3aveValue【体育館・プール】&#10;有形固定資産減価償却率">
          <a:extLst>
            <a:ext uri="{FF2B5EF4-FFF2-40B4-BE49-F238E27FC236}">
              <a16:creationId xmlns:a16="http://schemas.microsoft.com/office/drawing/2014/main" id="{2B1779FC-AB4C-4AB8-AF0B-B9C722A266BB}"/>
            </a:ext>
          </a:extLst>
        </xdr:cNvPr>
        <xdr:cNvSpPr txBox="1"/>
      </xdr:nvSpPr>
      <xdr:spPr>
        <a:xfrm>
          <a:off x="1816744" y="10311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103" name="n_4aveValue【体育館・プール】&#10;有形固定資産減価償却率">
          <a:extLst>
            <a:ext uri="{FF2B5EF4-FFF2-40B4-BE49-F238E27FC236}">
              <a16:creationId xmlns:a16="http://schemas.microsoft.com/office/drawing/2014/main" id="{2D09C735-4FF1-438C-8F3E-40D7D8560128}"/>
            </a:ext>
          </a:extLst>
        </xdr:cNvPr>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115405</xdr:rowOff>
    </xdr:from>
    <xdr:ext cx="405111" cy="259045"/>
    <xdr:sp macro="" textlink="">
      <xdr:nvSpPr>
        <xdr:cNvPr id="104" name="n_1mainValue【体育館・プール】&#10;有形固定資産減価償却率">
          <a:extLst>
            <a:ext uri="{FF2B5EF4-FFF2-40B4-BE49-F238E27FC236}">
              <a16:creationId xmlns:a16="http://schemas.microsoft.com/office/drawing/2014/main" id="{D276B39D-1747-4B05-B215-5E37F8EF0672}"/>
            </a:ext>
          </a:extLst>
        </xdr:cNvPr>
        <xdr:cNvSpPr txBox="1"/>
      </xdr:nvSpPr>
      <xdr:spPr>
        <a:xfrm>
          <a:off x="3582044" y="11088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102343</xdr:rowOff>
    </xdr:from>
    <xdr:ext cx="405111" cy="259045"/>
    <xdr:sp macro="" textlink="">
      <xdr:nvSpPr>
        <xdr:cNvPr id="105" name="n_2mainValue【体育館・プール】&#10;有形固定資産減価償却率">
          <a:extLst>
            <a:ext uri="{FF2B5EF4-FFF2-40B4-BE49-F238E27FC236}">
              <a16:creationId xmlns:a16="http://schemas.microsoft.com/office/drawing/2014/main" id="{6BF22CC0-6C0D-40CD-892B-AD701C04E123}"/>
            </a:ext>
          </a:extLst>
        </xdr:cNvPr>
        <xdr:cNvSpPr txBox="1"/>
      </xdr:nvSpPr>
      <xdr:spPr>
        <a:xfrm>
          <a:off x="2705744" y="11075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77850</xdr:rowOff>
    </xdr:from>
    <xdr:ext cx="405111" cy="259045"/>
    <xdr:sp macro="" textlink="">
      <xdr:nvSpPr>
        <xdr:cNvPr id="106" name="n_3mainValue【体育館・プール】&#10;有形固定資産減価償却率">
          <a:extLst>
            <a:ext uri="{FF2B5EF4-FFF2-40B4-BE49-F238E27FC236}">
              <a16:creationId xmlns:a16="http://schemas.microsoft.com/office/drawing/2014/main" id="{0350600A-F2A6-47A3-A112-8D18E38C326E}"/>
            </a:ext>
          </a:extLst>
        </xdr:cNvPr>
        <xdr:cNvSpPr txBox="1"/>
      </xdr:nvSpPr>
      <xdr:spPr>
        <a:xfrm>
          <a:off x="1816744" y="1105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41927</xdr:rowOff>
    </xdr:from>
    <xdr:ext cx="405111" cy="259045"/>
    <xdr:sp macro="" textlink="">
      <xdr:nvSpPr>
        <xdr:cNvPr id="107" name="n_4mainValue【体育館・プール】&#10;有形固定資産減価償却率">
          <a:extLst>
            <a:ext uri="{FF2B5EF4-FFF2-40B4-BE49-F238E27FC236}">
              <a16:creationId xmlns:a16="http://schemas.microsoft.com/office/drawing/2014/main" id="{CDCF1A38-A5E7-43CC-B1BD-5AD2FC697648}"/>
            </a:ext>
          </a:extLst>
        </xdr:cNvPr>
        <xdr:cNvSpPr txBox="1"/>
      </xdr:nvSpPr>
      <xdr:spPr>
        <a:xfrm>
          <a:off x="927744" y="1101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AAA8CD96-E465-4909-A38A-98837C19C67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579A4034-34F0-4F07-8AD9-78E1828AD73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9FF94E14-68ED-4C0D-95E1-57279A89D42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E8C9C988-4F1D-4719-AC4A-43041B33C13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D703895D-AD60-44CD-8FA5-0133B25D484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116B02B0-A3AE-4FD4-9F4A-443448A4921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90D5FDFA-7FF5-47DE-8A71-95BB8544EA2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3DD1705F-9568-49C0-B58F-D39626D12C6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1FA2F757-96C2-4516-AFCC-A3130BEF359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26F7059F-4FE2-40F9-B96C-DF4D13C894A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01B0F944-F816-408E-A490-D7BA191A334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DF0A8094-0320-45E0-A080-9EAF16809A15}"/>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EBF1FD85-2CA2-4EBD-BB51-3A343C74BDB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493E78F9-AAAB-4BB1-B771-E7D02C1EFC4D}"/>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0AB56D18-2DFA-414F-847B-3BA96A33601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059328F8-2640-4103-A65C-A1D6EE73150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FF38C87A-E042-4FE1-9057-9ACBC0C825F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F8E5FEB1-FFB2-42FA-8E21-240CC1BE3849}"/>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9075D8D1-8824-4917-9B5B-2F51FDDF518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75FE05F6-B331-42DF-BE1C-8F272F2BA67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5B252AAA-81C9-4D99-9E80-7142792B319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3566508C-5F4D-436D-AFFE-47539F5ECA5B}"/>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C29168D1-4478-4D27-BDB0-DF141E35BC2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a:extLst>
            <a:ext uri="{FF2B5EF4-FFF2-40B4-BE49-F238E27FC236}">
              <a16:creationId xmlns:a16="http://schemas.microsoft.com/office/drawing/2014/main" id="{24DD6958-B789-4DBC-9701-E7DCE4F74A98}"/>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a:extLst>
            <a:ext uri="{FF2B5EF4-FFF2-40B4-BE49-F238E27FC236}">
              <a16:creationId xmlns:a16="http://schemas.microsoft.com/office/drawing/2014/main" id="{39D4548E-B17C-4BCD-BD1F-95AB8D2F47FA}"/>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a:extLst>
            <a:ext uri="{FF2B5EF4-FFF2-40B4-BE49-F238E27FC236}">
              <a16:creationId xmlns:a16="http://schemas.microsoft.com/office/drawing/2014/main" id="{1C225728-FE5E-4128-81B4-A9E62E096CFB}"/>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a:extLst>
            <a:ext uri="{FF2B5EF4-FFF2-40B4-BE49-F238E27FC236}">
              <a16:creationId xmlns:a16="http://schemas.microsoft.com/office/drawing/2014/main" id="{4C0BFE3A-F89C-4BC5-82D4-4906133D9115}"/>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a:extLst>
            <a:ext uri="{FF2B5EF4-FFF2-40B4-BE49-F238E27FC236}">
              <a16:creationId xmlns:a16="http://schemas.microsoft.com/office/drawing/2014/main" id="{93DF085B-3A64-45C5-92F3-AC0D1BD8C3CF}"/>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119651</xdr:rowOff>
    </xdr:from>
    <xdr:ext cx="469744" cy="259045"/>
    <xdr:sp macro="" textlink="">
      <xdr:nvSpPr>
        <xdr:cNvPr id="136" name="【体育館・プール】&#10;一人当たり面積平均値テキスト">
          <a:extLst>
            <a:ext uri="{FF2B5EF4-FFF2-40B4-BE49-F238E27FC236}">
              <a16:creationId xmlns:a16="http://schemas.microsoft.com/office/drawing/2014/main" id="{B7BB229B-BF1E-437F-A5FD-216A5EB06A10}"/>
            </a:ext>
          </a:extLst>
        </xdr:cNvPr>
        <xdr:cNvSpPr txBox="1"/>
      </xdr:nvSpPr>
      <xdr:spPr>
        <a:xfrm>
          <a:off x="10515600" y="10749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a:extLst>
            <a:ext uri="{FF2B5EF4-FFF2-40B4-BE49-F238E27FC236}">
              <a16:creationId xmlns:a16="http://schemas.microsoft.com/office/drawing/2014/main" id="{30035783-CD87-49B6-9BF6-FD48FAD85C17}"/>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a:extLst>
            <a:ext uri="{FF2B5EF4-FFF2-40B4-BE49-F238E27FC236}">
              <a16:creationId xmlns:a16="http://schemas.microsoft.com/office/drawing/2014/main" id="{C5D094D2-D2C7-4BA9-B55A-A15CDF52A610}"/>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a:extLst>
            <a:ext uri="{FF2B5EF4-FFF2-40B4-BE49-F238E27FC236}">
              <a16:creationId xmlns:a16="http://schemas.microsoft.com/office/drawing/2014/main" id="{8F56DE82-77A3-43AC-BB18-A4B2B1747F7F}"/>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a:extLst>
            <a:ext uri="{FF2B5EF4-FFF2-40B4-BE49-F238E27FC236}">
              <a16:creationId xmlns:a16="http://schemas.microsoft.com/office/drawing/2014/main" id="{08DFAD36-B0D5-4F65-9B53-E3E4D1307CE2}"/>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141" name="フローチャート: 判断 140">
          <a:extLst>
            <a:ext uri="{FF2B5EF4-FFF2-40B4-BE49-F238E27FC236}">
              <a16:creationId xmlns:a16="http://schemas.microsoft.com/office/drawing/2014/main" id="{8E582514-B0B5-42C3-B700-ACC487F8A2E2}"/>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A52AF7A5-847D-440D-B17D-DADB33BC5DD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4FF84E2D-9E57-44DD-AE35-262EE776357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C314A31A-1EA6-46F0-A2E7-101A42FE1FC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D7550625-E496-4816-B765-A584B74242F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B1238757-93E3-4CF1-A879-015AFA76FC8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108839</xdr:rowOff>
    </xdr:from>
    <xdr:to>
      <xdr:col>55</xdr:col>
      <xdr:colOff>50800</xdr:colOff>
      <xdr:row>62</xdr:row>
      <xdr:rowOff>38989</xdr:rowOff>
    </xdr:to>
    <xdr:sp macro="" textlink="">
      <xdr:nvSpPr>
        <xdr:cNvPr id="147" name="楕円 146">
          <a:extLst>
            <a:ext uri="{FF2B5EF4-FFF2-40B4-BE49-F238E27FC236}">
              <a16:creationId xmlns:a16="http://schemas.microsoft.com/office/drawing/2014/main" id="{6D2F150C-EA80-4AE0-8CB8-3DB54D5FC37C}"/>
            </a:ext>
          </a:extLst>
        </xdr:cNvPr>
        <xdr:cNvSpPr/>
      </xdr:nvSpPr>
      <xdr:spPr>
        <a:xfrm>
          <a:off x="10426700" y="1056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131716</xdr:rowOff>
    </xdr:from>
    <xdr:ext cx="469744" cy="259045"/>
    <xdr:sp macro="" textlink="">
      <xdr:nvSpPr>
        <xdr:cNvPr id="148" name="【体育館・プール】&#10;一人当たり面積該当値テキスト">
          <a:extLst>
            <a:ext uri="{FF2B5EF4-FFF2-40B4-BE49-F238E27FC236}">
              <a16:creationId xmlns:a16="http://schemas.microsoft.com/office/drawing/2014/main" id="{55C71AB1-0295-446B-B7A5-8B34BD4AC82F}"/>
            </a:ext>
          </a:extLst>
        </xdr:cNvPr>
        <xdr:cNvSpPr txBox="1"/>
      </xdr:nvSpPr>
      <xdr:spPr>
        <a:xfrm>
          <a:off x="10515600" y="10418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121793</xdr:rowOff>
    </xdr:from>
    <xdr:to>
      <xdr:col>50</xdr:col>
      <xdr:colOff>165100</xdr:colOff>
      <xdr:row>62</xdr:row>
      <xdr:rowOff>51943</xdr:rowOff>
    </xdr:to>
    <xdr:sp macro="" textlink="">
      <xdr:nvSpPr>
        <xdr:cNvPr id="149" name="楕円 148">
          <a:extLst>
            <a:ext uri="{FF2B5EF4-FFF2-40B4-BE49-F238E27FC236}">
              <a16:creationId xmlns:a16="http://schemas.microsoft.com/office/drawing/2014/main" id="{0C902EE6-8D49-4954-B6DB-9129CD4AAB30}"/>
            </a:ext>
          </a:extLst>
        </xdr:cNvPr>
        <xdr:cNvSpPr/>
      </xdr:nvSpPr>
      <xdr:spPr>
        <a:xfrm>
          <a:off x="9588500" y="10580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159639</xdr:rowOff>
    </xdr:from>
    <xdr:to>
      <xdr:col>55</xdr:col>
      <xdr:colOff>0</xdr:colOff>
      <xdr:row>62</xdr:row>
      <xdr:rowOff>1143</xdr:rowOff>
    </xdr:to>
    <xdr:cxnSp macro="">
      <xdr:nvCxnSpPr>
        <xdr:cNvPr id="150" name="直線コネクタ 149">
          <a:extLst>
            <a:ext uri="{FF2B5EF4-FFF2-40B4-BE49-F238E27FC236}">
              <a16:creationId xmlns:a16="http://schemas.microsoft.com/office/drawing/2014/main" id="{837F6281-67DD-4CD5-95A3-51D8E05F8780}"/>
            </a:ext>
          </a:extLst>
        </xdr:cNvPr>
        <xdr:cNvCxnSpPr/>
      </xdr:nvCxnSpPr>
      <xdr:spPr>
        <a:xfrm flipV="1">
          <a:off x="9639300" y="10618089"/>
          <a:ext cx="838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137414</xdr:rowOff>
    </xdr:from>
    <xdr:to>
      <xdr:col>46</xdr:col>
      <xdr:colOff>38100</xdr:colOff>
      <xdr:row>62</xdr:row>
      <xdr:rowOff>67564</xdr:rowOff>
    </xdr:to>
    <xdr:sp macro="" textlink="">
      <xdr:nvSpPr>
        <xdr:cNvPr id="151" name="楕円 150">
          <a:extLst>
            <a:ext uri="{FF2B5EF4-FFF2-40B4-BE49-F238E27FC236}">
              <a16:creationId xmlns:a16="http://schemas.microsoft.com/office/drawing/2014/main" id="{3E7F1B27-3342-4ABA-93FC-FE239F5B1BCE}"/>
            </a:ext>
          </a:extLst>
        </xdr:cNvPr>
        <xdr:cNvSpPr/>
      </xdr:nvSpPr>
      <xdr:spPr>
        <a:xfrm>
          <a:off x="8699500" y="1059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1143</xdr:rowOff>
    </xdr:from>
    <xdr:to>
      <xdr:col>50</xdr:col>
      <xdr:colOff>114300</xdr:colOff>
      <xdr:row>62</xdr:row>
      <xdr:rowOff>16764</xdr:rowOff>
    </xdr:to>
    <xdr:cxnSp macro="">
      <xdr:nvCxnSpPr>
        <xdr:cNvPr id="152" name="直線コネクタ 151">
          <a:extLst>
            <a:ext uri="{FF2B5EF4-FFF2-40B4-BE49-F238E27FC236}">
              <a16:creationId xmlns:a16="http://schemas.microsoft.com/office/drawing/2014/main" id="{0BF88555-8D49-4D4D-A160-BB8B15EB8868}"/>
            </a:ext>
          </a:extLst>
        </xdr:cNvPr>
        <xdr:cNvCxnSpPr/>
      </xdr:nvCxnSpPr>
      <xdr:spPr>
        <a:xfrm flipV="1">
          <a:off x="8750300" y="10631043"/>
          <a:ext cx="8890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148844</xdr:rowOff>
    </xdr:from>
    <xdr:to>
      <xdr:col>41</xdr:col>
      <xdr:colOff>101600</xdr:colOff>
      <xdr:row>62</xdr:row>
      <xdr:rowOff>78994</xdr:rowOff>
    </xdr:to>
    <xdr:sp macro="" textlink="">
      <xdr:nvSpPr>
        <xdr:cNvPr id="153" name="楕円 152">
          <a:extLst>
            <a:ext uri="{FF2B5EF4-FFF2-40B4-BE49-F238E27FC236}">
              <a16:creationId xmlns:a16="http://schemas.microsoft.com/office/drawing/2014/main" id="{C01FF016-489E-46F6-B52F-F4BA5621F197}"/>
            </a:ext>
          </a:extLst>
        </xdr:cNvPr>
        <xdr:cNvSpPr/>
      </xdr:nvSpPr>
      <xdr:spPr>
        <a:xfrm>
          <a:off x="7810500" y="1060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16764</xdr:rowOff>
    </xdr:from>
    <xdr:to>
      <xdr:col>45</xdr:col>
      <xdr:colOff>177800</xdr:colOff>
      <xdr:row>62</xdr:row>
      <xdr:rowOff>28194</xdr:rowOff>
    </xdr:to>
    <xdr:cxnSp macro="">
      <xdr:nvCxnSpPr>
        <xdr:cNvPr id="154" name="直線コネクタ 153">
          <a:extLst>
            <a:ext uri="{FF2B5EF4-FFF2-40B4-BE49-F238E27FC236}">
              <a16:creationId xmlns:a16="http://schemas.microsoft.com/office/drawing/2014/main" id="{E8FDEE28-66C4-44A8-B86D-E140EAC3A955}"/>
            </a:ext>
          </a:extLst>
        </xdr:cNvPr>
        <xdr:cNvCxnSpPr/>
      </xdr:nvCxnSpPr>
      <xdr:spPr>
        <a:xfrm flipV="1">
          <a:off x="7861300" y="1064666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156845</xdr:rowOff>
    </xdr:from>
    <xdr:to>
      <xdr:col>36</xdr:col>
      <xdr:colOff>165100</xdr:colOff>
      <xdr:row>62</xdr:row>
      <xdr:rowOff>86995</xdr:rowOff>
    </xdr:to>
    <xdr:sp macro="" textlink="">
      <xdr:nvSpPr>
        <xdr:cNvPr id="155" name="楕円 154">
          <a:extLst>
            <a:ext uri="{FF2B5EF4-FFF2-40B4-BE49-F238E27FC236}">
              <a16:creationId xmlns:a16="http://schemas.microsoft.com/office/drawing/2014/main" id="{6AE1CE05-8547-4F03-AF54-BB62AE935C3A}"/>
            </a:ext>
          </a:extLst>
        </xdr:cNvPr>
        <xdr:cNvSpPr/>
      </xdr:nvSpPr>
      <xdr:spPr>
        <a:xfrm>
          <a:off x="69215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28194</xdr:rowOff>
    </xdr:from>
    <xdr:to>
      <xdr:col>41</xdr:col>
      <xdr:colOff>50800</xdr:colOff>
      <xdr:row>62</xdr:row>
      <xdr:rowOff>36195</xdr:rowOff>
    </xdr:to>
    <xdr:cxnSp macro="">
      <xdr:nvCxnSpPr>
        <xdr:cNvPr id="156" name="直線コネクタ 155">
          <a:extLst>
            <a:ext uri="{FF2B5EF4-FFF2-40B4-BE49-F238E27FC236}">
              <a16:creationId xmlns:a16="http://schemas.microsoft.com/office/drawing/2014/main" id="{FDA42499-E448-4FFC-AFD7-B9C161714903}"/>
            </a:ext>
          </a:extLst>
        </xdr:cNvPr>
        <xdr:cNvCxnSpPr/>
      </xdr:nvCxnSpPr>
      <xdr:spPr>
        <a:xfrm flipV="1">
          <a:off x="6972300" y="10658094"/>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61358</xdr:rowOff>
    </xdr:from>
    <xdr:ext cx="469744" cy="259045"/>
    <xdr:sp macro="" textlink="">
      <xdr:nvSpPr>
        <xdr:cNvPr id="157" name="n_1aveValue【体育館・プール】&#10;一人当たり面積">
          <a:extLst>
            <a:ext uri="{FF2B5EF4-FFF2-40B4-BE49-F238E27FC236}">
              <a16:creationId xmlns:a16="http://schemas.microsoft.com/office/drawing/2014/main" id="{B6DD58D1-4E20-4BC6-B41A-F5B27307646C}"/>
            </a:ext>
          </a:extLst>
        </xdr:cNvPr>
        <xdr:cNvSpPr txBox="1"/>
      </xdr:nvSpPr>
      <xdr:spPr>
        <a:xfrm>
          <a:off x="9391727" y="1086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64025</xdr:rowOff>
    </xdr:from>
    <xdr:ext cx="469744" cy="259045"/>
    <xdr:sp macro="" textlink="">
      <xdr:nvSpPr>
        <xdr:cNvPr id="158" name="n_2aveValue【体育館・プール】&#10;一人当たり面積">
          <a:extLst>
            <a:ext uri="{FF2B5EF4-FFF2-40B4-BE49-F238E27FC236}">
              <a16:creationId xmlns:a16="http://schemas.microsoft.com/office/drawing/2014/main" id="{D6BFF578-B138-422A-8658-B1DE3667B2C4}"/>
            </a:ext>
          </a:extLst>
        </xdr:cNvPr>
        <xdr:cNvSpPr txBox="1"/>
      </xdr:nvSpPr>
      <xdr:spPr>
        <a:xfrm>
          <a:off x="8515427" y="1086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66311</xdr:rowOff>
    </xdr:from>
    <xdr:ext cx="469744" cy="259045"/>
    <xdr:sp macro="" textlink="">
      <xdr:nvSpPr>
        <xdr:cNvPr id="159" name="n_3aveValue【体育館・プール】&#10;一人当たり面積">
          <a:extLst>
            <a:ext uri="{FF2B5EF4-FFF2-40B4-BE49-F238E27FC236}">
              <a16:creationId xmlns:a16="http://schemas.microsoft.com/office/drawing/2014/main" id="{D28AC346-C656-4FEF-B19D-D343622F5D0C}"/>
            </a:ext>
          </a:extLst>
        </xdr:cNvPr>
        <xdr:cNvSpPr txBox="1"/>
      </xdr:nvSpPr>
      <xdr:spPr>
        <a:xfrm>
          <a:off x="7626427" y="1086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80027</xdr:rowOff>
    </xdr:from>
    <xdr:ext cx="469744" cy="259045"/>
    <xdr:sp macro="" textlink="">
      <xdr:nvSpPr>
        <xdr:cNvPr id="160" name="n_4aveValue【体育館・プール】&#10;一人当たり面積">
          <a:extLst>
            <a:ext uri="{FF2B5EF4-FFF2-40B4-BE49-F238E27FC236}">
              <a16:creationId xmlns:a16="http://schemas.microsoft.com/office/drawing/2014/main" id="{FF171809-F097-429D-A0C6-3626ED7C16C0}"/>
            </a:ext>
          </a:extLst>
        </xdr:cNvPr>
        <xdr:cNvSpPr txBox="1"/>
      </xdr:nvSpPr>
      <xdr:spPr>
        <a:xfrm>
          <a:off x="6737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68470</xdr:rowOff>
    </xdr:from>
    <xdr:ext cx="469744" cy="259045"/>
    <xdr:sp macro="" textlink="">
      <xdr:nvSpPr>
        <xdr:cNvPr id="161" name="n_1mainValue【体育館・プール】&#10;一人当たり面積">
          <a:extLst>
            <a:ext uri="{FF2B5EF4-FFF2-40B4-BE49-F238E27FC236}">
              <a16:creationId xmlns:a16="http://schemas.microsoft.com/office/drawing/2014/main" id="{1CEA54F5-04A3-4A1E-85E4-BB2BF0230093}"/>
            </a:ext>
          </a:extLst>
        </xdr:cNvPr>
        <xdr:cNvSpPr txBox="1"/>
      </xdr:nvSpPr>
      <xdr:spPr>
        <a:xfrm>
          <a:off x="9391727" y="10355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84091</xdr:rowOff>
    </xdr:from>
    <xdr:ext cx="469744" cy="259045"/>
    <xdr:sp macro="" textlink="">
      <xdr:nvSpPr>
        <xdr:cNvPr id="162" name="n_2mainValue【体育館・プール】&#10;一人当たり面積">
          <a:extLst>
            <a:ext uri="{FF2B5EF4-FFF2-40B4-BE49-F238E27FC236}">
              <a16:creationId xmlns:a16="http://schemas.microsoft.com/office/drawing/2014/main" id="{E2C8CF79-4722-49C5-A119-AEAC4EBDA802}"/>
            </a:ext>
          </a:extLst>
        </xdr:cNvPr>
        <xdr:cNvSpPr txBox="1"/>
      </xdr:nvSpPr>
      <xdr:spPr>
        <a:xfrm>
          <a:off x="8515427" y="1037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95521</xdr:rowOff>
    </xdr:from>
    <xdr:ext cx="469744" cy="259045"/>
    <xdr:sp macro="" textlink="">
      <xdr:nvSpPr>
        <xdr:cNvPr id="163" name="n_3mainValue【体育館・プール】&#10;一人当たり面積">
          <a:extLst>
            <a:ext uri="{FF2B5EF4-FFF2-40B4-BE49-F238E27FC236}">
              <a16:creationId xmlns:a16="http://schemas.microsoft.com/office/drawing/2014/main" id="{B6507280-F00E-44E2-9FA2-12FC4AC26773}"/>
            </a:ext>
          </a:extLst>
        </xdr:cNvPr>
        <xdr:cNvSpPr txBox="1"/>
      </xdr:nvSpPr>
      <xdr:spPr>
        <a:xfrm>
          <a:off x="7626427" y="1038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103522</xdr:rowOff>
    </xdr:from>
    <xdr:ext cx="469744" cy="259045"/>
    <xdr:sp macro="" textlink="">
      <xdr:nvSpPr>
        <xdr:cNvPr id="164" name="n_4mainValue【体育館・プール】&#10;一人当たり面積">
          <a:extLst>
            <a:ext uri="{FF2B5EF4-FFF2-40B4-BE49-F238E27FC236}">
              <a16:creationId xmlns:a16="http://schemas.microsoft.com/office/drawing/2014/main" id="{558C664E-31B3-40D8-8940-73094AB6ABCB}"/>
            </a:ext>
          </a:extLst>
        </xdr:cNvPr>
        <xdr:cNvSpPr txBox="1"/>
      </xdr:nvSpPr>
      <xdr:spPr>
        <a:xfrm>
          <a:off x="6737427" y="1039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ADE21CB5-8AAA-4789-9845-EA72510B378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2C290DB9-556C-4063-81EC-C8FB1192577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106955AC-794D-4F90-AA32-9E92446C43B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0BCC00D8-8EB0-4284-A6F3-5F30FBA4793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D00D74B6-15BB-49B3-8809-ACCC9B3CDD5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7B0BEC8D-5631-4277-8C4B-8B630105B58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1523E992-8AE6-4695-9414-4FE68EA48A5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7F782BC5-F5F3-478F-95DD-0C9B760505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D2B9AFF2-E597-4DC1-BA97-E1EC85F265D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0B6BCC2F-086A-4442-AE9D-75699885D85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6697387E-85F3-4D5D-A9B0-EC61E23F7DF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B3A21C18-9658-409D-BE5A-6B877F402A4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3FD0445D-1A9E-430A-8D15-DC636952523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637A25FB-CB83-48AB-9571-53DDFA88855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81F0C8F1-DB3D-4C0D-A5E3-DD3FC1C9860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7FF0E516-B766-4C64-A446-2FE4F9655BE1}"/>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5E6C3231-5C92-47C4-9E71-A80B3FC5B8B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B207FCF8-5410-4610-98DC-6365101798D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F55FA910-BB33-42A7-9B4E-B7ACDCB4F9D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49ECFB87-DBE4-4C27-ABB2-CFA9F8A6411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1855046F-D187-4477-8D1F-D9D35CA5142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B8DF9F01-B9B7-4441-B140-FC3AA211034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B8A9A397-A055-4853-BD76-6F1B2CE70B9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AF83579E-A21D-49CF-9461-B19D835EE67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9" name="正方形/長方形 188">
          <a:extLst>
            <a:ext uri="{FF2B5EF4-FFF2-40B4-BE49-F238E27FC236}">
              <a16:creationId xmlns:a16="http://schemas.microsoft.com/office/drawing/2014/main" id="{30C84276-130E-4A58-B3A4-6D8C30AC9F3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0" name="正方形/長方形 189">
          <a:extLst>
            <a:ext uri="{FF2B5EF4-FFF2-40B4-BE49-F238E27FC236}">
              <a16:creationId xmlns:a16="http://schemas.microsoft.com/office/drawing/2014/main" id="{3A31771D-4E89-4059-8B72-A2D830A93A2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1" name="正方形/長方形 190">
          <a:extLst>
            <a:ext uri="{FF2B5EF4-FFF2-40B4-BE49-F238E27FC236}">
              <a16:creationId xmlns:a16="http://schemas.microsoft.com/office/drawing/2014/main" id="{F03F8651-E043-428F-A8D9-EEED77F9C6F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2" name="正方形/長方形 191">
          <a:extLst>
            <a:ext uri="{FF2B5EF4-FFF2-40B4-BE49-F238E27FC236}">
              <a16:creationId xmlns:a16="http://schemas.microsoft.com/office/drawing/2014/main" id="{EDF49C18-DDA4-48C9-B9CB-4408937812F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3" name="正方形/長方形 192">
          <a:extLst>
            <a:ext uri="{FF2B5EF4-FFF2-40B4-BE49-F238E27FC236}">
              <a16:creationId xmlns:a16="http://schemas.microsoft.com/office/drawing/2014/main" id="{0F8176CB-D4AB-4393-A36C-F11B5930E62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4" name="正方形/長方形 193">
          <a:extLst>
            <a:ext uri="{FF2B5EF4-FFF2-40B4-BE49-F238E27FC236}">
              <a16:creationId xmlns:a16="http://schemas.microsoft.com/office/drawing/2014/main" id="{04D6B989-DEE0-4919-ADA5-4B3CE030CF0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5" name="正方形/長方形 194">
          <a:extLst>
            <a:ext uri="{FF2B5EF4-FFF2-40B4-BE49-F238E27FC236}">
              <a16:creationId xmlns:a16="http://schemas.microsoft.com/office/drawing/2014/main" id="{D8AE3EC7-85AC-4BC1-A513-079C43E7E3D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6" name="正方形/長方形 195">
          <a:extLst>
            <a:ext uri="{FF2B5EF4-FFF2-40B4-BE49-F238E27FC236}">
              <a16:creationId xmlns:a16="http://schemas.microsoft.com/office/drawing/2014/main" id="{F8E2E81B-F74B-4295-A5C7-9F896419086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7" name="正方形/長方形 196">
          <a:extLst>
            <a:ext uri="{FF2B5EF4-FFF2-40B4-BE49-F238E27FC236}">
              <a16:creationId xmlns:a16="http://schemas.microsoft.com/office/drawing/2014/main" id="{6BACF6A9-DA4B-42ED-A11D-0008B5B0919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8" name="正方形/長方形 197">
          <a:extLst>
            <a:ext uri="{FF2B5EF4-FFF2-40B4-BE49-F238E27FC236}">
              <a16:creationId xmlns:a16="http://schemas.microsoft.com/office/drawing/2014/main" id="{87FCB2C5-8D59-42BA-AE6D-92447C20C90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9" name="正方形/長方形 198">
          <a:extLst>
            <a:ext uri="{FF2B5EF4-FFF2-40B4-BE49-F238E27FC236}">
              <a16:creationId xmlns:a16="http://schemas.microsoft.com/office/drawing/2014/main" id="{716D9FCE-30F1-4191-8149-E219DDB21FE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0" name="正方形/長方形 199">
          <a:extLst>
            <a:ext uri="{FF2B5EF4-FFF2-40B4-BE49-F238E27FC236}">
              <a16:creationId xmlns:a16="http://schemas.microsoft.com/office/drawing/2014/main" id="{F4D85B2A-F67D-4EC9-A6F0-6F2719CBBD4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1" name="正方形/長方形 200">
          <a:extLst>
            <a:ext uri="{FF2B5EF4-FFF2-40B4-BE49-F238E27FC236}">
              <a16:creationId xmlns:a16="http://schemas.microsoft.com/office/drawing/2014/main" id="{7341D913-EC22-4B38-84F9-BB7183AEB5E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2" name="正方形/長方形 201">
          <a:extLst>
            <a:ext uri="{FF2B5EF4-FFF2-40B4-BE49-F238E27FC236}">
              <a16:creationId xmlns:a16="http://schemas.microsoft.com/office/drawing/2014/main" id="{E3D163AB-D107-4EAE-B46F-C7A7DAD7C81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3" name="正方形/長方形 202">
          <a:extLst>
            <a:ext uri="{FF2B5EF4-FFF2-40B4-BE49-F238E27FC236}">
              <a16:creationId xmlns:a16="http://schemas.microsoft.com/office/drawing/2014/main" id="{1BBE0FC9-3671-44E5-A7A6-03FC51D16D5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4" name="正方形/長方形 203">
          <a:extLst>
            <a:ext uri="{FF2B5EF4-FFF2-40B4-BE49-F238E27FC236}">
              <a16:creationId xmlns:a16="http://schemas.microsoft.com/office/drawing/2014/main" id="{845FB078-25D1-43E7-B3B6-9608A4DDBB2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5" name="テキスト ボックス 204">
          <a:extLst>
            <a:ext uri="{FF2B5EF4-FFF2-40B4-BE49-F238E27FC236}">
              <a16:creationId xmlns:a16="http://schemas.microsoft.com/office/drawing/2014/main" id="{0A83CC88-68A2-4E22-AD39-3A683E814BC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6" name="直線コネクタ 205">
          <a:extLst>
            <a:ext uri="{FF2B5EF4-FFF2-40B4-BE49-F238E27FC236}">
              <a16:creationId xmlns:a16="http://schemas.microsoft.com/office/drawing/2014/main" id="{29340D7D-F71F-475B-A1D8-B546563BF4F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7" name="テキスト ボックス 206">
          <a:extLst>
            <a:ext uri="{FF2B5EF4-FFF2-40B4-BE49-F238E27FC236}">
              <a16:creationId xmlns:a16="http://schemas.microsoft.com/office/drawing/2014/main" id="{12DDDF8B-AE15-425D-9B0B-B2C3126CDF4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08" name="直線コネクタ 207">
          <a:extLst>
            <a:ext uri="{FF2B5EF4-FFF2-40B4-BE49-F238E27FC236}">
              <a16:creationId xmlns:a16="http://schemas.microsoft.com/office/drawing/2014/main" id="{E142C527-D36C-400A-B7FF-19A13A578D1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09" name="テキスト ボックス 208">
          <a:extLst>
            <a:ext uri="{FF2B5EF4-FFF2-40B4-BE49-F238E27FC236}">
              <a16:creationId xmlns:a16="http://schemas.microsoft.com/office/drawing/2014/main" id="{4D18CC69-B67C-44A6-9530-647A11AAA72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10" name="直線コネクタ 209">
          <a:extLst>
            <a:ext uri="{FF2B5EF4-FFF2-40B4-BE49-F238E27FC236}">
              <a16:creationId xmlns:a16="http://schemas.microsoft.com/office/drawing/2014/main" id="{1B361ACA-8BC3-4E66-B865-29A20BD4D37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11" name="テキスト ボックス 210">
          <a:extLst>
            <a:ext uri="{FF2B5EF4-FFF2-40B4-BE49-F238E27FC236}">
              <a16:creationId xmlns:a16="http://schemas.microsoft.com/office/drawing/2014/main" id="{F1CC9937-A9D5-4A4C-B74C-143FBDF1424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12" name="直線コネクタ 211">
          <a:extLst>
            <a:ext uri="{FF2B5EF4-FFF2-40B4-BE49-F238E27FC236}">
              <a16:creationId xmlns:a16="http://schemas.microsoft.com/office/drawing/2014/main" id="{6AF8C3DE-2185-4D67-AB7B-8EB9075258C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13" name="テキスト ボックス 212">
          <a:extLst>
            <a:ext uri="{FF2B5EF4-FFF2-40B4-BE49-F238E27FC236}">
              <a16:creationId xmlns:a16="http://schemas.microsoft.com/office/drawing/2014/main" id="{EAE10F95-762E-4E53-ABF6-C9887228F8F2}"/>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14" name="直線コネクタ 213">
          <a:extLst>
            <a:ext uri="{FF2B5EF4-FFF2-40B4-BE49-F238E27FC236}">
              <a16:creationId xmlns:a16="http://schemas.microsoft.com/office/drawing/2014/main" id="{BD01244B-0617-4214-8D27-D8A5B3AF73BE}"/>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15" name="テキスト ボックス 214">
          <a:extLst>
            <a:ext uri="{FF2B5EF4-FFF2-40B4-BE49-F238E27FC236}">
              <a16:creationId xmlns:a16="http://schemas.microsoft.com/office/drawing/2014/main" id="{D0808D7C-99D7-47C5-9BD2-062352AE7BB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16" name="直線コネクタ 215">
          <a:extLst>
            <a:ext uri="{FF2B5EF4-FFF2-40B4-BE49-F238E27FC236}">
              <a16:creationId xmlns:a16="http://schemas.microsoft.com/office/drawing/2014/main" id="{33ED2D2D-F885-467A-A26A-4DCBF8AD5F98}"/>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17" name="テキスト ボックス 216">
          <a:extLst>
            <a:ext uri="{FF2B5EF4-FFF2-40B4-BE49-F238E27FC236}">
              <a16:creationId xmlns:a16="http://schemas.microsoft.com/office/drawing/2014/main" id="{0D6191D5-2DB6-4518-A56C-5703940AA3B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18" name="直線コネクタ 217">
          <a:extLst>
            <a:ext uri="{FF2B5EF4-FFF2-40B4-BE49-F238E27FC236}">
              <a16:creationId xmlns:a16="http://schemas.microsoft.com/office/drawing/2014/main" id="{4D1CE601-1504-406C-ABFE-B71EC889990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219" name="テキスト ボックス 218">
          <a:extLst>
            <a:ext uri="{FF2B5EF4-FFF2-40B4-BE49-F238E27FC236}">
              <a16:creationId xmlns:a16="http://schemas.microsoft.com/office/drawing/2014/main" id="{27689D77-D0CD-4661-A447-444E7EE9D94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20" name="直線コネクタ 219">
          <a:extLst>
            <a:ext uri="{FF2B5EF4-FFF2-40B4-BE49-F238E27FC236}">
              <a16:creationId xmlns:a16="http://schemas.microsoft.com/office/drawing/2014/main" id="{B9394792-6AA4-4BCA-8371-D4701DE5558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21" name="【一般廃棄物処理施設】&#10;有形固定資産減価償却率グラフ枠">
          <a:extLst>
            <a:ext uri="{FF2B5EF4-FFF2-40B4-BE49-F238E27FC236}">
              <a16:creationId xmlns:a16="http://schemas.microsoft.com/office/drawing/2014/main" id="{F9059B9A-6DEB-4DAA-879A-0027DCE0138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222" name="直線コネクタ 221">
          <a:extLst>
            <a:ext uri="{FF2B5EF4-FFF2-40B4-BE49-F238E27FC236}">
              <a16:creationId xmlns:a16="http://schemas.microsoft.com/office/drawing/2014/main" id="{E05F0E9F-0ADE-44BF-87D6-6A9125069A6F}"/>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223" name="【一般廃棄物処理施設】&#10;有形固定資産減価償却率最小値テキスト">
          <a:extLst>
            <a:ext uri="{FF2B5EF4-FFF2-40B4-BE49-F238E27FC236}">
              <a16:creationId xmlns:a16="http://schemas.microsoft.com/office/drawing/2014/main" id="{4F8EF931-4351-4791-B855-92D5333E3A48}"/>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224" name="直線コネクタ 223">
          <a:extLst>
            <a:ext uri="{FF2B5EF4-FFF2-40B4-BE49-F238E27FC236}">
              <a16:creationId xmlns:a16="http://schemas.microsoft.com/office/drawing/2014/main" id="{F0122CB8-19C1-4B51-9F84-04A16722577D}"/>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225" name="【一般廃棄物処理施設】&#10;有形固定資産減価償却率最大値テキスト">
          <a:extLst>
            <a:ext uri="{FF2B5EF4-FFF2-40B4-BE49-F238E27FC236}">
              <a16:creationId xmlns:a16="http://schemas.microsoft.com/office/drawing/2014/main" id="{6EB8BCA9-0951-45DE-96F1-F231CCE9A986}"/>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226" name="直線コネクタ 225">
          <a:extLst>
            <a:ext uri="{FF2B5EF4-FFF2-40B4-BE49-F238E27FC236}">
              <a16:creationId xmlns:a16="http://schemas.microsoft.com/office/drawing/2014/main" id="{FAA7D48C-05B0-4C49-BB6E-B8BF7B06C2F2}"/>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227" name="【一般廃棄物処理施設】&#10;有形固定資産減価償却率平均値テキスト">
          <a:extLst>
            <a:ext uri="{FF2B5EF4-FFF2-40B4-BE49-F238E27FC236}">
              <a16:creationId xmlns:a16="http://schemas.microsoft.com/office/drawing/2014/main" id="{8B93E84D-3BF4-49B2-BA0B-C0C431B2D138}"/>
            </a:ext>
          </a:extLst>
        </xdr:cNvPr>
        <xdr:cNvSpPr txBox="1"/>
      </xdr:nvSpPr>
      <xdr:spPr>
        <a:xfrm>
          <a:off x="16357600" y="6065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228" name="フローチャート: 判断 227">
          <a:extLst>
            <a:ext uri="{FF2B5EF4-FFF2-40B4-BE49-F238E27FC236}">
              <a16:creationId xmlns:a16="http://schemas.microsoft.com/office/drawing/2014/main" id="{765A5F9A-A88B-4150-88EA-9EADBEA6B8B1}"/>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229" name="フローチャート: 判断 228">
          <a:extLst>
            <a:ext uri="{FF2B5EF4-FFF2-40B4-BE49-F238E27FC236}">
              <a16:creationId xmlns:a16="http://schemas.microsoft.com/office/drawing/2014/main" id="{3C573E5F-1275-48A4-AA36-3C6A9E8F94B5}"/>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230" name="フローチャート: 判断 229">
          <a:extLst>
            <a:ext uri="{FF2B5EF4-FFF2-40B4-BE49-F238E27FC236}">
              <a16:creationId xmlns:a16="http://schemas.microsoft.com/office/drawing/2014/main" id="{8AA6BE6F-3C61-47AD-9E87-EB99E12FBD23}"/>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231" name="フローチャート: 判断 230">
          <a:extLst>
            <a:ext uri="{FF2B5EF4-FFF2-40B4-BE49-F238E27FC236}">
              <a16:creationId xmlns:a16="http://schemas.microsoft.com/office/drawing/2014/main" id="{BDD522AA-89A0-4D89-9B1F-F890B9B5F382}"/>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232" name="フローチャート: 判断 231">
          <a:extLst>
            <a:ext uri="{FF2B5EF4-FFF2-40B4-BE49-F238E27FC236}">
              <a16:creationId xmlns:a16="http://schemas.microsoft.com/office/drawing/2014/main" id="{98F9668A-D31E-4414-AD98-4B9A613C6A9D}"/>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1192A914-EAD9-4F9A-B700-1C80D6135DD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EA6EC99B-DB65-4C38-A89E-F94851D02BB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5" name="テキスト ボックス 234">
          <a:extLst>
            <a:ext uri="{FF2B5EF4-FFF2-40B4-BE49-F238E27FC236}">
              <a16:creationId xmlns:a16="http://schemas.microsoft.com/office/drawing/2014/main" id="{FD5C4229-1C86-41FA-BABB-BDAE64BEE6F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6" name="テキスト ボックス 235">
          <a:extLst>
            <a:ext uri="{FF2B5EF4-FFF2-40B4-BE49-F238E27FC236}">
              <a16:creationId xmlns:a16="http://schemas.microsoft.com/office/drawing/2014/main" id="{8527988C-F269-4F6E-84F1-88EADF31E9D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7" name="テキスト ボックス 236">
          <a:extLst>
            <a:ext uri="{FF2B5EF4-FFF2-40B4-BE49-F238E27FC236}">
              <a16:creationId xmlns:a16="http://schemas.microsoft.com/office/drawing/2014/main" id="{FA3BCA36-F50D-4A54-A1B3-BE3FB86D1F4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170724</xdr:rowOff>
    </xdr:from>
    <xdr:to>
      <xdr:col>85</xdr:col>
      <xdr:colOff>177800</xdr:colOff>
      <xdr:row>38</xdr:row>
      <xdr:rowOff>100874</xdr:rowOff>
    </xdr:to>
    <xdr:sp macro="" textlink="">
      <xdr:nvSpPr>
        <xdr:cNvPr id="238" name="楕円 237">
          <a:extLst>
            <a:ext uri="{FF2B5EF4-FFF2-40B4-BE49-F238E27FC236}">
              <a16:creationId xmlns:a16="http://schemas.microsoft.com/office/drawing/2014/main" id="{5E76FBAA-DA03-4DF4-B52A-3DCA295E4D1D}"/>
            </a:ext>
          </a:extLst>
        </xdr:cNvPr>
        <xdr:cNvSpPr/>
      </xdr:nvSpPr>
      <xdr:spPr>
        <a:xfrm>
          <a:off x="16268700" y="651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149151</xdr:rowOff>
    </xdr:from>
    <xdr:ext cx="405111" cy="259045"/>
    <xdr:sp macro="" textlink="">
      <xdr:nvSpPr>
        <xdr:cNvPr id="239" name="【一般廃棄物処理施設】&#10;有形固定資産減価償却率該当値テキスト">
          <a:extLst>
            <a:ext uri="{FF2B5EF4-FFF2-40B4-BE49-F238E27FC236}">
              <a16:creationId xmlns:a16="http://schemas.microsoft.com/office/drawing/2014/main" id="{4DD82C8D-CB84-4F5D-8581-8FB5574194CC}"/>
            </a:ext>
          </a:extLst>
        </xdr:cNvPr>
        <xdr:cNvSpPr txBox="1"/>
      </xdr:nvSpPr>
      <xdr:spPr>
        <a:xfrm>
          <a:off x="16357600" y="649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120106</xdr:rowOff>
    </xdr:from>
    <xdr:to>
      <xdr:col>81</xdr:col>
      <xdr:colOff>101600</xdr:colOff>
      <xdr:row>38</xdr:row>
      <xdr:rowOff>50256</xdr:rowOff>
    </xdr:to>
    <xdr:sp macro="" textlink="">
      <xdr:nvSpPr>
        <xdr:cNvPr id="240" name="楕円 239">
          <a:extLst>
            <a:ext uri="{FF2B5EF4-FFF2-40B4-BE49-F238E27FC236}">
              <a16:creationId xmlns:a16="http://schemas.microsoft.com/office/drawing/2014/main" id="{ACB02052-425C-4FAA-9641-D4653B9D6378}"/>
            </a:ext>
          </a:extLst>
        </xdr:cNvPr>
        <xdr:cNvSpPr/>
      </xdr:nvSpPr>
      <xdr:spPr>
        <a:xfrm>
          <a:off x="15430500" y="646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170906</xdr:rowOff>
    </xdr:from>
    <xdr:to>
      <xdr:col>85</xdr:col>
      <xdr:colOff>127000</xdr:colOff>
      <xdr:row>38</xdr:row>
      <xdr:rowOff>50074</xdr:rowOff>
    </xdr:to>
    <xdr:cxnSp macro="">
      <xdr:nvCxnSpPr>
        <xdr:cNvPr id="241" name="直線コネクタ 240">
          <a:extLst>
            <a:ext uri="{FF2B5EF4-FFF2-40B4-BE49-F238E27FC236}">
              <a16:creationId xmlns:a16="http://schemas.microsoft.com/office/drawing/2014/main" id="{62967CD5-9C37-4457-B044-926BDBEB5E2F}"/>
            </a:ext>
          </a:extLst>
        </xdr:cNvPr>
        <xdr:cNvCxnSpPr/>
      </xdr:nvCxnSpPr>
      <xdr:spPr>
        <a:xfrm>
          <a:off x="15481300" y="6514556"/>
          <a:ext cx="8382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69487</xdr:rowOff>
    </xdr:from>
    <xdr:to>
      <xdr:col>76</xdr:col>
      <xdr:colOff>165100</xdr:colOff>
      <xdr:row>37</xdr:row>
      <xdr:rowOff>171087</xdr:rowOff>
    </xdr:to>
    <xdr:sp macro="" textlink="">
      <xdr:nvSpPr>
        <xdr:cNvPr id="242" name="楕円 241">
          <a:extLst>
            <a:ext uri="{FF2B5EF4-FFF2-40B4-BE49-F238E27FC236}">
              <a16:creationId xmlns:a16="http://schemas.microsoft.com/office/drawing/2014/main" id="{2E451CB7-4436-451C-B7B3-6DDE24561EC1}"/>
            </a:ext>
          </a:extLst>
        </xdr:cNvPr>
        <xdr:cNvSpPr/>
      </xdr:nvSpPr>
      <xdr:spPr>
        <a:xfrm>
          <a:off x="14541500" y="641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120287</xdr:rowOff>
    </xdr:from>
    <xdr:to>
      <xdr:col>81</xdr:col>
      <xdr:colOff>50800</xdr:colOff>
      <xdr:row>37</xdr:row>
      <xdr:rowOff>170906</xdr:rowOff>
    </xdr:to>
    <xdr:cxnSp macro="">
      <xdr:nvCxnSpPr>
        <xdr:cNvPr id="243" name="直線コネクタ 242">
          <a:extLst>
            <a:ext uri="{FF2B5EF4-FFF2-40B4-BE49-F238E27FC236}">
              <a16:creationId xmlns:a16="http://schemas.microsoft.com/office/drawing/2014/main" id="{62C2DD55-81E1-4B17-8F67-F4854004E767}"/>
            </a:ext>
          </a:extLst>
        </xdr:cNvPr>
        <xdr:cNvCxnSpPr/>
      </xdr:nvCxnSpPr>
      <xdr:spPr>
        <a:xfrm>
          <a:off x="14592300" y="6463937"/>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18869</xdr:rowOff>
    </xdr:from>
    <xdr:to>
      <xdr:col>72</xdr:col>
      <xdr:colOff>38100</xdr:colOff>
      <xdr:row>37</xdr:row>
      <xdr:rowOff>120469</xdr:rowOff>
    </xdr:to>
    <xdr:sp macro="" textlink="">
      <xdr:nvSpPr>
        <xdr:cNvPr id="244" name="楕円 243">
          <a:extLst>
            <a:ext uri="{FF2B5EF4-FFF2-40B4-BE49-F238E27FC236}">
              <a16:creationId xmlns:a16="http://schemas.microsoft.com/office/drawing/2014/main" id="{1B7C1C90-D19F-46E4-AC93-8D3EAB597AF4}"/>
            </a:ext>
          </a:extLst>
        </xdr:cNvPr>
        <xdr:cNvSpPr/>
      </xdr:nvSpPr>
      <xdr:spPr>
        <a:xfrm>
          <a:off x="13652500" y="636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69669</xdr:rowOff>
    </xdr:from>
    <xdr:to>
      <xdr:col>76</xdr:col>
      <xdr:colOff>114300</xdr:colOff>
      <xdr:row>37</xdr:row>
      <xdr:rowOff>120287</xdr:rowOff>
    </xdr:to>
    <xdr:cxnSp macro="">
      <xdr:nvCxnSpPr>
        <xdr:cNvPr id="245" name="直線コネクタ 244">
          <a:extLst>
            <a:ext uri="{FF2B5EF4-FFF2-40B4-BE49-F238E27FC236}">
              <a16:creationId xmlns:a16="http://schemas.microsoft.com/office/drawing/2014/main" id="{F4663A13-4986-4FA0-8036-06C295455504}"/>
            </a:ext>
          </a:extLst>
        </xdr:cNvPr>
        <xdr:cNvCxnSpPr/>
      </xdr:nvCxnSpPr>
      <xdr:spPr>
        <a:xfrm>
          <a:off x="13703300" y="6413319"/>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139700</xdr:rowOff>
    </xdr:from>
    <xdr:to>
      <xdr:col>67</xdr:col>
      <xdr:colOff>101600</xdr:colOff>
      <xdr:row>37</xdr:row>
      <xdr:rowOff>69850</xdr:rowOff>
    </xdr:to>
    <xdr:sp macro="" textlink="">
      <xdr:nvSpPr>
        <xdr:cNvPr id="246" name="楕円 245">
          <a:extLst>
            <a:ext uri="{FF2B5EF4-FFF2-40B4-BE49-F238E27FC236}">
              <a16:creationId xmlns:a16="http://schemas.microsoft.com/office/drawing/2014/main" id="{1CB943A5-5ECB-4441-9528-0ED93B02AB89}"/>
            </a:ext>
          </a:extLst>
        </xdr:cNvPr>
        <xdr:cNvSpPr/>
      </xdr:nvSpPr>
      <xdr:spPr>
        <a:xfrm>
          <a:off x="12763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19050</xdr:rowOff>
    </xdr:from>
    <xdr:to>
      <xdr:col>71</xdr:col>
      <xdr:colOff>177800</xdr:colOff>
      <xdr:row>37</xdr:row>
      <xdr:rowOff>69669</xdr:rowOff>
    </xdr:to>
    <xdr:cxnSp macro="">
      <xdr:nvCxnSpPr>
        <xdr:cNvPr id="247" name="直線コネクタ 246">
          <a:extLst>
            <a:ext uri="{FF2B5EF4-FFF2-40B4-BE49-F238E27FC236}">
              <a16:creationId xmlns:a16="http://schemas.microsoft.com/office/drawing/2014/main" id="{D29DE56A-F697-418F-AE25-65139860FDAA}"/>
            </a:ext>
          </a:extLst>
        </xdr:cNvPr>
        <xdr:cNvCxnSpPr/>
      </xdr:nvCxnSpPr>
      <xdr:spPr>
        <a:xfrm>
          <a:off x="12814300" y="6362700"/>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82204</xdr:rowOff>
    </xdr:from>
    <xdr:ext cx="405111" cy="259045"/>
    <xdr:sp macro="" textlink="">
      <xdr:nvSpPr>
        <xdr:cNvPr id="248" name="n_1aveValue【一般廃棄物処理施設】&#10;有形固定資産減価償却率">
          <a:extLst>
            <a:ext uri="{FF2B5EF4-FFF2-40B4-BE49-F238E27FC236}">
              <a16:creationId xmlns:a16="http://schemas.microsoft.com/office/drawing/2014/main" id="{7F5AB449-462C-4FF4-9D1B-FFC6B71A9830}"/>
            </a:ext>
          </a:extLst>
        </xdr:cNvPr>
        <xdr:cNvSpPr txBox="1"/>
      </xdr:nvSpPr>
      <xdr:spPr>
        <a:xfrm>
          <a:off x="15266044" y="659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109962</xdr:rowOff>
    </xdr:from>
    <xdr:ext cx="405111" cy="259045"/>
    <xdr:sp macro="" textlink="">
      <xdr:nvSpPr>
        <xdr:cNvPr id="249" name="n_2aveValue【一般廃棄物処理施設】&#10;有形固定資産減価償却率">
          <a:extLst>
            <a:ext uri="{FF2B5EF4-FFF2-40B4-BE49-F238E27FC236}">
              <a16:creationId xmlns:a16="http://schemas.microsoft.com/office/drawing/2014/main" id="{DF623691-EA12-40CF-8BB9-11A23A408D0A}"/>
            </a:ext>
          </a:extLst>
        </xdr:cNvPr>
        <xdr:cNvSpPr txBox="1"/>
      </xdr:nvSpPr>
      <xdr:spPr>
        <a:xfrm>
          <a:off x="14389744" y="662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72407</xdr:rowOff>
    </xdr:from>
    <xdr:ext cx="405111" cy="259045"/>
    <xdr:sp macro="" textlink="">
      <xdr:nvSpPr>
        <xdr:cNvPr id="250" name="n_3aveValue【一般廃棄物処理施設】&#10;有形固定資産減価償却率">
          <a:extLst>
            <a:ext uri="{FF2B5EF4-FFF2-40B4-BE49-F238E27FC236}">
              <a16:creationId xmlns:a16="http://schemas.microsoft.com/office/drawing/2014/main" id="{5C61BEEF-5804-43AE-9EAF-CC6C95D6C4B7}"/>
            </a:ext>
          </a:extLst>
        </xdr:cNvPr>
        <xdr:cNvSpPr txBox="1"/>
      </xdr:nvSpPr>
      <xdr:spPr>
        <a:xfrm>
          <a:off x="13500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251" name="n_4aveValue【一般廃棄物処理施設】&#10;有形固定資産減価償却率">
          <a:extLst>
            <a:ext uri="{FF2B5EF4-FFF2-40B4-BE49-F238E27FC236}">
              <a16:creationId xmlns:a16="http://schemas.microsoft.com/office/drawing/2014/main" id="{FAB226AC-B587-4CC1-8AA5-98E5E8C83DCC}"/>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66783</xdr:rowOff>
    </xdr:from>
    <xdr:ext cx="405111" cy="259045"/>
    <xdr:sp macro="" textlink="">
      <xdr:nvSpPr>
        <xdr:cNvPr id="252" name="n_1mainValue【一般廃棄物処理施設】&#10;有形固定資産減価償却率">
          <a:extLst>
            <a:ext uri="{FF2B5EF4-FFF2-40B4-BE49-F238E27FC236}">
              <a16:creationId xmlns:a16="http://schemas.microsoft.com/office/drawing/2014/main" id="{24F83760-5347-4A81-8346-6BDC75CECC78}"/>
            </a:ext>
          </a:extLst>
        </xdr:cNvPr>
        <xdr:cNvSpPr txBox="1"/>
      </xdr:nvSpPr>
      <xdr:spPr>
        <a:xfrm>
          <a:off x="152660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16164</xdr:rowOff>
    </xdr:from>
    <xdr:ext cx="405111" cy="259045"/>
    <xdr:sp macro="" textlink="">
      <xdr:nvSpPr>
        <xdr:cNvPr id="253" name="n_2mainValue【一般廃棄物処理施設】&#10;有形固定資産減価償却率">
          <a:extLst>
            <a:ext uri="{FF2B5EF4-FFF2-40B4-BE49-F238E27FC236}">
              <a16:creationId xmlns:a16="http://schemas.microsoft.com/office/drawing/2014/main" id="{E424D095-D0C3-4712-B3E9-AC85F020F17E}"/>
            </a:ext>
          </a:extLst>
        </xdr:cNvPr>
        <xdr:cNvSpPr txBox="1"/>
      </xdr:nvSpPr>
      <xdr:spPr>
        <a:xfrm>
          <a:off x="14389744" y="618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136996</xdr:rowOff>
    </xdr:from>
    <xdr:ext cx="405111" cy="259045"/>
    <xdr:sp macro="" textlink="">
      <xdr:nvSpPr>
        <xdr:cNvPr id="254" name="n_3mainValue【一般廃棄物処理施設】&#10;有形固定資産減価償却率">
          <a:extLst>
            <a:ext uri="{FF2B5EF4-FFF2-40B4-BE49-F238E27FC236}">
              <a16:creationId xmlns:a16="http://schemas.microsoft.com/office/drawing/2014/main" id="{7CFA1AA1-4F88-4311-AC51-5D6167E83ED5}"/>
            </a:ext>
          </a:extLst>
        </xdr:cNvPr>
        <xdr:cNvSpPr txBox="1"/>
      </xdr:nvSpPr>
      <xdr:spPr>
        <a:xfrm>
          <a:off x="1350074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86377</xdr:rowOff>
    </xdr:from>
    <xdr:ext cx="405111" cy="259045"/>
    <xdr:sp macro="" textlink="">
      <xdr:nvSpPr>
        <xdr:cNvPr id="255" name="n_4mainValue【一般廃棄物処理施設】&#10;有形固定資産減価償却率">
          <a:extLst>
            <a:ext uri="{FF2B5EF4-FFF2-40B4-BE49-F238E27FC236}">
              <a16:creationId xmlns:a16="http://schemas.microsoft.com/office/drawing/2014/main" id="{E15F8DE8-B812-4A30-ABF1-91DE9939B92D}"/>
            </a:ext>
          </a:extLst>
        </xdr:cNvPr>
        <xdr:cNvSpPr txBox="1"/>
      </xdr:nvSpPr>
      <xdr:spPr>
        <a:xfrm>
          <a:off x="12611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6" name="正方形/長方形 255">
          <a:extLst>
            <a:ext uri="{FF2B5EF4-FFF2-40B4-BE49-F238E27FC236}">
              <a16:creationId xmlns:a16="http://schemas.microsoft.com/office/drawing/2014/main" id="{95922D02-B877-46B5-B509-51A9CFD9E97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7" name="正方形/長方形 256">
          <a:extLst>
            <a:ext uri="{FF2B5EF4-FFF2-40B4-BE49-F238E27FC236}">
              <a16:creationId xmlns:a16="http://schemas.microsoft.com/office/drawing/2014/main" id="{A38E45CF-4EED-40B9-9D52-093FDDE76B3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8" name="正方形/長方形 257">
          <a:extLst>
            <a:ext uri="{FF2B5EF4-FFF2-40B4-BE49-F238E27FC236}">
              <a16:creationId xmlns:a16="http://schemas.microsoft.com/office/drawing/2014/main" id="{BEF99746-9FD6-4A35-B10A-001A131501D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9" name="正方形/長方形 258">
          <a:extLst>
            <a:ext uri="{FF2B5EF4-FFF2-40B4-BE49-F238E27FC236}">
              <a16:creationId xmlns:a16="http://schemas.microsoft.com/office/drawing/2014/main" id="{A1A33B41-B443-4D38-BF47-C4C7F57F937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60" name="正方形/長方形 259">
          <a:extLst>
            <a:ext uri="{FF2B5EF4-FFF2-40B4-BE49-F238E27FC236}">
              <a16:creationId xmlns:a16="http://schemas.microsoft.com/office/drawing/2014/main" id="{36167DDC-E80C-4367-82F9-897B46244EF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1" name="正方形/長方形 260">
          <a:extLst>
            <a:ext uri="{FF2B5EF4-FFF2-40B4-BE49-F238E27FC236}">
              <a16:creationId xmlns:a16="http://schemas.microsoft.com/office/drawing/2014/main" id="{0AA519A6-A467-48CE-8C08-39787C5286C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2" name="正方形/長方形 261">
          <a:extLst>
            <a:ext uri="{FF2B5EF4-FFF2-40B4-BE49-F238E27FC236}">
              <a16:creationId xmlns:a16="http://schemas.microsoft.com/office/drawing/2014/main" id="{A0618FD6-541C-4422-948A-E992A0168CD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3" name="正方形/長方形 262">
          <a:extLst>
            <a:ext uri="{FF2B5EF4-FFF2-40B4-BE49-F238E27FC236}">
              <a16:creationId xmlns:a16="http://schemas.microsoft.com/office/drawing/2014/main" id="{A0AE624A-B13C-4331-96FC-ED7FC03C17E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4" name="テキスト ボックス 263">
          <a:extLst>
            <a:ext uri="{FF2B5EF4-FFF2-40B4-BE49-F238E27FC236}">
              <a16:creationId xmlns:a16="http://schemas.microsoft.com/office/drawing/2014/main" id="{9D696AA3-4DE2-4E80-9AED-C7974C46BD7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5" name="直線コネクタ 264">
          <a:extLst>
            <a:ext uri="{FF2B5EF4-FFF2-40B4-BE49-F238E27FC236}">
              <a16:creationId xmlns:a16="http://schemas.microsoft.com/office/drawing/2014/main" id="{F3930520-0417-402D-8271-0320E7F094D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266" name="直線コネクタ 265">
          <a:extLst>
            <a:ext uri="{FF2B5EF4-FFF2-40B4-BE49-F238E27FC236}">
              <a16:creationId xmlns:a16="http://schemas.microsoft.com/office/drawing/2014/main" id="{6E334483-C169-4737-A194-E02F148C1CB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267" name="テキスト ボックス 266">
          <a:extLst>
            <a:ext uri="{FF2B5EF4-FFF2-40B4-BE49-F238E27FC236}">
              <a16:creationId xmlns:a16="http://schemas.microsoft.com/office/drawing/2014/main" id="{304BBCA5-5B0C-4FC0-9F5F-4D9B6A20FE53}"/>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268" name="直線コネクタ 267">
          <a:extLst>
            <a:ext uri="{FF2B5EF4-FFF2-40B4-BE49-F238E27FC236}">
              <a16:creationId xmlns:a16="http://schemas.microsoft.com/office/drawing/2014/main" id="{7E3AC151-3A9C-4965-AADB-CEC211B59AF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269" name="テキスト ボックス 268">
          <a:extLst>
            <a:ext uri="{FF2B5EF4-FFF2-40B4-BE49-F238E27FC236}">
              <a16:creationId xmlns:a16="http://schemas.microsoft.com/office/drawing/2014/main" id="{087F7092-53C9-4729-B154-7316A33012AA}"/>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270" name="直線コネクタ 269">
          <a:extLst>
            <a:ext uri="{FF2B5EF4-FFF2-40B4-BE49-F238E27FC236}">
              <a16:creationId xmlns:a16="http://schemas.microsoft.com/office/drawing/2014/main" id="{53707AE5-6FF5-4FE3-B570-125912F543C6}"/>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271" name="テキスト ボックス 270">
          <a:extLst>
            <a:ext uri="{FF2B5EF4-FFF2-40B4-BE49-F238E27FC236}">
              <a16:creationId xmlns:a16="http://schemas.microsoft.com/office/drawing/2014/main" id="{9926A9C0-B020-469C-AFD0-B59DA9DC4AC9}"/>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272" name="直線コネクタ 271">
          <a:extLst>
            <a:ext uri="{FF2B5EF4-FFF2-40B4-BE49-F238E27FC236}">
              <a16:creationId xmlns:a16="http://schemas.microsoft.com/office/drawing/2014/main" id="{507E4404-59D4-41FF-87E7-2F509D86015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273" name="テキスト ボックス 272">
          <a:extLst>
            <a:ext uri="{FF2B5EF4-FFF2-40B4-BE49-F238E27FC236}">
              <a16:creationId xmlns:a16="http://schemas.microsoft.com/office/drawing/2014/main" id="{ABEA49F3-5A91-4844-A207-FE628C6E2E1B}"/>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274" name="直線コネクタ 273">
          <a:extLst>
            <a:ext uri="{FF2B5EF4-FFF2-40B4-BE49-F238E27FC236}">
              <a16:creationId xmlns:a16="http://schemas.microsoft.com/office/drawing/2014/main" id="{644F93F9-1A91-4FEB-A0FE-8F172236D9B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275" name="テキスト ボックス 274">
          <a:extLst>
            <a:ext uri="{FF2B5EF4-FFF2-40B4-BE49-F238E27FC236}">
              <a16:creationId xmlns:a16="http://schemas.microsoft.com/office/drawing/2014/main" id="{A258373B-0603-40C6-BCF2-F20D415E6F95}"/>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6" name="直線コネクタ 275">
          <a:extLst>
            <a:ext uri="{FF2B5EF4-FFF2-40B4-BE49-F238E27FC236}">
              <a16:creationId xmlns:a16="http://schemas.microsoft.com/office/drawing/2014/main" id="{C8B1D20E-284F-4E76-B1B0-6FF1A0E426F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277" name="テキスト ボックス 276">
          <a:extLst>
            <a:ext uri="{FF2B5EF4-FFF2-40B4-BE49-F238E27FC236}">
              <a16:creationId xmlns:a16="http://schemas.microsoft.com/office/drawing/2014/main" id="{C64C88C8-FB38-4611-8AE4-19D3EE9E4C3D}"/>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8" name="【一般廃棄物処理施設】&#10;一人当たり有形固定資産（償却資産）額グラフ枠">
          <a:extLst>
            <a:ext uri="{FF2B5EF4-FFF2-40B4-BE49-F238E27FC236}">
              <a16:creationId xmlns:a16="http://schemas.microsoft.com/office/drawing/2014/main" id="{FDB9804F-DEBE-41A9-96E3-A680420F02B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279" name="直線コネクタ 278">
          <a:extLst>
            <a:ext uri="{FF2B5EF4-FFF2-40B4-BE49-F238E27FC236}">
              <a16:creationId xmlns:a16="http://schemas.microsoft.com/office/drawing/2014/main" id="{C26DE214-3412-46CD-99A3-78E7E9F36B41}"/>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280" name="【一般廃棄物処理施設】&#10;一人当たり有形固定資産（償却資産）額最小値テキスト">
          <a:extLst>
            <a:ext uri="{FF2B5EF4-FFF2-40B4-BE49-F238E27FC236}">
              <a16:creationId xmlns:a16="http://schemas.microsoft.com/office/drawing/2014/main" id="{7A73CB78-CB1F-4F23-AA5C-11EE6093E977}"/>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281" name="直線コネクタ 280">
          <a:extLst>
            <a:ext uri="{FF2B5EF4-FFF2-40B4-BE49-F238E27FC236}">
              <a16:creationId xmlns:a16="http://schemas.microsoft.com/office/drawing/2014/main" id="{4100D339-699C-4C9C-A5D5-F89D6932838E}"/>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282" name="【一般廃棄物処理施設】&#10;一人当たり有形固定資産（償却資産）額最大値テキスト">
          <a:extLst>
            <a:ext uri="{FF2B5EF4-FFF2-40B4-BE49-F238E27FC236}">
              <a16:creationId xmlns:a16="http://schemas.microsoft.com/office/drawing/2014/main" id="{F156437B-057B-4317-AFFC-18BA4977DDF0}"/>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283" name="直線コネクタ 282">
          <a:extLst>
            <a:ext uri="{FF2B5EF4-FFF2-40B4-BE49-F238E27FC236}">
              <a16:creationId xmlns:a16="http://schemas.microsoft.com/office/drawing/2014/main" id="{57B94302-63E0-4B29-B842-CC40FD3A7827}"/>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284" name="【一般廃棄物処理施設】&#10;一人当たり有形固定資産（償却資産）額平均値テキスト">
          <a:extLst>
            <a:ext uri="{FF2B5EF4-FFF2-40B4-BE49-F238E27FC236}">
              <a16:creationId xmlns:a16="http://schemas.microsoft.com/office/drawing/2014/main" id="{08DEF7F3-F230-4498-9211-5A73AF1C826E}"/>
            </a:ext>
          </a:extLst>
        </xdr:cNvPr>
        <xdr:cNvSpPr txBox="1"/>
      </xdr:nvSpPr>
      <xdr:spPr>
        <a:xfrm>
          <a:off x="22199600" y="6977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285" name="フローチャート: 判断 284">
          <a:extLst>
            <a:ext uri="{FF2B5EF4-FFF2-40B4-BE49-F238E27FC236}">
              <a16:creationId xmlns:a16="http://schemas.microsoft.com/office/drawing/2014/main" id="{953A552B-1F87-4BC0-8549-6FB2A0DFCEE5}"/>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286" name="フローチャート: 判断 285">
          <a:extLst>
            <a:ext uri="{FF2B5EF4-FFF2-40B4-BE49-F238E27FC236}">
              <a16:creationId xmlns:a16="http://schemas.microsoft.com/office/drawing/2014/main" id="{4FA5BFCE-3F71-45F5-A28D-47BF29A47EF6}"/>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287" name="フローチャート: 判断 286">
          <a:extLst>
            <a:ext uri="{FF2B5EF4-FFF2-40B4-BE49-F238E27FC236}">
              <a16:creationId xmlns:a16="http://schemas.microsoft.com/office/drawing/2014/main" id="{B4BA1891-57CE-4B08-86EB-E5B9F84D22A7}"/>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288" name="フローチャート: 判断 287">
          <a:extLst>
            <a:ext uri="{FF2B5EF4-FFF2-40B4-BE49-F238E27FC236}">
              <a16:creationId xmlns:a16="http://schemas.microsoft.com/office/drawing/2014/main" id="{4D0BF7A7-28F4-4570-ACFA-DA9A472AE3DC}"/>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289" name="フローチャート: 判断 288">
          <a:extLst>
            <a:ext uri="{FF2B5EF4-FFF2-40B4-BE49-F238E27FC236}">
              <a16:creationId xmlns:a16="http://schemas.microsoft.com/office/drawing/2014/main" id="{4D4AACDF-3500-4A69-8E04-76B50A476905}"/>
            </a:ext>
          </a:extLst>
        </xdr:cNvPr>
        <xdr:cNvSpPr/>
      </xdr:nvSpPr>
      <xdr:spPr>
        <a:xfrm>
          <a:off x="18605500" y="716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AA89D5BF-AAA1-4FA5-A35A-C9F2C4C4368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91" name="テキスト ボックス 290">
          <a:extLst>
            <a:ext uri="{FF2B5EF4-FFF2-40B4-BE49-F238E27FC236}">
              <a16:creationId xmlns:a16="http://schemas.microsoft.com/office/drawing/2014/main" id="{57C6C396-6285-4AA9-B9D0-E509D77F045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92" name="テキスト ボックス 291">
          <a:extLst>
            <a:ext uri="{FF2B5EF4-FFF2-40B4-BE49-F238E27FC236}">
              <a16:creationId xmlns:a16="http://schemas.microsoft.com/office/drawing/2014/main" id="{66452888-1A3A-463C-BD62-436DDE12EDC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3" name="テキスト ボックス 292">
          <a:extLst>
            <a:ext uri="{FF2B5EF4-FFF2-40B4-BE49-F238E27FC236}">
              <a16:creationId xmlns:a16="http://schemas.microsoft.com/office/drawing/2014/main" id="{7351C65A-2A37-4A53-97BE-D925D0C30CF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4" name="テキスト ボックス 293">
          <a:extLst>
            <a:ext uri="{FF2B5EF4-FFF2-40B4-BE49-F238E27FC236}">
              <a16:creationId xmlns:a16="http://schemas.microsoft.com/office/drawing/2014/main" id="{46DB4134-C58B-4CEF-9F0F-BA7781D60A4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145159</xdr:rowOff>
    </xdr:from>
    <xdr:to>
      <xdr:col>116</xdr:col>
      <xdr:colOff>114300</xdr:colOff>
      <xdr:row>42</xdr:row>
      <xdr:rowOff>75309</xdr:rowOff>
    </xdr:to>
    <xdr:sp macro="" textlink="">
      <xdr:nvSpPr>
        <xdr:cNvPr id="295" name="楕円 294">
          <a:extLst>
            <a:ext uri="{FF2B5EF4-FFF2-40B4-BE49-F238E27FC236}">
              <a16:creationId xmlns:a16="http://schemas.microsoft.com/office/drawing/2014/main" id="{25F0843E-D319-4A65-8379-FB51530B4CF0}"/>
            </a:ext>
          </a:extLst>
        </xdr:cNvPr>
        <xdr:cNvSpPr/>
      </xdr:nvSpPr>
      <xdr:spPr>
        <a:xfrm>
          <a:off x="22110700" y="7174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75139</xdr:rowOff>
    </xdr:from>
    <xdr:ext cx="534377" cy="259045"/>
    <xdr:sp macro="" textlink="">
      <xdr:nvSpPr>
        <xdr:cNvPr id="296" name="【一般廃棄物処理施設】&#10;一人当たり有形固定資産（償却資産）額該当値テキスト">
          <a:extLst>
            <a:ext uri="{FF2B5EF4-FFF2-40B4-BE49-F238E27FC236}">
              <a16:creationId xmlns:a16="http://schemas.microsoft.com/office/drawing/2014/main" id="{7C01B7C4-94AE-41F8-9FE6-6AF632262A8B}"/>
            </a:ext>
          </a:extLst>
        </xdr:cNvPr>
        <xdr:cNvSpPr txBox="1"/>
      </xdr:nvSpPr>
      <xdr:spPr>
        <a:xfrm>
          <a:off x="22199600" y="710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145507</xdr:rowOff>
    </xdr:from>
    <xdr:to>
      <xdr:col>112</xdr:col>
      <xdr:colOff>38100</xdr:colOff>
      <xdr:row>42</xdr:row>
      <xdr:rowOff>75657</xdr:rowOff>
    </xdr:to>
    <xdr:sp macro="" textlink="">
      <xdr:nvSpPr>
        <xdr:cNvPr id="297" name="楕円 296">
          <a:extLst>
            <a:ext uri="{FF2B5EF4-FFF2-40B4-BE49-F238E27FC236}">
              <a16:creationId xmlns:a16="http://schemas.microsoft.com/office/drawing/2014/main" id="{C18950AB-E2F7-4110-A955-659AB3A1F2FB}"/>
            </a:ext>
          </a:extLst>
        </xdr:cNvPr>
        <xdr:cNvSpPr/>
      </xdr:nvSpPr>
      <xdr:spPr>
        <a:xfrm>
          <a:off x="21272500" y="717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24509</xdr:rowOff>
    </xdr:from>
    <xdr:to>
      <xdr:col>116</xdr:col>
      <xdr:colOff>63500</xdr:colOff>
      <xdr:row>42</xdr:row>
      <xdr:rowOff>24857</xdr:rowOff>
    </xdr:to>
    <xdr:cxnSp macro="">
      <xdr:nvCxnSpPr>
        <xdr:cNvPr id="298" name="直線コネクタ 297">
          <a:extLst>
            <a:ext uri="{FF2B5EF4-FFF2-40B4-BE49-F238E27FC236}">
              <a16:creationId xmlns:a16="http://schemas.microsoft.com/office/drawing/2014/main" id="{E1605907-547B-48F1-930A-F0AF5F24D12D}"/>
            </a:ext>
          </a:extLst>
        </xdr:cNvPr>
        <xdr:cNvCxnSpPr/>
      </xdr:nvCxnSpPr>
      <xdr:spPr>
        <a:xfrm flipV="1">
          <a:off x="21323300" y="7225409"/>
          <a:ext cx="838200" cy="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145996</xdr:rowOff>
    </xdr:from>
    <xdr:to>
      <xdr:col>107</xdr:col>
      <xdr:colOff>101600</xdr:colOff>
      <xdr:row>42</xdr:row>
      <xdr:rowOff>76146</xdr:rowOff>
    </xdr:to>
    <xdr:sp macro="" textlink="">
      <xdr:nvSpPr>
        <xdr:cNvPr id="299" name="楕円 298">
          <a:extLst>
            <a:ext uri="{FF2B5EF4-FFF2-40B4-BE49-F238E27FC236}">
              <a16:creationId xmlns:a16="http://schemas.microsoft.com/office/drawing/2014/main" id="{E36F7169-1866-43B1-B6C3-8ED3490B519E}"/>
            </a:ext>
          </a:extLst>
        </xdr:cNvPr>
        <xdr:cNvSpPr/>
      </xdr:nvSpPr>
      <xdr:spPr>
        <a:xfrm>
          <a:off x="20383500" y="717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24857</xdr:rowOff>
    </xdr:from>
    <xdr:to>
      <xdr:col>111</xdr:col>
      <xdr:colOff>177800</xdr:colOff>
      <xdr:row>42</xdr:row>
      <xdr:rowOff>25346</xdr:rowOff>
    </xdr:to>
    <xdr:cxnSp macro="">
      <xdr:nvCxnSpPr>
        <xdr:cNvPr id="300" name="直線コネクタ 299">
          <a:extLst>
            <a:ext uri="{FF2B5EF4-FFF2-40B4-BE49-F238E27FC236}">
              <a16:creationId xmlns:a16="http://schemas.microsoft.com/office/drawing/2014/main" id="{F859595B-4BA1-4BD1-BAEE-8C9629877E00}"/>
            </a:ext>
          </a:extLst>
        </xdr:cNvPr>
        <xdr:cNvCxnSpPr/>
      </xdr:nvCxnSpPr>
      <xdr:spPr>
        <a:xfrm flipV="1">
          <a:off x="20434300" y="7225757"/>
          <a:ext cx="889000" cy="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146487</xdr:rowOff>
    </xdr:from>
    <xdr:to>
      <xdr:col>102</xdr:col>
      <xdr:colOff>165100</xdr:colOff>
      <xdr:row>42</xdr:row>
      <xdr:rowOff>76637</xdr:rowOff>
    </xdr:to>
    <xdr:sp macro="" textlink="">
      <xdr:nvSpPr>
        <xdr:cNvPr id="301" name="楕円 300">
          <a:extLst>
            <a:ext uri="{FF2B5EF4-FFF2-40B4-BE49-F238E27FC236}">
              <a16:creationId xmlns:a16="http://schemas.microsoft.com/office/drawing/2014/main" id="{36D5B1A1-AABB-4F56-8F77-7486A13060DA}"/>
            </a:ext>
          </a:extLst>
        </xdr:cNvPr>
        <xdr:cNvSpPr/>
      </xdr:nvSpPr>
      <xdr:spPr>
        <a:xfrm>
          <a:off x="19494500" y="717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25346</xdr:rowOff>
    </xdr:from>
    <xdr:to>
      <xdr:col>107</xdr:col>
      <xdr:colOff>50800</xdr:colOff>
      <xdr:row>42</xdr:row>
      <xdr:rowOff>25837</xdr:rowOff>
    </xdr:to>
    <xdr:cxnSp macro="">
      <xdr:nvCxnSpPr>
        <xdr:cNvPr id="302" name="直線コネクタ 301">
          <a:extLst>
            <a:ext uri="{FF2B5EF4-FFF2-40B4-BE49-F238E27FC236}">
              <a16:creationId xmlns:a16="http://schemas.microsoft.com/office/drawing/2014/main" id="{0FA64D5F-DF5A-462E-813D-D26D9321B15A}"/>
            </a:ext>
          </a:extLst>
        </xdr:cNvPr>
        <xdr:cNvCxnSpPr/>
      </xdr:nvCxnSpPr>
      <xdr:spPr>
        <a:xfrm flipV="1">
          <a:off x="19545300" y="7226246"/>
          <a:ext cx="889000" cy="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146679</xdr:rowOff>
    </xdr:from>
    <xdr:to>
      <xdr:col>98</xdr:col>
      <xdr:colOff>38100</xdr:colOff>
      <xdr:row>42</xdr:row>
      <xdr:rowOff>76829</xdr:rowOff>
    </xdr:to>
    <xdr:sp macro="" textlink="">
      <xdr:nvSpPr>
        <xdr:cNvPr id="303" name="楕円 302">
          <a:extLst>
            <a:ext uri="{FF2B5EF4-FFF2-40B4-BE49-F238E27FC236}">
              <a16:creationId xmlns:a16="http://schemas.microsoft.com/office/drawing/2014/main" id="{BC0D7B85-9BB9-43E0-A498-EEC9DEB3493A}"/>
            </a:ext>
          </a:extLst>
        </xdr:cNvPr>
        <xdr:cNvSpPr/>
      </xdr:nvSpPr>
      <xdr:spPr>
        <a:xfrm>
          <a:off x="18605500" y="717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25837</xdr:rowOff>
    </xdr:from>
    <xdr:to>
      <xdr:col>102</xdr:col>
      <xdr:colOff>114300</xdr:colOff>
      <xdr:row>42</xdr:row>
      <xdr:rowOff>26029</xdr:rowOff>
    </xdr:to>
    <xdr:cxnSp macro="">
      <xdr:nvCxnSpPr>
        <xdr:cNvPr id="304" name="直線コネクタ 303">
          <a:extLst>
            <a:ext uri="{FF2B5EF4-FFF2-40B4-BE49-F238E27FC236}">
              <a16:creationId xmlns:a16="http://schemas.microsoft.com/office/drawing/2014/main" id="{E65DF7B6-C2A1-4B1E-9BD1-E4F57AF04FB5}"/>
            </a:ext>
          </a:extLst>
        </xdr:cNvPr>
        <xdr:cNvCxnSpPr/>
      </xdr:nvCxnSpPr>
      <xdr:spPr>
        <a:xfrm flipV="1">
          <a:off x="18656300" y="7226737"/>
          <a:ext cx="889000" cy="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305" name="n_1aveValue【一般廃棄物処理施設】&#10;一人当たり有形固定資産（償却資産）額">
          <a:extLst>
            <a:ext uri="{FF2B5EF4-FFF2-40B4-BE49-F238E27FC236}">
              <a16:creationId xmlns:a16="http://schemas.microsoft.com/office/drawing/2014/main" id="{8A5A13FA-7DC0-4378-A82B-704C9B493140}"/>
            </a:ext>
          </a:extLst>
        </xdr:cNvPr>
        <xdr:cNvSpPr txBox="1"/>
      </xdr:nvSpPr>
      <xdr:spPr>
        <a:xfrm>
          <a:off x="21011095" y="692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306" name="n_2aveValue【一般廃棄物処理施設】&#10;一人当たり有形固定資産（償却資産）額">
          <a:extLst>
            <a:ext uri="{FF2B5EF4-FFF2-40B4-BE49-F238E27FC236}">
              <a16:creationId xmlns:a16="http://schemas.microsoft.com/office/drawing/2014/main" id="{B167A76D-03B9-4EFC-93F7-E05E872E633D}"/>
            </a:ext>
          </a:extLst>
        </xdr:cNvPr>
        <xdr:cNvSpPr txBox="1"/>
      </xdr:nvSpPr>
      <xdr:spPr>
        <a:xfrm>
          <a:off x="20134795" y="693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307" name="n_3aveValue【一般廃棄物処理施設】&#10;一人当たり有形固定資産（償却資産）額">
          <a:extLst>
            <a:ext uri="{FF2B5EF4-FFF2-40B4-BE49-F238E27FC236}">
              <a16:creationId xmlns:a16="http://schemas.microsoft.com/office/drawing/2014/main" id="{660CF112-2BD0-4D06-A524-795BB0DB0113}"/>
            </a:ext>
          </a:extLst>
        </xdr:cNvPr>
        <xdr:cNvSpPr txBox="1"/>
      </xdr:nvSpPr>
      <xdr:spPr>
        <a:xfrm>
          <a:off x="19245795" y="693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79373</xdr:rowOff>
    </xdr:from>
    <xdr:ext cx="599010" cy="259045"/>
    <xdr:sp macro="" textlink="">
      <xdr:nvSpPr>
        <xdr:cNvPr id="308" name="n_4aveValue【一般廃棄物処理施設】&#10;一人当たり有形固定資産（償却資産）額">
          <a:extLst>
            <a:ext uri="{FF2B5EF4-FFF2-40B4-BE49-F238E27FC236}">
              <a16:creationId xmlns:a16="http://schemas.microsoft.com/office/drawing/2014/main" id="{B930B082-7DF1-4773-83B1-B51D330CFFFC}"/>
            </a:ext>
          </a:extLst>
        </xdr:cNvPr>
        <xdr:cNvSpPr txBox="1"/>
      </xdr:nvSpPr>
      <xdr:spPr>
        <a:xfrm>
          <a:off x="18356795" y="693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66784</xdr:rowOff>
    </xdr:from>
    <xdr:ext cx="534377" cy="259045"/>
    <xdr:sp macro="" textlink="">
      <xdr:nvSpPr>
        <xdr:cNvPr id="309" name="n_1mainValue【一般廃棄物処理施設】&#10;一人当たり有形固定資産（償却資産）額">
          <a:extLst>
            <a:ext uri="{FF2B5EF4-FFF2-40B4-BE49-F238E27FC236}">
              <a16:creationId xmlns:a16="http://schemas.microsoft.com/office/drawing/2014/main" id="{E0DA8F75-3E0F-4A78-B34B-4C8CB5616E0F}"/>
            </a:ext>
          </a:extLst>
        </xdr:cNvPr>
        <xdr:cNvSpPr txBox="1"/>
      </xdr:nvSpPr>
      <xdr:spPr>
        <a:xfrm>
          <a:off x="21043411" y="7267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67273</xdr:rowOff>
    </xdr:from>
    <xdr:ext cx="534377" cy="259045"/>
    <xdr:sp macro="" textlink="">
      <xdr:nvSpPr>
        <xdr:cNvPr id="310" name="n_2mainValue【一般廃棄物処理施設】&#10;一人当たり有形固定資産（償却資産）額">
          <a:extLst>
            <a:ext uri="{FF2B5EF4-FFF2-40B4-BE49-F238E27FC236}">
              <a16:creationId xmlns:a16="http://schemas.microsoft.com/office/drawing/2014/main" id="{0F6DB416-2A0F-4A32-97ED-24B716B56D1B}"/>
            </a:ext>
          </a:extLst>
        </xdr:cNvPr>
        <xdr:cNvSpPr txBox="1"/>
      </xdr:nvSpPr>
      <xdr:spPr>
        <a:xfrm>
          <a:off x="20167111" y="726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67764</xdr:rowOff>
    </xdr:from>
    <xdr:ext cx="534377" cy="259045"/>
    <xdr:sp macro="" textlink="">
      <xdr:nvSpPr>
        <xdr:cNvPr id="311" name="n_3mainValue【一般廃棄物処理施設】&#10;一人当たり有形固定資産（償却資産）額">
          <a:extLst>
            <a:ext uri="{FF2B5EF4-FFF2-40B4-BE49-F238E27FC236}">
              <a16:creationId xmlns:a16="http://schemas.microsoft.com/office/drawing/2014/main" id="{FEB4C846-1880-49B0-850D-EE7C208D2967}"/>
            </a:ext>
          </a:extLst>
        </xdr:cNvPr>
        <xdr:cNvSpPr txBox="1"/>
      </xdr:nvSpPr>
      <xdr:spPr>
        <a:xfrm>
          <a:off x="19278111" y="726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67956</xdr:rowOff>
    </xdr:from>
    <xdr:ext cx="534377" cy="259045"/>
    <xdr:sp macro="" textlink="">
      <xdr:nvSpPr>
        <xdr:cNvPr id="312" name="n_4mainValue【一般廃棄物処理施設】&#10;一人当たり有形固定資産（償却資産）額">
          <a:extLst>
            <a:ext uri="{FF2B5EF4-FFF2-40B4-BE49-F238E27FC236}">
              <a16:creationId xmlns:a16="http://schemas.microsoft.com/office/drawing/2014/main" id="{AF252AE8-1194-4C8F-9DBC-BD157C53C7DA}"/>
            </a:ext>
          </a:extLst>
        </xdr:cNvPr>
        <xdr:cNvSpPr txBox="1"/>
      </xdr:nvSpPr>
      <xdr:spPr>
        <a:xfrm>
          <a:off x="18389111" y="726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13" name="正方形/長方形 312">
          <a:extLst>
            <a:ext uri="{FF2B5EF4-FFF2-40B4-BE49-F238E27FC236}">
              <a16:creationId xmlns:a16="http://schemas.microsoft.com/office/drawing/2014/main" id="{7F59A12B-D253-498E-BE90-DC69EE53DD1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4" name="正方形/長方形 313">
          <a:extLst>
            <a:ext uri="{FF2B5EF4-FFF2-40B4-BE49-F238E27FC236}">
              <a16:creationId xmlns:a16="http://schemas.microsoft.com/office/drawing/2014/main" id="{166E9446-85F7-4D7F-9160-161218D924A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5" name="正方形/長方形 314">
          <a:extLst>
            <a:ext uri="{FF2B5EF4-FFF2-40B4-BE49-F238E27FC236}">
              <a16:creationId xmlns:a16="http://schemas.microsoft.com/office/drawing/2014/main" id="{20903F49-FA23-46BF-A646-F7C0ADA8730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6" name="正方形/長方形 315">
          <a:extLst>
            <a:ext uri="{FF2B5EF4-FFF2-40B4-BE49-F238E27FC236}">
              <a16:creationId xmlns:a16="http://schemas.microsoft.com/office/drawing/2014/main" id="{4573C25F-7BBB-40AF-85CB-2C801B6BC44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7" name="正方形/長方形 316">
          <a:extLst>
            <a:ext uri="{FF2B5EF4-FFF2-40B4-BE49-F238E27FC236}">
              <a16:creationId xmlns:a16="http://schemas.microsoft.com/office/drawing/2014/main" id="{F38F88A2-7CBE-4E8A-9553-5C026AC4FA2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8" name="正方形/長方形 317">
          <a:extLst>
            <a:ext uri="{FF2B5EF4-FFF2-40B4-BE49-F238E27FC236}">
              <a16:creationId xmlns:a16="http://schemas.microsoft.com/office/drawing/2014/main" id="{94DFE12C-EBA4-4862-A952-D46DB89DBFE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9" name="正方形/長方形 318">
          <a:extLst>
            <a:ext uri="{FF2B5EF4-FFF2-40B4-BE49-F238E27FC236}">
              <a16:creationId xmlns:a16="http://schemas.microsoft.com/office/drawing/2014/main" id="{47803009-2F23-4F0F-91C2-4DB71D79D2A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0" name="正方形/長方形 319">
          <a:extLst>
            <a:ext uri="{FF2B5EF4-FFF2-40B4-BE49-F238E27FC236}">
              <a16:creationId xmlns:a16="http://schemas.microsoft.com/office/drawing/2014/main" id="{6E372436-416C-4BC0-AB67-153C1F12E2E4}"/>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21" name="正方形/長方形 320">
          <a:extLst>
            <a:ext uri="{FF2B5EF4-FFF2-40B4-BE49-F238E27FC236}">
              <a16:creationId xmlns:a16="http://schemas.microsoft.com/office/drawing/2014/main" id="{5C5B50A9-A9FA-4C76-8873-8CB88E6BD92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22" name="正方形/長方形 321">
          <a:extLst>
            <a:ext uri="{FF2B5EF4-FFF2-40B4-BE49-F238E27FC236}">
              <a16:creationId xmlns:a16="http://schemas.microsoft.com/office/drawing/2014/main" id="{589760A5-65B6-41CD-94C9-6DFB7B6D799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23" name="正方形/長方形 322">
          <a:extLst>
            <a:ext uri="{FF2B5EF4-FFF2-40B4-BE49-F238E27FC236}">
              <a16:creationId xmlns:a16="http://schemas.microsoft.com/office/drawing/2014/main" id="{A7758044-3893-46E7-85AF-B887D085166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24" name="正方形/長方形 323">
          <a:extLst>
            <a:ext uri="{FF2B5EF4-FFF2-40B4-BE49-F238E27FC236}">
              <a16:creationId xmlns:a16="http://schemas.microsoft.com/office/drawing/2014/main" id="{EA6D7749-16F5-4E29-B674-576BD40885B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25" name="正方形/長方形 324">
          <a:extLst>
            <a:ext uri="{FF2B5EF4-FFF2-40B4-BE49-F238E27FC236}">
              <a16:creationId xmlns:a16="http://schemas.microsoft.com/office/drawing/2014/main" id="{D0DD1E86-0C17-42FD-A8EE-4D47C96DE36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26" name="正方形/長方形 325">
          <a:extLst>
            <a:ext uri="{FF2B5EF4-FFF2-40B4-BE49-F238E27FC236}">
              <a16:creationId xmlns:a16="http://schemas.microsoft.com/office/drawing/2014/main" id="{986B4B17-CFF2-4A61-9782-19CD1A74BBF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7" name="正方形/長方形 326">
          <a:extLst>
            <a:ext uri="{FF2B5EF4-FFF2-40B4-BE49-F238E27FC236}">
              <a16:creationId xmlns:a16="http://schemas.microsoft.com/office/drawing/2014/main" id="{F91D41F8-7551-4E71-AA34-8E90A2F588C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28" name="正方形/長方形 327">
          <a:extLst>
            <a:ext uri="{FF2B5EF4-FFF2-40B4-BE49-F238E27FC236}">
              <a16:creationId xmlns:a16="http://schemas.microsoft.com/office/drawing/2014/main" id="{51D7B024-F3F5-4DE3-8E2B-D77E26CBF064}"/>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29" name="正方形/長方形 328">
          <a:extLst>
            <a:ext uri="{FF2B5EF4-FFF2-40B4-BE49-F238E27FC236}">
              <a16:creationId xmlns:a16="http://schemas.microsoft.com/office/drawing/2014/main" id="{C3E31270-D294-4DF3-A00C-407F4DFBF08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30" name="正方形/長方形 329">
          <a:extLst>
            <a:ext uri="{FF2B5EF4-FFF2-40B4-BE49-F238E27FC236}">
              <a16:creationId xmlns:a16="http://schemas.microsoft.com/office/drawing/2014/main" id="{A504C0A0-CE35-4C7E-A015-E7AA3864E7C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31" name="正方形/長方形 330">
          <a:extLst>
            <a:ext uri="{FF2B5EF4-FFF2-40B4-BE49-F238E27FC236}">
              <a16:creationId xmlns:a16="http://schemas.microsoft.com/office/drawing/2014/main" id="{B1586D3E-8451-4579-98FC-6B67BA5686D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32" name="正方形/長方形 331">
          <a:extLst>
            <a:ext uri="{FF2B5EF4-FFF2-40B4-BE49-F238E27FC236}">
              <a16:creationId xmlns:a16="http://schemas.microsoft.com/office/drawing/2014/main" id="{3A179D86-BEBB-4B3C-99A7-B1E40DBA60A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3" name="正方形/長方形 332">
          <a:extLst>
            <a:ext uri="{FF2B5EF4-FFF2-40B4-BE49-F238E27FC236}">
              <a16:creationId xmlns:a16="http://schemas.microsoft.com/office/drawing/2014/main" id="{2D4848EC-CC46-4711-8DF4-DB9976291D9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4" name="正方形/長方形 333">
          <a:extLst>
            <a:ext uri="{FF2B5EF4-FFF2-40B4-BE49-F238E27FC236}">
              <a16:creationId xmlns:a16="http://schemas.microsoft.com/office/drawing/2014/main" id="{A01A4D8C-EDF7-4A05-80EC-1587E43C14B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5" name="正方形/長方形 334">
          <a:extLst>
            <a:ext uri="{FF2B5EF4-FFF2-40B4-BE49-F238E27FC236}">
              <a16:creationId xmlns:a16="http://schemas.microsoft.com/office/drawing/2014/main" id="{4DD1A8E2-2030-4FC9-B13A-A9BB93177FB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6" name="正方形/長方形 335">
          <a:extLst>
            <a:ext uri="{FF2B5EF4-FFF2-40B4-BE49-F238E27FC236}">
              <a16:creationId xmlns:a16="http://schemas.microsoft.com/office/drawing/2014/main" id="{37E8EFCB-22E7-4460-9C76-E51CB9F2403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7" name="テキスト ボックス 336">
          <a:extLst>
            <a:ext uri="{FF2B5EF4-FFF2-40B4-BE49-F238E27FC236}">
              <a16:creationId xmlns:a16="http://schemas.microsoft.com/office/drawing/2014/main" id="{1FF45A8A-7B22-459B-B6BF-24FDE8B9817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8" name="直線コネクタ 337">
          <a:extLst>
            <a:ext uri="{FF2B5EF4-FFF2-40B4-BE49-F238E27FC236}">
              <a16:creationId xmlns:a16="http://schemas.microsoft.com/office/drawing/2014/main" id="{B9EED702-A015-41B2-8286-1D06CC0B9F9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9" name="テキスト ボックス 338">
          <a:extLst>
            <a:ext uri="{FF2B5EF4-FFF2-40B4-BE49-F238E27FC236}">
              <a16:creationId xmlns:a16="http://schemas.microsoft.com/office/drawing/2014/main" id="{7BB39F64-9363-4E04-B800-18661AE0D8C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40" name="直線コネクタ 339">
          <a:extLst>
            <a:ext uri="{FF2B5EF4-FFF2-40B4-BE49-F238E27FC236}">
              <a16:creationId xmlns:a16="http://schemas.microsoft.com/office/drawing/2014/main" id="{85FF6531-BF4E-4E60-8D1D-B1E4653FC8E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41" name="テキスト ボックス 340">
          <a:extLst>
            <a:ext uri="{FF2B5EF4-FFF2-40B4-BE49-F238E27FC236}">
              <a16:creationId xmlns:a16="http://schemas.microsoft.com/office/drawing/2014/main" id="{9EF874E5-6255-4143-8F7E-6D8E23AE646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42" name="直線コネクタ 341">
          <a:extLst>
            <a:ext uri="{FF2B5EF4-FFF2-40B4-BE49-F238E27FC236}">
              <a16:creationId xmlns:a16="http://schemas.microsoft.com/office/drawing/2014/main" id="{B1BD2F02-59FC-4D9D-BD28-6EDEFEA1A5EA}"/>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43" name="テキスト ボックス 342">
          <a:extLst>
            <a:ext uri="{FF2B5EF4-FFF2-40B4-BE49-F238E27FC236}">
              <a16:creationId xmlns:a16="http://schemas.microsoft.com/office/drawing/2014/main" id="{55C14077-D69F-4AE3-B2B4-94D9F45BD31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44" name="直線コネクタ 343">
          <a:extLst>
            <a:ext uri="{FF2B5EF4-FFF2-40B4-BE49-F238E27FC236}">
              <a16:creationId xmlns:a16="http://schemas.microsoft.com/office/drawing/2014/main" id="{0A1FB21F-DB8F-4AA3-B232-205A242F95C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45" name="テキスト ボックス 344">
          <a:extLst>
            <a:ext uri="{FF2B5EF4-FFF2-40B4-BE49-F238E27FC236}">
              <a16:creationId xmlns:a16="http://schemas.microsoft.com/office/drawing/2014/main" id="{B174A369-CB67-4776-9D8A-195A7C5FA92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46" name="直線コネクタ 345">
          <a:extLst>
            <a:ext uri="{FF2B5EF4-FFF2-40B4-BE49-F238E27FC236}">
              <a16:creationId xmlns:a16="http://schemas.microsoft.com/office/drawing/2014/main" id="{218A0039-73AF-4DF1-9728-38973E92970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7" name="テキスト ボックス 346">
          <a:extLst>
            <a:ext uri="{FF2B5EF4-FFF2-40B4-BE49-F238E27FC236}">
              <a16:creationId xmlns:a16="http://schemas.microsoft.com/office/drawing/2014/main" id="{954DF1AF-C6AE-45CB-90CF-10712A7EC2D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48" name="直線コネクタ 347">
          <a:extLst>
            <a:ext uri="{FF2B5EF4-FFF2-40B4-BE49-F238E27FC236}">
              <a16:creationId xmlns:a16="http://schemas.microsoft.com/office/drawing/2014/main" id="{F0FCBD3A-F129-46EB-8E37-F42FFD81A44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49" name="テキスト ボックス 348">
          <a:extLst>
            <a:ext uri="{FF2B5EF4-FFF2-40B4-BE49-F238E27FC236}">
              <a16:creationId xmlns:a16="http://schemas.microsoft.com/office/drawing/2014/main" id="{90AB382F-B759-41AC-830B-EFB4E1376811}"/>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50" name="直線コネクタ 349">
          <a:extLst>
            <a:ext uri="{FF2B5EF4-FFF2-40B4-BE49-F238E27FC236}">
              <a16:creationId xmlns:a16="http://schemas.microsoft.com/office/drawing/2014/main" id="{8B58FDCB-C701-4CBF-8364-471FFE1EC3E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51" name="テキスト ボックス 350">
          <a:extLst>
            <a:ext uri="{FF2B5EF4-FFF2-40B4-BE49-F238E27FC236}">
              <a16:creationId xmlns:a16="http://schemas.microsoft.com/office/drawing/2014/main" id="{94D5E4AD-6D50-46BC-93E0-2E82561D942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52" name="【消防施設】&#10;有形固定資産減価償却率グラフ枠">
          <a:extLst>
            <a:ext uri="{FF2B5EF4-FFF2-40B4-BE49-F238E27FC236}">
              <a16:creationId xmlns:a16="http://schemas.microsoft.com/office/drawing/2014/main" id="{33EA14B0-DEB4-4F6E-89BB-1A7FA7B761F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353" name="直線コネクタ 352">
          <a:extLst>
            <a:ext uri="{FF2B5EF4-FFF2-40B4-BE49-F238E27FC236}">
              <a16:creationId xmlns:a16="http://schemas.microsoft.com/office/drawing/2014/main" id="{0ADC09E9-EF31-4A4C-8868-7D7C0BAFFEFA}"/>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354" name="【消防施設】&#10;有形固定資産減価償却率最小値テキスト">
          <a:extLst>
            <a:ext uri="{FF2B5EF4-FFF2-40B4-BE49-F238E27FC236}">
              <a16:creationId xmlns:a16="http://schemas.microsoft.com/office/drawing/2014/main" id="{84990B07-AD88-4B08-80F1-482CFA0D6D15}"/>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355" name="直線コネクタ 354">
          <a:extLst>
            <a:ext uri="{FF2B5EF4-FFF2-40B4-BE49-F238E27FC236}">
              <a16:creationId xmlns:a16="http://schemas.microsoft.com/office/drawing/2014/main" id="{00AFFB77-36CE-4572-BF55-2F6DA6459A43}"/>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356" name="【消防施設】&#10;有形固定資産減価償却率最大値テキスト">
          <a:extLst>
            <a:ext uri="{FF2B5EF4-FFF2-40B4-BE49-F238E27FC236}">
              <a16:creationId xmlns:a16="http://schemas.microsoft.com/office/drawing/2014/main" id="{F85755FF-7A7C-499F-B034-717301EDBD0D}"/>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357" name="直線コネクタ 356">
          <a:extLst>
            <a:ext uri="{FF2B5EF4-FFF2-40B4-BE49-F238E27FC236}">
              <a16:creationId xmlns:a16="http://schemas.microsoft.com/office/drawing/2014/main" id="{AF7636A2-58DC-4C7D-B21F-4AFF1AAF1D9B}"/>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126382</xdr:rowOff>
    </xdr:from>
    <xdr:ext cx="405111" cy="259045"/>
    <xdr:sp macro="" textlink="">
      <xdr:nvSpPr>
        <xdr:cNvPr id="358" name="【消防施設】&#10;有形固定資産減価償却率平均値テキスト">
          <a:extLst>
            <a:ext uri="{FF2B5EF4-FFF2-40B4-BE49-F238E27FC236}">
              <a16:creationId xmlns:a16="http://schemas.microsoft.com/office/drawing/2014/main" id="{E73A7B64-BBFE-40AF-AF4C-CC2626E838F9}"/>
            </a:ext>
          </a:extLst>
        </xdr:cNvPr>
        <xdr:cNvSpPr txBox="1"/>
      </xdr:nvSpPr>
      <xdr:spPr>
        <a:xfrm>
          <a:off x="16357600" y="1401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359" name="フローチャート: 判断 358">
          <a:extLst>
            <a:ext uri="{FF2B5EF4-FFF2-40B4-BE49-F238E27FC236}">
              <a16:creationId xmlns:a16="http://schemas.microsoft.com/office/drawing/2014/main" id="{BCF6F12D-3DCB-4FC1-91A0-FFE093F07F60}"/>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360" name="フローチャート: 判断 359">
          <a:extLst>
            <a:ext uri="{FF2B5EF4-FFF2-40B4-BE49-F238E27FC236}">
              <a16:creationId xmlns:a16="http://schemas.microsoft.com/office/drawing/2014/main" id="{A96769B9-91A4-4929-BDE0-28B7658A159A}"/>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361" name="フローチャート: 判断 360">
          <a:extLst>
            <a:ext uri="{FF2B5EF4-FFF2-40B4-BE49-F238E27FC236}">
              <a16:creationId xmlns:a16="http://schemas.microsoft.com/office/drawing/2014/main" id="{85446B90-63DB-47E7-90BF-9C0B75B9D9A6}"/>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362" name="フローチャート: 判断 361">
          <a:extLst>
            <a:ext uri="{FF2B5EF4-FFF2-40B4-BE49-F238E27FC236}">
              <a16:creationId xmlns:a16="http://schemas.microsoft.com/office/drawing/2014/main" id="{53705DF4-DA32-49D4-A4AF-95305FF81A2C}"/>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363" name="フローチャート: 判断 362">
          <a:extLst>
            <a:ext uri="{FF2B5EF4-FFF2-40B4-BE49-F238E27FC236}">
              <a16:creationId xmlns:a16="http://schemas.microsoft.com/office/drawing/2014/main" id="{0F866DC6-179C-4858-8CFA-DD5B612771B9}"/>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CC5C84F3-B3B4-4B1E-919C-699E2378405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4E2798D9-AEB4-4395-AFE0-1DD2C051B6E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A862DB5E-76DF-4300-952A-E934EABF3FE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6EB532C8-A425-464D-9CE5-2D5A0026547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8" name="テキスト ボックス 367">
          <a:extLst>
            <a:ext uri="{FF2B5EF4-FFF2-40B4-BE49-F238E27FC236}">
              <a16:creationId xmlns:a16="http://schemas.microsoft.com/office/drawing/2014/main" id="{4DABFBF8-72D6-4D18-A8A2-AD676C2222A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636</xdr:rowOff>
    </xdr:from>
    <xdr:to>
      <xdr:col>85</xdr:col>
      <xdr:colOff>177800</xdr:colOff>
      <xdr:row>83</xdr:row>
      <xdr:rowOff>102236</xdr:rowOff>
    </xdr:to>
    <xdr:sp macro="" textlink="">
      <xdr:nvSpPr>
        <xdr:cNvPr id="369" name="楕円 368">
          <a:extLst>
            <a:ext uri="{FF2B5EF4-FFF2-40B4-BE49-F238E27FC236}">
              <a16:creationId xmlns:a16="http://schemas.microsoft.com/office/drawing/2014/main" id="{574247A7-E7C0-418A-9CD3-22F5BA17E309}"/>
            </a:ext>
          </a:extLst>
        </xdr:cNvPr>
        <xdr:cNvSpPr/>
      </xdr:nvSpPr>
      <xdr:spPr>
        <a:xfrm>
          <a:off x="16268700" y="1423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150513</xdr:rowOff>
    </xdr:from>
    <xdr:ext cx="405111" cy="259045"/>
    <xdr:sp macro="" textlink="">
      <xdr:nvSpPr>
        <xdr:cNvPr id="370" name="【消防施設】&#10;有形固定資産減価償却率該当値テキスト">
          <a:extLst>
            <a:ext uri="{FF2B5EF4-FFF2-40B4-BE49-F238E27FC236}">
              <a16:creationId xmlns:a16="http://schemas.microsoft.com/office/drawing/2014/main" id="{4E2D67A5-E010-4086-9218-EE7D66F0B7C8}"/>
            </a:ext>
          </a:extLst>
        </xdr:cNvPr>
        <xdr:cNvSpPr txBox="1"/>
      </xdr:nvSpPr>
      <xdr:spPr>
        <a:xfrm>
          <a:off x="16357600"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141605</xdr:rowOff>
    </xdr:from>
    <xdr:to>
      <xdr:col>81</xdr:col>
      <xdr:colOff>101600</xdr:colOff>
      <xdr:row>83</xdr:row>
      <xdr:rowOff>71755</xdr:rowOff>
    </xdr:to>
    <xdr:sp macro="" textlink="">
      <xdr:nvSpPr>
        <xdr:cNvPr id="371" name="楕円 370">
          <a:extLst>
            <a:ext uri="{FF2B5EF4-FFF2-40B4-BE49-F238E27FC236}">
              <a16:creationId xmlns:a16="http://schemas.microsoft.com/office/drawing/2014/main" id="{1407007E-D951-4DC4-A106-486D449029F0}"/>
            </a:ext>
          </a:extLst>
        </xdr:cNvPr>
        <xdr:cNvSpPr/>
      </xdr:nvSpPr>
      <xdr:spPr>
        <a:xfrm>
          <a:off x="154305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20955</xdr:rowOff>
    </xdr:from>
    <xdr:to>
      <xdr:col>85</xdr:col>
      <xdr:colOff>127000</xdr:colOff>
      <xdr:row>83</xdr:row>
      <xdr:rowOff>51436</xdr:rowOff>
    </xdr:to>
    <xdr:cxnSp macro="">
      <xdr:nvCxnSpPr>
        <xdr:cNvPr id="372" name="直線コネクタ 371">
          <a:extLst>
            <a:ext uri="{FF2B5EF4-FFF2-40B4-BE49-F238E27FC236}">
              <a16:creationId xmlns:a16="http://schemas.microsoft.com/office/drawing/2014/main" id="{CBF46AE2-EA11-4223-9C22-D1BD41D2904B}"/>
            </a:ext>
          </a:extLst>
        </xdr:cNvPr>
        <xdr:cNvCxnSpPr/>
      </xdr:nvCxnSpPr>
      <xdr:spPr>
        <a:xfrm>
          <a:off x="15481300" y="14251305"/>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113030</xdr:rowOff>
    </xdr:from>
    <xdr:to>
      <xdr:col>76</xdr:col>
      <xdr:colOff>165100</xdr:colOff>
      <xdr:row>83</xdr:row>
      <xdr:rowOff>43180</xdr:rowOff>
    </xdr:to>
    <xdr:sp macro="" textlink="">
      <xdr:nvSpPr>
        <xdr:cNvPr id="373" name="楕円 372">
          <a:extLst>
            <a:ext uri="{FF2B5EF4-FFF2-40B4-BE49-F238E27FC236}">
              <a16:creationId xmlns:a16="http://schemas.microsoft.com/office/drawing/2014/main" id="{F5835747-C84E-4297-8D65-3852BEC05B49}"/>
            </a:ext>
          </a:extLst>
        </xdr:cNvPr>
        <xdr:cNvSpPr/>
      </xdr:nvSpPr>
      <xdr:spPr>
        <a:xfrm>
          <a:off x="14541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163830</xdr:rowOff>
    </xdr:from>
    <xdr:to>
      <xdr:col>81</xdr:col>
      <xdr:colOff>50800</xdr:colOff>
      <xdr:row>83</xdr:row>
      <xdr:rowOff>20955</xdr:rowOff>
    </xdr:to>
    <xdr:cxnSp macro="">
      <xdr:nvCxnSpPr>
        <xdr:cNvPr id="374" name="直線コネクタ 373">
          <a:extLst>
            <a:ext uri="{FF2B5EF4-FFF2-40B4-BE49-F238E27FC236}">
              <a16:creationId xmlns:a16="http://schemas.microsoft.com/office/drawing/2014/main" id="{F0B09140-8AA9-446A-9596-485AE696B1F4}"/>
            </a:ext>
          </a:extLst>
        </xdr:cNvPr>
        <xdr:cNvCxnSpPr/>
      </xdr:nvCxnSpPr>
      <xdr:spPr>
        <a:xfrm>
          <a:off x="14592300" y="142227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76836</xdr:rowOff>
    </xdr:from>
    <xdr:to>
      <xdr:col>72</xdr:col>
      <xdr:colOff>38100</xdr:colOff>
      <xdr:row>83</xdr:row>
      <xdr:rowOff>6986</xdr:rowOff>
    </xdr:to>
    <xdr:sp macro="" textlink="">
      <xdr:nvSpPr>
        <xdr:cNvPr id="375" name="楕円 374">
          <a:extLst>
            <a:ext uri="{FF2B5EF4-FFF2-40B4-BE49-F238E27FC236}">
              <a16:creationId xmlns:a16="http://schemas.microsoft.com/office/drawing/2014/main" id="{380BBF3C-DDB1-48C6-95FC-B6C09D1E6447}"/>
            </a:ext>
          </a:extLst>
        </xdr:cNvPr>
        <xdr:cNvSpPr/>
      </xdr:nvSpPr>
      <xdr:spPr>
        <a:xfrm>
          <a:off x="13652500" y="141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127636</xdr:rowOff>
    </xdr:from>
    <xdr:to>
      <xdr:col>76</xdr:col>
      <xdr:colOff>114300</xdr:colOff>
      <xdr:row>82</xdr:row>
      <xdr:rowOff>163830</xdr:rowOff>
    </xdr:to>
    <xdr:cxnSp macro="">
      <xdr:nvCxnSpPr>
        <xdr:cNvPr id="376" name="直線コネクタ 375">
          <a:extLst>
            <a:ext uri="{FF2B5EF4-FFF2-40B4-BE49-F238E27FC236}">
              <a16:creationId xmlns:a16="http://schemas.microsoft.com/office/drawing/2014/main" id="{D505A881-E908-490C-B209-CE8B59CF8BCB}"/>
            </a:ext>
          </a:extLst>
        </xdr:cNvPr>
        <xdr:cNvCxnSpPr/>
      </xdr:nvCxnSpPr>
      <xdr:spPr>
        <a:xfrm>
          <a:off x="13703300" y="1418653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40639</xdr:rowOff>
    </xdr:from>
    <xdr:to>
      <xdr:col>67</xdr:col>
      <xdr:colOff>101600</xdr:colOff>
      <xdr:row>82</xdr:row>
      <xdr:rowOff>142239</xdr:rowOff>
    </xdr:to>
    <xdr:sp macro="" textlink="">
      <xdr:nvSpPr>
        <xdr:cNvPr id="377" name="楕円 376">
          <a:extLst>
            <a:ext uri="{FF2B5EF4-FFF2-40B4-BE49-F238E27FC236}">
              <a16:creationId xmlns:a16="http://schemas.microsoft.com/office/drawing/2014/main" id="{8FF15914-74D7-41F6-9770-B24903397CDF}"/>
            </a:ext>
          </a:extLst>
        </xdr:cNvPr>
        <xdr:cNvSpPr/>
      </xdr:nvSpPr>
      <xdr:spPr>
        <a:xfrm>
          <a:off x="12763500" y="1409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91439</xdr:rowOff>
    </xdr:from>
    <xdr:to>
      <xdr:col>71</xdr:col>
      <xdr:colOff>177800</xdr:colOff>
      <xdr:row>82</xdr:row>
      <xdr:rowOff>127636</xdr:rowOff>
    </xdr:to>
    <xdr:cxnSp macro="">
      <xdr:nvCxnSpPr>
        <xdr:cNvPr id="378" name="直線コネクタ 377">
          <a:extLst>
            <a:ext uri="{FF2B5EF4-FFF2-40B4-BE49-F238E27FC236}">
              <a16:creationId xmlns:a16="http://schemas.microsoft.com/office/drawing/2014/main" id="{B6A88B54-21A0-4B22-83B4-B0CF0C5D1E2C}"/>
            </a:ext>
          </a:extLst>
        </xdr:cNvPr>
        <xdr:cNvCxnSpPr/>
      </xdr:nvCxnSpPr>
      <xdr:spPr>
        <a:xfrm>
          <a:off x="12814300" y="14150339"/>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379" name="n_1aveValue【消防施設】&#10;有形固定資産減価償却率">
          <a:extLst>
            <a:ext uri="{FF2B5EF4-FFF2-40B4-BE49-F238E27FC236}">
              <a16:creationId xmlns:a16="http://schemas.microsoft.com/office/drawing/2014/main" id="{3830C256-6EA3-4D79-A6FE-4FE80E7AA1D4}"/>
            </a:ext>
          </a:extLst>
        </xdr:cNvPr>
        <xdr:cNvSpPr txBox="1"/>
      </xdr:nvSpPr>
      <xdr:spPr>
        <a:xfrm>
          <a:off x="15266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380" name="n_2aveValue【消防施設】&#10;有形固定資産減価償却率">
          <a:extLst>
            <a:ext uri="{FF2B5EF4-FFF2-40B4-BE49-F238E27FC236}">
              <a16:creationId xmlns:a16="http://schemas.microsoft.com/office/drawing/2014/main" id="{07F7E418-B356-4ED1-B47A-6808E115F0A7}"/>
            </a:ext>
          </a:extLst>
        </xdr:cNvPr>
        <xdr:cNvSpPr txBox="1"/>
      </xdr:nvSpPr>
      <xdr:spPr>
        <a:xfrm>
          <a:off x="143897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65422</xdr:rowOff>
    </xdr:from>
    <xdr:ext cx="405111" cy="259045"/>
    <xdr:sp macro="" textlink="">
      <xdr:nvSpPr>
        <xdr:cNvPr id="381" name="n_3aveValue【消防施設】&#10;有形固定資産減価償却率">
          <a:extLst>
            <a:ext uri="{FF2B5EF4-FFF2-40B4-BE49-F238E27FC236}">
              <a16:creationId xmlns:a16="http://schemas.microsoft.com/office/drawing/2014/main" id="{0B5F8246-EEA5-4DA0-9377-AC7CFEE7CAE0}"/>
            </a:ext>
          </a:extLst>
        </xdr:cNvPr>
        <xdr:cNvSpPr txBox="1"/>
      </xdr:nvSpPr>
      <xdr:spPr>
        <a:xfrm>
          <a:off x="135007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382" name="n_4aveValue【消防施設】&#10;有形固定資産減価償却率">
          <a:extLst>
            <a:ext uri="{FF2B5EF4-FFF2-40B4-BE49-F238E27FC236}">
              <a16:creationId xmlns:a16="http://schemas.microsoft.com/office/drawing/2014/main" id="{26B7824D-5BF0-4378-A39A-F603F29F8CB3}"/>
            </a:ext>
          </a:extLst>
        </xdr:cNvPr>
        <xdr:cNvSpPr txBox="1"/>
      </xdr:nvSpPr>
      <xdr:spPr>
        <a:xfrm>
          <a:off x="12611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62882</xdr:rowOff>
    </xdr:from>
    <xdr:ext cx="405111" cy="259045"/>
    <xdr:sp macro="" textlink="">
      <xdr:nvSpPr>
        <xdr:cNvPr id="383" name="n_1mainValue【消防施設】&#10;有形固定資産減価償却率">
          <a:extLst>
            <a:ext uri="{FF2B5EF4-FFF2-40B4-BE49-F238E27FC236}">
              <a16:creationId xmlns:a16="http://schemas.microsoft.com/office/drawing/2014/main" id="{E3827D99-E437-49A5-9883-8FDE602D183A}"/>
            </a:ext>
          </a:extLst>
        </xdr:cNvPr>
        <xdr:cNvSpPr txBox="1"/>
      </xdr:nvSpPr>
      <xdr:spPr>
        <a:xfrm>
          <a:off x="152660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34307</xdr:rowOff>
    </xdr:from>
    <xdr:ext cx="405111" cy="259045"/>
    <xdr:sp macro="" textlink="">
      <xdr:nvSpPr>
        <xdr:cNvPr id="384" name="n_2mainValue【消防施設】&#10;有形固定資産減価償却率">
          <a:extLst>
            <a:ext uri="{FF2B5EF4-FFF2-40B4-BE49-F238E27FC236}">
              <a16:creationId xmlns:a16="http://schemas.microsoft.com/office/drawing/2014/main" id="{834813DA-8881-4F86-A17E-D0D517609BBB}"/>
            </a:ext>
          </a:extLst>
        </xdr:cNvPr>
        <xdr:cNvSpPr txBox="1"/>
      </xdr:nvSpPr>
      <xdr:spPr>
        <a:xfrm>
          <a:off x="14389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169563</xdr:rowOff>
    </xdr:from>
    <xdr:ext cx="405111" cy="259045"/>
    <xdr:sp macro="" textlink="">
      <xdr:nvSpPr>
        <xdr:cNvPr id="385" name="n_3mainValue【消防施設】&#10;有形固定資産減価償却率">
          <a:extLst>
            <a:ext uri="{FF2B5EF4-FFF2-40B4-BE49-F238E27FC236}">
              <a16:creationId xmlns:a16="http://schemas.microsoft.com/office/drawing/2014/main" id="{65084635-C75F-4713-91C9-129ABB74C732}"/>
            </a:ext>
          </a:extLst>
        </xdr:cNvPr>
        <xdr:cNvSpPr txBox="1"/>
      </xdr:nvSpPr>
      <xdr:spPr>
        <a:xfrm>
          <a:off x="13500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133366</xdr:rowOff>
    </xdr:from>
    <xdr:ext cx="405111" cy="259045"/>
    <xdr:sp macro="" textlink="">
      <xdr:nvSpPr>
        <xdr:cNvPr id="386" name="n_4mainValue【消防施設】&#10;有形固定資産減価償却率">
          <a:extLst>
            <a:ext uri="{FF2B5EF4-FFF2-40B4-BE49-F238E27FC236}">
              <a16:creationId xmlns:a16="http://schemas.microsoft.com/office/drawing/2014/main" id="{9A0E6A8A-8423-44F4-B33C-4D779AC334DB}"/>
            </a:ext>
          </a:extLst>
        </xdr:cNvPr>
        <xdr:cNvSpPr txBox="1"/>
      </xdr:nvSpPr>
      <xdr:spPr>
        <a:xfrm>
          <a:off x="12611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7" name="正方形/長方形 386">
          <a:extLst>
            <a:ext uri="{FF2B5EF4-FFF2-40B4-BE49-F238E27FC236}">
              <a16:creationId xmlns:a16="http://schemas.microsoft.com/office/drawing/2014/main" id="{AEB931D9-32FB-49D4-827C-C4F5D19247B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8" name="正方形/長方形 387">
          <a:extLst>
            <a:ext uri="{FF2B5EF4-FFF2-40B4-BE49-F238E27FC236}">
              <a16:creationId xmlns:a16="http://schemas.microsoft.com/office/drawing/2014/main" id="{BF61030C-2B29-49B2-A50E-27A1D1D649C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9" name="正方形/長方形 388">
          <a:extLst>
            <a:ext uri="{FF2B5EF4-FFF2-40B4-BE49-F238E27FC236}">
              <a16:creationId xmlns:a16="http://schemas.microsoft.com/office/drawing/2014/main" id="{A5A304DF-F74F-4FB5-A52F-D418EBC5BB6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90" name="正方形/長方形 389">
          <a:extLst>
            <a:ext uri="{FF2B5EF4-FFF2-40B4-BE49-F238E27FC236}">
              <a16:creationId xmlns:a16="http://schemas.microsoft.com/office/drawing/2014/main" id="{5766D570-BA53-4ADF-993D-4554B44E31F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91" name="正方形/長方形 390">
          <a:extLst>
            <a:ext uri="{FF2B5EF4-FFF2-40B4-BE49-F238E27FC236}">
              <a16:creationId xmlns:a16="http://schemas.microsoft.com/office/drawing/2014/main" id="{E2F755D6-2C23-42F8-88BB-31534B5DE3B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92" name="正方形/長方形 391">
          <a:extLst>
            <a:ext uri="{FF2B5EF4-FFF2-40B4-BE49-F238E27FC236}">
              <a16:creationId xmlns:a16="http://schemas.microsoft.com/office/drawing/2014/main" id="{2A500732-E633-4D3F-BE92-2878223114D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93" name="正方形/長方形 392">
          <a:extLst>
            <a:ext uri="{FF2B5EF4-FFF2-40B4-BE49-F238E27FC236}">
              <a16:creationId xmlns:a16="http://schemas.microsoft.com/office/drawing/2014/main" id="{2DA48279-8DE1-4B4E-B2D2-E1C8CD5A994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4" name="正方形/長方形 393">
          <a:extLst>
            <a:ext uri="{FF2B5EF4-FFF2-40B4-BE49-F238E27FC236}">
              <a16:creationId xmlns:a16="http://schemas.microsoft.com/office/drawing/2014/main" id="{09E203C8-A941-4B6C-A6E8-43F0B4E7BC6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5" name="テキスト ボックス 394">
          <a:extLst>
            <a:ext uri="{FF2B5EF4-FFF2-40B4-BE49-F238E27FC236}">
              <a16:creationId xmlns:a16="http://schemas.microsoft.com/office/drawing/2014/main" id="{7F641631-3621-499F-990C-04167E6CADC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6" name="直線コネクタ 395">
          <a:extLst>
            <a:ext uri="{FF2B5EF4-FFF2-40B4-BE49-F238E27FC236}">
              <a16:creationId xmlns:a16="http://schemas.microsoft.com/office/drawing/2014/main" id="{4D532848-1962-43E3-9850-4482738F327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97" name="直線コネクタ 396">
          <a:extLst>
            <a:ext uri="{FF2B5EF4-FFF2-40B4-BE49-F238E27FC236}">
              <a16:creationId xmlns:a16="http://schemas.microsoft.com/office/drawing/2014/main" id="{31DE4945-F68E-4D18-8F71-5025468446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98" name="テキスト ボックス 397">
          <a:extLst>
            <a:ext uri="{FF2B5EF4-FFF2-40B4-BE49-F238E27FC236}">
              <a16:creationId xmlns:a16="http://schemas.microsoft.com/office/drawing/2014/main" id="{50142047-42C2-4965-BEEF-BA62578B3DFF}"/>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99" name="直線コネクタ 398">
          <a:extLst>
            <a:ext uri="{FF2B5EF4-FFF2-40B4-BE49-F238E27FC236}">
              <a16:creationId xmlns:a16="http://schemas.microsoft.com/office/drawing/2014/main" id="{6A9E94C7-31C9-4AE4-8B29-AD3914863B44}"/>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400" name="テキスト ボックス 399">
          <a:extLst>
            <a:ext uri="{FF2B5EF4-FFF2-40B4-BE49-F238E27FC236}">
              <a16:creationId xmlns:a16="http://schemas.microsoft.com/office/drawing/2014/main" id="{5445F125-D814-4658-BBE1-B684A0093379}"/>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01" name="直線コネクタ 400">
          <a:extLst>
            <a:ext uri="{FF2B5EF4-FFF2-40B4-BE49-F238E27FC236}">
              <a16:creationId xmlns:a16="http://schemas.microsoft.com/office/drawing/2014/main" id="{A0969C30-7504-481B-94E2-6A2AD67758C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402" name="テキスト ボックス 401">
          <a:extLst>
            <a:ext uri="{FF2B5EF4-FFF2-40B4-BE49-F238E27FC236}">
              <a16:creationId xmlns:a16="http://schemas.microsoft.com/office/drawing/2014/main" id="{B0F880F6-E80B-4844-B53E-41CD175D10A2}"/>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03" name="直線コネクタ 402">
          <a:extLst>
            <a:ext uri="{FF2B5EF4-FFF2-40B4-BE49-F238E27FC236}">
              <a16:creationId xmlns:a16="http://schemas.microsoft.com/office/drawing/2014/main" id="{10BED04D-09BB-437C-9612-7F8B6976FD0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404" name="テキスト ボックス 403">
          <a:extLst>
            <a:ext uri="{FF2B5EF4-FFF2-40B4-BE49-F238E27FC236}">
              <a16:creationId xmlns:a16="http://schemas.microsoft.com/office/drawing/2014/main" id="{24AD582E-AE25-43C9-8C7C-A7AAA0878F3B}"/>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05" name="直線コネクタ 404">
          <a:extLst>
            <a:ext uri="{FF2B5EF4-FFF2-40B4-BE49-F238E27FC236}">
              <a16:creationId xmlns:a16="http://schemas.microsoft.com/office/drawing/2014/main" id="{DC0DAE53-160D-468B-9E89-6FCC1692F8C3}"/>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406" name="テキスト ボックス 405">
          <a:extLst>
            <a:ext uri="{FF2B5EF4-FFF2-40B4-BE49-F238E27FC236}">
              <a16:creationId xmlns:a16="http://schemas.microsoft.com/office/drawing/2014/main" id="{71C8A8FA-B48F-41CA-AB2A-EF72281777BE}"/>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07" name="直線コネクタ 406">
          <a:extLst>
            <a:ext uri="{FF2B5EF4-FFF2-40B4-BE49-F238E27FC236}">
              <a16:creationId xmlns:a16="http://schemas.microsoft.com/office/drawing/2014/main" id="{F4847F25-9D40-4213-ACBC-B6652EBF62C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408" name="テキスト ボックス 407">
          <a:extLst>
            <a:ext uri="{FF2B5EF4-FFF2-40B4-BE49-F238E27FC236}">
              <a16:creationId xmlns:a16="http://schemas.microsoft.com/office/drawing/2014/main" id="{583147C1-6B46-4048-BAED-0F13460FC300}"/>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9" name="直線コネクタ 408">
          <a:extLst>
            <a:ext uri="{FF2B5EF4-FFF2-40B4-BE49-F238E27FC236}">
              <a16:creationId xmlns:a16="http://schemas.microsoft.com/office/drawing/2014/main" id="{62A842D1-699E-4CEE-8E60-65F5F012906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410" name="テキスト ボックス 409">
          <a:extLst>
            <a:ext uri="{FF2B5EF4-FFF2-40B4-BE49-F238E27FC236}">
              <a16:creationId xmlns:a16="http://schemas.microsoft.com/office/drawing/2014/main" id="{4ED15058-417E-41B8-84A6-97187D67E80F}"/>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11" name="【消防施設】&#10;一人当たり面積グラフ枠">
          <a:extLst>
            <a:ext uri="{FF2B5EF4-FFF2-40B4-BE49-F238E27FC236}">
              <a16:creationId xmlns:a16="http://schemas.microsoft.com/office/drawing/2014/main" id="{9E4874E6-A811-4459-BC69-B24F14486B0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412" name="直線コネクタ 411">
          <a:extLst>
            <a:ext uri="{FF2B5EF4-FFF2-40B4-BE49-F238E27FC236}">
              <a16:creationId xmlns:a16="http://schemas.microsoft.com/office/drawing/2014/main" id="{1C7E2928-E4E4-4C42-8F5E-568BA8365DC1}"/>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413" name="【消防施設】&#10;一人当たり面積最小値テキスト">
          <a:extLst>
            <a:ext uri="{FF2B5EF4-FFF2-40B4-BE49-F238E27FC236}">
              <a16:creationId xmlns:a16="http://schemas.microsoft.com/office/drawing/2014/main" id="{F529DDD2-EBC1-4E25-8BC9-194452063FA5}"/>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414" name="直線コネクタ 413">
          <a:extLst>
            <a:ext uri="{FF2B5EF4-FFF2-40B4-BE49-F238E27FC236}">
              <a16:creationId xmlns:a16="http://schemas.microsoft.com/office/drawing/2014/main" id="{655D9EA4-F5FB-47A0-B6C5-798FBE16C114}"/>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415" name="【消防施設】&#10;一人当たり面積最大値テキスト">
          <a:extLst>
            <a:ext uri="{FF2B5EF4-FFF2-40B4-BE49-F238E27FC236}">
              <a16:creationId xmlns:a16="http://schemas.microsoft.com/office/drawing/2014/main" id="{756B29C6-14D1-47FE-A96B-91DCEAAD7E8F}"/>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416" name="直線コネクタ 415">
          <a:extLst>
            <a:ext uri="{FF2B5EF4-FFF2-40B4-BE49-F238E27FC236}">
              <a16:creationId xmlns:a16="http://schemas.microsoft.com/office/drawing/2014/main" id="{0354C09C-B484-48B1-A4CE-C906DC4E5B68}"/>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417" name="【消防施設】&#10;一人当たり面積平均値テキスト">
          <a:extLst>
            <a:ext uri="{FF2B5EF4-FFF2-40B4-BE49-F238E27FC236}">
              <a16:creationId xmlns:a16="http://schemas.microsoft.com/office/drawing/2014/main" id="{38D7AC7B-B8AE-4332-B2AF-2978832D323F}"/>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418" name="フローチャート: 判断 417">
          <a:extLst>
            <a:ext uri="{FF2B5EF4-FFF2-40B4-BE49-F238E27FC236}">
              <a16:creationId xmlns:a16="http://schemas.microsoft.com/office/drawing/2014/main" id="{F5276558-5E9A-41FA-96D0-E36F079E2DBF}"/>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419" name="フローチャート: 判断 418">
          <a:extLst>
            <a:ext uri="{FF2B5EF4-FFF2-40B4-BE49-F238E27FC236}">
              <a16:creationId xmlns:a16="http://schemas.microsoft.com/office/drawing/2014/main" id="{685EDC14-FC2A-497A-8DF3-1E6F4B15B0B9}"/>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420" name="フローチャート: 判断 419">
          <a:extLst>
            <a:ext uri="{FF2B5EF4-FFF2-40B4-BE49-F238E27FC236}">
              <a16:creationId xmlns:a16="http://schemas.microsoft.com/office/drawing/2014/main" id="{2E2EC7EC-B6C6-4768-A949-38B6EF580E97}"/>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421" name="フローチャート: 判断 420">
          <a:extLst>
            <a:ext uri="{FF2B5EF4-FFF2-40B4-BE49-F238E27FC236}">
              <a16:creationId xmlns:a16="http://schemas.microsoft.com/office/drawing/2014/main" id="{3701343D-B06E-40A9-9192-181A2A547652}"/>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422" name="フローチャート: 判断 421">
          <a:extLst>
            <a:ext uri="{FF2B5EF4-FFF2-40B4-BE49-F238E27FC236}">
              <a16:creationId xmlns:a16="http://schemas.microsoft.com/office/drawing/2014/main" id="{147FA278-FB50-461C-AD74-99007CF61F57}"/>
            </a:ext>
          </a:extLst>
        </xdr:cNvPr>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23" name="テキスト ボックス 422">
          <a:extLst>
            <a:ext uri="{FF2B5EF4-FFF2-40B4-BE49-F238E27FC236}">
              <a16:creationId xmlns:a16="http://schemas.microsoft.com/office/drawing/2014/main" id="{B3680215-EC8D-401E-AB22-3DD41B6C090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4" name="テキスト ボックス 423">
          <a:extLst>
            <a:ext uri="{FF2B5EF4-FFF2-40B4-BE49-F238E27FC236}">
              <a16:creationId xmlns:a16="http://schemas.microsoft.com/office/drawing/2014/main" id="{53A8E951-409A-4937-A75C-71584CE5E1B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5" name="テキスト ボックス 424">
          <a:extLst>
            <a:ext uri="{FF2B5EF4-FFF2-40B4-BE49-F238E27FC236}">
              <a16:creationId xmlns:a16="http://schemas.microsoft.com/office/drawing/2014/main" id="{EDA59978-1A72-48E8-A273-72D609689FA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6" name="テキスト ボックス 425">
          <a:extLst>
            <a:ext uri="{FF2B5EF4-FFF2-40B4-BE49-F238E27FC236}">
              <a16:creationId xmlns:a16="http://schemas.microsoft.com/office/drawing/2014/main" id="{93B11D51-407E-4E97-A133-08A44DEF5B7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7" name="テキスト ボックス 426">
          <a:extLst>
            <a:ext uri="{FF2B5EF4-FFF2-40B4-BE49-F238E27FC236}">
              <a16:creationId xmlns:a16="http://schemas.microsoft.com/office/drawing/2014/main" id="{21830893-2A7E-470E-9A68-86C5B7FEC6B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114249</xdr:rowOff>
    </xdr:from>
    <xdr:to>
      <xdr:col>116</xdr:col>
      <xdr:colOff>114300</xdr:colOff>
      <xdr:row>87</xdr:row>
      <xdr:rowOff>44399</xdr:rowOff>
    </xdr:to>
    <xdr:sp macro="" textlink="">
      <xdr:nvSpPr>
        <xdr:cNvPr id="428" name="楕円 427">
          <a:extLst>
            <a:ext uri="{FF2B5EF4-FFF2-40B4-BE49-F238E27FC236}">
              <a16:creationId xmlns:a16="http://schemas.microsoft.com/office/drawing/2014/main" id="{715BF788-80E1-47F5-A158-218355C72085}"/>
            </a:ext>
          </a:extLst>
        </xdr:cNvPr>
        <xdr:cNvSpPr/>
      </xdr:nvSpPr>
      <xdr:spPr>
        <a:xfrm>
          <a:off x="22110700" y="14858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429" name="【消防施設】&#10;一人当たり面積該当値テキスト">
          <a:extLst>
            <a:ext uri="{FF2B5EF4-FFF2-40B4-BE49-F238E27FC236}">
              <a16:creationId xmlns:a16="http://schemas.microsoft.com/office/drawing/2014/main" id="{CE264088-FDB2-4829-B252-A62528B0C223}"/>
            </a:ext>
          </a:extLst>
        </xdr:cNvPr>
        <xdr:cNvSpPr txBox="1"/>
      </xdr:nvSpPr>
      <xdr:spPr>
        <a:xfrm>
          <a:off x="22199600" y="14814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114325</xdr:rowOff>
    </xdr:from>
    <xdr:to>
      <xdr:col>112</xdr:col>
      <xdr:colOff>38100</xdr:colOff>
      <xdr:row>87</xdr:row>
      <xdr:rowOff>44475</xdr:rowOff>
    </xdr:to>
    <xdr:sp macro="" textlink="">
      <xdr:nvSpPr>
        <xdr:cNvPr id="430" name="楕円 429">
          <a:extLst>
            <a:ext uri="{FF2B5EF4-FFF2-40B4-BE49-F238E27FC236}">
              <a16:creationId xmlns:a16="http://schemas.microsoft.com/office/drawing/2014/main" id="{EB0CB25B-850A-4EF0-A1D7-E3DA31012DAC}"/>
            </a:ext>
          </a:extLst>
        </xdr:cNvPr>
        <xdr:cNvSpPr/>
      </xdr:nvSpPr>
      <xdr:spPr>
        <a:xfrm>
          <a:off x="21272500" y="1485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165049</xdr:rowOff>
    </xdr:from>
    <xdr:to>
      <xdr:col>116</xdr:col>
      <xdr:colOff>63500</xdr:colOff>
      <xdr:row>86</xdr:row>
      <xdr:rowOff>165125</xdr:rowOff>
    </xdr:to>
    <xdr:cxnSp macro="">
      <xdr:nvCxnSpPr>
        <xdr:cNvPr id="431" name="直線コネクタ 430">
          <a:extLst>
            <a:ext uri="{FF2B5EF4-FFF2-40B4-BE49-F238E27FC236}">
              <a16:creationId xmlns:a16="http://schemas.microsoft.com/office/drawing/2014/main" id="{B60269AA-043D-4D83-9199-F1A32697E1AF}"/>
            </a:ext>
          </a:extLst>
        </xdr:cNvPr>
        <xdr:cNvCxnSpPr/>
      </xdr:nvCxnSpPr>
      <xdr:spPr>
        <a:xfrm flipV="1">
          <a:off x="21323300" y="14909749"/>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114424</xdr:rowOff>
    </xdr:from>
    <xdr:to>
      <xdr:col>107</xdr:col>
      <xdr:colOff>101600</xdr:colOff>
      <xdr:row>87</xdr:row>
      <xdr:rowOff>44574</xdr:rowOff>
    </xdr:to>
    <xdr:sp macro="" textlink="">
      <xdr:nvSpPr>
        <xdr:cNvPr id="432" name="楕円 431">
          <a:extLst>
            <a:ext uri="{FF2B5EF4-FFF2-40B4-BE49-F238E27FC236}">
              <a16:creationId xmlns:a16="http://schemas.microsoft.com/office/drawing/2014/main" id="{5E739BAD-9169-4C53-93C3-D867ED8DC943}"/>
            </a:ext>
          </a:extLst>
        </xdr:cNvPr>
        <xdr:cNvSpPr/>
      </xdr:nvSpPr>
      <xdr:spPr>
        <a:xfrm>
          <a:off x="20383500" y="1485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165125</xdr:rowOff>
    </xdr:from>
    <xdr:to>
      <xdr:col>111</xdr:col>
      <xdr:colOff>177800</xdr:colOff>
      <xdr:row>86</xdr:row>
      <xdr:rowOff>165224</xdr:rowOff>
    </xdr:to>
    <xdr:cxnSp macro="">
      <xdr:nvCxnSpPr>
        <xdr:cNvPr id="433" name="直線コネクタ 432">
          <a:extLst>
            <a:ext uri="{FF2B5EF4-FFF2-40B4-BE49-F238E27FC236}">
              <a16:creationId xmlns:a16="http://schemas.microsoft.com/office/drawing/2014/main" id="{2AD101A6-BBD3-4580-814B-A2F2BE982F84}"/>
            </a:ext>
          </a:extLst>
        </xdr:cNvPr>
        <xdr:cNvCxnSpPr/>
      </xdr:nvCxnSpPr>
      <xdr:spPr>
        <a:xfrm flipV="1">
          <a:off x="20434300" y="14909825"/>
          <a:ext cx="889000" cy="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114533</xdr:rowOff>
    </xdr:from>
    <xdr:to>
      <xdr:col>102</xdr:col>
      <xdr:colOff>165100</xdr:colOff>
      <xdr:row>87</xdr:row>
      <xdr:rowOff>44683</xdr:rowOff>
    </xdr:to>
    <xdr:sp macro="" textlink="">
      <xdr:nvSpPr>
        <xdr:cNvPr id="434" name="楕円 433">
          <a:extLst>
            <a:ext uri="{FF2B5EF4-FFF2-40B4-BE49-F238E27FC236}">
              <a16:creationId xmlns:a16="http://schemas.microsoft.com/office/drawing/2014/main" id="{6D387594-DCCB-4C12-973D-CA62210E414A}"/>
            </a:ext>
          </a:extLst>
        </xdr:cNvPr>
        <xdr:cNvSpPr/>
      </xdr:nvSpPr>
      <xdr:spPr>
        <a:xfrm>
          <a:off x="19494500" y="1485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165224</xdr:rowOff>
    </xdr:from>
    <xdr:to>
      <xdr:col>107</xdr:col>
      <xdr:colOff>50800</xdr:colOff>
      <xdr:row>86</xdr:row>
      <xdr:rowOff>165333</xdr:rowOff>
    </xdr:to>
    <xdr:cxnSp macro="">
      <xdr:nvCxnSpPr>
        <xdr:cNvPr id="435" name="直線コネクタ 434">
          <a:extLst>
            <a:ext uri="{FF2B5EF4-FFF2-40B4-BE49-F238E27FC236}">
              <a16:creationId xmlns:a16="http://schemas.microsoft.com/office/drawing/2014/main" id="{42E498BE-F19C-49A0-B44A-7654FC79AC38}"/>
            </a:ext>
          </a:extLst>
        </xdr:cNvPr>
        <xdr:cNvCxnSpPr/>
      </xdr:nvCxnSpPr>
      <xdr:spPr>
        <a:xfrm flipV="1">
          <a:off x="19545300" y="14909924"/>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114598</xdr:rowOff>
    </xdr:from>
    <xdr:to>
      <xdr:col>98</xdr:col>
      <xdr:colOff>38100</xdr:colOff>
      <xdr:row>87</xdr:row>
      <xdr:rowOff>44748</xdr:rowOff>
    </xdr:to>
    <xdr:sp macro="" textlink="">
      <xdr:nvSpPr>
        <xdr:cNvPr id="436" name="楕円 435">
          <a:extLst>
            <a:ext uri="{FF2B5EF4-FFF2-40B4-BE49-F238E27FC236}">
              <a16:creationId xmlns:a16="http://schemas.microsoft.com/office/drawing/2014/main" id="{FA747F98-9066-40D8-A625-5DDE31506DC2}"/>
            </a:ext>
          </a:extLst>
        </xdr:cNvPr>
        <xdr:cNvSpPr/>
      </xdr:nvSpPr>
      <xdr:spPr>
        <a:xfrm>
          <a:off x="18605500" y="1485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165333</xdr:rowOff>
    </xdr:from>
    <xdr:to>
      <xdr:col>102</xdr:col>
      <xdr:colOff>114300</xdr:colOff>
      <xdr:row>86</xdr:row>
      <xdr:rowOff>165398</xdr:rowOff>
    </xdr:to>
    <xdr:cxnSp macro="">
      <xdr:nvCxnSpPr>
        <xdr:cNvPr id="437" name="直線コネクタ 436">
          <a:extLst>
            <a:ext uri="{FF2B5EF4-FFF2-40B4-BE49-F238E27FC236}">
              <a16:creationId xmlns:a16="http://schemas.microsoft.com/office/drawing/2014/main" id="{B3C13444-CE7A-461C-8E98-E11A374E3CC7}"/>
            </a:ext>
          </a:extLst>
        </xdr:cNvPr>
        <xdr:cNvCxnSpPr/>
      </xdr:nvCxnSpPr>
      <xdr:spPr>
        <a:xfrm flipV="1">
          <a:off x="18656300" y="14910033"/>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87</xdr:row>
      <xdr:rowOff>37453</xdr:rowOff>
    </xdr:from>
    <xdr:ext cx="469744" cy="259045"/>
    <xdr:sp macro="" textlink="">
      <xdr:nvSpPr>
        <xdr:cNvPr id="438" name="n_1aveValue【消防施設】&#10;一人当たり面積">
          <a:extLst>
            <a:ext uri="{FF2B5EF4-FFF2-40B4-BE49-F238E27FC236}">
              <a16:creationId xmlns:a16="http://schemas.microsoft.com/office/drawing/2014/main" id="{9C30A6B3-CB38-4DBE-A785-FBF8E6158F71}"/>
            </a:ext>
          </a:extLst>
        </xdr:cNvPr>
        <xdr:cNvSpPr txBox="1"/>
      </xdr:nvSpPr>
      <xdr:spPr>
        <a:xfrm>
          <a:off x="21075727" y="1495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37540</xdr:rowOff>
    </xdr:from>
    <xdr:ext cx="469744" cy="259045"/>
    <xdr:sp macro="" textlink="">
      <xdr:nvSpPr>
        <xdr:cNvPr id="439" name="n_2aveValue【消防施設】&#10;一人当たり面積">
          <a:extLst>
            <a:ext uri="{FF2B5EF4-FFF2-40B4-BE49-F238E27FC236}">
              <a16:creationId xmlns:a16="http://schemas.microsoft.com/office/drawing/2014/main" id="{F11CA668-42EC-4543-B200-007A02CDF2E0}"/>
            </a:ext>
          </a:extLst>
        </xdr:cNvPr>
        <xdr:cNvSpPr txBox="1"/>
      </xdr:nvSpPr>
      <xdr:spPr>
        <a:xfrm>
          <a:off x="20199427" y="1495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37529</xdr:rowOff>
    </xdr:from>
    <xdr:ext cx="469744" cy="259045"/>
    <xdr:sp macro="" textlink="">
      <xdr:nvSpPr>
        <xdr:cNvPr id="440" name="n_3aveValue【消防施設】&#10;一人当たり面積">
          <a:extLst>
            <a:ext uri="{FF2B5EF4-FFF2-40B4-BE49-F238E27FC236}">
              <a16:creationId xmlns:a16="http://schemas.microsoft.com/office/drawing/2014/main" id="{FEB210F1-B733-4F35-B54C-24040E01B660}"/>
            </a:ext>
          </a:extLst>
        </xdr:cNvPr>
        <xdr:cNvSpPr txBox="1"/>
      </xdr:nvSpPr>
      <xdr:spPr>
        <a:xfrm>
          <a:off x="19310427" y="1495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37637</xdr:rowOff>
    </xdr:from>
    <xdr:ext cx="469744" cy="259045"/>
    <xdr:sp macro="" textlink="">
      <xdr:nvSpPr>
        <xdr:cNvPr id="441" name="n_4aveValue【消防施設】&#10;一人当たり面積">
          <a:extLst>
            <a:ext uri="{FF2B5EF4-FFF2-40B4-BE49-F238E27FC236}">
              <a16:creationId xmlns:a16="http://schemas.microsoft.com/office/drawing/2014/main" id="{6619085B-0E0C-4D1F-B6CE-E1641C191862}"/>
            </a:ext>
          </a:extLst>
        </xdr:cNvPr>
        <xdr:cNvSpPr txBox="1"/>
      </xdr:nvSpPr>
      <xdr:spPr>
        <a:xfrm>
          <a:off x="18421427" y="1495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61002</xdr:rowOff>
    </xdr:from>
    <xdr:ext cx="469744" cy="259045"/>
    <xdr:sp macro="" textlink="">
      <xdr:nvSpPr>
        <xdr:cNvPr id="442" name="n_1mainValue【消防施設】&#10;一人当たり面積">
          <a:extLst>
            <a:ext uri="{FF2B5EF4-FFF2-40B4-BE49-F238E27FC236}">
              <a16:creationId xmlns:a16="http://schemas.microsoft.com/office/drawing/2014/main" id="{4852582B-F881-4984-A7B3-CFA3192909DF}"/>
            </a:ext>
          </a:extLst>
        </xdr:cNvPr>
        <xdr:cNvSpPr txBox="1"/>
      </xdr:nvSpPr>
      <xdr:spPr>
        <a:xfrm>
          <a:off x="21075727" y="14634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61101</xdr:rowOff>
    </xdr:from>
    <xdr:ext cx="469744" cy="259045"/>
    <xdr:sp macro="" textlink="">
      <xdr:nvSpPr>
        <xdr:cNvPr id="443" name="n_2mainValue【消防施設】&#10;一人当たり面積">
          <a:extLst>
            <a:ext uri="{FF2B5EF4-FFF2-40B4-BE49-F238E27FC236}">
              <a16:creationId xmlns:a16="http://schemas.microsoft.com/office/drawing/2014/main" id="{7E5150D6-6907-43BA-A705-CB9E689739F4}"/>
            </a:ext>
          </a:extLst>
        </xdr:cNvPr>
        <xdr:cNvSpPr txBox="1"/>
      </xdr:nvSpPr>
      <xdr:spPr>
        <a:xfrm>
          <a:off x="20199427" y="1463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61210</xdr:rowOff>
    </xdr:from>
    <xdr:ext cx="469744" cy="259045"/>
    <xdr:sp macro="" textlink="">
      <xdr:nvSpPr>
        <xdr:cNvPr id="444" name="n_3mainValue【消防施設】&#10;一人当たり面積">
          <a:extLst>
            <a:ext uri="{FF2B5EF4-FFF2-40B4-BE49-F238E27FC236}">
              <a16:creationId xmlns:a16="http://schemas.microsoft.com/office/drawing/2014/main" id="{07A28467-E36E-4EA2-8411-ADC4A71CE0DC}"/>
            </a:ext>
          </a:extLst>
        </xdr:cNvPr>
        <xdr:cNvSpPr txBox="1"/>
      </xdr:nvSpPr>
      <xdr:spPr>
        <a:xfrm>
          <a:off x="19310427" y="14634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61275</xdr:rowOff>
    </xdr:from>
    <xdr:ext cx="469744" cy="259045"/>
    <xdr:sp macro="" textlink="">
      <xdr:nvSpPr>
        <xdr:cNvPr id="445" name="n_4mainValue【消防施設】&#10;一人当たり面積">
          <a:extLst>
            <a:ext uri="{FF2B5EF4-FFF2-40B4-BE49-F238E27FC236}">
              <a16:creationId xmlns:a16="http://schemas.microsoft.com/office/drawing/2014/main" id="{6F604A72-E65A-4432-B93A-6A1E231DA7A6}"/>
            </a:ext>
          </a:extLst>
        </xdr:cNvPr>
        <xdr:cNvSpPr txBox="1"/>
      </xdr:nvSpPr>
      <xdr:spPr>
        <a:xfrm>
          <a:off x="18421427" y="1463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6" name="正方形/長方形 445">
          <a:extLst>
            <a:ext uri="{FF2B5EF4-FFF2-40B4-BE49-F238E27FC236}">
              <a16:creationId xmlns:a16="http://schemas.microsoft.com/office/drawing/2014/main" id="{3CA94710-64F8-4A59-A287-0B530A5A838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7" name="正方形/長方形 446">
          <a:extLst>
            <a:ext uri="{FF2B5EF4-FFF2-40B4-BE49-F238E27FC236}">
              <a16:creationId xmlns:a16="http://schemas.microsoft.com/office/drawing/2014/main" id="{CAF37FE5-B677-4728-BA65-2528A5BF331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8" name="正方形/長方形 447">
          <a:extLst>
            <a:ext uri="{FF2B5EF4-FFF2-40B4-BE49-F238E27FC236}">
              <a16:creationId xmlns:a16="http://schemas.microsoft.com/office/drawing/2014/main" id="{81D5F207-9A55-47CD-9875-FA3F5A3D3D9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9" name="正方形/長方形 448">
          <a:extLst>
            <a:ext uri="{FF2B5EF4-FFF2-40B4-BE49-F238E27FC236}">
              <a16:creationId xmlns:a16="http://schemas.microsoft.com/office/drawing/2014/main" id="{F11D1D43-8110-459B-86A6-E862BBBC940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50" name="正方形/長方形 449">
          <a:extLst>
            <a:ext uri="{FF2B5EF4-FFF2-40B4-BE49-F238E27FC236}">
              <a16:creationId xmlns:a16="http://schemas.microsoft.com/office/drawing/2014/main" id="{586174B3-00C0-4B46-8BE0-B64D9AD0B41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51" name="正方形/長方形 450">
          <a:extLst>
            <a:ext uri="{FF2B5EF4-FFF2-40B4-BE49-F238E27FC236}">
              <a16:creationId xmlns:a16="http://schemas.microsoft.com/office/drawing/2014/main" id="{87110F5F-7C25-4356-AD7F-69190C5802D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52" name="正方形/長方形 451">
          <a:extLst>
            <a:ext uri="{FF2B5EF4-FFF2-40B4-BE49-F238E27FC236}">
              <a16:creationId xmlns:a16="http://schemas.microsoft.com/office/drawing/2014/main" id="{D5FFD8B0-095E-438F-A9BE-6CB6189D9D2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3" name="正方形/長方形 452">
          <a:extLst>
            <a:ext uri="{FF2B5EF4-FFF2-40B4-BE49-F238E27FC236}">
              <a16:creationId xmlns:a16="http://schemas.microsoft.com/office/drawing/2014/main" id="{880B82BF-888C-4308-8F1A-98B06703F6F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4" name="テキスト ボックス 453">
          <a:extLst>
            <a:ext uri="{FF2B5EF4-FFF2-40B4-BE49-F238E27FC236}">
              <a16:creationId xmlns:a16="http://schemas.microsoft.com/office/drawing/2014/main" id="{DB34CE8C-D3B6-40DD-981F-6CF572BDA28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5" name="直線コネクタ 454">
          <a:extLst>
            <a:ext uri="{FF2B5EF4-FFF2-40B4-BE49-F238E27FC236}">
              <a16:creationId xmlns:a16="http://schemas.microsoft.com/office/drawing/2014/main" id="{A953C1CE-89A8-466F-BAFA-C3E3D4F0F6D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6" name="テキスト ボックス 455">
          <a:extLst>
            <a:ext uri="{FF2B5EF4-FFF2-40B4-BE49-F238E27FC236}">
              <a16:creationId xmlns:a16="http://schemas.microsoft.com/office/drawing/2014/main" id="{3DBF0479-BEAD-4AB9-A431-3844851D9AA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7" name="直線コネクタ 456">
          <a:extLst>
            <a:ext uri="{FF2B5EF4-FFF2-40B4-BE49-F238E27FC236}">
              <a16:creationId xmlns:a16="http://schemas.microsoft.com/office/drawing/2014/main" id="{2253478C-F7CE-4B73-A990-230ECCEFD04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8" name="テキスト ボックス 457">
          <a:extLst>
            <a:ext uri="{FF2B5EF4-FFF2-40B4-BE49-F238E27FC236}">
              <a16:creationId xmlns:a16="http://schemas.microsoft.com/office/drawing/2014/main" id="{60F92D64-3A79-4B12-BEA4-91EFD6B1446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9" name="直線コネクタ 458">
          <a:extLst>
            <a:ext uri="{FF2B5EF4-FFF2-40B4-BE49-F238E27FC236}">
              <a16:creationId xmlns:a16="http://schemas.microsoft.com/office/drawing/2014/main" id="{689F974C-62C7-40FE-9264-BFD7A4E6EF4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60" name="テキスト ボックス 459">
          <a:extLst>
            <a:ext uri="{FF2B5EF4-FFF2-40B4-BE49-F238E27FC236}">
              <a16:creationId xmlns:a16="http://schemas.microsoft.com/office/drawing/2014/main" id="{1C6352B7-882A-4F2C-ACE1-7DDBE14EE09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61" name="直線コネクタ 460">
          <a:extLst>
            <a:ext uri="{FF2B5EF4-FFF2-40B4-BE49-F238E27FC236}">
              <a16:creationId xmlns:a16="http://schemas.microsoft.com/office/drawing/2014/main" id="{A6C290CA-A0AA-4028-BD08-F4506A42E6F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62" name="テキスト ボックス 461">
          <a:extLst>
            <a:ext uri="{FF2B5EF4-FFF2-40B4-BE49-F238E27FC236}">
              <a16:creationId xmlns:a16="http://schemas.microsoft.com/office/drawing/2014/main" id="{08083F6D-48E7-4587-B120-541E38F4CC2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63" name="直線コネクタ 462">
          <a:extLst>
            <a:ext uri="{FF2B5EF4-FFF2-40B4-BE49-F238E27FC236}">
              <a16:creationId xmlns:a16="http://schemas.microsoft.com/office/drawing/2014/main" id="{87AEF11E-8309-4B11-A80C-446F124F832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4" name="テキスト ボックス 463">
          <a:extLst>
            <a:ext uri="{FF2B5EF4-FFF2-40B4-BE49-F238E27FC236}">
              <a16:creationId xmlns:a16="http://schemas.microsoft.com/office/drawing/2014/main" id="{F01BEFF5-1861-4E52-9886-E206C6725E9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5" name="直線コネクタ 464">
          <a:extLst>
            <a:ext uri="{FF2B5EF4-FFF2-40B4-BE49-F238E27FC236}">
              <a16:creationId xmlns:a16="http://schemas.microsoft.com/office/drawing/2014/main" id="{643EDF94-AC70-4EC7-ADA1-AE24802CBDE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6" name="テキスト ボックス 465">
          <a:extLst>
            <a:ext uri="{FF2B5EF4-FFF2-40B4-BE49-F238E27FC236}">
              <a16:creationId xmlns:a16="http://schemas.microsoft.com/office/drawing/2014/main" id="{A57DFCB6-75B0-48EE-9074-948D127A06A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7" name="直線コネクタ 466">
          <a:extLst>
            <a:ext uri="{FF2B5EF4-FFF2-40B4-BE49-F238E27FC236}">
              <a16:creationId xmlns:a16="http://schemas.microsoft.com/office/drawing/2014/main" id="{2DB96ED9-0DE4-415C-A605-231C86B68BF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8" name="テキスト ボックス 467">
          <a:extLst>
            <a:ext uri="{FF2B5EF4-FFF2-40B4-BE49-F238E27FC236}">
              <a16:creationId xmlns:a16="http://schemas.microsoft.com/office/drawing/2014/main" id="{574C0586-69BA-4A22-A1F9-EA5D37A6F4C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9" name="直線コネクタ 468">
          <a:extLst>
            <a:ext uri="{FF2B5EF4-FFF2-40B4-BE49-F238E27FC236}">
              <a16:creationId xmlns:a16="http://schemas.microsoft.com/office/drawing/2014/main" id="{7ECE2B68-6E0B-4278-BB82-B9A6636DD09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70" name="【庁舎】&#10;有形固定資産減価償却率グラフ枠">
          <a:extLst>
            <a:ext uri="{FF2B5EF4-FFF2-40B4-BE49-F238E27FC236}">
              <a16:creationId xmlns:a16="http://schemas.microsoft.com/office/drawing/2014/main" id="{600E02C1-5F85-4CA5-9FBD-26415FF6DDD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471" name="直線コネクタ 470">
          <a:extLst>
            <a:ext uri="{FF2B5EF4-FFF2-40B4-BE49-F238E27FC236}">
              <a16:creationId xmlns:a16="http://schemas.microsoft.com/office/drawing/2014/main" id="{3BC549BC-2BA2-4DFD-ABF0-9B57229DD2BB}"/>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472" name="【庁舎】&#10;有形固定資産減価償却率最小値テキスト">
          <a:extLst>
            <a:ext uri="{FF2B5EF4-FFF2-40B4-BE49-F238E27FC236}">
              <a16:creationId xmlns:a16="http://schemas.microsoft.com/office/drawing/2014/main" id="{B1F54D6C-44AB-43CE-9054-F9A6531D8CDD}"/>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473" name="直線コネクタ 472">
          <a:extLst>
            <a:ext uri="{FF2B5EF4-FFF2-40B4-BE49-F238E27FC236}">
              <a16:creationId xmlns:a16="http://schemas.microsoft.com/office/drawing/2014/main" id="{ED7AB94F-E6C4-4DEF-B0E5-9431F57DA9A3}"/>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474" name="【庁舎】&#10;有形固定資産減価償却率最大値テキスト">
          <a:extLst>
            <a:ext uri="{FF2B5EF4-FFF2-40B4-BE49-F238E27FC236}">
              <a16:creationId xmlns:a16="http://schemas.microsoft.com/office/drawing/2014/main" id="{712C8795-0D42-4BDC-B153-EB1D0B5745A1}"/>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475" name="直線コネクタ 474">
          <a:extLst>
            <a:ext uri="{FF2B5EF4-FFF2-40B4-BE49-F238E27FC236}">
              <a16:creationId xmlns:a16="http://schemas.microsoft.com/office/drawing/2014/main" id="{6B31DADC-FFF8-4ACC-9BEF-B6C9A021CC03}"/>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476" name="【庁舎】&#10;有形固定資産減価償却率平均値テキスト">
          <a:extLst>
            <a:ext uri="{FF2B5EF4-FFF2-40B4-BE49-F238E27FC236}">
              <a16:creationId xmlns:a16="http://schemas.microsoft.com/office/drawing/2014/main" id="{23783115-6A70-4FBD-9F4E-95CFA00E0053}"/>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477" name="フローチャート: 判断 476">
          <a:extLst>
            <a:ext uri="{FF2B5EF4-FFF2-40B4-BE49-F238E27FC236}">
              <a16:creationId xmlns:a16="http://schemas.microsoft.com/office/drawing/2014/main" id="{BE89246E-2D08-478D-876B-AA51B2CA26B4}"/>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478" name="フローチャート: 判断 477">
          <a:extLst>
            <a:ext uri="{FF2B5EF4-FFF2-40B4-BE49-F238E27FC236}">
              <a16:creationId xmlns:a16="http://schemas.microsoft.com/office/drawing/2014/main" id="{FA4AE897-DC1B-4C2A-BD18-4C9E373CD2D3}"/>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479" name="フローチャート: 判断 478">
          <a:extLst>
            <a:ext uri="{FF2B5EF4-FFF2-40B4-BE49-F238E27FC236}">
              <a16:creationId xmlns:a16="http://schemas.microsoft.com/office/drawing/2014/main" id="{450AE753-7EED-4643-9971-138FB4206C75}"/>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480" name="フローチャート: 判断 479">
          <a:extLst>
            <a:ext uri="{FF2B5EF4-FFF2-40B4-BE49-F238E27FC236}">
              <a16:creationId xmlns:a16="http://schemas.microsoft.com/office/drawing/2014/main" id="{2EFBAEBF-B479-4AB5-840D-2113C5FF03FD}"/>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481" name="フローチャート: 判断 480">
          <a:extLst>
            <a:ext uri="{FF2B5EF4-FFF2-40B4-BE49-F238E27FC236}">
              <a16:creationId xmlns:a16="http://schemas.microsoft.com/office/drawing/2014/main" id="{5C060C38-7634-4A0E-A18F-49105C5203B2}"/>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441FB9A8-E20B-4C84-9D1D-B83B6FD1E6F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EDDBD56D-30D8-4F76-A04E-38C613D7AF2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C7443E00-D374-4DA8-ACDF-74D84A55E5C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142D8CAC-E0F4-44ED-ACE1-6FB43F1195E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6" name="テキスト ボックス 485">
          <a:extLst>
            <a:ext uri="{FF2B5EF4-FFF2-40B4-BE49-F238E27FC236}">
              <a16:creationId xmlns:a16="http://schemas.microsoft.com/office/drawing/2014/main" id="{491A6474-909D-46BD-BFC9-0D6004816D7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33564</xdr:rowOff>
    </xdr:from>
    <xdr:to>
      <xdr:col>85</xdr:col>
      <xdr:colOff>177800</xdr:colOff>
      <xdr:row>107</xdr:row>
      <xdr:rowOff>135164</xdr:rowOff>
    </xdr:to>
    <xdr:sp macro="" textlink="">
      <xdr:nvSpPr>
        <xdr:cNvPr id="487" name="楕円 486">
          <a:extLst>
            <a:ext uri="{FF2B5EF4-FFF2-40B4-BE49-F238E27FC236}">
              <a16:creationId xmlns:a16="http://schemas.microsoft.com/office/drawing/2014/main" id="{B3542AC7-7835-4ABA-B606-AD9426CB9B3F}"/>
            </a:ext>
          </a:extLst>
        </xdr:cNvPr>
        <xdr:cNvSpPr/>
      </xdr:nvSpPr>
      <xdr:spPr>
        <a:xfrm>
          <a:off x="16268700" y="183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11991</xdr:rowOff>
    </xdr:from>
    <xdr:ext cx="405111" cy="259045"/>
    <xdr:sp macro="" textlink="">
      <xdr:nvSpPr>
        <xdr:cNvPr id="488" name="【庁舎】&#10;有形固定資産減価償却率該当値テキスト">
          <a:extLst>
            <a:ext uri="{FF2B5EF4-FFF2-40B4-BE49-F238E27FC236}">
              <a16:creationId xmlns:a16="http://schemas.microsoft.com/office/drawing/2014/main" id="{AF3FAFA8-B84B-4D2B-B75B-33AA1F19D3E1}"/>
            </a:ext>
          </a:extLst>
        </xdr:cNvPr>
        <xdr:cNvSpPr txBox="1"/>
      </xdr:nvSpPr>
      <xdr:spPr>
        <a:xfrm>
          <a:off x="16357600"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907</xdr:rowOff>
    </xdr:from>
    <xdr:to>
      <xdr:col>81</xdr:col>
      <xdr:colOff>101600</xdr:colOff>
      <xdr:row>107</xdr:row>
      <xdr:rowOff>102507</xdr:rowOff>
    </xdr:to>
    <xdr:sp macro="" textlink="">
      <xdr:nvSpPr>
        <xdr:cNvPr id="489" name="楕円 488">
          <a:extLst>
            <a:ext uri="{FF2B5EF4-FFF2-40B4-BE49-F238E27FC236}">
              <a16:creationId xmlns:a16="http://schemas.microsoft.com/office/drawing/2014/main" id="{6169ECFC-7F46-4768-B464-E1164B011095}"/>
            </a:ext>
          </a:extLst>
        </xdr:cNvPr>
        <xdr:cNvSpPr/>
      </xdr:nvSpPr>
      <xdr:spPr>
        <a:xfrm>
          <a:off x="154305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51707</xdr:rowOff>
    </xdr:from>
    <xdr:to>
      <xdr:col>85</xdr:col>
      <xdr:colOff>127000</xdr:colOff>
      <xdr:row>107</xdr:row>
      <xdr:rowOff>84364</xdr:rowOff>
    </xdr:to>
    <xdr:cxnSp macro="">
      <xdr:nvCxnSpPr>
        <xdr:cNvPr id="490" name="直線コネクタ 489">
          <a:extLst>
            <a:ext uri="{FF2B5EF4-FFF2-40B4-BE49-F238E27FC236}">
              <a16:creationId xmlns:a16="http://schemas.microsoft.com/office/drawing/2014/main" id="{2D4DA465-AC12-430B-866E-4DADFBAD22C0}"/>
            </a:ext>
          </a:extLst>
        </xdr:cNvPr>
        <xdr:cNvCxnSpPr/>
      </xdr:nvCxnSpPr>
      <xdr:spPr>
        <a:xfrm>
          <a:off x="15481300" y="1839685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139700</xdr:rowOff>
    </xdr:from>
    <xdr:to>
      <xdr:col>76</xdr:col>
      <xdr:colOff>165100</xdr:colOff>
      <xdr:row>107</xdr:row>
      <xdr:rowOff>69850</xdr:rowOff>
    </xdr:to>
    <xdr:sp macro="" textlink="">
      <xdr:nvSpPr>
        <xdr:cNvPr id="491" name="楕円 490">
          <a:extLst>
            <a:ext uri="{FF2B5EF4-FFF2-40B4-BE49-F238E27FC236}">
              <a16:creationId xmlns:a16="http://schemas.microsoft.com/office/drawing/2014/main" id="{9D7564DA-61EA-43AF-AFC9-260F6DF9C96D}"/>
            </a:ext>
          </a:extLst>
        </xdr:cNvPr>
        <xdr:cNvSpPr/>
      </xdr:nvSpPr>
      <xdr:spPr>
        <a:xfrm>
          <a:off x="14541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19050</xdr:rowOff>
    </xdr:from>
    <xdr:to>
      <xdr:col>81</xdr:col>
      <xdr:colOff>50800</xdr:colOff>
      <xdr:row>107</xdr:row>
      <xdr:rowOff>51707</xdr:rowOff>
    </xdr:to>
    <xdr:cxnSp macro="">
      <xdr:nvCxnSpPr>
        <xdr:cNvPr id="492" name="直線コネクタ 491">
          <a:extLst>
            <a:ext uri="{FF2B5EF4-FFF2-40B4-BE49-F238E27FC236}">
              <a16:creationId xmlns:a16="http://schemas.microsoft.com/office/drawing/2014/main" id="{8019E769-71E3-474F-9A46-8024F19BDBFE}"/>
            </a:ext>
          </a:extLst>
        </xdr:cNvPr>
        <xdr:cNvCxnSpPr/>
      </xdr:nvCxnSpPr>
      <xdr:spPr>
        <a:xfrm>
          <a:off x="14592300" y="183642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107043</xdr:rowOff>
    </xdr:from>
    <xdr:to>
      <xdr:col>72</xdr:col>
      <xdr:colOff>38100</xdr:colOff>
      <xdr:row>107</xdr:row>
      <xdr:rowOff>37193</xdr:rowOff>
    </xdr:to>
    <xdr:sp macro="" textlink="">
      <xdr:nvSpPr>
        <xdr:cNvPr id="493" name="楕円 492">
          <a:extLst>
            <a:ext uri="{FF2B5EF4-FFF2-40B4-BE49-F238E27FC236}">
              <a16:creationId xmlns:a16="http://schemas.microsoft.com/office/drawing/2014/main" id="{B66EEBD3-1747-4873-9642-868D54703A2F}"/>
            </a:ext>
          </a:extLst>
        </xdr:cNvPr>
        <xdr:cNvSpPr/>
      </xdr:nvSpPr>
      <xdr:spPr>
        <a:xfrm>
          <a:off x="136525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157843</xdr:rowOff>
    </xdr:from>
    <xdr:to>
      <xdr:col>76</xdr:col>
      <xdr:colOff>114300</xdr:colOff>
      <xdr:row>107</xdr:row>
      <xdr:rowOff>19050</xdr:rowOff>
    </xdr:to>
    <xdr:cxnSp macro="">
      <xdr:nvCxnSpPr>
        <xdr:cNvPr id="494" name="直線コネクタ 493">
          <a:extLst>
            <a:ext uri="{FF2B5EF4-FFF2-40B4-BE49-F238E27FC236}">
              <a16:creationId xmlns:a16="http://schemas.microsoft.com/office/drawing/2014/main" id="{7999A81A-87A0-4AE0-BC8B-55FD7F4ED65E}"/>
            </a:ext>
          </a:extLst>
        </xdr:cNvPr>
        <xdr:cNvCxnSpPr/>
      </xdr:nvCxnSpPr>
      <xdr:spPr>
        <a:xfrm>
          <a:off x="13703300" y="18331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74386</xdr:rowOff>
    </xdr:from>
    <xdr:to>
      <xdr:col>67</xdr:col>
      <xdr:colOff>101600</xdr:colOff>
      <xdr:row>107</xdr:row>
      <xdr:rowOff>4536</xdr:rowOff>
    </xdr:to>
    <xdr:sp macro="" textlink="">
      <xdr:nvSpPr>
        <xdr:cNvPr id="495" name="楕円 494">
          <a:extLst>
            <a:ext uri="{FF2B5EF4-FFF2-40B4-BE49-F238E27FC236}">
              <a16:creationId xmlns:a16="http://schemas.microsoft.com/office/drawing/2014/main" id="{1E7C36B9-3833-47E7-BEAD-82946F3D77E1}"/>
            </a:ext>
          </a:extLst>
        </xdr:cNvPr>
        <xdr:cNvSpPr/>
      </xdr:nvSpPr>
      <xdr:spPr>
        <a:xfrm>
          <a:off x="127635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125186</xdr:rowOff>
    </xdr:from>
    <xdr:to>
      <xdr:col>71</xdr:col>
      <xdr:colOff>177800</xdr:colOff>
      <xdr:row>106</xdr:row>
      <xdr:rowOff>157843</xdr:rowOff>
    </xdr:to>
    <xdr:cxnSp macro="">
      <xdr:nvCxnSpPr>
        <xdr:cNvPr id="496" name="直線コネクタ 495">
          <a:extLst>
            <a:ext uri="{FF2B5EF4-FFF2-40B4-BE49-F238E27FC236}">
              <a16:creationId xmlns:a16="http://schemas.microsoft.com/office/drawing/2014/main" id="{6215618A-F8F3-4943-BF08-A83598A670DE}"/>
            </a:ext>
          </a:extLst>
        </xdr:cNvPr>
        <xdr:cNvCxnSpPr/>
      </xdr:nvCxnSpPr>
      <xdr:spPr>
        <a:xfrm>
          <a:off x="12814300" y="182988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497" name="n_1aveValue【庁舎】&#10;有形固定資産減価償却率">
          <a:extLst>
            <a:ext uri="{FF2B5EF4-FFF2-40B4-BE49-F238E27FC236}">
              <a16:creationId xmlns:a16="http://schemas.microsoft.com/office/drawing/2014/main" id="{35E86E9E-EDBA-4873-B9A0-ACA513A62B0F}"/>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498" name="n_2aveValue【庁舎】&#10;有形固定資産減価償却率">
          <a:extLst>
            <a:ext uri="{FF2B5EF4-FFF2-40B4-BE49-F238E27FC236}">
              <a16:creationId xmlns:a16="http://schemas.microsoft.com/office/drawing/2014/main" id="{CDDA25F0-3609-49AC-B563-EDD6E6C156FB}"/>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499" name="n_3aveValue【庁舎】&#10;有形固定資産減価償却率">
          <a:extLst>
            <a:ext uri="{FF2B5EF4-FFF2-40B4-BE49-F238E27FC236}">
              <a16:creationId xmlns:a16="http://schemas.microsoft.com/office/drawing/2014/main" id="{3B57D27A-654B-439A-8AE8-DE09505B77ED}"/>
            </a:ext>
          </a:extLst>
        </xdr:cNvPr>
        <xdr:cNvSpPr txBox="1"/>
      </xdr:nvSpPr>
      <xdr:spPr>
        <a:xfrm>
          <a:off x="13500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500" name="n_4aveValue【庁舎】&#10;有形固定資産減価償却率">
          <a:extLst>
            <a:ext uri="{FF2B5EF4-FFF2-40B4-BE49-F238E27FC236}">
              <a16:creationId xmlns:a16="http://schemas.microsoft.com/office/drawing/2014/main" id="{15D000BA-7ACD-4355-A16F-18C114507330}"/>
            </a:ext>
          </a:extLst>
        </xdr:cNvPr>
        <xdr:cNvSpPr txBox="1"/>
      </xdr:nvSpPr>
      <xdr:spPr>
        <a:xfrm>
          <a:off x="126117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93634</xdr:rowOff>
    </xdr:from>
    <xdr:ext cx="405111" cy="259045"/>
    <xdr:sp macro="" textlink="">
      <xdr:nvSpPr>
        <xdr:cNvPr id="501" name="n_1mainValue【庁舎】&#10;有形固定資産減価償却率">
          <a:extLst>
            <a:ext uri="{FF2B5EF4-FFF2-40B4-BE49-F238E27FC236}">
              <a16:creationId xmlns:a16="http://schemas.microsoft.com/office/drawing/2014/main" id="{A9CECD2C-1A5D-4967-B6B5-0B7DF6E8A909}"/>
            </a:ext>
          </a:extLst>
        </xdr:cNvPr>
        <xdr:cNvSpPr txBox="1"/>
      </xdr:nvSpPr>
      <xdr:spPr>
        <a:xfrm>
          <a:off x="15266044" y="1843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60977</xdr:rowOff>
    </xdr:from>
    <xdr:ext cx="405111" cy="259045"/>
    <xdr:sp macro="" textlink="">
      <xdr:nvSpPr>
        <xdr:cNvPr id="502" name="n_2mainValue【庁舎】&#10;有形固定資産減価償却率">
          <a:extLst>
            <a:ext uri="{FF2B5EF4-FFF2-40B4-BE49-F238E27FC236}">
              <a16:creationId xmlns:a16="http://schemas.microsoft.com/office/drawing/2014/main" id="{0D54B068-5600-44E1-844E-F1ABF63C9738}"/>
            </a:ext>
          </a:extLst>
        </xdr:cNvPr>
        <xdr:cNvSpPr txBox="1"/>
      </xdr:nvSpPr>
      <xdr:spPr>
        <a:xfrm>
          <a:off x="14389744"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28320</xdr:rowOff>
    </xdr:from>
    <xdr:ext cx="405111" cy="259045"/>
    <xdr:sp macro="" textlink="">
      <xdr:nvSpPr>
        <xdr:cNvPr id="503" name="n_3mainValue【庁舎】&#10;有形固定資産減価償却率">
          <a:extLst>
            <a:ext uri="{FF2B5EF4-FFF2-40B4-BE49-F238E27FC236}">
              <a16:creationId xmlns:a16="http://schemas.microsoft.com/office/drawing/2014/main" id="{EA3F3B90-0FBF-48A2-A37A-055CBD011577}"/>
            </a:ext>
          </a:extLst>
        </xdr:cNvPr>
        <xdr:cNvSpPr txBox="1"/>
      </xdr:nvSpPr>
      <xdr:spPr>
        <a:xfrm>
          <a:off x="13500744" y="1837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167113</xdr:rowOff>
    </xdr:from>
    <xdr:ext cx="405111" cy="259045"/>
    <xdr:sp macro="" textlink="">
      <xdr:nvSpPr>
        <xdr:cNvPr id="504" name="n_4mainValue【庁舎】&#10;有形固定資産減価償却率">
          <a:extLst>
            <a:ext uri="{FF2B5EF4-FFF2-40B4-BE49-F238E27FC236}">
              <a16:creationId xmlns:a16="http://schemas.microsoft.com/office/drawing/2014/main" id="{78C1C9B3-0432-49CD-8C07-E7460A75F391}"/>
            </a:ext>
          </a:extLst>
        </xdr:cNvPr>
        <xdr:cNvSpPr txBox="1"/>
      </xdr:nvSpPr>
      <xdr:spPr>
        <a:xfrm>
          <a:off x="12611744" y="1834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5" name="正方形/長方形 504">
          <a:extLst>
            <a:ext uri="{FF2B5EF4-FFF2-40B4-BE49-F238E27FC236}">
              <a16:creationId xmlns:a16="http://schemas.microsoft.com/office/drawing/2014/main" id="{6976433C-F053-4013-B15A-F4F2A3830A1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6" name="正方形/長方形 505">
          <a:extLst>
            <a:ext uri="{FF2B5EF4-FFF2-40B4-BE49-F238E27FC236}">
              <a16:creationId xmlns:a16="http://schemas.microsoft.com/office/drawing/2014/main" id="{A3C13556-A32A-4DEF-96AE-57EC95C72D7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7" name="正方形/長方形 506">
          <a:extLst>
            <a:ext uri="{FF2B5EF4-FFF2-40B4-BE49-F238E27FC236}">
              <a16:creationId xmlns:a16="http://schemas.microsoft.com/office/drawing/2014/main" id="{011F6D08-1D67-4714-8056-E019A1D63DE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8" name="正方形/長方形 507">
          <a:extLst>
            <a:ext uri="{FF2B5EF4-FFF2-40B4-BE49-F238E27FC236}">
              <a16:creationId xmlns:a16="http://schemas.microsoft.com/office/drawing/2014/main" id="{40402F1A-8149-40CB-8043-2F9C2D21F95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9" name="正方形/長方形 508">
          <a:extLst>
            <a:ext uri="{FF2B5EF4-FFF2-40B4-BE49-F238E27FC236}">
              <a16:creationId xmlns:a16="http://schemas.microsoft.com/office/drawing/2014/main" id="{1243BD38-719B-46A0-A2D8-33FC94178A8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10" name="正方形/長方形 509">
          <a:extLst>
            <a:ext uri="{FF2B5EF4-FFF2-40B4-BE49-F238E27FC236}">
              <a16:creationId xmlns:a16="http://schemas.microsoft.com/office/drawing/2014/main" id="{D4E0F9CD-3247-4215-BED2-FCC5EBCF8C3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11" name="正方形/長方形 510">
          <a:extLst>
            <a:ext uri="{FF2B5EF4-FFF2-40B4-BE49-F238E27FC236}">
              <a16:creationId xmlns:a16="http://schemas.microsoft.com/office/drawing/2014/main" id="{7B2A88AF-09E7-483A-8F39-E5EF7FEA6E9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12" name="正方形/長方形 511">
          <a:extLst>
            <a:ext uri="{FF2B5EF4-FFF2-40B4-BE49-F238E27FC236}">
              <a16:creationId xmlns:a16="http://schemas.microsoft.com/office/drawing/2014/main" id="{9C20C37D-962D-455C-8B09-4A71B95E4E8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13" name="テキスト ボックス 512">
          <a:extLst>
            <a:ext uri="{FF2B5EF4-FFF2-40B4-BE49-F238E27FC236}">
              <a16:creationId xmlns:a16="http://schemas.microsoft.com/office/drawing/2014/main" id="{4F9272B5-431C-4564-B1E5-C9FE60F13A3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4" name="直線コネクタ 513">
          <a:extLst>
            <a:ext uri="{FF2B5EF4-FFF2-40B4-BE49-F238E27FC236}">
              <a16:creationId xmlns:a16="http://schemas.microsoft.com/office/drawing/2014/main" id="{AB036FB0-C931-4336-BB0A-2835F5597D9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15" name="テキスト ボックス 514">
          <a:extLst>
            <a:ext uri="{FF2B5EF4-FFF2-40B4-BE49-F238E27FC236}">
              <a16:creationId xmlns:a16="http://schemas.microsoft.com/office/drawing/2014/main" id="{C17FE35C-7AB3-47A8-994A-27372422FF54}"/>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516" name="直線コネクタ 515">
          <a:extLst>
            <a:ext uri="{FF2B5EF4-FFF2-40B4-BE49-F238E27FC236}">
              <a16:creationId xmlns:a16="http://schemas.microsoft.com/office/drawing/2014/main" id="{B3BC801E-A2BC-4B79-B67C-18CC788B85D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17" name="テキスト ボックス 516">
          <a:extLst>
            <a:ext uri="{FF2B5EF4-FFF2-40B4-BE49-F238E27FC236}">
              <a16:creationId xmlns:a16="http://schemas.microsoft.com/office/drawing/2014/main" id="{845DD7DB-A288-4B8B-9E01-F607EE0D57E8}"/>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18" name="直線コネクタ 517">
          <a:extLst>
            <a:ext uri="{FF2B5EF4-FFF2-40B4-BE49-F238E27FC236}">
              <a16:creationId xmlns:a16="http://schemas.microsoft.com/office/drawing/2014/main" id="{B38D504C-B202-4BB6-B4E4-34E6D405849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19" name="テキスト ボックス 518">
          <a:extLst>
            <a:ext uri="{FF2B5EF4-FFF2-40B4-BE49-F238E27FC236}">
              <a16:creationId xmlns:a16="http://schemas.microsoft.com/office/drawing/2014/main" id="{D9F4C8A1-1422-4FD5-AA77-41543443015D}"/>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20" name="直線コネクタ 519">
          <a:extLst>
            <a:ext uri="{FF2B5EF4-FFF2-40B4-BE49-F238E27FC236}">
              <a16:creationId xmlns:a16="http://schemas.microsoft.com/office/drawing/2014/main" id="{342FA901-12B5-4FD0-B20A-7B42337EF00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21" name="テキスト ボックス 520">
          <a:extLst>
            <a:ext uri="{FF2B5EF4-FFF2-40B4-BE49-F238E27FC236}">
              <a16:creationId xmlns:a16="http://schemas.microsoft.com/office/drawing/2014/main" id="{9734AB8C-1479-4FE3-BD71-35B3B66640D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22" name="直線コネクタ 521">
          <a:extLst>
            <a:ext uri="{FF2B5EF4-FFF2-40B4-BE49-F238E27FC236}">
              <a16:creationId xmlns:a16="http://schemas.microsoft.com/office/drawing/2014/main" id="{8B196AA4-D3A2-4CEB-A9F4-85BC2865608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23" name="テキスト ボックス 522">
          <a:extLst>
            <a:ext uri="{FF2B5EF4-FFF2-40B4-BE49-F238E27FC236}">
              <a16:creationId xmlns:a16="http://schemas.microsoft.com/office/drawing/2014/main" id="{E2304558-6937-46EC-8642-8D6F6962468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24" name="直線コネクタ 523">
          <a:extLst>
            <a:ext uri="{FF2B5EF4-FFF2-40B4-BE49-F238E27FC236}">
              <a16:creationId xmlns:a16="http://schemas.microsoft.com/office/drawing/2014/main" id="{8B31F3BC-A75A-4F44-9F28-A2EC26E7887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25" name="テキスト ボックス 524">
          <a:extLst>
            <a:ext uri="{FF2B5EF4-FFF2-40B4-BE49-F238E27FC236}">
              <a16:creationId xmlns:a16="http://schemas.microsoft.com/office/drawing/2014/main" id="{ACA82758-6208-4A80-A4D2-D529D8F305DB}"/>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6" name="直線コネクタ 525">
          <a:extLst>
            <a:ext uri="{FF2B5EF4-FFF2-40B4-BE49-F238E27FC236}">
              <a16:creationId xmlns:a16="http://schemas.microsoft.com/office/drawing/2014/main" id="{DCEB6709-0205-4200-A897-3C78664FAFF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7" name="テキスト ボックス 526">
          <a:extLst>
            <a:ext uri="{FF2B5EF4-FFF2-40B4-BE49-F238E27FC236}">
              <a16:creationId xmlns:a16="http://schemas.microsoft.com/office/drawing/2014/main" id="{B4E9101D-7B7E-4315-BD66-FB0B9BACC81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8" name="【庁舎】&#10;一人当たり面積グラフ枠">
          <a:extLst>
            <a:ext uri="{FF2B5EF4-FFF2-40B4-BE49-F238E27FC236}">
              <a16:creationId xmlns:a16="http://schemas.microsoft.com/office/drawing/2014/main" id="{F1BF7EB1-9D4F-45E3-B921-16092148DC6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529" name="直線コネクタ 528">
          <a:extLst>
            <a:ext uri="{FF2B5EF4-FFF2-40B4-BE49-F238E27FC236}">
              <a16:creationId xmlns:a16="http://schemas.microsoft.com/office/drawing/2014/main" id="{AC604E75-1942-49C7-8D8A-9E4F07E18186}"/>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530" name="【庁舎】&#10;一人当たり面積最小値テキスト">
          <a:extLst>
            <a:ext uri="{FF2B5EF4-FFF2-40B4-BE49-F238E27FC236}">
              <a16:creationId xmlns:a16="http://schemas.microsoft.com/office/drawing/2014/main" id="{9614F257-A3F8-4B1D-803D-8BA772AD76B4}"/>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531" name="直線コネクタ 530">
          <a:extLst>
            <a:ext uri="{FF2B5EF4-FFF2-40B4-BE49-F238E27FC236}">
              <a16:creationId xmlns:a16="http://schemas.microsoft.com/office/drawing/2014/main" id="{E091BA1D-7F5E-4849-BD06-2CD492A473EF}"/>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532" name="【庁舎】&#10;一人当たり面積最大値テキスト">
          <a:extLst>
            <a:ext uri="{FF2B5EF4-FFF2-40B4-BE49-F238E27FC236}">
              <a16:creationId xmlns:a16="http://schemas.microsoft.com/office/drawing/2014/main" id="{E26378A6-300B-4051-8032-424D9ECD781A}"/>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533" name="直線コネクタ 532">
          <a:extLst>
            <a:ext uri="{FF2B5EF4-FFF2-40B4-BE49-F238E27FC236}">
              <a16:creationId xmlns:a16="http://schemas.microsoft.com/office/drawing/2014/main" id="{1F055E20-598C-4A82-861A-7C89AB950C80}"/>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534" name="【庁舎】&#10;一人当たり面積平均値テキスト">
          <a:extLst>
            <a:ext uri="{FF2B5EF4-FFF2-40B4-BE49-F238E27FC236}">
              <a16:creationId xmlns:a16="http://schemas.microsoft.com/office/drawing/2014/main" id="{203F4D91-45F6-41B0-AA3E-2312B8537E5B}"/>
            </a:ext>
          </a:extLst>
        </xdr:cNvPr>
        <xdr:cNvSpPr txBox="1"/>
      </xdr:nvSpPr>
      <xdr:spPr>
        <a:xfrm>
          <a:off x="22199600" y="18204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535" name="フローチャート: 判断 534">
          <a:extLst>
            <a:ext uri="{FF2B5EF4-FFF2-40B4-BE49-F238E27FC236}">
              <a16:creationId xmlns:a16="http://schemas.microsoft.com/office/drawing/2014/main" id="{CEF1A540-21B9-4618-9623-5ADC0AFD6C2E}"/>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536" name="フローチャート: 判断 535">
          <a:extLst>
            <a:ext uri="{FF2B5EF4-FFF2-40B4-BE49-F238E27FC236}">
              <a16:creationId xmlns:a16="http://schemas.microsoft.com/office/drawing/2014/main" id="{65E3D037-B088-44F6-B9AA-1042B5CEC4F6}"/>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537" name="フローチャート: 判断 536">
          <a:extLst>
            <a:ext uri="{FF2B5EF4-FFF2-40B4-BE49-F238E27FC236}">
              <a16:creationId xmlns:a16="http://schemas.microsoft.com/office/drawing/2014/main" id="{6F5E7D95-D87A-47BC-89EE-C980A47BAC63}"/>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538" name="フローチャート: 判断 537">
          <a:extLst>
            <a:ext uri="{FF2B5EF4-FFF2-40B4-BE49-F238E27FC236}">
              <a16:creationId xmlns:a16="http://schemas.microsoft.com/office/drawing/2014/main" id="{E95115AD-00F1-4AA1-BA77-71F3AC35B9B3}"/>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539" name="フローチャート: 判断 538">
          <a:extLst>
            <a:ext uri="{FF2B5EF4-FFF2-40B4-BE49-F238E27FC236}">
              <a16:creationId xmlns:a16="http://schemas.microsoft.com/office/drawing/2014/main" id="{2DCECA5A-7DDD-4B3C-947E-DDA6285CF26A}"/>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40" name="テキスト ボックス 539">
          <a:extLst>
            <a:ext uri="{FF2B5EF4-FFF2-40B4-BE49-F238E27FC236}">
              <a16:creationId xmlns:a16="http://schemas.microsoft.com/office/drawing/2014/main" id="{747495D9-E3DD-4F02-A782-F5FF7362447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41" name="テキスト ボックス 540">
          <a:extLst>
            <a:ext uri="{FF2B5EF4-FFF2-40B4-BE49-F238E27FC236}">
              <a16:creationId xmlns:a16="http://schemas.microsoft.com/office/drawing/2014/main" id="{584E16BA-AE6F-43B6-B280-3AC4C454813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42" name="テキスト ボックス 541">
          <a:extLst>
            <a:ext uri="{FF2B5EF4-FFF2-40B4-BE49-F238E27FC236}">
              <a16:creationId xmlns:a16="http://schemas.microsoft.com/office/drawing/2014/main" id="{8728A967-EE6E-474A-9ADF-882D7353E1C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3" name="テキスト ボックス 542">
          <a:extLst>
            <a:ext uri="{FF2B5EF4-FFF2-40B4-BE49-F238E27FC236}">
              <a16:creationId xmlns:a16="http://schemas.microsoft.com/office/drawing/2014/main" id="{C996BFFA-CFB1-42CC-A246-E94B6E0B1AA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4" name="テキスト ボックス 543">
          <a:extLst>
            <a:ext uri="{FF2B5EF4-FFF2-40B4-BE49-F238E27FC236}">
              <a16:creationId xmlns:a16="http://schemas.microsoft.com/office/drawing/2014/main" id="{2E9162D8-F4FA-464A-A0DD-330EF3BF4DA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30480</xdr:rowOff>
    </xdr:from>
    <xdr:to>
      <xdr:col>116</xdr:col>
      <xdr:colOff>114300</xdr:colOff>
      <xdr:row>103</xdr:row>
      <xdr:rowOff>132080</xdr:rowOff>
    </xdr:to>
    <xdr:sp macro="" textlink="">
      <xdr:nvSpPr>
        <xdr:cNvPr id="545" name="楕円 544">
          <a:extLst>
            <a:ext uri="{FF2B5EF4-FFF2-40B4-BE49-F238E27FC236}">
              <a16:creationId xmlns:a16="http://schemas.microsoft.com/office/drawing/2014/main" id="{36468A43-7A8F-4AAA-9A09-0C7E7AFCC4FF}"/>
            </a:ext>
          </a:extLst>
        </xdr:cNvPr>
        <xdr:cNvSpPr/>
      </xdr:nvSpPr>
      <xdr:spPr>
        <a:xfrm>
          <a:off x="22110700" y="1768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53357</xdr:rowOff>
    </xdr:from>
    <xdr:ext cx="469744" cy="259045"/>
    <xdr:sp macro="" textlink="">
      <xdr:nvSpPr>
        <xdr:cNvPr id="546" name="【庁舎】&#10;一人当たり面積該当値テキスト">
          <a:extLst>
            <a:ext uri="{FF2B5EF4-FFF2-40B4-BE49-F238E27FC236}">
              <a16:creationId xmlns:a16="http://schemas.microsoft.com/office/drawing/2014/main" id="{77CE6D1D-1A27-4CE1-AA3C-A7537CA35819}"/>
            </a:ext>
          </a:extLst>
        </xdr:cNvPr>
        <xdr:cNvSpPr txBox="1"/>
      </xdr:nvSpPr>
      <xdr:spPr>
        <a:xfrm>
          <a:off x="22199600" y="17541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69850</xdr:rowOff>
    </xdr:from>
    <xdr:to>
      <xdr:col>112</xdr:col>
      <xdr:colOff>38100</xdr:colOff>
      <xdr:row>104</xdr:row>
      <xdr:rowOff>0</xdr:rowOff>
    </xdr:to>
    <xdr:sp macro="" textlink="">
      <xdr:nvSpPr>
        <xdr:cNvPr id="547" name="楕円 546">
          <a:extLst>
            <a:ext uri="{FF2B5EF4-FFF2-40B4-BE49-F238E27FC236}">
              <a16:creationId xmlns:a16="http://schemas.microsoft.com/office/drawing/2014/main" id="{383A0B22-5AA4-4B67-845A-5052FE2DA9F7}"/>
            </a:ext>
          </a:extLst>
        </xdr:cNvPr>
        <xdr:cNvSpPr/>
      </xdr:nvSpPr>
      <xdr:spPr>
        <a:xfrm>
          <a:off x="21272500" y="1772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81280</xdr:rowOff>
    </xdr:from>
    <xdr:to>
      <xdr:col>116</xdr:col>
      <xdr:colOff>63500</xdr:colOff>
      <xdr:row>103</xdr:row>
      <xdr:rowOff>120650</xdr:rowOff>
    </xdr:to>
    <xdr:cxnSp macro="">
      <xdr:nvCxnSpPr>
        <xdr:cNvPr id="548" name="直線コネクタ 547">
          <a:extLst>
            <a:ext uri="{FF2B5EF4-FFF2-40B4-BE49-F238E27FC236}">
              <a16:creationId xmlns:a16="http://schemas.microsoft.com/office/drawing/2014/main" id="{3A075AAC-CFBE-49C3-BAEF-83FCEA68F153}"/>
            </a:ext>
          </a:extLst>
        </xdr:cNvPr>
        <xdr:cNvCxnSpPr/>
      </xdr:nvCxnSpPr>
      <xdr:spPr>
        <a:xfrm flipV="1">
          <a:off x="21323300" y="17740630"/>
          <a:ext cx="8382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116839</xdr:rowOff>
    </xdr:from>
    <xdr:to>
      <xdr:col>107</xdr:col>
      <xdr:colOff>101600</xdr:colOff>
      <xdr:row>104</xdr:row>
      <xdr:rowOff>46989</xdr:rowOff>
    </xdr:to>
    <xdr:sp macro="" textlink="">
      <xdr:nvSpPr>
        <xdr:cNvPr id="549" name="楕円 548">
          <a:extLst>
            <a:ext uri="{FF2B5EF4-FFF2-40B4-BE49-F238E27FC236}">
              <a16:creationId xmlns:a16="http://schemas.microsoft.com/office/drawing/2014/main" id="{2934A3F4-8586-4F6A-B819-28348B983466}"/>
            </a:ext>
          </a:extLst>
        </xdr:cNvPr>
        <xdr:cNvSpPr/>
      </xdr:nvSpPr>
      <xdr:spPr>
        <a:xfrm>
          <a:off x="2038350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120650</xdr:rowOff>
    </xdr:from>
    <xdr:to>
      <xdr:col>111</xdr:col>
      <xdr:colOff>177800</xdr:colOff>
      <xdr:row>103</xdr:row>
      <xdr:rowOff>167639</xdr:rowOff>
    </xdr:to>
    <xdr:cxnSp macro="">
      <xdr:nvCxnSpPr>
        <xdr:cNvPr id="550" name="直線コネクタ 549">
          <a:extLst>
            <a:ext uri="{FF2B5EF4-FFF2-40B4-BE49-F238E27FC236}">
              <a16:creationId xmlns:a16="http://schemas.microsoft.com/office/drawing/2014/main" id="{ACC0F4ED-FA93-42DC-ACE9-51B58B164675}"/>
            </a:ext>
          </a:extLst>
        </xdr:cNvPr>
        <xdr:cNvCxnSpPr/>
      </xdr:nvCxnSpPr>
      <xdr:spPr>
        <a:xfrm flipV="1">
          <a:off x="20434300" y="17780000"/>
          <a:ext cx="889000" cy="4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152400</xdr:rowOff>
    </xdr:from>
    <xdr:to>
      <xdr:col>102</xdr:col>
      <xdr:colOff>165100</xdr:colOff>
      <xdr:row>104</xdr:row>
      <xdr:rowOff>82550</xdr:rowOff>
    </xdr:to>
    <xdr:sp macro="" textlink="">
      <xdr:nvSpPr>
        <xdr:cNvPr id="551" name="楕円 550">
          <a:extLst>
            <a:ext uri="{FF2B5EF4-FFF2-40B4-BE49-F238E27FC236}">
              <a16:creationId xmlns:a16="http://schemas.microsoft.com/office/drawing/2014/main" id="{B5BF4C13-E60E-40F2-9FFA-CF92A8F7D9E3}"/>
            </a:ext>
          </a:extLst>
        </xdr:cNvPr>
        <xdr:cNvSpPr/>
      </xdr:nvSpPr>
      <xdr:spPr>
        <a:xfrm>
          <a:off x="19494500" y="1781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167639</xdr:rowOff>
    </xdr:from>
    <xdr:to>
      <xdr:col>107</xdr:col>
      <xdr:colOff>50800</xdr:colOff>
      <xdr:row>104</xdr:row>
      <xdr:rowOff>31750</xdr:rowOff>
    </xdr:to>
    <xdr:cxnSp macro="">
      <xdr:nvCxnSpPr>
        <xdr:cNvPr id="552" name="直線コネクタ 551">
          <a:extLst>
            <a:ext uri="{FF2B5EF4-FFF2-40B4-BE49-F238E27FC236}">
              <a16:creationId xmlns:a16="http://schemas.microsoft.com/office/drawing/2014/main" id="{ADD0554A-5EBE-4BDB-BB1F-2BE6838EF549}"/>
            </a:ext>
          </a:extLst>
        </xdr:cNvPr>
        <xdr:cNvCxnSpPr/>
      </xdr:nvCxnSpPr>
      <xdr:spPr>
        <a:xfrm flipV="1">
          <a:off x="19545300" y="17826989"/>
          <a:ext cx="889000" cy="3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5080</xdr:rowOff>
    </xdr:from>
    <xdr:to>
      <xdr:col>98</xdr:col>
      <xdr:colOff>38100</xdr:colOff>
      <xdr:row>104</xdr:row>
      <xdr:rowOff>106680</xdr:rowOff>
    </xdr:to>
    <xdr:sp macro="" textlink="">
      <xdr:nvSpPr>
        <xdr:cNvPr id="553" name="楕円 552">
          <a:extLst>
            <a:ext uri="{FF2B5EF4-FFF2-40B4-BE49-F238E27FC236}">
              <a16:creationId xmlns:a16="http://schemas.microsoft.com/office/drawing/2014/main" id="{8B523FF7-F683-4406-8118-B4BD9B92C754}"/>
            </a:ext>
          </a:extLst>
        </xdr:cNvPr>
        <xdr:cNvSpPr/>
      </xdr:nvSpPr>
      <xdr:spPr>
        <a:xfrm>
          <a:off x="18605500" y="1783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31750</xdr:rowOff>
    </xdr:from>
    <xdr:to>
      <xdr:col>102</xdr:col>
      <xdr:colOff>114300</xdr:colOff>
      <xdr:row>104</xdr:row>
      <xdr:rowOff>55880</xdr:rowOff>
    </xdr:to>
    <xdr:cxnSp macro="">
      <xdr:nvCxnSpPr>
        <xdr:cNvPr id="554" name="直線コネクタ 553">
          <a:extLst>
            <a:ext uri="{FF2B5EF4-FFF2-40B4-BE49-F238E27FC236}">
              <a16:creationId xmlns:a16="http://schemas.microsoft.com/office/drawing/2014/main" id="{F40C98DF-8B4C-45D6-8331-CC20E42C4D29}"/>
            </a:ext>
          </a:extLst>
        </xdr:cNvPr>
        <xdr:cNvCxnSpPr/>
      </xdr:nvCxnSpPr>
      <xdr:spPr>
        <a:xfrm flipV="1">
          <a:off x="18656300" y="178625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147338</xdr:rowOff>
    </xdr:from>
    <xdr:ext cx="469744" cy="259045"/>
    <xdr:sp macro="" textlink="">
      <xdr:nvSpPr>
        <xdr:cNvPr id="555" name="n_1aveValue【庁舎】&#10;一人当たり面積">
          <a:extLst>
            <a:ext uri="{FF2B5EF4-FFF2-40B4-BE49-F238E27FC236}">
              <a16:creationId xmlns:a16="http://schemas.microsoft.com/office/drawing/2014/main" id="{382D653A-F3E6-4259-A8FA-2BE0BE180401}"/>
            </a:ext>
          </a:extLst>
        </xdr:cNvPr>
        <xdr:cNvSpPr txBox="1"/>
      </xdr:nvSpPr>
      <xdr:spPr>
        <a:xfrm>
          <a:off x="210757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170197</xdr:rowOff>
    </xdr:from>
    <xdr:ext cx="469744" cy="259045"/>
    <xdr:sp macro="" textlink="">
      <xdr:nvSpPr>
        <xdr:cNvPr id="556" name="n_2aveValue【庁舎】&#10;一人当たり面積">
          <a:extLst>
            <a:ext uri="{FF2B5EF4-FFF2-40B4-BE49-F238E27FC236}">
              <a16:creationId xmlns:a16="http://schemas.microsoft.com/office/drawing/2014/main" id="{DE1D4BF4-7517-4D2D-BB35-AF0159F946AD}"/>
            </a:ext>
          </a:extLst>
        </xdr:cNvPr>
        <xdr:cNvSpPr txBox="1"/>
      </xdr:nvSpPr>
      <xdr:spPr>
        <a:xfrm>
          <a:off x="20199427" y="1834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17797</xdr:rowOff>
    </xdr:from>
    <xdr:ext cx="469744" cy="259045"/>
    <xdr:sp macro="" textlink="">
      <xdr:nvSpPr>
        <xdr:cNvPr id="557" name="n_3aveValue【庁舎】&#10;一人当たり面積">
          <a:extLst>
            <a:ext uri="{FF2B5EF4-FFF2-40B4-BE49-F238E27FC236}">
              <a16:creationId xmlns:a16="http://schemas.microsoft.com/office/drawing/2014/main" id="{438B98C1-B6B2-43B6-AEE6-81F9EC020D10}"/>
            </a:ext>
          </a:extLst>
        </xdr:cNvPr>
        <xdr:cNvSpPr txBox="1"/>
      </xdr:nvSpPr>
      <xdr:spPr>
        <a:xfrm>
          <a:off x="19310427" y="1836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35577</xdr:rowOff>
    </xdr:from>
    <xdr:ext cx="469744" cy="259045"/>
    <xdr:sp macro="" textlink="">
      <xdr:nvSpPr>
        <xdr:cNvPr id="558" name="n_4aveValue【庁舎】&#10;一人当たり面積">
          <a:extLst>
            <a:ext uri="{FF2B5EF4-FFF2-40B4-BE49-F238E27FC236}">
              <a16:creationId xmlns:a16="http://schemas.microsoft.com/office/drawing/2014/main" id="{36E23A3B-2DDA-413A-8B72-E6CFF4C903F7}"/>
            </a:ext>
          </a:extLst>
        </xdr:cNvPr>
        <xdr:cNvSpPr txBox="1"/>
      </xdr:nvSpPr>
      <xdr:spPr>
        <a:xfrm>
          <a:off x="18421427" y="183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16527</xdr:rowOff>
    </xdr:from>
    <xdr:ext cx="469744" cy="259045"/>
    <xdr:sp macro="" textlink="">
      <xdr:nvSpPr>
        <xdr:cNvPr id="559" name="n_1mainValue【庁舎】&#10;一人当たり面積">
          <a:extLst>
            <a:ext uri="{FF2B5EF4-FFF2-40B4-BE49-F238E27FC236}">
              <a16:creationId xmlns:a16="http://schemas.microsoft.com/office/drawing/2014/main" id="{9A0384CB-C2B9-45C6-832C-0A817B8E71F1}"/>
            </a:ext>
          </a:extLst>
        </xdr:cNvPr>
        <xdr:cNvSpPr txBox="1"/>
      </xdr:nvSpPr>
      <xdr:spPr>
        <a:xfrm>
          <a:off x="21075727" y="1750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63516</xdr:rowOff>
    </xdr:from>
    <xdr:ext cx="469744" cy="259045"/>
    <xdr:sp macro="" textlink="">
      <xdr:nvSpPr>
        <xdr:cNvPr id="560" name="n_2mainValue【庁舎】&#10;一人当たり面積">
          <a:extLst>
            <a:ext uri="{FF2B5EF4-FFF2-40B4-BE49-F238E27FC236}">
              <a16:creationId xmlns:a16="http://schemas.microsoft.com/office/drawing/2014/main" id="{2C6A5D74-2EF9-4D69-B7F9-D889097B9B4A}"/>
            </a:ext>
          </a:extLst>
        </xdr:cNvPr>
        <xdr:cNvSpPr txBox="1"/>
      </xdr:nvSpPr>
      <xdr:spPr>
        <a:xfrm>
          <a:off x="20199427" y="17551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99077</xdr:rowOff>
    </xdr:from>
    <xdr:ext cx="469744" cy="259045"/>
    <xdr:sp macro="" textlink="">
      <xdr:nvSpPr>
        <xdr:cNvPr id="561" name="n_3mainValue【庁舎】&#10;一人当たり面積">
          <a:extLst>
            <a:ext uri="{FF2B5EF4-FFF2-40B4-BE49-F238E27FC236}">
              <a16:creationId xmlns:a16="http://schemas.microsoft.com/office/drawing/2014/main" id="{49EBC7D4-D87D-49DE-BF99-4CEEB0F7C908}"/>
            </a:ext>
          </a:extLst>
        </xdr:cNvPr>
        <xdr:cNvSpPr txBox="1"/>
      </xdr:nvSpPr>
      <xdr:spPr>
        <a:xfrm>
          <a:off x="19310427" y="17586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123207</xdr:rowOff>
    </xdr:from>
    <xdr:ext cx="469744" cy="259045"/>
    <xdr:sp macro="" textlink="">
      <xdr:nvSpPr>
        <xdr:cNvPr id="562" name="n_4mainValue【庁舎】&#10;一人当たり面積">
          <a:extLst>
            <a:ext uri="{FF2B5EF4-FFF2-40B4-BE49-F238E27FC236}">
              <a16:creationId xmlns:a16="http://schemas.microsoft.com/office/drawing/2014/main" id="{56D46A8B-F8C5-445E-913E-B2042FD70AE4}"/>
            </a:ext>
          </a:extLst>
        </xdr:cNvPr>
        <xdr:cNvSpPr txBox="1"/>
      </xdr:nvSpPr>
      <xdr:spPr>
        <a:xfrm>
          <a:off x="18421427" y="1761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3" name="正方形/長方形 562">
          <a:extLst>
            <a:ext uri="{FF2B5EF4-FFF2-40B4-BE49-F238E27FC236}">
              <a16:creationId xmlns:a16="http://schemas.microsoft.com/office/drawing/2014/main" id="{7B6D86A2-C8EF-4DCA-B5C6-CEADA451136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4" name="正方形/長方形 563">
          <a:extLst>
            <a:ext uri="{FF2B5EF4-FFF2-40B4-BE49-F238E27FC236}">
              <a16:creationId xmlns:a16="http://schemas.microsoft.com/office/drawing/2014/main" id="{DB399908-BD2E-49B7-90EB-DB77C04BF4C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5" name="テキスト ボックス 564">
          <a:extLst>
            <a:ext uri="{FF2B5EF4-FFF2-40B4-BE49-F238E27FC236}">
              <a16:creationId xmlns:a16="http://schemas.microsoft.com/office/drawing/2014/main" id="{4245ECE0-9F10-4D42-B9E8-B7185A6F9FA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平成３０年度</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し尿処理施設</a:t>
          </a:r>
          <a:r>
            <a:rPr kumimoji="1" lang="ja-JP" altLang="en-US" sz="1100">
              <a:solidFill>
                <a:schemeClr val="dk1"/>
              </a:solidFill>
              <a:effectLst/>
              <a:latin typeface="+mn-lt"/>
              <a:ea typeface="+mn-ea"/>
              <a:cs typeface="+mn-cs"/>
            </a:rPr>
            <a:t>広域化に伴う</a:t>
          </a:r>
          <a:r>
            <a:rPr kumimoji="1" lang="ja-JP" altLang="ja-JP" sz="1100">
              <a:solidFill>
                <a:schemeClr val="dk1"/>
              </a:solidFill>
              <a:effectLst/>
              <a:latin typeface="+mn-lt"/>
              <a:ea typeface="+mn-ea"/>
              <a:cs typeface="+mn-cs"/>
            </a:rPr>
            <a:t>既存施設</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解体</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、一般廃棄物処理施設の減価償却率が</a:t>
          </a:r>
          <a:r>
            <a:rPr kumimoji="1" lang="ja-JP" altLang="en-US" sz="1100">
              <a:solidFill>
                <a:schemeClr val="dk1"/>
              </a:solidFill>
              <a:effectLst/>
              <a:latin typeface="+mn-lt"/>
              <a:ea typeface="+mn-ea"/>
              <a:cs typeface="+mn-cs"/>
            </a:rPr>
            <a:t>一時的に低下した</a:t>
          </a:r>
          <a:r>
            <a:rPr kumimoji="1" lang="ja-JP" altLang="ja-JP" sz="1100">
              <a:solidFill>
                <a:schemeClr val="dk1"/>
              </a:solidFill>
              <a:effectLst/>
              <a:latin typeface="+mn-lt"/>
              <a:ea typeface="+mn-ea"/>
              <a:cs typeface="+mn-cs"/>
            </a:rPr>
            <a:t>ものの、以降はそれ以外の施設と同様</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上昇</a:t>
          </a:r>
          <a:r>
            <a:rPr kumimoji="1" lang="ja-JP" altLang="en-US" sz="1100">
              <a:solidFill>
                <a:schemeClr val="dk1"/>
              </a:solidFill>
              <a:effectLst/>
              <a:latin typeface="+mn-lt"/>
              <a:ea typeface="+mn-ea"/>
              <a:cs typeface="+mn-cs"/>
            </a:rPr>
            <a:t>傾向が</a:t>
          </a:r>
          <a:r>
            <a:rPr kumimoji="1" lang="ja-JP" altLang="ja-JP" sz="1100">
              <a:solidFill>
                <a:schemeClr val="dk1"/>
              </a:solidFill>
              <a:effectLst/>
              <a:latin typeface="+mn-lt"/>
              <a:ea typeface="+mn-ea"/>
              <a:cs typeface="+mn-cs"/>
            </a:rPr>
            <a:t>続</a:t>
          </a:r>
          <a:r>
            <a:rPr kumimoji="1" lang="ja-JP" altLang="en-US" sz="1100">
              <a:solidFill>
                <a:schemeClr val="dk1"/>
              </a:solidFill>
              <a:effectLst/>
              <a:latin typeface="+mn-lt"/>
              <a:ea typeface="+mn-ea"/>
              <a:cs typeface="+mn-cs"/>
            </a:rPr>
            <a:t>いて</a:t>
          </a:r>
          <a:r>
            <a:rPr kumimoji="1" lang="ja-JP" altLang="ja-JP" sz="1100">
              <a:solidFill>
                <a:schemeClr val="dk1"/>
              </a:solidFill>
              <a:effectLst/>
              <a:latin typeface="+mn-lt"/>
              <a:ea typeface="+mn-ea"/>
              <a:cs typeface="+mn-cs"/>
            </a:rPr>
            <a:t>いる。なお、一般廃棄物処理施設以外では、現在すべて県平均、類似団体平均を上回っている。この他、いずれの施設についても建替えの予定はなく、有形固定資産減価償却率は</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上昇</a:t>
          </a:r>
          <a:r>
            <a:rPr kumimoji="1" lang="ja-JP" altLang="en-US" sz="1100">
              <a:solidFill>
                <a:schemeClr val="dk1"/>
              </a:solidFill>
              <a:effectLst/>
              <a:latin typeface="+mn-lt"/>
              <a:ea typeface="+mn-ea"/>
              <a:cs typeface="+mn-cs"/>
            </a:rPr>
            <a:t>が見込まれる</a:t>
          </a:r>
          <a:r>
            <a:rPr kumimoji="1" lang="ja-JP" altLang="ja-JP" sz="1100">
              <a:solidFill>
                <a:schemeClr val="dk1"/>
              </a:solidFill>
              <a:effectLst/>
              <a:latin typeface="+mn-lt"/>
              <a:ea typeface="+mn-ea"/>
              <a:cs typeface="+mn-cs"/>
            </a:rPr>
            <a:t>ことから、</a:t>
          </a:r>
          <a:r>
            <a:rPr kumimoji="1" lang="ja-JP" altLang="en-US" sz="1100">
              <a:solidFill>
                <a:schemeClr val="dk1"/>
              </a:solidFill>
              <a:effectLst/>
              <a:latin typeface="+mn-lt"/>
              <a:ea typeface="+mn-ea"/>
              <a:cs typeface="+mn-cs"/>
            </a:rPr>
            <a:t>五城目町</a:t>
          </a:r>
          <a:r>
            <a:rPr kumimoji="1" lang="ja-JP" altLang="ja-JP" sz="1100">
              <a:solidFill>
                <a:schemeClr val="dk1"/>
              </a:solidFill>
              <a:effectLst/>
              <a:latin typeface="+mn-lt"/>
              <a:ea typeface="+mn-ea"/>
              <a:cs typeface="+mn-cs"/>
            </a:rPr>
            <a:t>公共施設等総合管理計画に基づ</a:t>
          </a:r>
          <a:r>
            <a:rPr kumimoji="1" lang="ja-JP" altLang="en-US" sz="1100">
              <a:solidFill>
                <a:schemeClr val="dk1"/>
              </a:solidFill>
              <a:effectLst/>
              <a:latin typeface="+mn-lt"/>
              <a:ea typeface="+mn-ea"/>
              <a:cs typeface="+mn-cs"/>
            </a:rPr>
            <a:t>き</a:t>
          </a:r>
          <a:r>
            <a:rPr kumimoji="1" lang="ja-JP" altLang="ja-JP" sz="1100">
              <a:solidFill>
                <a:schemeClr val="dk1"/>
              </a:solidFill>
              <a:effectLst/>
              <a:latin typeface="+mn-lt"/>
              <a:ea typeface="+mn-ea"/>
              <a:cs typeface="+mn-cs"/>
            </a:rPr>
            <a:t>、機器の日常点検や定期点検による適切な維持管理を実施することで老朽化対策に努めていく。特に、役場庁舎については</a:t>
          </a:r>
          <a:r>
            <a:rPr kumimoji="1" lang="ja-JP" altLang="en-US" sz="1100">
              <a:solidFill>
                <a:schemeClr val="dk1"/>
              </a:solidFill>
              <a:effectLst/>
              <a:latin typeface="+mn-lt"/>
              <a:ea typeface="+mn-ea"/>
              <a:cs typeface="+mn-cs"/>
            </a:rPr>
            <a:t>建築から</a:t>
          </a:r>
          <a:r>
            <a:rPr kumimoji="1" lang="ja-JP" altLang="ja-JP" sz="1100">
              <a:solidFill>
                <a:schemeClr val="dk1"/>
              </a:solidFill>
              <a:effectLst/>
              <a:latin typeface="+mn-lt"/>
              <a:ea typeface="+mn-ea"/>
              <a:cs typeface="+mn-cs"/>
            </a:rPr>
            <a:t>４０年以上が経過し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設備の維持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更新</a:t>
          </a:r>
          <a:r>
            <a:rPr kumimoji="1" lang="ja-JP" altLang="en-US" sz="1100">
              <a:solidFill>
                <a:schemeClr val="dk1"/>
              </a:solidFill>
              <a:effectLst/>
              <a:latin typeface="+mn-lt"/>
              <a:ea typeface="+mn-ea"/>
              <a:cs typeface="+mn-cs"/>
            </a:rPr>
            <a:t>に要する費用の増加に加え、</a:t>
          </a:r>
          <a:r>
            <a:rPr kumimoji="1" lang="ja-JP" altLang="ja-JP" sz="1100">
              <a:solidFill>
                <a:schemeClr val="dk1"/>
              </a:solidFill>
              <a:effectLst/>
              <a:latin typeface="+mn-lt"/>
              <a:ea typeface="+mn-ea"/>
              <a:cs typeface="+mn-cs"/>
            </a:rPr>
            <a:t>施設の老朽化に伴</a:t>
          </a:r>
          <a:r>
            <a:rPr kumimoji="1" lang="ja-JP" altLang="en-US" sz="1100">
              <a:solidFill>
                <a:schemeClr val="dk1"/>
              </a:solidFill>
              <a:effectLst/>
              <a:latin typeface="+mn-lt"/>
              <a:ea typeface="+mn-ea"/>
              <a:cs typeface="+mn-cs"/>
            </a:rPr>
            <a:t>う</a:t>
          </a:r>
          <a:r>
            <a:rPr kumimoji="1" lang="ja-JP" altLang="ja-JP" sz="1100">
              <a:solidFill>
                <a:schemeClr val="dk1"/>
              </a:solidFill>
              <a:effectLst/>
              <a:latin typeface="+mn-lt"/>
              <a:ea typeface="+mn-ea"/>
              <a:cs typeface="+mn-cs"/>
            </a:rPr>
            <a:t>突発的な故障</a:t>
          </a:r>
          <a:r>
            <a:rPr kumimoji="1" lang="ja-JP" altLang="en-US" sz="1100">
              <a:solidFill>
                <a:schemeClr val="dk1"/>
              </a:solidFill>
              <a:effectLst/>
              <a:latin typeface="+mn-lt"/>
              <a:ea typeface="+mn-ea"/>
              <a:cs typeface="+mn-cs"/>
            </a:rPr>
            <a:t>が増加していることから、配管や</a:t>
          </a:r>
          <a:r>
            <a:rPr kumimoji="1" lang="ja-JP" altLang="ja-JP" sz="1100">
              <a:solidFill>
                <a:schemeClr val="dk1"/>
              </a:solidFill>
              <a:effectLst/>
              <a:latin typeface="+mn-lt"/>
              <a:ea typeface="+mn-ea"/>
              <a:cs typeface="+mn-cs"/>
            </a:rPr>
            <a:t>冷暖房設備</a:t>
          </a:r>
          <a:r>
            <a:rPr kumimoji="1" lang="ja-JP" altLang="en-US" sz="1100">
              <a:solidFill>
                <a:schemeClr val="dk1"/>
              </a:solidFill>
              <a:effectLst/>
              <a:latin typeface="+mn-lt"/>
              <a:ea typeface="+mn-ea"/>
              <a:cs typeface="+mn-cs"/>
            </a:rPr>
            <a:t>の更新を含め、各種設備の修繕・改修を計画的に行い、施設の長寿命化に努める。</a:t>
          </a:r>
          <a:endParaRPr kumimoji="1" lang="en-US" altLang="ja-JP" sz="1100">
            <a:solidFill>
              <a:schemeClr val="dk1"/>
            </a:solidFill>
            <a:effectLst/>
            <a:latin typeface="+mn-lt"/>
            <a:ea typeface="+mn-ea"/>
            <a:cs typeface="+mn-cs"/>
          </a:endParaRPr>
        </a:p>
        <a:p>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8056073</v>
      </c>
      <c r="BO4" s="462"/>
      <c r="BP4" s="462"/>
      <c r="BQ4" s="462"/>
      <c r="BR4" s="462"/>
      <c r="BS4" s="462"/>
      <c r="BT4" s="462"/>
      <c r="BU4" s="463"/>
      <c r="BV4" s="461">
        <v>8196685</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8.1</v>
      </c>
      <c r="CU4" s="602"/>
      <c r="CV4" s="602"/>
      <c r="CW4" s="602"/>
      <c r="CX4" s="602"/>
      <c r="CY4" s="602"/>
      <c r="CZ4" s="602"/>
      <c r="DA4" s="603"/>
      <c r="DB4" s="601">
        <v>9.6</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7500583</v>
      </c>
      <c r="BO5" s="433"/>
      <c r="BP5" s="433"/>
      <c r="BQ5" s="433"/>
      <c r="BR5" s="433"/>
      <c r="BS5" s="433"/>
      <c r="BT5" s="433"/>
      <c r="BU5" s="434"/>
      <c r="BV5" s="432">
        <v>7730308</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90.1</v>
      </c>
      <c r="CU5" s="430"/>
      <c r="CV5" s="430"/>
      <c r="CW5" s="430"/>
      <c r="CX5" s="430"/>
      <c r="CY5" s="430"/>
      <c r="CZ5" s="430"/>
      <c r="DA5" s="431"/>
      <c r="DB5" s="429">
        <v>94.4</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555490</v>
      </c>
      <c r="BO6" s="433"/>
      <c r="BP6" s="433"/>
      <c r="BQ6" s="433"/>
      <c r="BR6" s="433"/>
      <c r="BS6" s="433"/>
      <c r="BT6" s="433"/>
      <c r="BU6" s="434"/>
      <c r="BV6" s="432">
        <v>466377</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90.3</v>
      </c>
      <c r="CU6" s="576"/>
      <c r="CV6" s="576"/>
      <c r="CW6" s="576"/>
      <c r="CX6" s="576"/>
      <c r="CY6" s="576"/>
      <c r="CZ6" s="576"/>
      <c r="DA6" s="577"/>
      <c r="DB6" s="575">
        <v>94.8</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236193</v>
      </c>
      <c r="BO7" s="433"/>
      <c r="BP7" s="433"/>
      <c r="BQ7" s="433"/>
      <c r="BR7" s="433"/>
      <c r="BS7" s="433"/>
      <c r="BT7" s="433"/>
      <c r="BU7" s="434"/>
      <c r="BV7" s="432">
        <v>98929</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3923547</v>
      </c>
      <c r="CU7" s="433"/>
      <c r="CV7" s="433"/>
      <c r="CW7" s="433"/>
      <c r="CX7" s="433"/>
      <c r="CY7" s="433"/>
      <c r="CZ7" s="433"/>
      <c r="DA7" s="434"/>
      <c r="DB7" s="432">
        <v>3818565</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319297</v>
      </c>
      <c r="BO8" s="433"/>
      <c r="BP8" s="433"/>
      <c r="BQ8" s="433"/>
      <c r="BR8" s="433"/>
      <c r="BS8" s="433"/>
      <c r="BT8" s="433"/>
      <c r="BU8" s="434"/>
      <c r="BV8" s="432">
        <v>367448</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0.24</v>
      </c>
      <c r="CU8" s="536"/>
      <c r="CV8" s="536"/>
      <c r="CW8" s="536"/>
      <c r="CX8" s="536"/>
      <c r="CY8" s="536"/>
      <c r="CZ8" s="536"/>
      <c r="DA8" s="537"/>
      <c r="DB8" s="535">
        <v>0.24</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8538</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-48151</v>
      </c>
      <c r="BO9" s="433"/>
      <c r="BP9" s="433"/>
      <c r="BQ9" s="433"/>
      <c r="BR9" s="433"/>
      <c r="BS9" s="433"/>
      <c r="BT9" s="433"/>
      <c r="BU9" s="434"/>
      <c r="BV9" s="432">
        <v>204943</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11.4</v>
      </c>
      <c r="CU9" s="430"/>
      <c r="CV9" s="430"/>
      <c r="CW9" s="430"/>
      <c r="CX9" s="430"/>
      <c r="CY9" s="430"/>
      <c r="CZ9" s="430"/>
      <c r="DA9" s="431"/>
      <c r="DB9" s="429">
        <v>10.3</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9463</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164358</v>
      </c>
      <c r="BO10" s="433"/>
      <c r="BP10" s="433"/>
      <c r="BQ10" s="433"/>
      <c r="BR10" s="433"/>
      <c r="BS10" s="433"/>
      <c r="BT10" s="433"/>
      <c r="BU10" s="434"/>
      <c r="BV10" s="432">
        <v>197002</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7814</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480000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7802</v>
      </c>
      <c r="S13" s="520"/>
      <c r="T13" s="520"/>
      <c r="U13" s="520"/>
      <c r="V13" s="521"/>
      <c r="W13" s="522" t="s">
        <v>131</v>
      </c>
      <c r="X13" s="418"/>
      <c r="Y13" s="418"/>
      <c r="Z13" s="418"/>
      <c r="AA13" s="418"/>
      <c r="AB13" s="419"/>
      <c r="AC13" s="385">
        <v>461</v>
      </c>
      <c r="AD13" s="386"/>
      <c r="AE13" s="386"/>
      <c r="AF13" s="386"/>
      <c r="AG13" s="387"/>
      <c r="AH13" s="385">
        <v>534</v>
      </c>
      <c r="AI13" s="386"/>
      <c r="AJ13" s="386"/>
      <c r="AK13" s="386"/>
      <c r="AL13" s="445"/>
      <c r="AM13" s="489" t="s">
        <v>132</v>
      </c>
      <c r="AN13" s="389"/>
      <c r="AO13" s="389"/>
      <c r="AP13" s="389"/>
      <c r="AQ13" s="389"/>
      <c r="AR13" s="389"/>
      <c r="AS13" s="389"/>
      <c r="AT13" s="390"/>
      <c r="AU13" s="490" t="s">
        <v>90</v>
      </c>
      <c r="AV13" s="491"/>
      <c r="AW13" s="491"/>
      <c r="AX13" s="491"/>
      <c r="AY13" s="446" t="s">
        <v>133</v>
      </c>
      <c r="AZ13" s="447"/>
      <c r="BA13" s="447"/>
      <c r="BB13" s="447"/>
      <c r="BC13" s="447"/>
      <c r="BD13" s="447"/>
      <c r="BE13" s="447"/>
      <c r="BF13" s="447"/>
      <c r="BG13" s="447"/>
      <c r="BH13" s="447"/>
      <c r="BI13" s="447"/>
      <c r="BJ13" s="447"/>
      <c r="BK13" s="447"/>
      <c r="BL13" s="447"/>
      <c r="BM13" s="448"/>
      <c r="BN13" s="432">
        <v>116207</v>
      </c>
      <c r="BO13" s="433"/>
      <c r="BP13" s="433"/>
      <c r="BQ13" s="433"/>
      <c r="BR13" s="433"/>
      <c r="BS13" s="433"/>
      <c r="BT13" s="433"/>
      <c r="BU13" s="434"/>
      <c r="BV13" s="432">
        <v>-78055</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8.4</v>
      </c>
      <c r="CU13" s="430"/>
      <c r="CV13" s="430"/>
      <c r="CW13" s="430"/>
      <c r="CX13" s="430"/>
      <c r="CY13" s="430"/>
      <c r="CZ13" s="430"/>
      <c r="DA13" s="431"/>
      <c r="DB13" s="429">
        <v>9</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8060</v>
      </c>
      <c r="S14" s="520"/>
      <c r="T14" s="520"/>
      <c r="U14" s="520"/>
      <c r="V14" s="521"/>
      <c r="W14" s="523"/>
      <c r="X14" s="421"/>
      <c r="Y14" s="421"/>
      <c r="Z14" s="421"/>
      <c r="AA14" s="421"/>
      <c r="AB14" s="422"/>
      <c r="AC14" s="512">
        <v>11.6</v>
      </c>
      <c r="AD14" s="513"/>
      <c r="AE14" s="513"/>
      <c r="AF14" s="513"/>
      <c r="AG14" s="514"/>
      <c r="AH14" s="512">
        <v>12.4</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48.2</v>
      </c>
      <c r="CU14" s="530"/>
      <c r="CV14" s="530"/>
      <c r="CW14" s="530"/>
      <c r="CX14" s="530"/>
      <c r="CY14" s="530"/>
      <c r="CZ14" s="530"/>
      <c r="DA14" s="531"/>
      <c r="DB14" s="529">
        <v>57.1</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8049</v>
      </c>
      <c r="S15" s="520"/>
      <c r="T15" s="520"/>
      <c r="U15" s="520"/>
      <c r="V15" s="521"/>
      <c r="W15" s="522" t="s">
        <v>137</v>
      </c>
      <c r="X15" s="418"/>
      <c r="Y15" s="418"/>
      <c r="Z15" s="418"/>
      <c r="AA15" s="418"/>
      <c r="AB15" s="419"/>
      <c r="AC15" s="385">
        <v>996</v>
      </c>
      <c r="AD15" s="386"/>
      <c r="AE15" s="386"/>
      <c r="AF15" s="386"/>
      <c r="AG15" s="387"/>
      <c r="AH15" s="385">
        <v>1127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865437</v>
      </c>
      <c r="BO15" s="462"/>
      <c r="BP15" s="462"/>
      <c r="BQ15" s="462"/>
      <c r="BR15" s="462"/>
      <c r="BS15" s="462"/>
      <c r="BT15" s="462"/>
      <c r="BU15" s="463"/>
      <c r="BV15" s="461">
        <v>895884</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25</v>
      </c>
      <c r="AD16" s="513"/>
      <c r="AE16" s="513"/>
      <c r="AF16" s="513"/>
      <c r="AG16" s="514"/>
      <c r="AH16" s="512">
        <v>26.2</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3723290</v>
      </c>
      <c r="BO16" s="433"/>
      <c r="BP16" s="433"/>
      <c r="BQ16" s="433"/>
      <c r="BR16" s="433"/>
      <c r="BS16" s="433"/>
      <c r="BT16" s="433"/>
      <c r="BU16" s="434"/>
      <c r="BV16" s="432">
        <v>3596742</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141</v>
      </c>
      <c r="S17" s="510"/>
      <c r="T17" s="510"/>
      <c r="U17" s="510"/>
      <c r="V17" s="511"/>
      <c r="W17" s="522" t="s">
        <v>144</v>
      </c>
      <c r="X17" s="418"/>
      <c r="Y17" s="418"/>
      <c r="Z17" s="418"/>
      <c r="AA17" s="418"/>
      <c r="AB17" s="419"/>
      <c r="AC17" s="385">
        <v>2526</v>
      </c>
      <c r="AD17" s="386"/>
      <c r="AE17" s="386"/>
      <c r="AF17" s="386"/>
      <c r="AG17" s="387"/>
      <c r="AH17" s="385">
        <v>2634</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1057687</v>
      </c>
      <c r="BO17" s="433"/>
      <c r="BP17" s="433"/>
      <c r="BQ17" s="433"/>
      <c r="BR17" s="433"/>
      <c r="BS17" s="433"/>
      <c r="BT17" s="433"/>
      <c r="BU17" s="434"/>
      <c r="BV17" s="432">
        <v>1100631</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146</v>
      </c>
      <c r="C18" s="483"/>
      <c r="D18" s="483"/>
      <c r="E18" s="484"/>
      <c r="F18" s="484"/>
      <c r="G18" s="484"/>
      <c r="H18" s="484"/>
      <c r="I18" s="484"/>
      <c r="J18" s="484"/>
      <c r="K18" s="484"/>
      <c r="L18" s="485">
        <v>214.92</v>
      </c>
      <c r="M18" s="485"/>
      <c r="N18" s="485"/>
      <c r="O18" s="485"/>
      <c r="P18" s="485"/>
      <c r="Q18" s="485"/>
      <c r="R18" s="486"/>
      <c r="S18" s="486"/>
      <c r="T18" s="486"/>
      <c r="U18" s="486"/>
      <c r="V18" s="487"/>
      <c r="W18" s="503"/>
      <c r="X18" s="504"/>
      <c r="Y18" s="504"/>
      <c r="Z18" s="504"/>
      <c r="AA18" s="504"/>
      <c r="AB18" s="528"/>
      <c r="AC18" s="402">
        <v>63.4</v>
      </c>
      <c r="AD18" s="403"/>
      <c r="AE18" s="403"/>
      <c r="AF18" s="403"/>
      <c r="AG18" s="488"/>
      <c r="AH18" s="402">
        <v>61.3</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3558328</v>
      </c>
      <c r="BO18" s="433"/>
      <c r="BP18" s="433"/>
      <c r="BQ18" s="433"/>
      <c r="BR18" s="433"/>
      <c r="BS18" s="433"/>
      <c r="BT18" s="433"/>
      <c r="BU18" s="434"/>
      <c r="BV18" s="432">
        <v>3566516</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148</v>
      </c>
      <c r="C19" s="483"/>
      <c r="D19" s="483"/>
      <c r="E19" s="484"/>
      <c r="F19" s="484"/>
      <c r="G19" s="484"/>
      <c r="H19" s="484"/>
      <c r="I19" s="484"/>
      <c r="J19" s="484"/>
      <c r="K19" s="484"/>
      <c r="L19" s="492">
        <v>40</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5094175</v>
      </c>
      <c r="BO19" s="433"/>
      <c r="BP19" s="433"/>
      <c r="BQ19" s="433"/>
      <c r="BR19" s="433"/>
      <c r="BS19" s="433"/>
      <c r="BT19" s="433"/>
      <c r="BU19" s="434"/>
      <c r="BV19" s="432">
        <v>5626141</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150</v>
      </c>
      <c r="C20" s="483"/>
      <c r="D20" s="483"/>
      <c r="E20" s="484"/>
      <c r="F20" s="484"/>
      <c r="G20" s="484"/>
      <c r="H20" s="484"/>
      <c r="I20" s="484"/>
      <c r="J20" s="484"/>
      <c r="K20" s="484"/>
      <c r="L20" s="492">
        <v>3351</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5958128</v>
      </c>
      <c r="BO22" s="462"/>
      <c r="BP22" s="462"/>
      <c r="BQ22" s="462"/>
      <c r="BR22" s="462"/>
      <c r="BS22" s="462"/>
      <c r="BT22" s="462"/>
      <c r="BU22" s="463"/>
      <c r="BV22" s="461">
        <v>6094174</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5067516</v>
      </c>
      <c r="BO23" s="433"/>
      <c r="BP23" s="433"/>
      <c r="BQ23" s="433"/>
      <c r="BR23" s="433"/>
      <c r="BS23" s="433"/>
      <c r="BT23" s="433"/>
      <c r="BU23" s="434"/>
      <c r="BV23" s="432">
        <v>5158464</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160</v>
      </c>
      <c r="F24" s="389"/>
      <c r="G24" s="389"/>
      <c r="H24" s="389"/>
      <c r="I24" s="389"/>
      <c r="J24" s="389"/>
      <c r="K24" s="390"/>
      <c r="L24" s="385">
        <v>1</v>
      </c>
      <c r="M24" s="386"/>
      <c r="N24" s="386"/>
      <c r="O24" s="386"/>
      <c r="P24" s="387"/>
      <c r="Q24" s="385">
        <v>7200</v>
      </c>
      <c r="R24" s="386"/>
      <c r="S24" s="386"/>
      <c r="T24" s="386"/>
      <c r="U24" s="386"/>
      <c r="V24" s="387"/>
      <c r="W24" s="475"/>
      <c r="X24" s="412"/>
      <c r="Y24" s="413"/>
      <c r="Z24" s="388" t="s">
        <v>161</v>
      </c>
      <c r="AA24" s="389"/>
      <c r="AB24" s="389"/>
      <c r="AC24" s="389"/>
      <c r="AD24" s="389"/>
      <c r="AE24" s="389"/>
      <c r="AF24" s="389"/>
      <c r="AG24" s="390"/>
      <c r="AH24" s="385">
        <v>114</v>
      </c>
      <c r="AI24" s="386"/>
      <c r="AJ24" s="386"/>
      <c r="AK24" s="386"/>
      <c r="AL24" s="387"/>
      <c r="AM24" s="385">
        <v>326040</v>
      </c>
      <c r="AN24" s="386"/>
      <c r="AO24" s="386"/>
      <c r="AP24" s="386"/>
      <c r="AQ24" s="386"/>
      <c r="AR24" s="387"/>
      <c r="AS24" s="385">
        <v>2860</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4445706</v>
      </c>
      <c r="BO24" s="433"/>
      <c r="BP24" s="433"/>
      <c r="BQ24" s="433"/>
      <c r="BR24" s="433"/>
      <c r="BS24" s="433"/>
      <c r="BT24" s="433"/>
      <c r="BU24" s="434"/>
      <c r="BV24" s="432">
        <v>4398943</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163</v>
      </c>
      <c r="F25" s="389"/>
      <c r="G25" s="389"/>
      <c r="H25" s="389"/>
      <c r="I25" s="389"/>
      <c r="J25" s="389"/>
      <c r="K25" s="390"/>
      <c r="L25" s="385">
        <v>1</v>
      </c>
      <c r="M25" s="386"/>
      <c r="N25" s="386"/>
      <c r="O25" s="386"/>
      <c r="P25" s="387"/>
      <c r="Q25" s="385">
        <v>5550</v>
      </c>
      <c r="R25" s="386"/>
      <c r="S25" s="386"/>
      <c r="T25" s="386"/>
      <c r="U25" s="386"/>
      <c r="V25" s="387"/>
      <c r="W25" s="475"/>
      <c r="X25" s="412"/>
      <c r="Y25" s="413"/>
      <c r="Z25" s="388" t="s">
        <v>164</v>
      </c>
      <c r="AA25" s="389"/>
      <c r="AB25" s="389"/>
      <c r="AC25" s="389"/>
      <c r="AD25" s="389"/>
      <c r="AE25" s="389"/>
      <c r="AF25" s="389"/>
      <c r="AG25" s="390"/>
      <c r="AH25" s="385">
        <v>29</v>
      </c>
      <c r="AI25" s="386"/>
      <c r="AJ25" s="386"/>
      <c r="AK25" s="386"/>
      <c r="AL25" s="387"/>
      <c r="AM25" s="385">
        <v>82563</v>
      </c>
      <c r="AN25" s="386"/>
      <c r="AO25" s="386"/>
      <c r="AP25" s="386"/>
      <c r="AQ25" s="386"/>
      <c r="AR25" s="387"/>
      <c r="AS25" s="385">
        <v>2847</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36198</v>
      </c>
      <c r="BO25" s="462"/>
      <c r="BP25" s="462"/>
      <c r="BQ25" s="462"/>
      <c r="BR25" s="462"/>
      <c r="BS25" s="462"/>
      <c r="BT25" s="462"/>
      <c r="BU25" s="463"/>
      <c r="BV25" s="461">
        <v>21600</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166</v>
      </c>
      <c r="F26" s="389"/>
      <c r="G26" s="389"/>
      <c r="H26" s="389"/>
      <c r="I26" s="389"/>
      <c r="J26" s="389"/>
      <c r="K26" s="390"/>
      <c r="L26" s="385">
        <v>1</v>
      </c>
      <c r="M26" s="386"/>
      <c r="N26" s="386"/>
      <c r="O26" s="386"/>
      <c r="P26" s="387"/>
      <c r="Q26" s="385">
        <v>4900</v>
      </c>
      <c r="R26" s="386"/>
      <c r="S26" s="386"/>
      <c r="T26" s="386"/>
      <c r="U26" s="386"/>
      <c r="V26" s="387"/>
      <c r="W26" s="475"/>
      <c r="X26" s="412"/>
      <c r="Y26" s="413"/>
      <c r="Z26" s="388" t="s">
        <v>167</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169</v>
      </c>
      <c r="F27" s="389"/>
      <c r="G27" s="389"/>
      <c r="H27" s="389"/>
      <c r="I27" s="389"/>
      <c r="J27" s="389"/>
      <c r="K27" s="390"/>
      <c r="L27" s="385">
        <v>1</v>
      </c>
      <c r="M27" s="386"/>
      <c r="N27" s="386"/>
      <c r="O27" s="386"/>
      <c r="P27" s="387"/>
      <c r="Q27" s="385">
        <v>2800</v>
      </c>
      <c r="R27" s="386"/>
      <c r="S27" s="386"/>
      <c r="T27" s="386"/>
      <c r="U27" s="386"/>
      <c r="V27" s="387"/>
      <c r="W27" s="475"/>
      <c r="X27" s="412"/>
      <c r="Y27" s="413"/>
      <c r="Z27" s="388" t="s">
        <v>170</v>
      </c>
      <c r="AA27" s="389"/>
      <c r="AB27" s="389"/>
      <c r="AC27" s="389"/>
      <c r="AD27" s="389"/>
      <c r="AE27" s="389"/>
      <c r="AF27" s="389"/>
      <c r="AG27" s="390"/>
      <c r="AH27" s="385">
        <v>1</v>
      </c>
      <c r="AI27" s="386"/>
      <c r="AJ27" s="386"/>
      <c r="AK27" s="386"/>
      <c r="AL27" s="387"/>
      <c r="AM27" s="385" t="s">
        <v>171</v>
      </c>
      <c r="AN27" s="386"/>
      <c r="AO27" s="386"/>
      <c r="AP27" s="386"/>
      <c r="AQ27" s="386"/>
      <c r="AR27" s="387"/>
      <c r="AS27" s="385" t="s">
        <v>171</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2450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1167181</v>
      </c>
      <c r="BO28" s="462"/>
      <c r="BP28" s="462"/>
      <c r="BQ28" s="462"/>
      <c r="BR28" s="462"/>
      <c r="BS28" s="462"/>
      <c r="BT28" s="462"/>
      <c r="BU28" s="463"/>
      <c r="BV28" s="461">
        <v>1002823</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12</v>
      </c>
      <c r="M29" s="386"/>
      <c r="N29" s="386"/>
      <c r="O29" s="386"/>
      <c r="P29" s="387"/>
      <c r="Q29" s="385">
        <v>2350</v>
      </c>
      <c r="R29" s="386"/>
      <c r="S29" s="386"/>
      <c r="T29" s="386"/>
      <c r="U29" s="386"/>
      <c r="V29" s="387"/>
      <c r="W29" s="476"/>
      <c r="X29" s="477"/>
      <c r="Y29" s="478"/>
      <c r="Z29" s="388" t="s">
        <v>177</v>
      </c>
      <c r="AA29" s="389"/>
      <c r="AB29" s="389"/>
      <c r="AC29" s="389"/>
      <c r="AD29" s="389"/>
      <c r="AE29" s="389"/>
      <c r="AF29" s="389"/>
      <c r="AG29" s="390"/>
      <c r="AH29" s="385">
        <v>115</v>
      </c>
      <c r="AI29" s="386"/>
      <c r="AJ29" s="386"/>
      <c r="AK29" s="386"/>
      <c r="AL29" s="387"/>
      <c r="AM29" s="385">
        <v>328444</v>
      </c>
      <c r="AN29" s="386"/>
      <c r="AO29" s="386"/>
      <c r="AP29" s="386"/>
      <c r="AQ29" s="386"/>
      <c r="AR29" s="387"/>
      <c r="AS29" s="385">
        <v>2856</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t="s">
        <v>122</v>
      </c>
      <c r="BO29" s="433"/>
      <c r="BP29" s="433"/>
      <c r="BQ29" s="433"/>
      <c r="BR29" s="433"/>
      <c r="BS29" s="433"/>
      <c r="BT29" s="433"/>
      <c r="BU29" s="434"/>
      <c r="BV29" s="432" t="s">
        <v>122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95.7</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314964</v>
      </c>
      <c r="BO30" s="467"/>
      <c r="BP30" s="467"/>
      <c r="BQ30" s="467"/>
      <c r="BR30" s="467"/>
      <c r="BS30" s="467"/>
      <c r="BT30" s="467"/>
      <c r="BU30" s="468"/>
      <c r="BV30" s="466">
        <v>323638</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IF('各会計、関係団体の財政状況及び健全化判断比率'!B32="","",'各会計、関係団体の財政状況及び健全化判断比率'!B32)</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八郎湖周辺清掃事務組合（一般会計）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16</v>
      </c>
      <c r="CP34" s="380"/>
      <c r="CQ34" s="381" t="str">
        <f>IF('各会計、関係団体の財政状況及び健全化判断比率'!BS7="","",'各会計、関係団体の財政状況及び健全化判断比率'!BS7)</f>
        <v>あったか五城目</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障害認定事業特別会計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介護保険特別会計（保険事業勘定）</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IF('各会計、関係団体の財政状況及び健全化判断比率'!B33="","",'各会計、関係団体の財政状況及び健全化判断比率'!B33)</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秋田県市町村総合事務組合（一般会計）</v>
      </c>
      <c r="BZ35" s="381"/>
      <c r="CA35" s="381"/>
      <c r="CB35" s="381"/>
      <c r="CC35" s="381"/>
      <c r="CD35" s="381"/>
      <c r="CE35" s="381"/>
      <c r="CF35" s="381"/>
      <c r="CG35" s="381"/>
      <c r="CH35" s="381"/>
      <c r="CI35" s="381"/>
      <c r="CJ35" s="381"/>
      <c r="CK35" s="381"/>
      <c r="CL35" s="381"/>
      <c r="CM35" s="381"/>
      <c r="CN35" s="163"/>
      <c r="CO35" s="380">
        <f t="shared" ref="CO35:CO43" si="3">IF(CQ35="","",CO34+1)</f>
        <v>17</v>
      </c>
      <c r="CP35" s="380"/>
      <c r="CQ35" s="381" t="str">
        <f>IF('各会計、関係団体の財政状況及び健全化判断比率'!BS8="","",'各会計、関係団体の財政状況及び健全化判断比率'!BS8)</f>
        <v>秋田県青果物基金協会</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秋田県市町村総合事務組合（交通災害共済事業等特別会計）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6</v>
      </c>
      <c r="V37" s="380"/>
      <c r="W37" s="381" t="str">
        <f>IF('各会計、関係団体の財政状況及び健全化判断比率'!B31="","",'各会計、関係団体の財政状況及び健全化判断比率'!B31)</f>
        <v>介護保険特別会計（介護サービス事業勘定）</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秋田県市町村会館管理組合（一般会計）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秋田県後期高齢者医療広域連合（一般会計）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14</v>
      </c>
      <c r="BX39" s="380"/>
      <c r="BY39" s="381" t="str">
        <f>IF('各会計、関係団体の財政状況及び健全化判断比率'!B73="","",'各会計、関係団体の財政状況及び健全化判断比率'!B73)</f>
        <v>秋田県後期高齢者医療広域連合（後期高齢者医療特別会計）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15</v>
      </c>
      <c r="BX40" s="380"/>
      <c r="BY40" s="381" t="str">
        <f>IF('各会計、関係団体の財政状況及び健全化判断比率'!B74="","",'各会計、関係団体の財政状況及び健全化判断比率'!B74)</f>
        <v>秋田県町村電算システム共同事業組合（一般会計）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Ys7F6D3TmrOi16OWhCDIgtCNVaJMaX7C8M24SmLiqh7YSW34MZaRcWSlAb8yGx33LualEhkVmDcQw28FnootgQ==" saltValue="ihRwpUKA6CbYGU+ixP6hH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690936</v>
      </c>
      <c r="S5" s="690"/>
      <c r="T5" s="690"/>
      <c r="U5" s="690"/>
      <c r="V5" s="690"/>
      <c r="W5" s="690"/>
      <c r="X5" s="690"/>
      <c r="Y5" s="715"/>
      <c r="Z5" s="728">
        <v>8.6</v>
      </c>
      <c r="AA5" s="728"/>
      <c r="AB5" s="728"/>
      <c r="AC5" s="728"/>
      <c r="AD5" s="729">
        <v>690936</v>
      </c>
      <c r="AE5" s="729"/>
      <c r="AF5" s="729"/>
      <c r="AG5" s="729"/>
      <c r="AH5" s="729"/>
      <c r="AI5" s="729"/>
      <c r="AJ5" s="729"/>
      <c r="AK5" s="729"/>
      <c r="AL5" s="716">
        <v>17.5</v>
      </c>
      <c r="AM5" s="698"/>
      <c r="AN5" s="698"/>
      <c r="AO5" s="717"/>
      <c r="AP5" s="692" t="s">
        <v>216</v>
      </c>
      <c r="AQ5" s="693"/>
      <c r="AR5" s="693"/>
      <c r="AS5" s="693"/>
      <c r="AT5" s="693"/>
      <c r="AU5" s="693"/>
      <c r="AV5" s="693"/>
      <c r="AW5" s="693"/>
      <c r="AX5" s="693"/>
      <c r="AY5" s="693"/>
      <c r="AZ5" s="693"/>
      <c r="BA5" s="693"/>
      <c r="BB5" s="693"/>
      <c r="BC5" s="693"/>
      <c r="BD5" s="693"/>
      <c r="BE5" s="693"/>
      <c r="BF5" s="694"/>
      <c r="BG5" s="634">
        <v>689306</v>
      </c>
      <c r="BH5" s="635"/>
      <c r="BI5" s="635"/>
      <c r="BJ5" s="635"/>
      <c r="BK5" s="635"/>
      <c r="BL5" s="635"/>
      <c r="BM5" s="635"/>
      <c r="BN5" s="636"/>
      <c r="BO5" s="672">
        <v>99.8</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101853</v>
      </c>
      <c r="S6" s="635"/>
      <c r="T6" s="635"/>
      <c r="U6" s="635"/>
      <c r="V6" s="635"/>
      <c r="W6" s="635"/>
      <c r="X6" s="635"/>
      <c r="Y6" s="636"/>
      <c r="Z6" s="672">
        <v>1.3</v>
      </c>
      <c r="AA6" s="672"/>
      <c r="AB6" s="672"/>
      <c r="AC6" s="672"/>
      <c r="AD6" s="673">
        <v>101853</v>
      </c>
      <c r="AE6" s="673"/>
      <c r="AF6" s="673"/>
      <c r="AG6" s="673"/>
      <c r="AH6" s="673"/>
      <c r="AI6" s="673"/>
      <c r="AJ6" s="673"/>
      <c r="AK6" s="673"/>
      <c r="AL6" s="637">
        <v>2.6</v>
      </c>
      <c r="AM6" s="638"/>
      <c r="AN6" s="638"/>
      <c r="AO6" s="674"/>
      <c r="AP6" s="631" t="s">
        <v>221</v>
      </c>
      <c r="AQ6" s="632"/>
      <c r="AR6" s="632"/>
      <c r="AS6" s="632"/>
      <c r="AT6" s="632"/>
      <c r="AU6" s="632"/>
      <c r="AV6" s="632"/>
      <c r="AW6" s="632"/>
      <c r="AX6" s="632"/>
      <c r="AY6" s="632"/>
      <c r="AZ6" s="632"/>
      <c r="BA6" s="632"/>
      <c r="BB6" s="632"/>
      <c r="BC6" s="632"/>
      <c r="BD6" s="632"/>
      <c r="BE6" s="632"/>
      <c r="BF6" s="633"/>
      <c r="BG6" s="634">
        <v>689306</v>
      </c>
      <c r="BH6" s="635"/>
      <c r="BI6" s="635"/>
      <c r="BJ6" s="635"/>
      <c r="BK6" s="635"/>
      <c r="BL6" s="635"/>
      <c r="BM6" s="635"/>
      <c r="BN6" s="636"/>
      <c r="BO6" s="672">
        <v>99.8</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75337</v>
      </c>
      <c r="CS6" s="635"/>
      <c r="CT6" s="635"/>
      <c r="CU6" s="635"/>
      <c r="CV6" s="635"/>
      <c r="CW6" s="635"/>
      <c r="CX6" s="635"/>
      <c r="CY6" s="636"/>
      <c r="CZ6" s="716">
        <v>1</v>
      </c>
      <c r="DA6" s="698"/>
      <c r="DB6" s="698"/>
      <c r="DC6" s="718"/>
      <c r="DD6" s="640" t="s">
        <v>122</v>
      </c>
      <c r="DE6" s="635"/>
      <c r="DF6" s="635"/>
      <c r="DG6" s="635"/>
      <c r="DH6" s="635"/>
      <c r="DI6" s="635"/>
      <c r="DJ6" s="635"/>
      <c r="DK6" s="635"/>
      <c r="DL6" s="635"/>
      <c r="DM6" s="635"/>
      <c r="DN6" s="635"/>
      <c r="DO6" s="635"/>
      <c r="DP6" s="636"/>
      <c r="DQ6" s="640">
        <v>74678</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223</v>
      </c>
      <c r="S7" s="635"/>
      <c r="T7" s="635"/>
      <c r="U7" s="635"/>
      <c r="V7" s="635"/>
      <c r="W7" s="635"/>
      <c r="X7" s="635"/>
      <c r="Y7" s="636"/>
      <c r="Z7" s="672">
        <v>0</v>
      </c>
      <c r="AA7" s="672"/>
      <c r="AB7" s="672"/>
      <c r="AC7" s="672"/>
      <c r="AD7" s="673">
        <v>223</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239194</v>
      </c>
      <c r="BH7" s="635"/>
      <c r="BI7" s="635"/>
      <c r="BJ7" s="635"/>
      <c r="BK7" s="635"/>
      <c r="BL7" s="635"/>
      <c r="BM7" s="635"/>
      <c r="BN7" s="636"/>
      <c r="BO7" s="672">
        <v>34.6</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908794</v>
      </c>
      <c r="CS7" s="635"/>
      <c r="CT7" s="635"/>
      <c r="CU7" s="635"/>
      <c r="CV7" s="635"/>
      <c r="CW7" s="635"/>
      <c r="CX7" s="635"/>
      <c r="CY7" s="636"/>
      <c r="CZ7" s="672">
        <v>12.1</v>
      </c>
      <c r="DA7" s="672"/>
      <c r="DB7" s="672"/>
      <c r="DC7" s="672"/>
      <c r="DD7" s="640">
        <v>8796</v>
      </c>
      <c r="DE7" s="635"/>
      <c r="DF7" s="635"/>
      <c r="DG7" s="635"/>
      <c r="DH7" s="635"/>
      <c r="DI7" s="635"/>
      <c r="DJ7" s="635"/>
      <c r="DK7" s="635"/>
      <c r="DL7" s="635"/>
      <c r="DM7" s="635"/>
      <c r="DN7" s="635"/>
      <c r="DO7" s="635"/>
      <c r="DP7" s="636"/>
      <c r="DQ7" s="640">
        <v>764890</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2723</v>
      </c>
      <c r="S8" s="635"/>
      <c r="T8" s="635"/>
      <c r="U8" s="635"/>
      <c r="V8" s="635"/>
      <c r="W8" s="635"/>
      <c r="X8" s="635"/>
      <c r="Y8" s="636"/>
      <c r="Z8" s="672">
        <v>0</v>
      </c>
      <c r="AA8" s="672"/>
      <c r="AB8" s="672"/>
      <c r="AC8" s="672"/>
      <c r="AD8" s="673">
        <v>2723</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10761</v>
      </c>
      <c r="BH8" s="635"/>
      <c r="BI8" s="635"/>
      <c r="BJ8" s="635"/>
      <c r="BK8" s="635"/>
      <c r="BL8" s="635"/>
      <c r="BM8" s="635"/>
      <c r="BN8" s="636"/>
      <c r="BO8" s="672">
        <v>1.6</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1647016</v>
      </c>
      <c r="CS8" s="635"/>
      <c r="CT8" s="635"/>
      <c r="CU8" s="635"/>
      <c r="CV8" s="635"/>
      <c r="CW8" s="635"/>
      <c r="CX8" s="635"/>
      <c r="CY8" s="636"/>
      <c r="CZ8" s="672">
        <v>22</v>
      </c>
      <c r="DA8" s="672"/>
      <c r="DB8" s="672"/>
      <c r="DC8" s="672"/>
      <c r="DD8" s="640" t="s">
        <v>122</v>
      </c>
      <c r="DE8" s="635"/>
      <c r="DF8" s="635"/>
      <c r="DG8" s="635"/>
      <c r="DH8" s="635"/>
      <c r="DI8" s="635"/>
      <c r="DJ8" s="635"/>
      <c r="DK8" s="635"/>
      <c r="DL8" s="635"/>
      <c r="DM8" s="635"/>
      <c r="DN8" s="635"/>
      <c r="DO8" s="635"/>
      <c r="DP8" s="636"/>
      <c r="DQ8" s="640">
        <v>1004609</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4207</v>
      </c>
      <c r="S9" s="635"/>
      <c r="T9" s="635"/>
      <c r="U9" s="635"/>
      <c r="V9" s="635"/>
      <c r="W9" s="635"/>
      <c r="X9" s="635"/>
      <c r="Y9" s="636"/>
      <c r="Z9" s="672">
        <v>0.1</v>
      </c>
      <c r="AA9" s="672"/>
      <c r="AB9" s="672"/>
      <c r="AC9" s="672"/>
      <c r="AD9" s="673">
        <v>4207</v>
      </c>
      <c r="AE9" s="673"/>
      <c r="AF9" s="673"/>
      <c r="AG9" s="673"/>
      <c r="AH9" s="673"/>
      <c r="AI9" s="673"/>
      <c r="AJ9" s="673"/>
      <c r="AK9" s="673"/>
      <c r="AL9" s="637">
        <v>0.1</v>
      </c>
      <c r="AM9" s="638"/>
      <c r="AN9" s="638"/>
      <c r="AO9" s="674"/>
      <c r="AP9" s="631" t="s">
        <v>230</v>
      </c>
      <c r="AQ9" s="632"/>
      <c r="AR9" s="632"/>
      <c r="AS9" s="632"/>
      <c r="AT9" s="632"/>
      <c r="AU9" s="632"/>
      <c r="AV9" s="632"/>
      <c r="AW9" s="632"/>
      <c r="AX9" s="632"/>
      <c r="AY9" s="632"/>
      <c r="AZ9" s="632"/>
      <c r="BA9" s="632"/>
      <c r="BB9" s="632"/>
      <c r="BC9" s="632"/>
      <c r="BD9" s="632"/>
      <c r="BE9" s="632"/>
      <c r="BF9" s="633"/>
      <c r="BG9" s="634">
        <v>201101</v>
      </c>
      <c r="BH9" s="635"/>
      <c r="BI9" s="635"/>
      <c r="BJ9" s="635"/>
      <c r="BK9" s="635"/>
      <c r="BL9" s="635"/>
      <c r="BM9" s="635"/>
      <c r="BN9" s="636"/>
      <c r="BO9" s="672">
        <v>29.1</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452680</v>
      </c>
      <c r="CS9" s="635"/>
      <c r="CT9" s="635"/>
      <c r="CU9" s="635"/>
      <c r="CV9" s="635"/>
      <c r="CW9" s="635"/>
      <c r="CX9" s="635"/>
      <c r="CY9" s="636"/>
      <c r="CZ9" s="672">
        <v>6</v>
      </c>
      <c r="DA9" s="672"/>
      <c r="DB9" s="672"/>
      <c r="DC9" s="672"/>
      <c r="DD9" s="640">
        <v>35571</v>
      </c>
      <c r="DE9" s="635"/>
      <c r="DF9" s="635"/>
      <c r="DG9" s="635"/>
      <c r="DH9" s="635"/>
      <c r="DI9" s="635"/>
      <c r="DJ9" s="635"/>
      <c r="DK9" s="635"/>
      <c r="DL9" s="635"/>
      <c r="DM9" s="635"/>
      <c r="DN9" s="635"/>
      <c r="DO9" s="635"/>
      <c r="DP9" s="636"/>
      <c r="DQ9" s="640">
        <v>359337</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17999</v>
      </c>
      <c r="BH10" s="635"/>
      <c r="BI10" s="635"/>
      <c r="BJ10" s="635"/>
      <c r="BK10" s="635"/>
      <c r="BL10" s="635"/>
      <c r="BM10" s="635"/>
      <c r="BN10" s="636"/>
      <c r="BO10" s="672">
        <v>2.6</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20020</v>
      </c>
      <c r="CS10" s="635"/>
      <c r="CT10" s="635"/>
      <c r="CU10" s="635"/>
      <c r="CV10" s="635"/>
      <c r="CW10" s="635"/>
      <c r="CX10" s="635"/>
      <c r="CY10" s="636"/>
      <c r="CZ10" s="672">
        <v>0.3</v>
      </c>
      <c r="DA10" s="672"/>
      <c r="DB10" s="672"/>
      <c r="DC10" s="672"/>
      <c r="DD10" s="640" t="s">
        <v>122</v>
      </c>
      <c r="DE10" s="635"/>
      <c r="DF10" s="635"/>
      <c r="DG10" s="635"/>
      <c r="DH10" s="635"/>
      <c r="DI10" s="635"/>
      <c r="DJ10" s="635"/>
      <c r="DK10" s="635"/>
      <c r="DL10" s="635"/>
      <c r="DM10" s="635"/>
      <c r="DN10" s="635"/>
      <c r="DO10" s="635"/>
      <c r="DP10" s="636"/>
      <c r="DQ10" s="640">
        <v>16</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215279</v>
      </c>
      <c r="S11" s="635"/>
      <c r="T11" s="635"/>
      <c r="U11" s="635"/>
      <c r="V11" s="635"/>
      <c r="W11" s="635"/>
      <c r="X11" s="635"/>
      <c r="Y11" s="636"/>
      <c r="Z11" s="637">
        <v>2.7</v>
      </c>
      <c r="AA11" s="638"/>
      <c r="AB11" s="638"/>
      <c r="AC11" s="639"/>
      <c r="AD11" s="640">
        <v>215279</v>
      </c>
      <c r="AE11" s="635"/>
      <c r="AF11" s="635"/>
      <c r="AG11" s="635"/>
      <c r="AH11" s="635"/>
      <c r="AI11" s="635"/>
      <c r="AJ11" s="635"/>
      <c r="AK11" s="636"/>
      <c r="AL11" s="637">
        <v>5.5</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9333</v>
      </c>
      <c r="BH11" s="635"/>
      <c r="BI11" s="635"/>
      <c r="BJ11" s="635"/>
      <c r="BK11" s="635"/>
      <c r="BL11" s="635"/>
      <c r="BM11" s="635"/>
      <c r="BN11" s="636"/>
      <c r="BO11" s="672">
        <v>1.4</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278851</v>
      </c>
      <c r="CS11" s="635"/>
      <c r="CT11" s="635"/>
      <c r="CU11" s="635"/>
      <c r="CV11" s="635"/>
      <c r="CW11" s="635"/>
      <c r="CX11" s="635"/>
      <c r="CY11" s="636"/>
      <c r="CZ11" s="672">
        <v>3.7</v>
      </c>
      <c r="DA11" s="672"/>
      <c r="DB11" s="672"/>
      <c r="DC11" s="672"/>
      <c r="DD11" s="640">
        <v>52633</v>
      </c>
      <c r="DE11" s="635"/>
      <c r="DF11" s="635"/>
      <c r="DG11" s="635"/>
      <c r="DH11" s="635"/>
      <c r="DI11" s="635"/>
      <c r="DJ11" s="635"/>
      <c r="DK11" s="635"/>
      <c r="DL11" s="635"/>
      <c r="DM11" s="635"/>
      <c r="DN11" s="635"/>
      <c r="DO11" s="635"/>
      <c r="DP11" s="636"/>
      <c r="DQ11" s="640">
        <v>152406</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367975</v>
      </c>
      <c r="BH12" s="635"/>
      <c r="BI12" s="635"/>
      <c r="BJ12" s="635"/>
      <c r="BK12" s="635"/>
      <c r="BL12" s="635"/>
      <c r="BM12" s="635"/>
      <c r="BN12" s="636"/>
      <c r="BO12" s="672">
        <v>53.3</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219193</v>
      </c>
      <c r="CS12" s="635"/>
      <c r="CT12" s="635"/>
      <c r="CU12" s="635"/>
      <c r="CV12" s="635"/>
      <c r="CW12" s="635"/>
      <c r="CX12" s="635"/>
      <c r="CY12" s="636"/>
      <c r="CZ12" s="672">
        <v>2.9</v>
      </c>
      <c r="DA12" s="672"/>
      <c r="DB12" s="672"/>
      <c r="DC12" s="672"/>
      <c r="DD12" s="640">
        <v>1432</v>
      </c>
      <c r="DE12" s="635"/>
      <c r="DF12" s="635"/>
      <c r="DG12" s="635"/>
      <c r="DH12" s="635"/>
      <c r="DI12" s="635"/>
      <c r="DJ12" s="635"/>
      <c r="DK12" s="635"/>
      <c r="DL12" s="635"/>
      <c r="DM12" s="635"/>
      <c r="DN12" s="635"/>
      <c r="DO12" s="635"/>
      <c r="DP12" s="636"/>
      <c r="DQ12" s="640">
        <v>155141</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353887</v>
      </c>
      <c r="BH13" s="635"/>
      <c r="BI13" s="635"/>
      <c r="BJ13" s="635"/>
      <c r="BK13" s="635"/>
      <c r="BL13" s="635"/>
      <c r="BM13" s="635"/>
      <c r="BN13" s="636"/>
      <c r="BO13" s="672">
        <v>51.2</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747793</v>
      </c>
      <c r="CS13" s="635"/>
      <c r="CT13" s="635"/>
      <c r="CU13" s="635"/>
      <c r="CV13" s="635"/>
      <c r="CW13" s="635"/>
      <c r="CX13" s="635"/>
      <c r="CY13" s="636"/>
      <c r="CZ13" s="672">
        <v>10</v>
      </c>
      <c r="DA13" s="672"/>
      <c r="DB13" s="672"/>
      <c r="DC13" s="672"/>
      <c r="DD13" s="640">
        <v>258320</v>
      </c>
      <c r="DE13" s="635"/>
      <c r="DF13" s="635"/>
      <c r="DG13" s="635"/>
      <c r="DH13" s="635"/>
      <c r="DI13" s="635"/>
      <c r="DJ13" s="635"/>
      <c r="DK13" s="635"/>
      <c r="DL13" s="635"/>
      <c r="DM13" s="635"/>
      <c r="DN13" s="635"/>
      <c r="DO13" s="635"/>
      <c r="DP13" s="636"/>
      <c r="DQ13" s="640">
        <v>467582</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33166</v>
      </c>
      <c r="BH14" s="635"/>
      <c r="BI14" s="635"/>
      <c r="BJ14" s="635"/>
      <c r="BK14" s="635"/>
      <c r="BL14" s="635"/>
      <c r="BM14" s="635"/>
      <c r="BN14" s="636"/>
      <c r="BO14" s="672">
        <v>4.8</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280357</v>
      </c>
      <c r="CS14" s="635"/>
      <c r="CT14" s="635"/>
      <c r="CU14" s="635"/>
      <c r="CV14" s="635"/>
      <c r="CW14" s="635"/>
      <c r="CX14" s="635"/>
      <c r="CY14" s="636"/>
      <c r="CZ14" s="672">
        <v>3.7</v>
      </c>
      <c r="DA14" s="672"/>
      <c r="DB14" s="672"/>
      <c r="DC14" s="672"/>
      <c r="DD14" s="640">
        <v>1180</v>
      </c>
      <c r="DE14" s="635"/>
      <c r="DF14" s="635"/>
      <c r="DG14" s="635"/>
      <c r="DH14" s="635"/>
      <c r="DI14" s="635"/>
      <c r="DJ14" s="635"/>
      <c r="DK14" s="635"/>
      <c r="DL14" s="635"/>
      <c r="DM14" s="635"/>
      <c r="DN14" s="635"/>
      <c r="DO14" s="635"/>
      <c r="DP14" s="636"/>
      <c r="DQ14" s="640">
        <v>279345</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4067</v>
      </c>
      <c r="S15" s="635"/>
      <c r="T15" s="635"/>
      <c r="U15" s="635"/>
      <c r="V15" s="635"/>
      <c r="W15" s="635"/>
      <c r="X15" s="635"/>
      <c r="Y15" s="636"/>
      <c r="Z15" s="672">
        <v>0.1</v>
      </c>
      <c r="AA15" s="672"/>
      <c r="AB15" s="672"/>
      <c r="AC15" s="672"/>
      <c r="AD15" s="673">
        <v>4067</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48971</v>
      </c>
      <c r="BH15" s="635"/>
      <c r="BI15" s="635"/>
      <c r="BJ15" s="635"/>
      <c r="BK15" s="635"/>
      <c r="BL15" s="635"/>
      <c r="BM15" s="635"/>
      <c r="BN15" s="636"/>
      <c r="BO15" s="672">
        <v>7.1</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545905</v>
      </c>
      <c r="CS15" s="635"/>
      <c r="CT15" s="635"/>
      <c r="CU15" s="635"/>
      <c r="CV15" s="635"/>
      <c r="CW15" s="635"/>
      <c r="CX15" s="635"/>
      <c r="CY15" s="636"/>
      <c r="CZ15" s="672">
        <v>7.3</v>
      </c>
      <c r="DA15" s="672"/>
      <c r="DB15" s="672"/>
      <c r="DC15" s="672"/>
      <c r="DD15" s="640">
        <v>8235</v>
      </c>
      <c r="DE15" s="635"/>
      <c r="DF15" s="635"/>
      <c r="DG15" s="635"/>
      <c r="DH15" s="635"/>
      <c r="DI15" s="635"/>
      <c r="DJ15" s="635"/>
      <c r="DK15" s="635"/>
      <c r="DL15" s="635"/>
      <c r="DM15" s="635"/>
      <c r="DN15" s="635"/>
      <c r="DO15" s="635"/>
      <c r="DP15" s="636"/>
      <c r="DQ15" s="640">
        <v>485794</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12695</v>
      </c>
      <c r="S16" s="635"/>
      <c r="T16" s="635"/>
      <c r="U16" s="635"/>
      <c r="V16" s="635"/>
      <c r="W16" s="635"/>
      <c r="X16" s="635"/>
      <c r="Y16" s="636"/>
      <c r="Z16" s="672">
        <v>0.2</v>
      </c>
      <c r="AA16" s="672"/>
      <c r="AB16" s="672"/>
      <c r="AC16" s="672"/>
      <c r="AD16" s="673">
        <v>12695</v>
      </c>
      <c r="AE16" s="673"/>
      <c r="AF16" s="673"/>
      <c r="AG16" s="673"/>
      <c r="AH16" s="673"/>
      <c r="AI16" s="673"/>
      <c r="AJ16" s="673"/>
      <c r="AK16" s="673"/>
      <c r="AL16" s="637">
        <v>0.3</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1744959</v>
      </c>
      <c r="CS16" s="635"/>
      <c r="CT16" s="635"/>
      <c r="CU16" s="635"/>
      <c r="CV16" s="635"/>
      <c r="CW16" s="635"/>
      <c r="CX16" s="635"/>
      <c r="CY16" s="636"/>
      <c r="CZ16" s="672">
        <v>23.3</v>
      </c>
      <c r="DA16" s="672"/>
      <c r="DB16" s="672"/>
      <c r="DC16" s="672"/>
      <c r="DD16" s="640" t="s">
        <v>122</v>
      </c>
      <c r="DE16" s="635"/>
      <c r="DF16" s="635"/>
      <c r="DG16" s="635"/>
      <c r="DH16" s="635"/>
      <c r="DI16" s="635"/>
      <c r="DJ16" s="635"/>
      <c r="DK16" s="635"/>
      <c r="DL16" s="635"/>
      <c r="DM16" s="635"/>
      <c r="DN16" s="635"/>
      <c r="DO16" s="635"/>
      <c r="DP16" s="636"/>
      <c r="DQ16" s="640">
        <v>215299</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29382</v>
      </c>
      <c r="S17" s="635"/>
      <c r="T17" s="635"/>
      <c r="U17" s="635"/>
      <c r="V17" s="635"/>
      <c r="W17" s="635"/>
      <c r="X17" s="635"/>
      <c r="Y17" s="636"/>
      <c r="Z17" s="672">
        <v>0.4</v>
      </c>
      <c r="AA17" s="672"/>
      <c r="AB17" s="672"/>
      <c r="AC17" s="672"/>
      <c r="AD17" s="673">
        <v>29382</v>
      </c>
      <c r="AE17" s="673"/>
      <c r="AF17" s="673"/>
      <c r="AG17" s="673"/>
      <c r="AH17" s="673"/>
      <c r="AI17" s="673"/>
      <c r="AJ17" s="673"/>
      <c r="AK17" s="673"/>
      <c r="AL17" s="637">
        <v>0.7</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579678</v>
      </c>
      <c r="CS17" s="635"/>
      <c r="CT17" s="635"/>
      <c r="CU17" s="635"/>
      <c r="CV17" s="635"/>
      <c r="CW17" s="635"/>
      <c r="CX17" s="635"/>
      <c r="CY17" s="636"/>
      <c r="CZ17" s="672">
        <v>7.7</v>
      </c>
      <c r="DA17" s="672"/>
      <c r="DB17" s="672"/>
      <c r="DC17" s="672"/>
      <c r="DD17" s="640" t="s">
        <v>122</v>
      </c>
      <c r="DE17" s="635"/>
      <c r="DF17" s="635"/>
      <c r="DG17" s="635"/>
      <c r="DH17" s="635"/>
      <c r="DI17" s="635"/>
      <c r="DJ17" s="635"/>
      <c r="DK17" s="635"/>
      <c r="DL17" s="635"/>
      <c r="DM17" s="635"/>
      <c r="DN17" s="635"/>
      <c r="DO17" s="635"/>
      <c r="DP17" s="636"/>
      <c r="DQ17" s="640">
        <v>579588</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2483</v>
      </c>
      <c r="S18" s="635"/>
      <c r="T18" s="635"/>
      <c r="U18" s="635"/>
      <c r="V18" s="635"/>
      <c r="W18" s="635"/>
      <c r="X18" s="635"/>
      <c r="Y18" s="636"/>
      <c r="Z18" s="672">
        <v>0</v>
      </c>
      <c r="AA18" s="672"/>
      <c r="AB18" s="672"/>
      <c r="AC18" s="672"/>
      <c r="AD18" s="673">
        <v>2483</v>
      </c>
      <c r="AE18" s="673"/>
      <c r="AF18" s="673"/>
      <c r="AG18" s="673"/>
      <c r="AH18" s="673"/>
      <c r="AI18" s="673"/>
      <c r="AJ18" s="673"/>
      <c r="AK18" s="673"/>
      <c r="AL18" s="637">
        <v>0.1</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26272</v>
      </c>
      <c r="S19" s="635"/>
      <c r="T19" s="635"/>
      <c r="U19" s="635"/>
      <c r="V19" s="635"/>
      <c r="W19" s="635"/>
      <c r="X19" s="635"/>
      <c r="Y19" s="636"/>
      <c r="Z19" s="672">
        <v>0.3</v>
      </c>
      <c r="AA19" s="672"/>
      <c r="AB19" s="672"/>
      <c r="AC19" s="672"/>
      <c r="AD19" s="673">
        <v>26272</v>
      </c>
      <c r="AE19" s="673"/>
      <c r="AF19" s="673"/>
      <c r="AG19" s="673"/>
      <c r="AH19" s="673"/>
      <c r="AI19" s="673"/>
      <c r="AJ19" s="673"/>
      <c r="AK19" s="673"/>
      <c r="AL19" s="637">
        <v>0.7</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1630</v>
      </c>
      <c r="BH19" s="635"/>
      <c r="BI19" s="635"/>
      <c r="BJ19" s="635"/>
      <c r="BK19" s="635"/>
      <c r="BL19" s="635"/>
      <c r="BM19" s="635"/>
      <c r="BN19" s="636"/>
      <c r="BO19" s="672">
        <v>0.2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627</v>
      </c>
      <c r="S20" s="635"/>
      <c r="T20" s="635"/>
      <c r="U20" s="635"/>
      <c r="V20" s="635"/>
      <c r="W20" s="635"/>
      <c r="X20" s="635"/>
      <c r="Y20" s="636"/>
      <c r="Z20" s="672">
        <v>0</v>
      </c>
      <c r="AA20" s="672"/>
      <c r="AB20" s="672"/>
      <c r="AC20" s="672"/>
      <c r="AD20" s="673">
        <v>627</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1630</v>
      </c>
      <c r="BH20" s="635"/>
      <c r="BI20" s="635"/>
      <c r="BJ20" s="635"/>
      <c r="BK20" s="635"/>
      <c r="BL20" s="635"/>
      <c r="BM20" s="635"/>
      <c r="BN20" s="636"/>
      <c r="BO20" s="672">
        <v>0.2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7500583</v>
      </c>
      <c r="CS20" s="635"/>
      <c r="CT20" s="635"/>
      <c r="CU20" s="635"/>
      <c r="CV20" s="635"/>
      <c r="CW20" s="635"/>
      <c r="CX20" s="635"/>
      <c r="CY20" s="636"/>
      <c r="CZ20" s="672">
        <v>100</v>
      </c>
      <c r="DA20" s="672"/>
      <c r="DB20" s="672"/>
      <c r="DC20" s="672"/>
      <c r="DD20" s="640">
        <v>366167</v>
      </c>
      <c r="DE20" s="635"/>
      <c r="DF20" s="635"/>
      <c r="DG20" s="635"/>
      <c r="DH20" s="635"/>
      <c r="DI20" s="635"/>
      <c r="DJ20" s="635"/>
      <c r="DK20" s="635"/>
      <c r="DL20" s="635"/>
      <c r="DM20" s="635"/>
      <c r="DN20" s="635"/>
      <c r="DO20" s="635"/>
      <c r="DP20" s="636"/>
      <c r="DQ20" s="640">
        <v>4538685</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3182511</v>
      </c>
      <c r="S21" s="635"/>
      <c r="T21" s="635"/>
      <c r="U21" s="635"/>
      <c r="V21" s="635"/>
      <c r="W21" s="635"/>
      <c r="X21" s="635"/>
      <c r="Y21" s="636"/>
      <c r="Z21" s="672">
        <v>39.5</v>
      </c>
      <c r="AA21" s="672"/>
      <c r="AB21" s="672"/>
      <c r="AC21" s="672"/>
      <c r="AD21" s="673">
        <v>2857853</v>
      </c>
      <c r="AE21" s="673"/>
      <c r="AF21" s="673"/>
      <c r="AG21" s="673"/>
      <c r="AH21" s="673"/>
      <c r="AI21" s="673"/>
      <c r="AJ21" s="673"/>
      <c r="AK21" s="673"/>
      <c r="AL21" s="637">
        <v>72.5</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1630</v>
      </c>
      <c r="BH21" s="635"/>
      <c r="BI21" s="635"/>
      <c r="BJ21" s="635"/>
      <c r="BK21" s="635"/>
      <c r="BL21" s="635"/>
      <c r="BM21" s="635"/>
      <c r="BN21" s="636"/>
      <c r="BO21" s="672">
        <v>0.2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2857853</v>
      </c>
      <c r="S22" s="635"/>
      <c r="T22" s="635"/>
      <c r="U22" s="635"/>
      <c r="V22" s="635"/>
      <c r="W22" s="635"/>
      <c r="X22" s="635"/>
      <c r="Y22" s="636"/>
      <c r="Z22" s="672">
        <v>35.5</v>
      </c>
      <c r="AA22" s="672"/>
      <c r="AB22" s="672"/>
      <c r="AC22" s="672"/>
      <c r="AD22" s="673">
        <v>2857853</v>
      </c>
      <c r="AE22" s="673"/>
      <c r="AF22" s="673"/>
      <c r="AG22" s="673"/>
      <c r="AH22" s="673"/>
      <c r="AI22" s="673"/>
      <c r="AJ22" s="673"/>
      <c r="AK22" s="673"/>
      <c r="AL22" s="637">
        <v>72.5</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324658</v>
      </c>
      <c r="S23" s="635"/>
      <c r="T23" s="635"/>
      <c r="U23" s="635"/>
      <c r="V23" s="635"/>
      <c r="W23" s="635"/>
      <c r="X23" s="635"/>
      <c r="Y23" s="636"/>
      <c r="Z23" s="672">
        <v>4</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2507968</v>
      </c>
      <c r="CS24" s="690"/>
      <c r="CT24" s="690"/>
      <c r="CU24" s="690"/>
      <c r="CV24" s="690"/>
      <c r="CW24" s="690"/>
      <c r="CX24" s="690"/>
      <c r="CY24" s="715"/>
      <c r="CZ24" s="716">
        <v>33.4</v>
      </c>
      <c r="DA24" s="698"/>
      <c r="DB24" s="698"/>
      <c r="DC24" s="718"/>
      <c r="DD24" s="714">
        <v>1935346</v>
      </c>
      <c r="DE24" s="690"/>
      <c r="DF24" s="690"/>
      <c r="DG24" s="690"/>
      <c r="DH24" s="690"/>
      <c r="DI24" s="690"/>
      <c r="DJ24" s="690"/>
      <c r="DK24" s="715"/>
      <c r="DL24" s="714">
        <v>1842476</v>
      </c>
      <c r="DM24" s="690"/>
      <c r="DN24" s="690"/>
      <c r="DO24" s="690"/>
      <c r="DP24" s="690"/>
      <c r="DQ24" s="690"/>
      <c r="DR24" s="690"/>
      <c r="DS24" s="690"/>
      <c r="DT24" s="690"/>
      <c r="DU24" s="690"/>
      <c r="DV24" s="715"/>
      <c r="DW24" s="716">
        <v>46.7</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4243876</v>
      </c>
      <c r="S25" s="635"/>
      <c r="T25" s="635"/>
      <c r="U25" s="635"/>
      <c r="V25" s="635"/>
      <c r="W25" s="635"/>
      <c r="X25" s="635"/>
      <c r="Y25" s="636"/>
      <c r="Z25" s="672">
        <v>52.7</v>
      </c>
      <c r="AA25" s="672"/>
      <c r="AB25" s="672"/>
      <c r="AC25" s="672"/>
      <c r="AD25" s="673">
        <v>3919218</v>
      </c>
      <c r="AE25" s="673"/>
      <c r="AF25" s="673"/>
      <c r="AG25" s="673"/>
      <c r="AH25" s="673"/>
      <c r="AI25" s="673"/>
      <c r="AJ25" s="673"/>
      <c r="AK25" s="673"/>
      <c r="AL25" s="637">
        <v>99.5</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1089635</v>
      </c>
      <c r="CS25" s="647"/>
      <c r="CT25" s="647"/>
      <c r="CU25" s="647"/>
      <c r="CV25" s="647"/>
      <c r="CW25" s="647"/>
      <c r="CX25" s="647"/>
      <c r="CY25" s="648"/>
      <c r="CZ25" s="637">
        <v>14.5</v>
      </c>
      <c r="DA25" s="649"/>
      <c r="DB25" s="649"/>
      <c r="DC25" s="650"/>
      <c r="DD25" s="640">
        <v>1022358</v>
      </c>
      <c r="DE25" s="647"/>
      <c r="DF25" s="647"/>
      <c r="DG25" s="647"/>
      <c r="DH25" s="647"/>
      <c r="DI25" s="647"/>
      <c r="DJ25" s="647"/>
      <c r="DK25" s="648"/>
      <c r="DL25" s="640">
        <v>1002563</v>
      </c>
      <c r="DM25" s="647"/>
      <c r="DN25" s="647"/>
      <c r="DO25" s="647"/>
      <c r="DP25" s="647"/>
      <c r="DQ25" s="647"/>
      <c r="DR25" s="647"/>
      <c r="DS25" s="647"/>
      <c r="DT25" s="647"/>
      <c r="DU25" s="647"/>
      <c r="DV25" s="648"/>
      <c r="DW25" s="637">
        <v>25.4</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499</v>
      </c>
      <c r="S26" s="635"/>
      <c r="T26" s="635"/>
      <c r="U26" s="635"/>
      <c r="V26" s="635"/>
      <c r="W26" s="635"/>
      <c r="X26" s="635"/>
      <c r="Y26" s="636"/>
      <c r="Z26" s="672">
        <v>0</v>
      </c>
      <c r="AA26" s="672"/>
      <c r="AB26" s="672"/>
      <c r="AC26" s="672"/>
      <c r="AD26" s="673">
        <v>499</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617826</v>
      </c>
      <c r="CS26" s="635"/>
      <c r="CT26" s="635"/>
      <c r="CU26" s="635"/>
      <c r="CV26" s="635"/>
      <c r="CW26" s="635"/>
      <c r="CX26" s="635"/>
      <c r="CY26" s="636"/>
      <c r="CZ26" s="637">
        <v>8.1999999999999993</v>
      </c>
      <c r="DA26" s="649"/>
      <c r="DB26" s="649"/>
      <c r="DC26" s="650"/>
      <c r="DD26" s="640">
        <v>573928</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23633</v>
      </c>
      <c r="S27" s="635"/>
      <c r="T27" s="635"/>
      <c r="U27" s="635"/>
      <c r="V27" s="635"/>
      <c r="W27" s="635"/>
      <c r="X27" s="635"/>
      <c r="Y27" s="636"/>
      <c r="Z27" s="672">
        <v>0.3</v>
      </c>
      <c r="AA27" s="672"/>
      <c r="AB27" s="672"/>
      <c r="AC27" s="672"/>
      <c r="AD27" s="673">
        <v>303</v>
      </c>
      <c r="AE27" s="673"/>
      <c r="AF27" s="673"/>
      <c r="AG27" s="673"/>
      <c r="AH27" s="673"/>
      <c r="AI27" s="673"/>
      <c r="AJ27" s="673"/>
      <c r="AK27" s="673"/>
      <c r="AL27" s="637">
        <v>0</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690936</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838655</v>
      </c>
      <c r="CS27" s="647"/>
      <c r="CT27" s="647"/>
      <c r="CU27" s="647"/>
      <c r="CV27" s="647"/>
      <c r="CW27" s="647"/>
      <c r="CX27" s="647"/>
      <c r="CY27" s="648"/>
      <c r="CZ27" s="637">
        <v>11.2</v>
      </c>
      <c r="DA27" s="649"/>
      <c r="DB27" s="649"/>
      <c r="DC27" s="650"/>
      <c r="DD27" s="640">
        <v>333400</v>
      </c>
      <c r="DE27" s="647"/>
      <c r="DF27" s="647"/>
      <c r="DG27" s="647"/>
      <c r="DH27" s="647"/>
      <c r="DI27" s="647"/>
      <c r="DJ27" s="647"/>
      <c r="DK27" s="648"/>
      <c r="DL27" s="640">
        <v>260325</v>
      </c>
      <c r="DM27" s="647"/>
      <c r="DN27" s="647"/>
      <c r="DO27" s="647"/>
      <c r="DP27" s="647"/>
      <c r="DQ27" s="647"/>
      <c r="DR27" s="647"/>
      <c r="DS27" s="647"/>
      <c r="DT27" s="647"/>
      <c r="DU27" s="647"/>
      <c r="DV27" s="648"/>
      <c r="DW27" s="637">
        <v>6.6</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26556</v>
      </c>
      <c r="S28" s="635"/>
      <c r="T28" s="635"/>
      <c r="U28" s="635"/>
      <c r="V28" s="635"/>
      <c r="W28" s="635"/>
      <c r="X28" s="635"/>
      <c r="Y28" s="636"/>
      <c r="Z28" s="672">
        <v>0.3</v>
      </c>
      <c r="AA28" s="672"/>
      <c r="AB28" s="672"/>
      <c r="AC28" s="672"/>
      <c r="AD28" s="673">
        <v>2370</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579678</v>
      </c>
      <c r="CS28" s="635"/>
      <c r="CT28" s="635"/>
      <c r="CU28" s="635"/>
      <c r="CV28" s="635"/>
      <c r="CW28" s="635"/>
      <c r="CX28" s="635"/>
      <c r="CY28" s="636"/>
      <c r="CZ28" s="637">
        <v>7.7</v>
      </c>
      <c r="DA28" s="649"/>
      <c r="DB28" s="649"/>
      <c r="DC28" s="650"/>
      <c r="DD28" s="640">
        <v>579588</v>
      </c>
      <c r="DE28" s="635"/>
      <c r="DF28" s="635"/>
      <c r="DG28" s="635"/>
      <c r="DH28" s="635"/>
      <c r="DI28" s="635"/>
      <c r="DJ28" s="635"/>
      <c r="DK28" s="636"/>
      <c r="DL28" s="640">
        <v>579588</v>
      </c>
      <c r="DM28" s="635"/>
      <c r="DN28" s="635"/>
      <c r="DO28" s="635"/>
      <c r="DP28" s="635"/>
      <c r="DQ28" s="635"/>
      <c r="DR28" s="635"/>
      <c r="DS28" s="635"/>
      <c r="DT28" s="635"/>
      <c r="DU28" s="635"/>
      <c r="DV28" s="636"/>
      <c r="DW28" s="637">
        <v>14.7</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23598</v>
      </c>
      <c r="S29" s="635"/>
      <c r="T29" s="635"/>
      <c r="U29" s="635"/>
      <c r="V29" s="635"/>
      <c r="W29" s="635"/>
      <c r="X29" s="635"/>
      <c r="Y29" s="636"/>
      <c r="Z29" s="672">
        <v>0.3</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579464</v>
      </c>
      <c r="CS29" s="647"/>
      <c r="CT29" s="647"/>
      <c r="CU29" s="647"/>
      <c r="CV29" s="647"/>
      <c r="CW29" s="647"/>
      <c r="CX29" s="647"/>
      <c r="CY29" s="648"/>
      <c r="CZ29" s="637">
        <v>7.7</v>
      </c>
      <c r="DA29" s="649"/>
      <c r="DB29" s="649"/>
      <c r="DC29" s="650"/>
      <c r="DD29" s="640">
        <v>579374</v>
      </c>
      <c r="DE29" s="647"/>
      <c r="DF29" s="647"/>
      <c r="DG29" s="647"/>
      <c r="DH29" s="647"/>
      <c r="DI29" s="647"/>
      <c r="DJ29" s="647"/>
      <c r="DK29" s="648"/>
      <c r="DL29" s="640">
        <v>579374</v>
      </c>
      <c r="DM29" s="647"/>
      <c r="DN29" s="647"/>
      <c r="DO29" s="647"/>
      <c r="DP29" s="647"/>
      <c r="DQ29" s="647"/>
      <c r="DR29" s="647"/>
      <c r="DS29" s="647"/>
      <c r="DT29" s="647"/>
      <c r="DU29" s="647"/>
      <c r="DV29" s="648"/>
      <c r="DW29" s="637">
        <v>14.7</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2062327</v>
      </c>
      <c r="S30" s="635"/>
      <c r="T30" s="635"/>
      <c r="U30" s="635"/>
      <c r="V30" s="635"/>
      <c r="W30" s="635"/>
      <c r="X30" s="635"/>
      <c r="Y30" s="636"/>
      <c r="Z30" s="672">
        <v>25.6</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556746</v>
      </c>
      <c r="CS30" s="635"/>
      <c r="CT30" s="635"/>
      <c r="CU30" s="635"/>
      <c r="CV30" s="635"/>
      <c r="CW30" s="635"/>
      <c r="CX30" s="635"/>
      <c r="CY30" s="636"/>
      <c r="CZ30" s="637">
        <v>7.4</v>
      </c>
      <c r="DA30" s="649"/>
      <c r="DB30" s="649"/>
      <c r="DC30" s="650"/>
      <c r="DD30" s="640">
        <v>556656</v>
      </c>
      <c r="DE30" s="635"/>
      <c r="DF30" s="635"/>
      <c r="DG30" s="635"/>
      <c r="DH30" s="635"/>
      <c r="DI30" s="635"/>
      <c r="DJ30" s="635"/>
      <c r="DK30" s="636"/>
      <c r="DL30" s="640">
        <v>556656</v>
      </c>
      <c r="DM30" s="635"/>
      <c r="DN30" s="635"/>
      <c r="DO30" s="635"/>
      <c r="DP30" s="635"/>
      <c r="DQ30" s="635"/>
      <c r="DR30" s="635"/>
      <c r="DS30" s="635"/>
      <c r="DT30" s="635"/>
      <c r="DU30" s="635"/>
      <c r="DV30" s="636"/>
      <c r="DW30" s="637">
        <v>14.1</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98</v>
      </c>
      <c r="BH31" s="697"/>
      <c r="BI31" s="697"/>
      <c r="BJ31" s="697"/>
      <c r="BK31" s="697"/>
      <c r="BL31" s="697"/>
      <c r="BM31" s="698">
        <v>90.6</v>
      </c>
      <c r="BN31" s="697"/>
      <c r="BO31" s="697"/>
      <c r="BP31" s="697"/>
      <c r="BQ31" s="699"/>
      <c r="BR31" s="696">
        <v>98</v>
      </c>
      <c r="BS31" s="697"/>
      <c r="BT31" s="697"/>
      <c r="BU31" s="697"/>
      <c r="BV31" s="697"/>
      <c r="BW31" s="697"/>
      <c r="BX31" s="698">
        <v>90.9</v>
      </c>
      <c r="BY31" s="697"/>
      <c r="BZ31" s="697"/>
      <c r="CA31" s="697"/>
      <c r="CB31" s="699"/>
      <c r="CD31" s="655"/>
      <c r="CE31" s="656"/>
      <c r="CF31" s="631" t="s">
        <v>300</v>
      </c>
      <c r="CG31" s="632"/>
      <c r="CH31" s="632"/>
      <c r="CI31" s="632"/>
      <c r="CJ31" s="632"/>
      <c r="CK31" s="632"/>
      <c r="CL31" s="632"/>
      <c r="CM31" s="632"/>
      <c r="CN31" s="632"/>
      <c r="CO31" s="632"/>
      <c r="CP31" s="632"/>
      <c r="CQ31" s="633"/>
      <c r="CR31" s="634">
        <v>22718</v>
      </c>
      <c r="CS31" s="647"/>
      <c r="CT31" s="647"/>
      <c r="CU31" s="647"/>
      <c r="CV31" s="647"/>
      <c r="CW31" s="647"/>
      <c r="CX31" s="647"/>
      <c r="CY31" s="648"/>
      <c r="CZ31" s="637">
        <v>0.3</v>
      </c>
      <c r="DA31" s="649"/>
      <c r="DB31" s="649"/>
      <c r="DC31" s="650"/>
      <c r="DD31" s="640">
        <v>22718</v>
      </c>
      <c r="DE31" s="647"/>
      <c r="DF31" s="647"/>
      <c r="DG31" s="647"/>
      <c r="DH31" s="647"/>
      <c r="DI31" s="647"/>
      <c r="DJ31" s="647"/>
      <c r="DK31" s="648"/>
      <c r="DL31" s="640">
        <v>22718</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497534</v>
      </c>
      <c r="S32" s="635"/>
      <c r="T32" s="635"/>
      <c r="U32" s="635"/>
      <c r="V32" s="635"/>
      <c r="W32" s="635"/>
      <c r="X32" s="635"/>
      <c r="Y32" s="636"/>
      <c r="Z32" s="672">
        <v>6.2</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v>
      </c>
      <c r="BH32" s="647"/>
      <c r="BI32" s="647"/>
      <c r="BJ32" s="647"/>
      <c r="BK32" s="647"/>
      <c r="BL32" s="647"/>
      <c r="BM32" s="638">
        <v>94.4</v>
      </c>
      <c r="BN32" s="647"/>
      <c r="BO32" s="647"/>
      <c r="BP32" s="647"/>
      <c r="BQ32" s="670"/>
      <c r="BR32" s="700">
        <v>99</v>
      </c>
      <c r="BS32" s="647"/>
      <c r="BT32" s="647"/>
      <c r="BU32" s="647"/>
      <c r="BV32" s="647"/>
      <c r="BW32" s="647"/>
      <c r="BX32" s="638">
        <v>94.7</v>
      </c>
      <c r="BY32" s="647"/>
      <c r="BZ32" s="647"/>
      <c r="CA32" s="647"/>
      <c r="CB32" s="670"/>
      <c r="CD32" s="657"/>
      <c r="CE32" s="658"/>
      <c r="CF32" s="631" t="s">
        <v>304</v>
      </c>
      <c r="CG32" s="632"/>
      <c r="CH32" s="632"/>
      <c r="CI32" s="632"/>
      <c r="CJ32" s="632"/>
      <c r="CK32" s="632"/>
      <c r="CL32" s="632"/>
      <c r="CM32" s="632"/>
      <c r="CN32" s="632"/>
      <c r="CO32" s="632"/>
      <c r="CP32" s="632"/>
      <c r="CQ32" s="633"/>
      <c r="CR32" s="634">
        <v>214</v>
      </c>
      <c r="CS32" s="635"/>
      <c r="CT32" s="635"/>
      <c r="CU32" s="635"/>
      <c r="CV32" s="635"/>
      <c r="CW32" s="635"/>
      <c r="CX32" s="635"/>
      <c r="CY32" s="636"/>
      <c r="CZ32" s="637">
        <v>0</v>
      </c>
      <c r="DA32" s="649"/>
      <c r="DB32" s="649"/>
      <c r="DC32" s="650"/>
      <c r="DD32" s="640">
        <v>214</v>
      </c>
      <c r="DE32" s="635"/>
      <c r="DF32" s="635"/>
      <c r="DG32" s="635"/>
      <c r="DH32" s="635"/>
      <c r="DI32" s="635"/>
      <c r="DJ32" s="635"/>
      <c r="DK32" s="636"/>
      <c r="DL32" s="640">
        <v>214</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21183</v>
      </c>
      <c r="S33" s="635"/>
      <c r="T33" s="635"/>
      <c r="U33" s="635"/>
      <c r="V33" s="635"/>
      <c r="W33" s="635"/>
      <c r="X33" s="635"/>
      <c r="Y33" s="636"/>
      <c r="Z33" s="672">
        <v>0.3</v>
      </c>
      <c r="AA33" s="672"/>
      <c r="AB33" s="672"/>
      <c r="AC33" s="672"/>
      <c r="AD33" s="673">
        <v>14848</v>
      </c>
      <c r="AE33" s="673"/>
      <c r="AF33" s="673"/>
      <c r="AG33" s="673"/>
      <c r="AH33" s="673"/>
      <c r="AI33" s="673"/>
      <c r="AJ33" s="673"/>
      <c r="AK33" s="673"/>
      <c r="AL33" s="637">
        <v>0.4</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97</v>
      </c>
      <c r="BH33" s="619"/>
      <c r="BI33" s="619"/>
      <c r="BJ33" s="619"/>
      <c r="BK33" s="619"/>
      <c r="BL33" s="619"/>
      <c r="BM33" s="665">
        <v>86.5</v>
      </c>
      <c r="BN33" s="619"/>
      <c r="BO33" s="619"/>
      <c r="BP33" s="619"/>
      <c r="BQ33" s="682"/>
      <c r="BR33" s="695">
        <v>96.9</v>
      </c>
      <c r="BS33" s="619"/>
      <c r="BT33" s="619"/>
      <c r="BU33" s="619"/>
      <c r="BV33" s="619"/>
      <c r="BW33" s="619"/>
      <c r="BX33" s="665">
        <v>86.3</v>
      </c>
      <c r="BY33" s="619"/>
      <c r="BZ33" s="619"/>
      <c r="CA33" s="619"/>
      <c r="CB33" s="682"/>
      <c r="CD33" s="631" t="s">
        <v>307</v>
      </c>
      <c r="CE33" s="632"/>
      <c r="CF33" s="632"/>
      <c r="CG33" s="632"/>
      <c r="CH33" s="632"/>
      <c r="CI33" s="632"/>
      <c r="CJ33" s="632"/>
      <c r="CK33" s="632"/>
      <c r="CL33" s="632"/>
      <c r="CM33" s="632"/>
      <c r="CN33" s="632"/>
      <c r="CO33" s="632"/>
      <c r="CP33" s="632"/>
      <c r="CQ33" s="633"/>
      <c r="CR33" s="634">
        <v>2883697</v>
      </c>
      <c r="CS33" s="647"/>
      <c r="CT33" s="647"/>
      <c r="CU33" s="647"/>
      <c r="CV33" s="647"/>
      <c r="CW33" s="647"/>
      <c r="CX33" s="647"/>
      <c r="CY33" s="648"/>
      <c r="CZ33" s="637">
        <v>38.4</v>
      </c>
      <c r="DA33" s="649"/>
      <c r="DB33" s="649"/>
      <c r="DC33" s="650"/>
      <c r="DD33" s="640">
        <v>2325190</v>
      </c>
      <c r="DE33" s="647"/>
      <c r="DF33" s="647"/>
      <c r="DG33" s="647"/>
      <c r="DH33" s="647"/>
      <c r="DI33" s="647"/>
      <c r="DJ33" s="647"/>
      <c r="DK33" s="648"/>
      <c r="DL33" s="640">
        <v>1715852</v>
      </c>
      <c r="DM33" s="647"/>
      <c r="DN33" s="647"/>
      <c r="DO33" s="647"/>
      <c r="DP33" s="647"/>
      <c r="DQ33" s="647"/>
      <c r="DR33" s="647"/>
      <c r="DS33" s="647"/>
      <c r="DT33" s="647"/>
      <c r="DU33" s="647"/>
      <c r="DV33" s="648"/>
      <c r="DW33" s="637">
        <v>43.5</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22387</v>
      </c>
      <c r="S34" s="635"/>
      <c r="T34" s="635"/>
      <c r="U34" s="635"/>
      <c r="V34" s="635"/>
      <c r="W34" s="635"/>
      <c r="X34" s="635"/>
      <c r="Y34" s="636"/>
      <c r="Z34" s="672">
        <v>0.3</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840883</v>
      </c>
      <c r="CS34" s="635"/>
      <c r="CT34" s="635"/>
      <c r="CU34" s="635"/>
      <c r="CV34" s="635"/>
      <c r="CW34" s="635"/>
      <c r="CX34" s="635"/>
      <c r="CY34" s="636"/>
      <c r="CZ34" s="637">
        <v>11.2</v>
      </c>
      <c r="DA34" s="649"/>
      <c r="DB34" s="649"/>
      <c r="DC34" s="650"/>
      <c r="DD34" s="640">
        <v>750639</v>
      </c>
      <c r="DE34" s="635"/>
      <c r="DF34" s="635"/>
      <c r="DG34" s="635"/>
      <c r="DH34" s="635"/>
      <c r="DI34" s="635"/>
      <c r="DJ34" s="635"/>
      <c r="DK34" s="636"/>
      <c r="DL34" s="640">
        <v>630611</v>
      </c>
      <c r="DM34" s="635"/>
      <c r="DN34" s="635"/>
      <c r="DO34" s="635"/>
      <c r="DP34" s="635"/>
      <c r="DQ34" s="635"/>
      <c r="DR34" s="635"/>
      <c r="DS34" s="635"/>
      <c r="DT34" s="635"/>
      <c r="DU34" s="635"/>
      <c r="DV34" s="636"/>
      <c r="DW34" s="637">
        <v>16</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118679</v>
      </c>
      <c r="S35" s="635"/>
      <c r="T35" s="635"/>
      <c r="U35" s="635"/>
      <c r="V35" s="635"/>
      <c r="W35" s="635"/>
      <c r="X35" s="635"/>
      <c r="Y35" s="636"/>
      <c r="Z35" s="672">
        <v>1.5</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270266</v>
      </c>
      <c r="CS35" s="647"/>
      <c r="CT35" s="647"/>
      <c r="CU35" s="647"/>
      <c r="CV35" s="647"/>
      <c r="CW35" s="647"/>
      <c r="CX35" s="647"/>
      <c r="CY35" s="648"/>
      <c r="CZ35" s="637">
        <v>3.6</v>
      </c>
      <c r="DA35" s="649"/>
      <c r="DB35" s="649"/>
      <c r="DC35" s="650"/>
      <c r="DD35" s="640">
        <v>207244</v>
      </c>
      <c r="DE35" s="647"/>
      <c r="DF35" s="647"/>
      <c r="DG35" s="647"/>
      <c r="DH35" s="647"/>
      <c r="DI35" s="647"/>
      <c r="DJ35" s="647"/>
      <c r="DK35" s="648"/>
      <c r="DL35" s="640">
        <v>144549</v>
      </c>
      <c r="DM35" s="647"/>
      <c r="DN35" s="647"/>
      <c r="DO35" s="647"/>
      <c r="DP35" s="647"/>
      <c r="DQ35" s="647"/>
      <c r="DR35" s="647"/>
      <c r="DS35" s="647"/>
      <c r="DT35" s="647"/>
      <c r="DU35" s="647"/>
      <c r="DV35" s="648"/>
      <c r="DW35" s="637">
        <v>3.7</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466377</v>
      </c>
      <c r="S36" s="635"/>
      <c r="T36" s="635"/>
      <c r="U36" s="635"/>
      <c r="V36" s="635"/>
      <c r="W36" s="635"/>
      <c r="X36" s="635"/>
      <c r="Y36" s="636"/>
      <c r="Z36" s="672">
        <v>5.8</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867031</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12094</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734090</v>
      </c>
      <c r="CS36" s="635"/>
      <c r="CT36" s="635"/>
      <c r="CU36" s="635"/>
      <c r="CV36" s="635"/>
      <c r="CW36" s="635"/>
      <c r="CX36" s="635"/>
      <c r="CY36" s="636"/>
      <c r="CZ36" s="637">
        <v>9.8000000000000007</v>
      </c>
      <c r="DA36" s="649"/>
      <c r="DB36" s="649"/>
      <c r="DC36" s="650"/>
      <c r="DD36" s="640">
        <v>576253</v>
      </c>
      <c r="DE36" s="635"/>
      <c r="DF36" s="635"/>
      <c r="DG36" s="635"/>
      <c r="DH36" s="635"/>
      <c r="DI36" s="635"/>
      <c r="DJ36" s="635"/>
      <c r="DK36" s="636"/>
      <c r="DL36" s="640">
        <v>371843</v>
      </c>
      <c r="DM36" s="635"/>
      <c r="DN36" s="635"/>
      <c r="DO36" s="635"/>
      <c r="DP36" s="635"/>
      <c r="DQ36" s="635"/>
      <c r="DR36" s="635"/>
      <c r="DS36" s="635"/>
      <c r="DT36" s="635"/>
      <c r="DU36" s="635"/>
      <c r="DV36" s="636"/>
      <c r="DW36" s="637">
        <v>9.4</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128724</v>
      </c>
      <c r="S37" s="635"/>
      <c r="T37" s="635"/>
      <c r="U37" s="635"/>
      <c r="V37" s="635"/>
      <c r="W37" s="635"/>
      <c r="X37" s="635"/>
      <c r="Y37" s="636"/>
      <c r="Z37" s="672">
        <v>1.6</v>
      </c>
      <c r="AA37" s="672"/>
      <c r="AB37" s="672"/>
      <c r="AC37" s="672"/>
      <c r="AD37" s="673">
        <v>2002</v>
      </c>
      <c r="AE37" s="673"/>
      <c r="AF37" s="673"/>
      <c r="AG37" s="673"/>
      <c r="AH37" s="673"/>
      <c r="AI37" s="673"/>
      <c r="AJ37" s="673"/>
      <c r="AK37" s="673"/>
      <c r="AL37" s="637">
        <v>0.1</v>
      </c>
      <c r="AM37" s="638"/>
      <c r="AN37" s="638"/>
      <c r="AO37" s="674"/>
      <c r="AQ37" s="667" t="s">
        <v>319</v>
      </c>
      <c r="AR37" s="668"/>
      <c r="AS37" s="668"/>
      <c r="AT37" s="668"/>
      <c r="AU37" s="668"/>
      <c r="AV37" s="668"/>
      <c r="AW37" s="668"/>
      <c r="AX37" s="668"/>
      <c r="AY37" s="669"/>
      <c r="AZ37" s="634">
        <v>178614</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-10489</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164419</v>
      </c>
      <c r="CS37" s="647"/>
      <c r="CT37" s="647"/>
      <c r="CU37" s="647"/>
      <c r="CV37" s="647"/>
      <c r="CW37" s="647"/>
      <c r="CX37" s="647"/>
      <c r="CY37" s="648"/>
      <c r="CZ37" s="637">
        <v>2.2000000000000002</v>
      </c>
      <c r="DA37" s="649"/>
      <c r="DB37" s="649"/>
      <c r="DC37" s="650"/>
      <c r="DD37" s="640">
        <v>138236</v>
      </c>
      <c r="DE37" s="647"/>
      <c r="DF37" s="647"/>
      <c r="DG37" s="647"/>
      <c r="DH37" s="647"/>
      <c r="DI37" s="647"/>
      <c r="DJ37" s="647"/>
      <c r="DK37" s="648"/>
      <c r="DL37" s="640">
        <v>136294</v>
      </c>
      <c r="DM37" s="647"/>
      <c r="DN37" s="647"/>
      <c r="DO37" s="647"/>
      <c r="DP37" s="647"/>
      <c r="DQ37" s="647"/>
      <c r="DR37" s="647"/>
      <c r="DS37" s="647"/>
      <c r="DT37" s="647"/>
      <c r="DU37" s="647"/>
      <c r="DV37" s="648"/>
      <c r="DW37" s="637">
        <v>3.5</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420700</v>
      </c>
      <c r="S38" s="635"/>
      <c r="T38" s="635"/>
      <c r="U38" s="635"/>
      <c r="V38" s="635"/>
      <c r="W38" s="635"/>
      <c r="X38" s="635"/>
      <c r="Y38" s="636"/>
      <c r="Z38" s="672">
        <v>5.2</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34560</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1106</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653857</v>
      </c>
      <c r="CS38" s="635"/>
      <c r="CT38" s="635"/>
      <c r="CU38" s="635"/>
      <c r="CV38" s="635"/>
      <c r="CW38" s="635"/>
      <c r="CX38" s="635"/>
      <c r="CY38" s="636"/>
      <c r="CZ38" s="637">
        <v>8.6999999999999993</v>
      </c>
      <c r="DA38" s="649"/>
      <c r="DB38" s="649"/>
      <c r="DC38" s="650"/>
      <c r="DD38" s="640">
        <v>551036</v>
      </c>
      <c r="DE38" s="635"/>
      <c r="DF38" s="635"/>
      <c r="DG38" s="635"/>
      <c r="DH38" s="635"/>
      <c r="DI38" s="635"/>
      <c r="DJ38" s="635"/>
      <c r="DK38" s="636"/>
      <c r="DL38" s="640">
        <v>527396</v>
      </c>
      <c r="DM38" s="635"/>
      <c r="DN38" s="635"/>
      <c r="DO38" s="635"/>
      <c r="DP38" s="635"/>
      <c r="DQ38" s="635"/>
      <c r="DR38" s="635"/>
      <c r="DS38" s="635"/>
      <c r="DT38" s="635"/>
      <c r="DU38" s="635"/>
      <c r="DV38" s="636"/>
      <c r="DW38" s="637">
        <v>13.4</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1586</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253735</v>
      </c>
      <c r="CS39" s="647"/>
      <c r="CT39" s="647"/>
      <c r="CU39" s="647"/>
      <c r="CV39" s="647"/>
      <c r="CW39" s="647"/>
      <c r="CX39" s="647"/>
      <c r="CY39" s="648"/>
      <c r="CZ39" s="637">
        <v>3.4</v>
      </c>
      <c r="DA39" s="649"/>
      <c r="DB39" s="649"/>
      <c r="DC39" s="650"/>
      <c r="DD39" s="640">
        <v>183152</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8000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93</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130866</v>
      </c>
      <c r="CS40" s="635"/>
      <c r="CT40" s="635"/>
      <c r="CU40" s="635"/>
      <c r="CV40" s="635"/>
      <c r="CW40" s="635"/>
      <c r="CX40" s="635"/>
      <c r="CY40" s="636"/>
      <c r="CZ40" s="637">
        <v>1.7</v>
      </c>
      <c r="DA40" s="649"/>
      <c r="DB40" s="649"/>
      <c r="DC40" s="650"/>
      <c r="DD40" s="640">
        <v>56866</v>
      </c>
      <c r="DE40" s="635"/>
      <c r="DF40" s="635"/>
      <c r="DG40" s="635"/>
      <c r="DH40" s="635"/>
      <c r="DI40" s="635"/>
      <c r="DJ40" s="635"/>
      <c r="DK40" s="636"/>
      <c r="DL40" s="640">
        <v>41453</v>
      </c>
      <c r="DM40" s="635"/>
      <c r="DN40" s="635"/>
      <c r="DO40" s="635"/>
      <c r="DP40" s="635"/>
      <c r="DQ40" s="635"/>
      <c r="DR40" s="635"/>
      <c r="DS40" s="635"/>
      <c r="DT40" s="635"/>
      <c r="DU40" s="635"/>
      <c r="DV40" s="636"/>
      <c r="DW40" s="637">
        <v>1.1000000000000001</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8056073</v>
      </c>
      <c r="S41" s="659"/>
      <c r="T41" s="659"/>
      <c r="U41" s="659"/>
      <c r="V41" s="659"/>
      <c r="W41" s="659"/>
      <c r="X41" s="659"/>
      <c r="Y41" s="662"/>
      <c r="Z41" s="663">
        <v>100</v>
      </c>
      <c r="AA41" s="663"/>
      <c r="AB41" s="663"/>
      <c r="AC41" s="663"/>
      <c r="AD41" s="664">
        <v>3939240</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118382</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535475</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515</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2108918</v>
      </c>
      <c r="CS42" s="647"/>
      <c r="CT42" s="647"/>
      <c r="CU42" s="647"/>
      <c r="CV42" s="647"/>
      <c r="CW42" s="647"/>
      <c r="CX42" s="647"/>
      <c r="CY42" s="648"/>
      <c r="CZ42" s="637">
        <v>28.1</v>
      </c>
      <c r="DA42" s="649"/>
      <c r="DB42" s="649"/>
      <c r="DC42" s="650"/>
      <c r="DD42" s="640">
        <v>278149</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15940</v>
      </c>
      <c r="CS43" s="647"/>
      <c r="CT43" s="647"/>
      <c r="CU43" s="647"/>
      <c r="CV43" s="647"/>
      <c r="CW43" s="647"/>
      <c r="CX43" s="647"/>
      <c r="CY43" s="648"/>
      <c r="CZ43" s="637">
        <v>0.2</v>
      </c>
      <c r="DA43" s="649"/>
      <c r="DB43" s="649"/>
      <c r="DC43" s="650"/>
      <c r="DD43" s="640">
        <v>15940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366167</v>
      </c>
      <c r="CS44" s="635"/>
      <c r="CT44" s="635"/>
      <c r="CU44" s="635"/>
      <c r="CV44" s="635"/>
      <c r="CW44" s="635"/>
      <c r="CX44" s="635"/>
      <c r="CY44" s="636"/>
      <c r="CZ44" s="637">
        <v>4.9000000000000004</v>
      </c>
      <c r="DA44" s="638"/>
      <c r="DB44" s="638"/>
      <c r="DC44" s="639"/>
      <c r="DD44" s="640">
        <v>65058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206634</v>
      </c>
      <c r="CS45" s="647"/>
      <c r="CT45" s="647"/>
      <c r="CU45" s="647"/>
      <c r="CV45" s="647"/>
      <c r="CW45" s="647"/>
      <c r="CX45" s="647"/>
      <c r="CY45" s="648"/>
      <c r="CZ45" s="637">
        <v>2.8</v>
      </c>
      <c r="DA45" s="649"/>
      <c r="DB45" s="649"/>
      <c r="DC45" s="650"/>
      <c r="DD45" s="640">
        <v>15854</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115647</v>
      </c>
      <c r="CS46" s="635"/>
      <c r="CT46" s="635"/>
      <c r="CU46" s="635"/>
      <c r="CV46" s="635"/>
      <c r="CW46" s="635"/>
      <c r="CX46" s="635"/>
      <c r="CY46" s="636"/>
      <c r="CZ46" s="637">
        <v>1.5</v>
      </c>
      <c r="DA46" s="638"/>
      <c r="DB46" s="638"/>
      <c r="DC46" s="639"/>
      <c r="DD46" s="640">
        <v>44029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1742751</v>
      </c>
      <c r="CS47" s="647"/>
      <c r="CT47" s="647"/>
      <c r="CU47" s="647"/>
      <c r="CV47" s="647"/>
      <c r="CW47" s="647"/>
      <c r="CX47" s="647"/>
      <c r="CY47" s="648"/>
      <c r="CZ47" s="637">
        <v>23.2</v>
      </c>
      <c r="DA47" s="649"/>
      <c r="DB47" s="649"/>
      <c r="DC47" s="650"/>
      <c r="DD47" s="640">
        <v>213091</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7500583</v>
      </c>
      <c r="CS49" s="619"/>
      <c r="CT49" s="619"/>
      <c r="CU49" s="619"/>
      <c r="CV49" s="619"/>
      <c r="CW49" s="619"/>
      <c r="CX49" s="619"/>
      <c r="CY49" s="620"/>
      <c r="CZ49" s="621">
        <v>100</v>
      </c>
      <c r="DA49" s="622"/>
      <c r="DB49" s="622"/>
      <c r="DC49" s="623"/>
      <c r="DD49" s="624">
        <v>4538685</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LeRWGxUXRYmjPtJPE2GfQlyTdfr8G87v1Jme6RQuXAAkZhypovMo9o72c2oMy90DLO3thYhkE3+43ixuUtpa9g==" saltValue="QEzIQW19HU812o867Ed8I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8058</v>
      </c>
      <c r="R7" s="1116"/>
      <c r="S7" s="1116"/>
      <c r="T7" s="1116"/>
      <c r="U7" s="1116"/>
      <c r="V7" s="1116">
        <v>7503</v>
      </c>
      <c r="W7" s="1116"/>
      <c r="X7" s="1116"/>
      <c r="Y7" s="1116"/>
      <c r="Z7" s="1116"/>
      <c r="AA7" s="1116">
        <v>555</v>
      </c>
      <c r="AB7" s="1116"/>
      <c r="AC7" s="1116"/>
      <c r="AD7" s="1116"/>
      <c r="AE7" s="1117"/>
      <c r="AF7" s="1118">
        <v>319</v>
      </c>
      <c r="AG7" s="1119"/>
      <c r="AH7" s="1119"/>
      <c r="AI7" s="1119"/>
      <c r="AJ7" s="1120"/>
      <c r="AK7" s="1121">
        <v>119</v>
      </c>
      <c r="AL7" s="1122"/>
      <c r="AM7" s="1122"/>
      <c r="AN7" s="1122"/>
      <c r="AO7" s="1122"/>
      <c r="AP7" s="1122">
        <v>5958</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555</v>
      </c>
      <c r="BT7" s="1113"/>
      <c r="BU7" s="1113"/>
      <c r="BV7" s="1113"/>
      <c r="BW7" s="1113"/>
      <c r="BX7" s="1113"/>
      <c r="BY7" s="1113"/>
      <c r="BZ7" s="1113"/>
      <c r="CA7" s="1113"/>
      <c r="CB7" s="1113"/>
      <c r="CC7" s="1113"/>
      <c r="CD7" s="1113"/>
      <c r="CE7" s="1113"/>
      <c r="CF7" s="1113"/>
      <c r="CG7" s="1125"/>
      <c r="CH7" s="1109">
        <v>-1</v>
      </c>
      <c r="CI7" s="1110"/>
      <c r="CJ7" s="1110"/>
      <c r="CK7" s="1110"/>
      <c r="CL7" s="1111"/>
      <c r="CM7" s="1109">
        <v>5</v>
      </c>
      <c r="CN7" s="1110"/>
      <c r="CO7" s="1110"/>
      <c r="CP7" s="1110"/>
      <c r="CQ7" s="1111"/>
      <c r="CR7" s="1109">
        <v>5</v>
      </c>
      <c r="CS7" s="1110"/>
      <c r="CT7" s="1110"/>
      <c r="CU7" s="1110"/>
      <c r="CV7" s="1111"/>
      <c r="CW7" s="1109">
        <v>17</v>
      </c>
      <c r="CX7" s="1110"/>
      <c r="CY7" s="1110"/>
      <c r="CZ7" s="1110"/>
      <c r="DA7" s="1111"/>
      <c r="DB7" s="1109" t="s">
        <v>488</v>
      </c>
      <c r="DC7" s="1110"/>
      <c r="DD7" s="1110"/>
      <c r="DE7" s="1110"/>
      <c r="DF7" s="1111"/>
      <c r="DG7" s="1109" t="s">
        <v>488</v>
      </c>
      <c r="DH7" s="1110"/>
      <c r="DI7" s="1110"/>
      <c r="DJ7" s="1110"/>
      <c r="DK7" s="1111"/>
      <c r="DL7" s="1109" t="s">
        <v>488</v>
      </c>
      <c r="DM7" s="1110"/>
      <c r="DN7" s="1110"/>
      <c r="DO7" s="1110"/>
      <c r="DP7" s="1111"/>
      <c r="DQ7" s="1109" t="s">
        <v>488</v>
      </c>
      <c r="DR7" s="1110"/>
      <c r="DS7" s="1110"/>
      <c r="DT7" s="1110"/>
      <c r="DU7" s="1111"/>
      <c r="DV7" s="1112"/>
      <c r="DW7" s="1113"/>
      <c r="DX7" s="1113"/>
      <c r="DY7" s="1113"/>
      <c r="DZ7" s="1114"/>
      <c r="EA7" s="216"/>
    </row>
    <row r="8" spans="1:131" s="217" customFormat="1" ht="26.25" customHeight="1" x14ac:dyDescent="0.2">
      <c r="A8" s="220">
        <v>2</v>
      </c>
      <c r="B8" s="1043" t="s">
        <v>375</v>
      </c>
      <c r="C8" s="1044"/>
      <c r="D8" s="1044"/>
      <c r="E8" s="1044"/>
      <c r="F8" s="1044"/>
      <c r="G8" s="1044"/>
      <c r="H8" s="1044"/>
      <c r="I8" s="1044"/>
      <c r="J8" s="1044"/>
      <c r="K8" s="1044"/>
      <c r="L8" s="1044"/>
      <c r="M8" s="1044"/>
      <c r="N8" s="1044"/>
      <c r="O8" s="1044"/>
      <c r="P8" s="1045"/>
      <c r="Q8" s="1051">
        <v>4</v>
      </c>
      <c r="R8" s="1052"/>
      <c r="S8" s="1052"/>
      <c r="T8" s="1052"/>
      <c r="U8" s="1052"/>
      <c r="V8" s="1052">
        <v>3</v>
      </c>
      <c r="W8" s="1052"/>
      <c r="X8" s="1052"/>
      <c r="Y8" s="1052"/>
      <c r="Z8" s="1052"/>
      <c r="AA8" s="1052">
        <v>1</v>
      </c>
      <c r="AB8" s="1052"/>
      <c r="AC8" s="1052"/>
      <c r="AD8" s="1052"/>
      <c r="AE8" s="1053"/>
      <c r="AF8" s="1048">
        <v>1</v>
      </c>
      <c r="AG8" s="1049"/>
      <c r="AH8" s="1049"/>
      <c r="AI8" s="1049"/>
      <c r="AJ8" s="1050"/>
      <c r="AK8" s="1093">
        <v>1</v>
      </c>
      <c r="AL8" s="1094"/>
      <c r="AM8" s="1094"/>
      <c r="AN8" s="1094"/>
      <c r="AO8" s="1094"/>
      <c r="AP8" s="1094" t="s">
        <v>557</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556</v>
      </c>
      <c r="BT8" s="1006"/>
      <c r="BU8" s="1006"/>
      <c r="BV8" s="1006"/>
      <c r="BW8" s="1006"/>
      <c r="BX8" s="1006"/>
      <c r="BY8" s="1006"/>
      <c r="BZ8" s="1006"/>
      <c r="CA8" s="1006"/>
      <c r="CB8" s="1006"/>
      <c r="CC8" s="1006"/>
      <c r="CD8" s="1006"/>
      <c r="CE8" s="1006"/>
      <c r="CF8" s="1006"/>
      <c r="CG8" s="1027"/>
      <c r="CH8" s="1002">
        <v>-2</v>
      </c>
      <c r="CI8" s="1003"/>
      <c r="CJ8" s="1003"/>
      <c r="CK8" s="1003"/>
      <c r="CL8" s="1004"/>
      <c r="CM8" s="1002">
        <v>563</v>
      </c>
      <c r="CN8" s="1003"/>
      <c r="CO8" s="1003"/>
      <c r="CP8" s="1003"/>
      <c r="CQ8" s="1004"/>
      <c r="CR8" s="1002" t="s">
        <v>488</v>
      </c>
      <c r="CS8" s="1003"/>
      <c r="CT8" s="1003"/>
      <c r="CU8" s="1003"/>
      <c r="CV8" s="1004"/>
      <c r="CW8" s="1002" t="s">
        <v>488</v>
      </c>
      <c r="CX8" s="1003"/>
      <c r="CY8" s="1003"/>
      <c r="CZ8" s="1003"/>
      <c r="DA8" s="1004"/>
      <c r="DB8" s="1002" t="s">
        <v>488</v>
      </c>
      <c r="DC8" s="1003"/>
      <c r="DD8" s="1003"/>
      <c r="DE8" s="1003"/>
      <c r="DF8" s="1004"/>
      <c r="DG8" s="1002" t="s">
        <v>488</v>
      </c>
      <c r="DH8" s="1003"/>
      <c r="DI8" s="1003"/>
      <c r="DJ8" s="1003"/>
      <c r="DK8" s="1004"/>
      <c r="DL8" s="1002" t="s">
        <v>488</v>
      </c>
      <c r="DM8" s="1003"/>
      <c r="DN8" s="1003"/>
      <c r="DO8" s="1003"/>
      <c r="DP8" s="1004"/>
      <c r="DQ8" s="1002" t="s">
        <v>488</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0">
        <v>8056</v>
      </c>
      <c r="R23" s="1074"/>
      <c r="S23" s="1074"/>
      <c r="T23" s="1074"/>
      <c r="U23" s="1074"/>
      <c r="V23" s="1074">
        <v>7500</v>
      </c>
      <c r="W23" s="1074"/>
      <c r="X23" s="1074"/>
      <c r="Y23" s="1074"/>
      <c r="Z23" s="1074"/>
      <c r="AA23" s="1074">
        <v>556</v>
      </c>
      <c r="AB23" s="1074"/>
      <c r="AC23" s="1074"/>
      <c r="AD23" s="1074"/>
      <c r="AE23" s="1081"/>
      <c r="AF23" s="1082">
        <v>320</v>
      </c>
      <c r="AG23" s="1074"/>
      <c r="AH23" s="1074"/>
      <c r="AI23" s="1074"/>
      <c r="AJ23" s="1083"/>
      <c r="AK23" s="1084"/>
      <c r="AL23" s="1085"/>
      <c r="AM23" s="1085"/>
      <c r="AN23" s="1085"/>
      <c r="AO23" s="1085"/>
      <c r="AP23" s="1074">
        <v>5958</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389</v>
      </c>
      <c r="C28" s="1061"/>
      <c r="D28" s="1061"/>
      <c r="E28" s="1061"/>
      <c r="F28" s="1061"/>
      <c r="G28" s="1061"/>
      <c r="H28" s="1061"/>
      <c r="I28" s="1061"/>
      <c r="J28" s="1061"/>
      <c r="K28" s="1061"/>
      <c r="L28" s="1061"/>
      <c r="M28" s="1061"/>
      <c r="N28" s="1061"/>
      <c r="O28" s="1061"/>
      <c r="P28" s="1062"/>
      <c r="Q28" s="1063">
        <v>1144</v>
      </c>
      <c r="R28" s="1064"/>
      <c r="S28" s="1064"/>
      <c r="T28" s="1064"/>
      <c r="U28" s="1064"/>
      <c r="V28" s="1064">
        <v>1132</v>
      </c>
      <c r="W28" s="1064"/>
      <c r="X28" s="1064"/>
      <c r="Y28" s="1064"/>
      <c r="Z28" s="1064"/>
      <c r="AA28" s="1064">
        <v>12</v>
      </c>
      <c r="AB28" s="1064"/>
      <c r="AC28" s="1064"/>
      <c r="AD28" s="1064"/>
      <c r="AE28" s="1065"/>
      <c r="AF28" s="1066">
        <v>12</v>
      </c>
      <c r="AG28" s="1064"/>
      <c r="AH28" s="1064"/>
      <c r="AI28" s="1064"/>
      <c r="AJ28" s="1067"/>
      <c r="AK28" s="1055">
        <v>118</v>
      </c>
      <c r="AL28" s="1056"/>
      <c r="AM28" s="1056"/>
      <c r="AN28" s="1056"/>
      <c r="AO28" s="1056"/>
      <c r="AP28" s="1056" t="s">
        <v>488</v>
      </c>
      <c r="AQ28" s="1056"/>
      <c r="AR28" s="1056"/>
      <c r="AS28" s="1056"/>
      <c r="AT28" s="1056"/>
      <c r="AU28" s="1056" t="s">
        <v>488</v>
      </c>
      <c r="AV28" s="1056"/>
      <c r="AW28" s="1056"/>
      <c r="AX28" s="1056"/>
      <c r="AY28" s="1056"/>
      <c r="AZ28" s="1057" t="s">
        <v>488</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390</v>
      </c>
      <c r="C29" s="1044"/>
      <c r="D29" s="1044"/>
      <c r="E29" s="1044"/>
      <c r="F29" s="1044"/>
      <c r="G29" s="1044"/>
      <c r="H29" s="1044"/>
      <c r="I29" s="1044"/>
      <c r="J29" s="1044"/>
      <c r="K29" s="1044"/>
      <c r="L29" s="1044"/>
      <c r="M29" s="1044"/>
      <c r="N29" s="1044"/>
      <c r="O29" s="1044"/>
      <c r="P29" s="1045"/>
      <c r="Q29" s="1051">
        <v>1969</v>
      </c>
      <c r="R29" s="1052"/>
      <c r="S29" s="1052"/>
      <c r="T29" s="1052"/>
      <c r="U29" s="1052"/>
      <c r="V29" s="1052">
        <v>1839</v>
      </c>
      <c r="W29" s="1052"/>
      <c r="X29" s="1052"/>
      <c r="Y29" s="1052"/>
      <c r="Z29" s="1052"/>
      <c r="AA29" s="1052">
        <v>130</v>
      </c>
      <c r="AB29" s="1052"/>
      <c r="AC29" s="1052"/>
      <c r="AD29" s="1052"/>
      <c r="AE29" s="1053"/>
      <c r="AF29" s="1048">
        <v>130</v>
      </c>
      <c r="AG29" s="1049"/>
      <c r="AH29" s="1049"/>
      <c r="AI29" s="1049"/>
      <c r="AJ29" s="1050"/>
      <c r="AK29" s="993">
        <v>302</v>
      </c>
      <c r="AL29" s="984"/>
      <c r="AM29" s="984"/>
      <c r="AN29" s="984"/>
      <c r="AO29" s="984"/>
      <c r="AP29" s="984" t="s">
        <v>488</v>
      </c>
      <c r="AQ29" s="984"/>
      <c r="AR29" s="984"/>
      <c r="AS29" s="984"/>
      <c r="AT29" s="984"/>
      <c r="AU29" s="984" t="s">
        <v>488</v>
      </c>
      <c r="AV29" s="984"/>
      <c r="AW29" s="984"/>
      <c r="AX29" s="984"/>
      <c r="AY29" s="984"/>
      <c r="AZ29" s="1054" t="s">
        <v>488</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391</v>
      </c>
      <c r="C30" s="1044"/>
      <c r="D30" s="1044"/>
      <c r="E30" s="1044"/>
      <c r="F30" s="1044"/>
      <c r="G30" s="1044"/>
      <c r="H30" s="1044"/>
      <c r="I30" s="1044"/>
      <c r="J30" s="1044"/>
      <c r="K30" s="1044"/>
      <c r="L30" s="1044"/>
      <c r="M30" s="1044"/>
      <c r="N30" s="1044"/>
      <c r="O30" s="1044"/>
      <c r="P30" s="1045"/>
      <c r="Q30" s="1051">
        <v>164</v>
      </c>
      <c r="R30" s="1052"/>
      <c r="S30" s="1052"/>
      <c r="T30" s="1052"/>
      <c r="U30" s="1052"/>
      <c r="V30" s="1052">
        <v>164</v>
      </c>
      <c r="W30" s="1052"/>
      <c r="X30" s="1052"/>
      <c r="Y30" s="1052"/>
      <c r="Z30" s="1052"/>
      <c r="AA30" s="1052">
        <v>0</v>
      </c>
      <c r="AB30" s="1052"/>
      <c r="AC30" s="1052"/>
      <c r="AD30" s="1052"/>
      <c r="AE30" s="1053"/>
      <c r="AF30" s="1048">
        <v>0</v>
      </c>
      <c r="AG30" s="1049"/>
      <c r="AH30" s="1049"/>
      <c r="AI30" s="1049"/>
      <c r="AJ30" s="1050"/>
      <c r="AK30" s="993">
        <v>58</v>
      </c>
      <c r="AL30" s="984"/>
      <c r="AM30" s="984"/>
      <c r="AN30" s="984"/>
      <c r="AO30" s="984"/>
      <c r="AP30" s="984" t="s">
        <v>488</v>
      </c>
      <c r="AQ30" s="984"/>
      <c r="AR30" s="984"/>
      <c r="AS30" s="984"/>
      <c r="AT30" s="984"/>
      <c r="AU30" s="984" t="s">
        <v>488</v>
      </c>
      <c r="AV30" s="984"/>
      <c r="AW30" s="984"/>
      <c r="AX30" s="984"/>
      <c r="AY30" s="984"/>
      <c r="AZ30" s="1054" t="s">
        <v>488</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392</v>
      </c>
      <c r="C31" s="1044"/>
      <c r="D31" s="1044"/>
      <c r="E31" s="1044"/>
      <c r="F31" s="1044"/>
      <c r="G31" s="1044"/>
      <c r="H31" s="1044"/>
      <c r="I31" s="1044"/>
      <c r="J31" s="1044"/>
      <c r="K31" s="1044"/>
      <c r="L31" s="1044"/>
      <c r="M31" s="1044"/>
      <c r="N31" s="1044"/>
      <c r="O31" s="1044"/>
      <c r="P31" s="1045"/>
      <c r="Q31" s="1051">
        <v>5</v>
      </c>
      <c r="R31" s="1052"/>
      <c r="S31" s="1052"/>
      <c r="T31" s="1052"/>
      <c r="U31" s="1052"/>
      <c r="V31" s="1052">
        <v>5</v>
      </c>
      <c r="W31" s="1052"/>
      <c r="X31" s="1052"/>
      <c r="Y31" s="1052"/>
      <c r="Z31" s="1052"/>
      <c r="AA31" s="1052">
        <v>0</v>
      </c>
      <c r="AB31" s="1052"/>
      <c r="AC31" s="1052"/>
      <c r="AD31" s="1052"/>
      <c r="AE31" s="1053"/>
      <c r="AF31" s="1048">
        <v>0</v>
      </c>
      <c r="AG31" s="1049"/>
      <c r="AH31" s="1049"/>
      <c r="AI31" s="1049"/>
      <c r="AJ31" s="1050"/>
      <c r="AK31" s="993" t="s">
        <v>488</v>
      </c>
      <c r="AL31" s="984"/>
      <c r="AM31" s="984"/>
      <c r="AN31" s="984"/>
      <c r="AO31" s="984"/>
      <c r="AP31" s="984" t="s">
        <v>488</v>
      </c>
      <c r="AQ31" s="984"/>
      <c r="AR31" s="984"/>
      <c r="AS31" s="984"/>
      <c r="AT31" s="984"/>
      <c r="AU31" s="984" t="s">
        <v>488</v>
      </c>
      <c r="AV31" s="984"/>
      <c r="AW31" s="984"/>
      <c r="AX31" s="984"/>
      <c r="AY31" s="984"/>
      <c r="AZ31" s="1054" t="s">
        <v>488</v>
      </c>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393</v>
      </c>
      <c r="C32" s="1044"/>
      <c r="D32" s="1044"/>
      <c r="E32" s="1044"/>
      <c r="F32" s="1044"/>
      <c r="G32" s="1044"/>
      <c r="H32" s="1044"/>
      <c r="I32" s="1044"/>
      <c r="J32" s="1044"/>
      <c r="K32" s="1044"/>
      <c r="L32" s="1044"/>
      <c r="M32" s="1044"/>
      <c r="N32" s="1044"/>
      <c r="O32" s="1044"/>
      <c r="P32" s="1045"/>
      <c r="Q32" s="1051">
        <v>185</v>
      </c>
      <c r="R32" s="1052"/>
      <c r="S32" s="1052"/>
      <c r="T32" s="1052"/>
      <c r="U32" s="1052"/>
      <c r="V32" s="1052">
        <v>243</v>
      </c>
      <c r="W32" s="1052"/>
      <c r="X32" s="1052"/>
      <c r="Y32" s="1052"/>
      <c r="Z32" s="1052"/>
      <c r="AA32" s="1052">
        <v>-58</v>
      </c>
      <c r="AB32" s="1052"/>
      <c r="AC32" s="1052"/>
      <c r="AD32" s="1052"/>
      <c r="AE32" s="1053"/>
      <c r="AF32" s="1048">
        <v>410</v>
      </c>
      <c r="AG32" s="1049"/>
      <c r="AH32" s="1049"/>
      <c r="AI32" s="1049"/>
      <c r="AJ32" s="1050"/>
      <c r="AK32" s="993">
        <v>35</v>
      </c>
      <c r="AL32" s="984"/>
      <c r="AM32" s="984"/>
      <c r="AN32" s="984"/>
      <c r="AO32" s="984"/>
      <c r="AP32" s="984">
        <v>660</v>
      </c>
      <c r="AQ32" s="984"/>
      <c r="AR32" s="984"/>
      <c r="AS32" s="984"/>
      <c r="AT32" s="984"/>
      <c r="AU32" s="984">
        <v>213</v>
      </c>
      <c r="AV32" s="984"/>
      <c r="AW32" s="984"/>
      <c r="AX32" s="984"/>
      <c r="AY32" s="984"/>
      <c r="AZ32" s="1054" t="s">
        <v>488</v>
      </c>
      <c r="BA32" s="1054"/>
      <c r="BB32" s="1054"/>
      <c r="BC32" s="1054"/>
      <c r="BD32" s="1054"/>
      <c r="BE32" s="985" t="s">
        <v>394</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395</v>
      </c>
      <c r="C33" s="1044"/>
      <c r="D33" s="1044"/>
      <c r="E33" s="1044"/>
      <c r="F33" s="1044"/>
      <c r="G33" s="1044"/>
      <c r="H33" s="1044"/>
      <c r="I33" s="1044"/>
      <c r="J33" s="1044"/>
      <c r="K33" s="1044"/>
      <c r="L33" s="1044"/>
      <c r="M33" s="1044"/>
      <c r="N33" s="1044"/>
      <c r="O33" s="1044"/>
      <c r="P33" s="1045"/>
      <c r="Q33" s="1051">
        <v>293</v>
      </c>
      <c r="R33" s="1052"/>
      <c r="S33" s="1052"/>
      <c r="T33" s="1052"/>
      <c r="U33" s="1052"/>
      <c r="V33" s="1052">
        <v>287</v>
      </c>
      <c r="W33" s="1052"/>
      <c r="X33" s="1052"/>
      <c r="Y33" s="1052"/>
      <c r="Z33" s="1052"/>
      <c r="AA33" s="1052">
        <v>6</v>
      </c>
      <c r="AB33" s="1052"/>
      <c r="AC33" s="1052"/>
      <c r="AD33" s="1052"/>
      <c r="AE33" s="1053"/>
      <c r="AF33" s="1048">
        <v>100</v>
      </c>
      <c r="AG33" s="1049"/>
      <c r="AH33" s="1049"/>
      <c r="AI33" s="1049"/>
      <c r="AJ33" s="1050"/>
      <c r="AK33" s="993">
        <v>179</v>
      </c>
      <c r="AL33" s="984"/>
      <c r="AM33" s="984"/>
      <c r="AN33" s="984"/>
      <c r="AO33" s="984"/>
      <c r="AP33" s="984">
        <v>2087</v>
      </c>
      <c r="AQ33" s="984"/>
      <c r="AR33" s="984"/>
      <c r="AS33" s="984"/>
      <c r="AT33" s="984"/>
      <c r="AU33" s="984">
        <v>1983</v>
      </c>
      <c r="AV33" s="984"/>
      <c r="AW33" s="984"/>
      <c r="AX33" s="984"/>
      <c r="AY33" s="984"/>
      <c r="AZ33" s="1054" t="s">
        <v>488</v>
      </c>
      <c r="BA33" s="1054"/>
      <c r="BB33" s="1054"/>
      <c r="BC33" s="1054"/>
      <c r="BD33" s="1054"/>
      <c r="BE33" s="985" t="s">
        <v>394</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377</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652</v>
      </c>
      <c r="AG63" s="972"/>
      <c r="AH63" s="972"/>
      <c r="AI63" s="972"/>
      <c r="AJ63" s="1035"/>
      <c r="AK63" s="1036"/>
      <c r="AL63" s="976"/>
      <c r="AM63" s="976"/>
      <c r="AN63" s="976"/>
      <c r="AO63" s="976"/>
      <c r="AP63" s="972">
        <v>2747</v>
      </c>
      <c r="AQ63" s="972"/>
      <c r="AR63" s="972"/>
      <c r="AS63" s="972"/>
      <c r="AT63" s="972"/>
      <c r="AU63" s="972">
        <v>2196</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399</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400</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548</v>
      </c>
      <c r="C68" s="999"/>
      <c r="D68" s="999"/>
      <c r="E68" s="999"/>
      <c r="F68" s="999"/>
      <c r="G68" s="999"/>
      <c r="H68" s="999"/>
      <c r="I68" s="999"/>
      <c r="J68" s="999"/>
      <c r="K68" s="999"/>
      <c r="L68" s="999"/>
      <c r="M68" s="999"/>
      <c r="N68" s="999"/>
      <c r="O68" s="999"/>
      <c r="P68" s="1000"/>
      <c r="Q68" s="1001">
        <v>576</v>
      </c>
      <c r="R68" s="995"/>
      <c r="S68" s="995"/>
      <c r="T68" s="995"/>
      <c r="U68" s="995"/>
      <c r="V68" s="995">
        <v>564</v>
      </c>
      <c r="W68" s="995"/>
      <c r="X68" s="995"/>
      <c r="Y68" s="995"/>
      <c r="Z68" s="995"/>
      <c r="AA68" s="995">
        <v>12</v>
      </c>
      <c r="AB68" s="995"/>
      <c r="AC68" s="995"/>
      <c r="AD68" s="995"/>
      <c r="AE68" s="995"/>
      <c r="AF68" s="995">
        <v>12</v>
      </c>
      <c r="AG68" s="995"/>
      <c r="AH68" s="995"/>
      <c r="AI68" s="995"/>
      <c r="AJ68" s="995"/>
      <c r="AK68" s="995" t="s">
        <v>488</v>
      </c>
      <c r="AL68" s="995"/>
      <c r="AM68" s="995"/>
      <c r="AN68" s="995"/>
      <c r="AO68" s="995"/>
      <c r="AP68" s="995" t="s">
        <v>488</v>
      </c>
      <c r="AQ68" s="995"/>
      <c r="AR68" s="995"/>
      <c r="AS68" s="995"/>
      <c r="AT68" s="995"/>
      <c r="AU68" s="995" t="s">
        <v>488</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549</v>
      </c>
      <c r="C69" s="988"/>
      <c r="D69" s="988"/>
      <c r="E69" s="988"/>
      <c r="F69" s="988"/>
      <c r="G69" s="988"/>
      <c r="H69" s="988"/>
      <c r="I69" s="988"/>
      <c r="J69" s="988"/>
      <c r="K69" s="988"/>
      <c r="L69" s="988"/>
      <c r="M69" s="988"/>
      <c r="N69" s="988"/>
      <c r="O69" s="988"/>
      <c r="P69" s="989"/>
      <c r="Q69" s="990">
        <v>7342</v>
      </c>
      <c r="R69" s="984"/>
      <c r="S69" s="984"/>
      <c r="T69" s="984"/>
      <c r="U69" s="984"/>
      <c r="V69" s="984">
        <v>7213</v>
      </c>
      <c r="W69" s="984"/>
      <c r="X69" s="984"/>
      <c r="Y69" s="984"/>
      <c r="Z69" s="984"/>
      <c r="AA69" s="984">
        <v>129</v>
      </c>
      <c r="AB69" s="984"/>
      <c r="AC69" s="984"/>
      <c r="AD69" s="984"/>
      <c r="AE69" s="984"/>
      <c r="AF69" s="984">
        <v>129</v>
      </c>
      <c r="AG69" s="984"/>
      <c r="AH69" s="984"/>
      <c r="AI69" s="984"/>
      <c r="AJ69" s="984"/>
      <c r="AK69" s="984">
        <v>2723</v>
      </c>
      <c r="AL69" s="984"/>
      <c r="AM69" s="984"/>
      <c r="AN69" s="984"/>
      <c r="AO69" s="984"/>
      <c r="AP69" s="984" t="s">
        <v>488</v>
      </c>
      <c r="AQ69" s="984"/>
      <c r="AR69" s="984"/>
      <c r="AS69" s="984"/>
      <c r="AT69" s="984"/>
      <c r="AU69" s="984" t="s">
        <v>488</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550</v>
      </c>
      <c r="C70" s="988"/>
      <c r="D70" s="988"/>
      <c r="E70" s="988"/>
      <c r="F70" s="988"/>
      <c r="G70" s="988"/>
      <c r="H70" s="988"/>
      <c r="I70" s="988"/>
      <c r="J70" s="988"/>
      <c r="K70" s="988"/>
      <c r="L70" s="988"/>
      <c r="M70" s="988"/>
      <c r="N70" s="988"/>
      <c r="O70" s="988"/>
      <c r="P70" s="989"/>
      <c r="Q70" s="990">
        <v>75</v>
      </c>
      <c r="R70" s="984"/>
      <c r="S70" s="984"/>
      <c r="T70" s="984"/>
      <c r="U70" s="984"/>
      <c r="V70" s="984">
        <v>71</v>
      </c>
      <c r="W70" s="984"/>
      <c r="X70" s="984"/>
      <c r="Y70" s="984"/>
      <c r="Z70" s="984"/>
      <c r="AA70" s="984">
        <v>4</v>
      </c>
      <c r="AB70" s="984"/>
      <c r="AC70" s="984"/>
      <c r="AD70" s="984"/>
      <c r="AE70" s="984"/>
      <c r="AF70" s="984">
        <v>4</v>
      </c>
      <c r="AG70" s="984"/>
      <c r="AH70" s="984"/>
      <c r="AI70" s="984"/>
      <c r="AJ70" s="984"/>
      <c r="AK70" s="984">
        <v>5</v>
      </c>
      <c r="AL70" s="984"/>
      <c r="AM70" s="984"/>
      <c r="AN70" s="984"/>
      <c r="AO70" s="984"/>
      <c r="AP70" s="984" t="s">
        <v>488</v>
      </c>
      <c r="AQ70" s="984"/>
      <c r="AR70" s="984"/>
      <c r="AS70" s="984"/>
      <c r="AT70" s="984"/>
      <c r="AU70" s="984" t="s">
        <v>488</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551</v>
      </c>
      <c r="C71" s="988"/>
      <c r="D71" s="988"/>
      <c r="E71" s="988"/>
      <c r="F71" s="988"/>
      <c r="G71" s="988"/>
      <c r="H71" s="988"/>
      <c r="I71" s="988"/>
      <c r="J71" s="988"/>
      <c r="K71" s="988"/>
      <c r="L71" s="988"/>
      <c r="M71" s="988"/>
      <c r="N71" s="988"/>
      <c r="O71" s="988"/>
      <c r="P71" s="989"/>
      <c r="Q71" s="990">
        <v>117</v>
      </c>
      <c r="R71" s="984"/>
      <c r="S71" s="984"/>
      <c r="T71" s="984"/>
      <c r="U71" s="984"/>
      <c r="V71" s="984">
        <v>94</v>
      </c>
      <c r="W71" s="984"/>
      <c r="X71" s="984"/>
      <c r="Y71" s="984"/>
      <c r="Z71" s="984"/>
      <c r="AA71" s="984">
        <v>23</v>
      </c>
      <c r="AB71" s="984"/>
      <c r="AC71" s="984"/>
      <c r="AD71" s="984"/>
      <c r="AE71" s="984"/>
      <c r="AF71" s="984">
        <v>23</v>
      </c>
      <c r="AG71" s="984"/>
      <c r="AH71" s="984"/>
      <c r="AI71" s="984"/>
      <c r="AJ71" s="984"/>
      <c r="AK71" s="984" t="s">
        <v>488</v>
      </c>
      <c r="AL71" s="984"/>
      <c r="AM71" s="984"/>
      <c r="AN71" s="984"/>
      <c r="AO71" s="984"/>
      <c r="AP71" s="984" t="s">
        <v>488</v>
      </c>
      <c r="AQ71" s="984"/>
      <c r="AR71" s="984"/>
      <c r="AS71" s="984"/>
      <c r="AT71" s="984"/>
      <c r="AU71" s="984" t="s">
        <v>488</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552</v>
      </c>
      <c r="C72" s="988"/>
      <c r="D72" s="988"/>
      <c r="E72" s="988"/>
      <c r="F72" s="988"/>
      <c r="G72" s="988"/>
      <c r="H72" s="988"/>
      <c r="I72" s="988"/>
      <c r="J72" s="988"/>
      <c r="K72" s="988"/>
      <c r="L72" s="988"/>
      <c r="M72" s="988"/>
      <c r="N72" s="988"/>
      <c r="O72" s="988"/>
      <c r="P72" s="989"/>
      <c r="Q72" s="990">
        <v>800</v>
      </c>
      <c r="R72" s="984"/>
      <c r="S72" s="984"/>
      <c r="T72" s="984"/>
      <c r="U72" s="984"/>
      <c r="V72" s="984">
        <v>761</v>
      </c>
      <c r="W72" s="984"/>
      <c r="X72" s="984"/>
      <c r="Y72" s="984"/>
      <c r="Z72" s="984"/>
      <c r="AA72" s="984">
        <v>39</v>
      </c>
      <c r="AB72" s="984"/>
      <c r="AC72" s="984"/>
      <c r="AD72" s="984"/>
      <c r="AE72" s="984"/>
      <c r="AF72" s="984">
        <v>39</v>
      </c>
      <c r="AG72" s="984"/>
      <c r="AH72" s="984"/>
      <c r="AI72" s="984"/>
      <c r="AJ72" s="984"/>
      <c r="AK72" s="984" t="s">
        <v>488</v>
      </c>
      <c r="AL72" s="984"/>
      <c r="AM72" s="984"/>
      <c r="AN72" s="984"/>
      <c r="AO72" s="984"/>
      <c r="AP72" s="984" t="s">
        <v>488</v>
      </c>
      <c r="AQ72" s="984"/>
      <c r="AR72" s="984"/>
      <c r="AS72" s="984"/>
      <c r="AT72" s="984"/>
      <c r="AU72" s="984" t="s">
        <v>488</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553</v>
      </c>
      <c r="C73" s="988"/>
      <c r="D73" s="988"/>
      <c r="E73" s="988"/>
      <c r="F73" s="988"/>
      <c r="G73" s="988"/>
      <c r="H73" s="988"/>
      <c r="I73" s="988"/>
      <c r="J73" s="988"/>
      <c r="K73" s="988"/>
      <c r="L73" s="988"/>
      <c r="M73" s="988"/>
      <c r="N73" s="988"/>
      <c r="O73" s="988"/>
      <c r="P73" s="989"/>
      <c r="Q73" s="990">
        <v>156266</v>
      </c>
      <c r="R73" s="984"/>
      <c r="S73" s="984"/>
      <c r="T73" s="984"/>
      <c r="U73" s="984"/>
      <c r="V73" s="984">
        <v>153668</v>
      </c>
      <c r="W73" s="984"/>
      <c r="X73" s="984"/>
      <c r="Y73" s="984"/>
      <c r="Z73" s="984"/>
      <c r="AA73" s="984">
        <v>2598</v>
      </c>
      <c r="AB73" s="984"/>
      <c r="AC73" s="984"/>
      <c r="AD73" s="984"/>
      <c r="AE73" s="984"/>
      <c r="AF73" s="984">
        <v>2598</v>
      </c>
      <c r="AG73" s="984"/>
      <c r="AH73" s="984"/>
      <c r="AI73" s="984"/>
      <c r="AJ73" s="984"/>
      <c r="AK73" s="984">
        <v>1803</v>
      </c>
      <c r="AL73" s="984"/>
      <c r="AM73" s="984"/>
      <c r="AN73" s="984"/>
      <c r="AO73" s="984"/>
      <c r="AP73" s="984" t="s">
        <v>488</v>
      </c>
      <c r="AQ73" s="984"/>
      <c r="AR73" s="984"/>
      <c r="AS73" s="984"/>
      <c r="AT73" s="984"/>
      <c r="AU73" s="984" t="s">
        <v>488</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554</v>
      </c>
      <c r="C74" s="988"/>
      <c r="D74" s="988"/>
      <c r="E74" s="988"/>
      <c r="F74" s="988"/>
      <c r="G74" s="988"/>
      <c r="H74" s="988"/>
      <c r="I74" s="988"/>
      <c r="J74" s="988"/>
      <c r="K74" s="988"/>
      <c r="L74" s="988"/>
      <c r="M74" s="988"/>
      <c r="N74" s="988"/>
      <c r="O74" s="988"/>
      <c r="P74" s="989"/>
      <c r="Q74" s="990">
        <v>1101</v>
      </c>
      <c r="R74" s="984"/>
      <c r="S74" s="984"/>
      <c r="T74" s="984"/>
      <c r="U74" s="984"/>
      <c r="V74" s="984">
        <v>1095</v>
      </c>
      <c r="W74" s="984"/>
      <c r="X74" s="984"/>
      <c r="Y74" s="984"/>
      <c r="Z74" s="984"/>
      <c r="AA74" s="984">
        <v>6</v>
      </c>
      <c r="AB74" s="984"/>
      <c r="AC74" s="984"/>
      <c r="AD74" s="984"/>
      <c r="AE74" s="984"/>
      <c r="AF74" s="984">
        <v>6</v>
      </c>
      <c r="AG74" s="984"/>
      <c r="AH74" s="984"/>
      <c r="AI74" s="984"/>
      <c r="AJ74" s="984"/>
      <c r="AK74" s="984" t="s">
        <v>488</v>
      </c>
      <c r="AL74" s="984"/>
      <c r="AM74" s="984"/>
      <c r="AN74" s="984"/>
      <c r="AO74" s="984"/>
      <c r="AP74" s="984" t="s">
        <v>488</v>
      </c>
      <c r="AQ74" s="984"/>
      <c r="AR74" s="984"/>
      <c r="AS74" s="984"/>
      <c r="AT74" s="984"/>
      <c r="AU74" s="984" t="s">
        <v>488</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2811</v>
      </c>
      <c r="AG88" s="972"/>
      <c r="AH88" s="972"/>
      <c r="AI88" s="972"/>
      <c r="AJ88" s="972"/>
      <c r="AK88" s="976"/>
      <c r="AL88" s="976"/>
      <c r="AM88" s="976"/>
      <c r="AN88" s="976"/>
      <c r="AO88" s="976"/>
      <c r="AP88" s="972" t="s">
        <v>488</v>
      </c>
      <c r="AQ88" s="972"/>
      <c r="AR88" s="972"/>
      <c r="AS88" s="972"/>
      <c r="AT88" s="972"/>
      <c r="AU88" s="972" t="s">
        <v>488</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5</v>
      </c>
      <c r="CS102" s="966"/>
      <c r="CT102" s="966"/>
      <c r="CU102" s="966"/>
      <c r="CV102" s="967"/>
      <c r="CW102" s="965">
        <v>17</v>
      </c>
      <c r="CX102" s="966"/>
      <c r="CY102" s="966"/>
      <c r="CZ102" s="966"/>
      <c r="DA102" s="967"/>
      <c r="DB102" s="965" t="s">
        <v>488</v>
      </c>
      <c r="DC102" s="966"/>
      <c r="DD102" s="966"/>
      <c r="DE102" s="966"/>
      <c r="DF102" s="967"/>
      <c r="DG102" s="965" t="s">
        <v>488</v>
      </c>
      <c r="DH102" s="966"/>
      <c r="DI102" s="966"/>
      <c r="DJ102" s="966"/>
      <c r="DK102" s="967"/>
      <c r="DL102" s="965" t="s">
        <v>488</v>
      </c>
      <c r="DM102" s="966"/>
      <c r="DN102" s="966"/>
      <c r="DO102" s="966"/>
      <c r="DP102" s="967"/>
      <c r="DQ102" s="965" t="s">
        <v>488</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294</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294</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294</v>
      </c>
      <c r="DR109" s="909"/>
      <c r="DS109" s="909"/>
      <c r="DT109" s="909"/>
      <c r="DU109" s="910"/>
      <c r="DV109" s="911" t="s">
        <v>412</v>
      </c>
      <c r="DW109" s="909"/>
      <c r="DX109" s="909"/>
      <c r="DY109" s="909"/>
      <c r="DZ109" s="942"/>
    </row>
    <row r="110" spans="1:131" s="212" customFormat="1" ht="26.25" customHeight="1" x14ac:dyDescent="0.2">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598188</v>
      </c>
      <c r="AB110" s="902"/>
      <c r="AC110" s="902"/>
      <c r="AD110" s="902"/>
      <c r="AE110" s="903"/>
      <c r="AF110" s="904">
        <v>577089</v>
      </c>
      <c r="AG110" s="902"/>
      <c r="AH110" s="902"/>
      <c r="AI110" s="902"/>
      <c r="AJ110" s="903"/>
      <c r="AK110" s="904">
        <v>579464</v>
      </c>
      <c r="AL110" s="902"/>
      <c r="AM110" s="902"/>
      <c r="AN110" s="902"/>
      <c r="AO110" s="903"/>
      <c r="AP110" s="905">
        <v>16.8</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6152605</v>
      </c>
      <c r="BR110" s="855"/>
      <c r="BS110" s="855"/>
      <c r="BT110" s="855"/>
      <c r="BU110" s="855"/>
      <c r="BV110" s="855">
        <v>6094174</v>
      </c>
      <c r="BW110" s="855"/>
      <c r="BX110" s="855"/>
      <c r="BY110" s="855"/>
      <c r="BZ110" s="855"/>
      <c r="CA110" s="855">
        <v>5958128</v>
      </c>
      <c r="CB110" s="855"/>
      <c r="CC110" s="855"/>
      <c r="CD110" s="855"/>
      <c r="CE110" s="855"/>
      <c r="CF110" s="879">
        <v>173.2</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v>1037</v>
      </c>
      <c r="BR111" s="830"/>
      <c r="BS111" s="830"/>
      <c r="BT111" s="830"/>
      <c r="BU111" s="830"/>
      <c r="BV111" s="830">
        <v>705</v>
      </c>
      <c r="BW111" s="830"/>
      <c r="BX111" s="830"/>
      <c r="BY111" s="830"/>
      <c r="BZ111" s="830"/>
      <c r="CA111" s="830">
        <v>553</v>
      </c>
      <c r="CB111" s="830"/>
      <c r="CC111" s="830"/>
      <c r="CD111" s="830"/>
      <c r="CE111" s="830"/>
      <c r="CF111" s="888">
        <v>0</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2448858</v>
      </c>
      <c r="BR112" s="830"/>
      <c r="BS112" s="830"/>
      <c r="BT112" s="830"/>
      <c r="BU112" s="830"/>
      <c r="BV112" s="830">
        <v>2312249</v>
      </c>
      <c r="BW112" s="830"/>
      <c r="BX112" s="830"/>
      <c r="BY112" s="830"/>
      <c r="BZ112" s="830"/>
      <c r="CA112" s="830">
        <v>2195581</v>
      </c>
      <c r="CB112" s="830"/>
      <c r="CC112" s="830"/>
      <c r="CD112" s="830"/>
      <c r="CE112" s="830"/>
      <c r="CF112" s="888">
        <v>63.8</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176798</v>
      </c>
      <c r="AB113" s="932"/>
      <c r="AC113" s="932"/>
      <c r="AD113" s="932"/>
      <c r="AE113" s="933"/>
      <c r="AF113" s="934">
        <v>209180</v>
      </c>
      <c r="AG113" s="932"/>
      <c r="AH113" s="932"/>
      <c r="AI113" s="932"/>
      <c r="AJ113" s="933"/>
      <c r="AK113" s="934">
        <v>161475</v>
      </c>
      <c r="AL113" s="932"/>
      <c r="AM113" s="932"/>
      <c r="AN113" s="932"/>
      <c r="AO113" s="933"/>
      <c r="AP113" s="935">
        <v>4.7</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14564</v>
      </c>
      <c r="AB114" s="793"/>
      <c r="AC114" s="793"/>
      <c r="AD114" s="793"/>
      <c r="AE114" s="794"/>
      <c r="AF114" s="795" t="s">
        <v>122</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819881</v>
      </c>
      <c r="BR114" s="830"/>
      <c r="BS114" s="830"/>
      <c r="BT114" s="830"/>
      <c r="BU114" s="830"/>
      <c r="BV114" s="830">
        <v>776652</v>
      </c>
      <c r="BW114" s="830"/>
      <c r="BX114" s="830"/>
      <c r="BY114" s="830"/>
      <c r="BZ114" s="830"/>
      <c r="CA114" s="830">
        <v>774292</v>
      </c>
      <c r="CB114" s="830"/>
      <c r="CC114" s="830"/>
      <c r="CD114" s="830"/>
      <c r="CE114" s="830"/>
      <c r="CF114" s="888">
        <v>22.5</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350</v>
      </c>
      <c r="AB115" s="932"/>
      <c r="AC115" s="932"/>
      <c r="AD115" s="932"/>
      <c r="AE115" s="933"/>
      <c r="AF115" s="934">
        <v>1259</v>
      </c>
      <c r="AG115" s="932"/>
      <c r="AH115" s="932"/>
      <c r="AI115" s="932"/>
      <c r="AJ115" s="933"/>
      <c r="AK115" s="934">
        <v>190</v>
      </c>
      <c r="AL115" s="932"/>
      <c r="AM115" s="932"/>
      <c r="AN115" s="932"/>
      <c r="AO115" s="933"/>
      <c r="AP115" s="935">
        <v>0</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v>955</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789900</v>
      </c>
      <c r="AB117" s="916"/>
      <c r="AC117" s="916"/>
      <c r="AD117" s="916"/>
      <c r="AE117" s="917"/>
      <c r="AF117" s="918">
        <v>788483</v>
      </c>
      <c r="AG117" s="916"/>
      <c r="AH117" s="916"/>
      <c r="AI117" s="916"/>
      <c r="AJ117" s="917"/>
      <c r="AK117" s="918">
        <v>741129</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294</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442</v>
      </c>
      <c r="BP119" s="891"/>
      <c r="BQ119" s="892">
        <v>9422381</v>
      </c>
      <c r="BR119" s="858"/>
      <c r="BS119" s="858"/>
      <c r="BT119" s="858"/>
      <c r="BU119" s="858"/>
      <c r="BV119" s="858">
        <v>9183780</v>
      </c>
      <c r="BW119" s="858"/>
      <c r="BX119" s="858"/>
      <c r="BY119" s="858"/>
      <c r="BZ119" s="858"/>
      <c r="CA119" s="858">
        <v>8928554</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1037</v>
      </c>
      <c r="DH119" s="777"/>
      <c r="DI119" s="777"/>
      <c r="DJ119" s="777"/>
      <c r="DK119" s="778"/>
      <c r="DL119" s="779">
        <v>705</v>
      </c>
      <c r="DM119" s="777"/>
      <c r="DN119" s="777"/>
      <c r="DO119" s="777"/>
      <c r="DP119" s="778"/>
      <c r="DQ119" s="779">
        <v>553</v>
      </c>
      <c r="DR119" s="777"/>
      <c r="DS119" s="777"/>
      <c r="DT119" s="777"/>
      <c r="DU119" s="778"/>
      <c r="DV119" s="861">
        <v>0</v>
      </c>
      <c r="DW119" s="862"/>
      <c r="DX119" s="862"/>
      <c r="DY119" s="862"/>
      <c r="DZ119" s="863"/>
    </row>
    <row r="120" spans="1:130" s="212" customFormat="1" ht="26.25" customHeight="1" x14ac:dyDescent="0.2">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1799547</v>
      </c>
      <c r="BR120" s="855"/>
      <c r="BS120" s="855"/>
      <c r="BT120" s="855"/>
      <c r="BU120" s="855"/>
      <c r="BV120" s="855">
        <v>1516913</v>
      </c>
      <c r="BW120" s="855"/>
      <c r="BX120" s="855"/>
      <c r="BY120" s="855"/>
      <c r="BZ120" s="855"/>
      <c r="CA120" s="855">
        <v>1689975</v>
      </c>
      <c r="CB120" s="855"/>
      <c r="CC120" s="855"/>
      <c r="CD120" s="855"/>
      <c r="CE120" s="855"/>
      <c r="CF120" s="879">
        <v>49.1</v>
      </c>
      <c r="CG120" s="880"/>
      <c r="CH120" s="880"/>
      <c r="CI120" s="880"/>
      <c r="CJ120" s="880"/>
      <c r="CK120" s="881" t="s">
        <v>446</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v>2230471</v>
      </c>
      <c r="DH120" s="855"/>
      <c r="DI120" s="855"/>
      <c r="DJ120" s="855"/>
      <c r="DK120" s="855"/>
      <c r="DL120" s="855">
        <v>2084177</v>
      </c>
      <c r="DM120" s="855"/>
      <c r="DN120" s="855"/>
      <c r="DO120" s="855"/>
      <c r="DP120" s="855"/>
      <c r="DQ120" s="855">
        <v>1983074</v>
      </c>
      <c r="DR120" s="855"/>
      <c r="DS120" s="855"/>
      <c r="DT120" s="855"/>
      <c r="DU120" s="855"/>
      <c r="DV120" s="856">
        <v>57.7</v>
      </c>
      <c r="DW120" s="856"/>
      <c r="DX120" s="856"/>
      <c r="DY120" s="856"/>
      <c r="DZ120" s="857"/>
    </row>
    <row r="121" spans="1:130" s="212" customFormat="1" ht="26.25" customHeight="1" x14ac:dyDescent="0.2">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393</v>
      </c>
      <c r="CQ121" s="849"/>
      <c r="CR121" s="849"/>
      <c r="CS121" s="849"/>
      <c r="CT121" s="849"/>
      <c r="CU121" s="849"/>
      <c r="CV121" s="849"/>
      <c r="CW121" s="849"/>
      <c r="CX121" s="849"/>
      <c r="CY121" s="849"/>
      <c r="CZ121" s="849"/>
      <c r="DA121" s="849"/>
      <c r="DB121" s="849"/>
      <c r="DC121" s="849"/>
      <c r="DD121" s="849"/>
      <c r="DE121" s="849"/>
      <c r="DF121" s="850"/>
      <c r="DG121" s="829">
        <v>218387</v>
      </c>
      <c r="DH121" s="830"/>
      <c r="DI121" s="830"/>
      <c r="DJ121" s="830"/>
      <c r="DK121" s="830"/>
      <c r="DL121" s="830">
        <v>228072</v>
      </c>
      <c r="DM121" s="830"/>
      <c r="DN121" s="830"/>
      <c r="DO121" s="830"/>
      <c r="DP121" s="830"/>
      <c r="DQ121" s="830">
        <v>212507</v>
      </c>
      <c r="DR121" s="830"/>
      <c r="DS121" s="830"/>
      <c r="DT121" s="830"/>
      <c r="DU121" s="830"/>
      <c r="DV121" s="807">
        <v>6.2</v>
      </c>
      <c r="DW121" s="807"/>
      <c r="DX121" s="807"/>
      <c r="DY121" s="807"/>
      <c r="DZ121" s="808"/>
    </row>
    <row r="122" spans="1:130" s="212" customFormat="1" ht="26.25" customHeight="1" x14ac:dyDescent="0.2">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5890703</v>
      </c>
      <c r="BR122" s="858"/>
      <c r="BS122" s="858"/>
      <c r="BT122" s="858"/>
      <c r="BU122" s="858"/>
      <c r="BV122" s="858">
        <v>5763585</v>
      </c>
      <c r="BW122" s="858"/>
      <c r="BX122" s="858"/>
      <c r="BY122" s="858"/>
      <c r="BZ122" s="858"/>
      <c r="CA122" s="858">
        <v>5580742</v>
      </c>
      <c r="CB122" s="858"/>
      <c r="CC122" s="858"/>
      <c r="CD122" s="858"/>
      <c r="CE122" s="858"/>
      <c r="CF122" s="859">
        <v>162.30000000000001</v>
      </c>
      <c r="CG122" s="860"/>
      <c r="CH122" s="860"/>
      <c r="CI122" s="860"/>
      <c r="CJ122" s="860"/>
      <c r="CK122" s="882"/>
      <c r="CL122" s="868"/>
      <c r="CM122" s="868"/>
      <c r="CN122" s="868"/>
      <c r="CO122" s="869"/>
      <c r="CP122" s="848" t="s">
        <v>392</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450</v>
      </c>
      <c r="BP123" s="891"/>
      <c r="BQ123" s="845">
        <v>7690250</v>
      </c>
      <c r="BR123" s="846"/>
      <c r="BS123" s="846"/>
      <c r="BT123" s="846"/>
      <c r="BU123" s="846"/>
      <c r="BV123" s="846">
        <v>7280498</v>
      </c>
      <c r="BW123" s="846"/>
      <c r="BX123" s="846"/>
      <c r="BY123" s="846"/>
      <c r="BZ123" s="846"/>
      <c r="CA123" s="846">
        <v>7270717</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52.1</v>
      </c>
      <c r="BR124" s="844"/>
      <c r="BS124" s="844"/>
      <c r="BT124" s="844"/>
      <c r="BU124" s="844"/>
      <c r="BV124" s="844">
        <v>57.1</v>
      </c>
      <c r="BW124" s="844"/>
      <c r="BX124" s="844"/>
      <c r="BY124" s="844"/>
      <c r="BZ124" s="844"/>
      <c r="CA124" s="844">
        <v>48.2</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334</v>
      </c>
      <c r="AB126" s="793"/>
      <c r="AC126" s="793"/>
      <c r="AD126" s="793"/>
      <c r="AE126" s="794"/>
      <c r="AF126" s="795">
        <v>332</v>
      </c>
      <c r="AG126" s="793"/>
      <c r="AH126" s="793"/>
      <c r="AI126" s="793"/>
      <c r="AJ126" s="794"/>
      <c r="AK126" s="795">
        <v>153</v>
      </c>
      <c r="AL126" s="793"/>
      <c r="AM126" s="793"/>
      <c r="AN126" s="793"/>
      <c r="AO126" s="794"/>
      <c r="AP126" s="837">
        <v>0</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16</v>
      </c>
      <c r="AB127" s="793"/>
      <c r="AC127" s="793"/>
      <c r="AD127" s="793"/>
      <c r="AE127" s="794"/>
      <c r="AF127" s="795">
        <v>927</v>
      </c>
      <c r="AG127" s="793"/>
      <c r="AH127" s="793"/>
      <c r="AI127" s="793"/>
      <c r="AJ127" s="794"/>
      <c r="AK127" s="795">
        <v>37</v>
      </c>
      <c r="AL127" s="793"/>
      <c r="AM127" s="793"/>
      <c r="AN127" s="793"/>
      <c r="AO127" s="794"/>
      <c r="AP127" s="837">
        <v>0</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t="s">
        <v>122</v>
      </c>
      <c r="AB128" s="814"/>
      <c r="AC128" s="814"/>
      <c r="AD128" s="814"/>
      <c r="AE128" s="815"/>
      <c r="AF128" s="816" t="s">
        <v>122</v>
      </c>
      <c r="AG128" s="814"/>
      <c r="AH128" s="814"/>
      <c r="AI128" s="814"/>
      <c r="AJ128" s="815"/>
      <c r="AK128" s="816" t="s">
        <v>122</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3814610</v>
      </c>
      <c r="AB129" s="793"/>
      <c r="AC129" s="793"/>
      <c r="AD129" s="793"/>
      <c r="AE129" s="794"/>
      <c r="AF129" s="795">
        <v>3818565</v>
      </c>
      <c r="AG129" s="793"/>
      <c r="AH129" s="793"/>
      <c r="AI129" s="793"/>
      <c r="AJ129" s="794"/>
      <c r="AK129" s="795">
        <v>3923547</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490589</v>
      </c>
      <c r="AB130" s="793"/>
      <c r="AC130" s="793"/>
      <c r="AD130" s="793"/>
      <c r="AE130" s="794"/>
      <c r="AF130" s="795">
        <v>490659</v>
      </c>
      <c r="AG130" s="793"/>
      <c r="AH130" s="793"/>
      <c r="AI130" s="793"/>
      <c r="AJ130" s="794"/>
      <c r="AK130" s="795">
        <v>484155</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8.4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3324021</v>
      </c>
      <c r="AB131" s="777"/>
      <c r="AC131" s="777"/>
      <c r="AD131" s="777"/>
      <c r="AE131" s="778"/>
      <c r="AF131" s="779">
        <v>3327906</v>
      </c>
      <c r="AG131" s="777"/>
      <c r="AH131" s="777"/>
      <c r="AI131" s="777"/>
      <c r="AJ131" s="778"/>
      <c r="AK131" s="779">
        <v>3439392</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v>48.2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9.0044858320000003</v>
      </c>
      <c r="AB132" s="758"/>
      <c r="AC132" s="758"/>
      <c r="AD132" s="758"/>
      <c r="AE132" s="759"/>
      <c r="AF132" s="760">
        <v>8.9492912360000005</v>
      </c>
      <c r="AG132" s="758"/>
      <c r="AH132" s="758"/>
      <c r="AI132" s="758"/>
      <c r="AJ132" s="759"/>
      <c r="AK132" s="760">
        <v>7.4714949620000004</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9.5</v>
      </c>
      <c r="AB133" s="737"/>
      <c r="AC133" s="737"/>
      <c r="AD133" s="737"/>
      <c r="AE133" s="738"/>
      <c r="AF133" s="736">
        <v>9</v>
      </c>
      <c r="AG133" s="737"/>
      <c r="AH133" s="737"/>
      <c r="AI133" s="737"/>
      <c r="AJ133" s="738"/>
      <c r="AK133" s="736">
        <v>8.4</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7CZ07feD6Z2Sc6G0kp89MgamVccBU3qOzx7EWtgM//cpQrcF13yJ+1BvHHlICzXavNIJcl9GB0qX9s5a3UG+Ig==" saltValue="d9rM3qRZalPvHWawWKVqy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WyeEOPNgOmbvkd0eq7DKhMH5dNAw6LCe2e42giYt94JeqrbwX9hAHCYhnM3HjbiKSovLgvIHXNG9zthiS/RILQ==" saltValue="PsY/7QJH4W26zKneqVXgY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5DH3y/xqGVVHGjqV4WHdw1JGf89NhnT/unAH2avUFGQb5byH/yC9CBj3UPelXWxOIhderBbW5tUv08BWIG759Q==" saltValue="BhcSpNr2cTZ8NvWAAoRns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31" t="s">
        <v>479</v>
      </c>
      <c r="AP7" s="253"/>
      <c r="AQ7" s="254" t="s">
        <v>480</v>
      </c>
      <c r="AR7" s="255"/>
    </row>
    <row r="8" spans="1:46" ht="13.2" x14ac:dyDescent="0.2">
      <c r="A8" s="247"/>
      <c r="AK8" s="256"/>
      <c r="AL8" s="257"/>
      <c r="AM8" s="257"/>
      <c r="AN8" s="258"/>
      <c r="AO8" s="1132"/>
      <c r="AP8" s="259" t="s">
        <v>481</v>
      </c>
      <c r="AQ8" s="260" t="s">
        <v>482</v>
      </c>
      <c r="AR8" s="261" t="s">
        <v>483</v>
      </c>
    </row>
    <row r="9" spans="1:46" ht="13.2" x14ac:dyDescent="0.2">
      <c r="A9" s="247"/>
      <c r="AK9" s="1143" t="s">
        <v>484</v>
      </c>
      <c r="AL9" s="1144"/>
      <c r="AM9" s="1144"/>
      <c r="AN9" s="1145"/>
      <c r="AO9" s="262">
        <v>1089635</v>
      </c>
      <c r="AP9" s="262">
        <v>139447</v>
      </c>
      <c r="AQ9" s="263">
        <v>156369</v>
      </c>
      <c r="AR9" s="264">
        <v>-10.8</v>
      </c>
    </row>
    <row r="10" spans="1:46" ht="13.5" customHeight="1" x14ac:dyDescent="0.2">
      <c r="A10" s="247"/>
      <c r="AK10" s="1143" t="s">
        <v>485</v>
      </c>
      <c r="AL10" s="1144"/>
      <c r="AM10" s="1144"/>
      <c r="AN10" s="1145"/>
      <c r="AO10" s="265">
        <v>4327</v>
      </c>
      <c r="AP10" s="265">
        <v>554</v>
      </c>
      <c r="AQ10" s="266">
        <v>21449</v>
      </c>
      <c r="AR10" s="267">
        <v>-97.4</v>
      </c>
    </row>
    <row r="11" spans="1:46" ht="13.5" customHeight="1" x14ac:dyDescent="0.2">
      <c r="A11" s="247"/>
      <c r="AK11" s="1143" t="s">
        <v>486</v>
      </c>
      <c r="AL11" s="1144"/>
      <c r="AM11" s="1144"/>
      <c r="AN11" s="1145"/>
      <c r="AO11" s="265">
        <v>15882</v>
      </c>
      <c r="AP11" s="265">
        <v>2033</v>
      </c>
      <c r="AQ11" s="266">
        <v>1663</v>
      </c>
      <c r="AR11" s="267">
        <v>22.2</v>
      </c>
    </row>
    <row r="12" spans="1:46" ht="13.5" customHeight="1" x14ac:dyDescent="0.2">
      <c r="A12" s="247"/>
      <c r="AK12" s="1143" t="s">
        <v>487</v>
      </c>
      <c r="AL12" s="1144"/>
      <c r="AM12" s="1144"/>
      <c r="AN12" s="1145"/>
      <c r="AO12" s="265" t="s">
        <v>488</v>
      </c>
      <c r="AP12" s="265" t="s">
        <v>488</v>
      </c>
      <c r="AQ12" s="266">
        <v>34</v>
      </c>
      <c r="AR12" s="267" t="s">
        <v>488</v>
      </c>
    </row>
    <row r="13" spans="1:46" ht="13.5" customHeight="1" x14ac:dyDescent="0.2">
      <c r="A13" s="247"/>
      <c r="AK13" s="1143" t="s">
        <v>489</v>
      </c>
      <c r="AL13" s="1144"/>
      <c r="AM13" s="1144"/>
      <c r="AN13" s="1145"/>
      <c r="AO13" s="265">
        <v>58961</v>
      </c>
      <c r="AP13" s="265">
        <v>7546</v>
      </c>
      <c r="AQ13" s="266">
        <v>5566</v>
      </c>
      <c r="AR13" s="267">
        <v>35.6</v>
      </c>
    </row>
    <row r="14" spans="1:46" ht="13.5" customHeight="1" x14ac:dyDescent="0.2">
      <c r="A14" s="247"/>
      <c r="AK14" s="1143" t="s">
        <v>490</v>
      </c>
      <c r="AL14" s="1144"/>
      <c r="AM14" s="1144"/>
      <c r="AN14" s="1145"/>
      <c r="AO14" s="265">
        <v>15940</v>
      </c>
      <c r="AP14" s="265">
        <v>2040</v>
      </c>
      <c r="AQ14" s="266">
        <v>3589</v>
      </c>
      <c r="AR14" s="267">
        <v>-43.2</v>
      </c>
    </row>
    <row r="15" spans="1:46" ht="13.5" customHeight="1" x14ac:dyDescent="0.2">
      <c r="A15" s="247"/>
      <c r="AK15" s="1146" t="s">
        <v>491</v>
      </c>
      <c r="AL15" s="1147"/>
      <c r="AM15" s="1147"/>
      <c r="AN15" s="1148"/>
      <c r="AO15" s="265">
        <v>-105289</v>
      </c>
      <c r="AP15" s="265">
        <v>-13474</v>
      </c>
      <c r="AQ15" s="266">
        <v>-10547</v>
      </c>
      <c r="AR15" s="267">
        <v>27.8</v>
      </c>
    </row>
    <row r="16" spans="1:46" ht="13.2" x14ac:dyDescent="0.2">
      <c r="A16" s="247"/>
      <c r="AK16" s="1146" t="s">
        <v>177</v>
      </c>
      <c r="AL16" s="1147"/>
      <c r="AM16" s="1147"/>
      <c r="AN16" s="1148"/>
      <c r="AO16" s="265">
        <v>1079456</v>
      </c>
      <c r="AP16" s="265">
        <v>138144</v>
      </c>
      <c r="AQ16" s="266">
        <v>178125</v>
      </c>
      <c r="AR16" s="267">
        <v>-22.4</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49" t="s">
        <v>496</v>
      </c>
      <c r="AL21" s="1150"/>
      <c r="AM21" s="1150"/>
      <c r="AN21" s="1151"/>
      <c r="AO21" s="277">
        <v>14.72</v>
      </c>
      <c r="AP21" s="278">
        <v>14.51</v>
      </c>
      <c r="AQ21" s="279">
        <v>0.21</v>
      </c>
      <c r="AS21" s="280"/>
      <c r="AT21" s="276"/>
    </row>
    <row r="22" spans="1:46" s="248" customFormat="1" ht="13.2" x14ac:dyDescent="0.2">
      <c r="A22" s="276"/>
      <c r="AK22" s="1149" t="s">
        <v>497</v>
      </c>
      <c r="AL22" s="1150"/>
      <c r="AM22" s="1150"/>
      <c r="AN22" s="1151"/>
      <c r="AO22" s="281">
        <v>95.7</v>
      </c>
      <c r="AP22" s="282">
        <v>95.5</v>
      </c>
      <c r="AQ22" s="283">
        <v>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31" t="s">
        <v>479</v>
      </c>
      <c r="AP30" s="253"/>
      <c r="AQ30" s="254" t="s">
        <v>480</v>
      </c>
      <c r="AR30" s="255"/>
    </row>
    <row r="31" spans="1:46" ht="13.2" x14ac:dyDescent="0.2">
      <c r="A31" s="247"/>
      <c r="AK31" s="256"/>
      <c r="AL31" s="257"/>
      <c r="AM31" s="257"/>
      <c r="AN31" s="258"/>
      <c r="AO31" s="1132"/>
      <c r="AP31" s="259" t="s">
        <v>481</v>
      </c>
      <c r="AQ31" s="260" t="s">
        <v>482</v>
      </c>
      <c r="AR31" s="261" t="s">
        <v>483</v>
      </c>
    </row>
    <row r="32" spans="1:46" ht="27" customHeight="1" x14ac:dyDescent="0.2">
      <c r="A32" s="247"/>
      <c r="AK32" s="1133" t="s">
        <v>501</v>
      </c>
      <c r="AL32" s="1134"/>
      <c r="AM32" s="1134"/>
      <c r="AN32" s="1135"/>
      <c r="AO32" s="291">
        <v>579464</v>
      </c>
      <c r="AP32" s="291">
        <v>74157</v>
      </c>
      <c r="AQ32" s="292">
        <v>89268</v>
      </c>
      <c r="AR32" s="293">
        <v>-16.899999999999999</v>
      </c>
    </row>
    <row r="33" spans="1:46" ht="13.5" customHeight="1" x14ac:dyDescent="0.2">
      <c r="A33" s="247"/>
      <c r="AK33" s="1133" t="s">
        <v>502</v>
      </c>
      <c r="AL33" s="1134"/>
      <c r="AM33" s="1134"/>
      <c r="AN33" s="1135"/>
      <c r="AO33" s="291" t="s">
        <v>488</v>
      </c>
      <c r="AP33" s="291" t="s">
        <v>488</v>
      </c>
      <c r="AQ33" s="292" t="s">
        <v>488</v>
      </c>
      <c r="AR33" s="293" t="s">
        <v>488</v>
      </c>
    </row>
    <row r="34" spans="1:46" ht="27" customHeight="1" x14ac:dyDescent="0.2">
      <c r="A34" s="247"/>
      <c r="AK34" s="1133" t="s">
        <v>503</v>
      </c>
      <c r="AL34" s="1134"/>
      <c r="AM34" s="1134"/>
      <c r="AN34" s="1135"/>
      <c r="AO34" s="291" t="s">
        <v>488</v>
      </c>
      <c r="AP34" s="291" t="s">
        <v>488</v>
      </c>
      <c r="AQ34" s="292" t="s">
        <v>488</v>
      </c>
      <c r="AR34" s="293" t="s">
        <v>488</v>
      </c>
    </row>
    <row r="35" spans="1:46" ht="27" customHeight="1" x14ac:dyDescent="0.2">
      <c r="A35" s="247"/>
      <c r="AK35" s="1133" t="s">
        <v>504</v>
      </c>
      <c r="AL35" s="1134"/>
      <c r="AM35" s="1134"/>
      <c r="AN35" s="1135"/>
      <c r="AO35" s="291">
        <v>161475</v>
      </c>
      <c r="AP35" s="291">
        <v>20665</v>
      </c>
      <c r="AQ35" s="292">
        <v>17003</v>
      </c>
      <c r="AR35" s="293">
        <v>21.5</v>
      </c>
    </row>
    <row r="36" spans="1:46" ht="27" customHeight="1" x14ac:dyDescent="0.2">
      <c r="A36" s="247"/>
      <c r="AK36" s="1133" t="s">
        <v>505</v>
      </c>
      <c r="AL36" s="1134"/>
      <c r="AM36" s="1134"/>
      <c r="AN36" s="1135"/>
      <c r="AO36" s="291" t="s">
        <v>488</v>
      </c>
      <c r="AP36" s="291" t="s">
        <v>488</v>
      </c>
      <c r="AQ36" s="292">
        <v>5039</v>
      </c>
      <c r="AR36" s="293" t="s">
        <v>488</v>
      </c>
    </row>
    <row r="37" spans="1:46" ht="13.5" customHeight="1" x14ac:dyDescent="0.2">
      <c r="A37" s="247"/>
      <c r="AK37" s="1133" t="s">
        <v>506</v>
      </c>
      <c r="AL37" s="1134"/>
      <c r="AM37" s="1134"/>
      <c r="AN37" s="1135"/>
      <c r="AO37" s="291">
        <v>190</v>
      </c>
      <c r="AP37" s="291">
        <v>24</v>
      </c>
      <c r="AQ37" s="292">
        <v>909</v>
      </c>
      <c r="AR37" s="293">
        <v>-97.4</v>
      </c>
    </row>
    <row r="38" spans="1:46" ht="27" customHeight="1" x14ac:dyDescent="0.2">
      <c r="A38" s="247"/>
      <c r="AK38" s="1136" t="s">
        <v>507</v>
      </c>
      <c r="AL38" s="1137"/>
      <c r="AM38" s="1137"/>
      <c r="AN38" s="1138"/>
      <c r="AO38" s="294" t="s">
        <v>488</v>
      </c>
      <c r="AP38" s="294" t="s">
        <v>488</v>
      </c>
      <c r="AQ38" s="295">
        <v>25</v>
      </c>
      <c r="AR38" s="283" t="s">
        <v>488</v>
      </c>
      <c r="AS38" s="290"/>
    </row>
    <row r="39" spans="1:46" ht="13.2" x14ac:dyDescent="0.2">
      <c r="A39" s="247"/>
      <c r="AK39" s="1136" t="s">
        <v>508</v>
      </c>
      <c r="AL39" s="1137"/>
      <c r="AM39" s="1137"/>
      <c r="AN39" s="1138"/>
      <c r="AO39" s="291" t="s">
        <v>488</v>
      </c>
      <c r="AP39" s="291" t="s">
        <v>488</v>
      </c>
      <c r="AQ39" s="292">
        <v>-4913</v>
      </c>
      <c r="AR39" s="293" t="s">
        <v>488</v>
      </c>
      <c r="AS39" s="290"/>
    </row>
    <row r="40" spans="1:46" ht="27" customHeight="1" x14ac:dyDescent="0.2">
      <c r="A40" s="247"/>
      <c r="AK40" s="1133" t="s">
        <v>509</v>
      </c>
      <c r="AL40" s="1134"/>
      <c r="AM40" s="1134"/>
      <c r="AN40" s="1135"/>
      <c r="AO40" s="291">
        <v>-484155</v>
      </c>
      <c r="AP40" s="291">
        <v>-61960</v>
      </c>
      <c r="AQ40" s="292">
        <v>-72657</v>
      </c>
      <c r="AR40" s="293">
        <v>-14.7</v>
      </c>
      <c r="AS40" s="290"/>
    </row>
    <row r="41" spans="1:46" ht="13.2" x14ac:dyDescent="0.2">
      <c r="A41" s="247"/>
      <c r="AK41" s="1139" t="s">
        <v>287</v>
      </c>
      <c r="AL41" s="1140"/>
      <c r="AM41" s="1140"/>
      <c r="AN41" s="1141"/>
      <c r="AO41" s="291">
        <v>256974</v>
      </c>
      <c r="AP41" s="291">
        <v>32886</v>
      </c>
      <c r="AQ41" s="292">
        <v>34674</v>
      </c>
      <c r="AR41" s="293">
        <v>-5.2</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26" t="s">
        <v>479</v>
      </c>
      <c r="AN49" s="1128" t="s">
        <v>512</v>
      </c>
      <c r="AO49" s="1129"/>
      <c r="AP49" s="1129"/>
      <c r="AQ49" s="1129"/>
      <c r="AR49" s="1130"/>
    </row>
    <row r="50" spans="1:44" ht="13.2" x14ac:dyDescent="0.2">
      <c r="A50" s="247"/>
      <c r="AK50" s="305"/>
      <c r="AL50" s="306"/>
      <c r="AM50" s="1127"/>
      <c r="AN50" s="307" t="s">
        <v>513</v>
      </c>
      <c r="AO50" s="308" t="s">
        <v>514</v>
      </c>
      <c r="AP50" s="309" t="s">
        <v>515</v>
      </c>
      <c r="AQ50" s="310" t="s">
        <v>516</v>
      </c>
      <c r="AR50" s="311" t="s">
        <v>517</v>
      </c>
    </row>
    <row r="51" spans="1:44" ht="13.2" x14ac:dyDescent="0.2">
      <c r="A51" s="247"/>
      <c r="AK51" s="303" t="s">
        <v>518</v>
      </c>
      <c r="AL51" s="304"/>
      <c r="AM51" s="312">
        <v>2091217</v>
      </c>
      <c r="AN51" s="313">
        <v>237665</v>
      </c>
      <c r="AO51" s="314">
        <v>117.5</v>
      </c>
      <c r="AP51" s="315">
        <v>125391</v>
      </c>
      <c r="AQ51" s="316">
        <v>-13.6</v>
      </c>
      <c r="AR51" s="317">
        <v>131.1</v>
      </c>
    </row>
    <row r="52" spans="1:44" ht="13.2" x14ac:dyDescent="0.2">
      <c r="A52" s="247"/>
      <c r="AK52" s="318"/>
      <c r="AL52" s="319" t="s">
        <v>519</v>
      </c>
      <c r="AM52" s="320">
        <v>1008620</v>
      </c>
      <c r="AN52" s="321">
        <v>114629</v>
      </c>
      <c r="AO52" s="322">
        <v>120.7</v>
      </c>
      <c r="AP52" s="323">
        <v>68516</v>
      </c>
      <c r="AQ52" s="324">
        <v>-18.2</v>
      </c>
      <c r="AR52" s="325">
        <v>138.9</v>
      </c>
    </row>
    <row r="53" spans="1:44" ht="13.2" x14ac:dyDescent="0.2">
      <c r="A53" s="247"/>
      <c r="AK53" s="303" t="s">
        <v>520</v>
      </c>
      <c r="AL53" s="304"/>
      <c r="AM53" s="312">
        <v>663483</v>
      </c>
      <c r="AN53" s="313">
        <v>76997</v>
      </c>
      <c r="AO53" s="314">
        <v>-67.599999999999994</v>
      </c>
      <c r="AP53" s="315">
        <v>138402</v>
      </c>
      <c r="AQ53" s="316">
        <v>10.4</v>
      </c>
      <c r="AR53" s="317">
        <v>-78</v>
      </c>
    </row>
    <row r="54" spans="1:44" ht="13.2" x14ac:dyDescent="0.2">
      <c r="A54" s="247"/>
      <c r="AK54" s="318"/>
      <c r="AL54" s="319" t="s">
        <v>519</v>
      </c>
      <c r="AM54" s="320">
        <v>374459</v>
      </c>
      <c r="AN54" s="321">
        <v>43456</v>
      </c>
      <c r="AO54" s="322">
        <v>-62.1</v>
      </c>
      <c r="AP54" s="323">
        <v>70652</v>
      </c>
      <c r="AQ54" s="324">
        <v>3.1</v>
      </c>
      <c r="AR54" s="325">
        <v>-65.2</v>
      </c>
    </row>
    <row r="55" spans="1:44" ht="13.2" x14ac:dyDescent="0.2">
      <c r="A55" s="247"/>
      <c r="AK55" s="303" t="s">
        <v>521</v>
      </c>
      <c r="AL55" s="304"/>
      <c r="AM55" s="312">
        <v>575788</v>
      </c>
      <c r="AN55" s="313">
        <v>68800</v>
      </c>
      <c r="AO55" s="314">
        <v>-10.6</v>
      </c>
      <c r="AP55" s="315">
        <v>146367</v>
      </c>
      <c r="AQ55" s="316">
        <v>5.8</v>
      </c>
      <c r="AR55" s="317">
        <v>-16.399999999999999</v>
      </c>
    </row>
    <row r="56" spans="1:44" ht="13.2" x14ac:dyDescent="0.2">
      <c r="A56" s="247"/>
      <c r="AK56" s="318"/>
      <c r="AL56" s="319" t="s">
        <v>519</v>
      </c>
      <c r="AM56" s="320">
        <v>457050</v>
      </c>
      <c r="AN56" s="321">
        <v>54612</v>
      </c>
      <c r="AO56" s="322">
        <v>25.7</v>
      </c>
      <c r="AP56" s="323">
        <v>79441</v>
      </c>
      <c r="AQ56" s="324">
        <v>12.4</v>
      </c>
      <c r="AR56" s="325">
        <v>13.3</v>
      </c>
    </row>
    <row r="57" spans="1:44" ht="13.2" x14ac:dyDescent="0.2">
      <c r="A57" s="247"/>
      <c r="AK57" s="303" t="s">
        <v>522</v>
      </c>
      <c r="AL57" s="304"/>
      <c r="AM57" s="312">
        <v>475263</v>
      </c>
      <c r="AN57" s="313">
        <v>58966</v>
      </c>
      <c r="AO57" s="314">
        <v>-14.3</v>
      </c>
      <c r="AP57" s="315">
        <v>165181</v>
      </c>
      <c r="AQ57" s="316">
        <v>12.9</v>
      </c>
      <c r="AR57" s="317">
        <v>-27.2</v>
      </c>
    </row>
    <row r="58" spans="1:44" ht="13.2" x14ac:dyDescent="0.2">
      <c r="A58" s="247"/>
      <c r="AK58" s="318"/>
      <c r="AL58" s="319" t="s">
        <v>519</v>
      </c>
      <c r="AM58" s="320">
        <v>205962</v>
      </c>
      <c r="AN58" s="321">
        <v>25554</v>
      </c>
      <c r="AO58" s="322">
        <v>-53.2</v>
      </c>
      <c r="AP58" s="323">
        <v>82246</v>
      </c>
      <c r="AQ58" s="324">
        <v>3.5</v>
      </c>
      <c r="AR58" s="325">
        <v>-56.7</v>
      </c>
    </row>
    <row r="59" spans="1:44" ht="13.2" x14ac:dyDescent="0.2">
      <c r="A59" s="247"/>
      <c r="AK59" s="303" t="s">
        <v>523</v>
      </c>
      <c r="AL59" s="304"/>
      <c r="AM59" s="312">
        <v>366167</v>
      </c>
      <c r="AN59" s="313">
        <v>46860</v>
      </c>
      <c r="AO59" s="314">
        <v>-20.5</v>
      </c>
      <c r="AP59" s="315">
        <v>166234</v>
      </c>
      <c r="AQ59" s="316">
        <v>0.6</v>
      </c>
      <c r="AR59" s="317">
        <v>-21.1</v>
      </c>
    </row>
    <row r="60" spans="1:44" ht="13.2" x14ac:dyDescent="0.2">
      <c r="A60" s="247"/>
      <c r="AK60" s="318"/>
      <c r="AL60" s="319" t="s">
        <v>519</v>
      </c>
      <c r="AM60" s="320">
        <v>115647</v>
      </c>
      <c r="AN60" s="321">
        <v>14800</v>
      </c>
      <c r="AO60" s="322">
        <v>-42.1</v>
      </c>
      <c r="AP60" s="323">
        <v>89789</v>
      </c>
      <c r="AQ60" s="324">
        <v>9.1999999999999993</v>
      </c>
      <c r="AR60" s="325">
        <v>-51.3</v>
      </c>
    </row>
    <row r="61" spans="1:44" ht="13.2" x14ac:dyDescent="0.2">
      <c r="A61" s="247"/>
      <c r="AK61" s="303" t="s">
        <v>524</v>
      </c>
      <c r="AL61" s="326"/>
      <c r="AM61" s="312">
        <v>834384</v>
      </c>
      <c r="AN61" s="313">
        <v>97858</v>
      </c>
      <c r="AO61" s="314">
        <v>0.9</v>
      </c>
      <c r="AP61" s="315">
        <v>148315</v>
      </c>
      <c r="AQ61" s="327">
        <v>3.2</v>
      </c>
      <c r="AR61" s="317">
        <v>-2.2999999999999998</v>
      </c>
    </row>
    <row r="62" spans="1:44" ht="13.2" x14ac:dyDescent="0.2">
      <c r="A62" s="247"/>
      <c r="AK62" s="318"/>
      <c r="AL62" s="319" t="s">
        <v>519</v>
      </c>
      <c r="AM62" s="320">
        <v>432348</v>
      </c>
      <c r="AN62" s="321">
        <v>50610</v>
      </c>
      <c r="AO62" s="322">
        <v>-2.2000000000000002</v>
      </c>
      <c r="AP62" s="323">
        <v>78129</v>
      </c>
      <c r="AQ62" s="324">
        <v>2</v>
      </c>
      <c r="AR62" s="325">
        <v>-4.2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gveq/4bf/edoZIfVHOgLJnn/r4RHQ29b6T2w2qtbuCif7AYYf99kx7Wg8nPzKQ/VJAVtEj+HqL5J1TqosVHvsQ==" saltValue="ffCGlTal/58qe605Zlq8O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5" zoomScaleNormal="75"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z8EKGhFGhNMNJCqwl8C3bxr38SpGFU4IZ5fCkFIIFvwv18aOixTyKejZNNKmdHTs1ksw0N1SKu8fEhxsbtajHA==" saltValue="LH9v29mwGFOYlpPBs1nzI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55" zoomScaleNormal="55"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Mki5ti/etu7IDXSmdTA5GfopPfxzmLGOM7/Awz08pbBmXwhYSfTlMruqX3Zt7vMXDopHmGGeMYgnAMjLCcYb4w==" saltValue="7u40PvYhFw292Tqb+/PXk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28.15</v>
      </c>
      <c r="G47" s="12">
        <v>30.07</v>
      </c>
      <c r="H47" s="12">
        <v>33.71</v>
      </c>
      <c r="I47" s="12">
        <v>26.26</v>
      </c>
      <c r="J47" s="13">
        <v>29.75</v>
      </c>
    </row>
    <row r="48" spans="2:10" ht="57.75" customHeight="1" x14ac:dyDescent="0.2">
      <c r="B48" s="14"/>
      <c r="C48" s="1154" t="s">
        <v>4</v>
      </c>
      <c r="D48" s="1154"/>
      <c r="E48" s="1155"/>
      <c r="F48" s="15">
        <v>8.3699999999999992</v>
      </c>
      <c r="G48" s="16">
        <v>11.16</v>
      </c>
      <c r="H48" s="16">
        <v>4.26</v>
      </c>
      <c r="I48" s="16">
        <v>9.6199999999999992</v>
      </c>
      <c r="J48" s="17">
        <v>8.14</v>
      </c>
    </row>
    <row r="49" spans="2:10" ht="57.75" customHeight="1" thickBot="1" x14ac:dyDescent="0.25">
      <c r="B49" s="18"/>
      <c r="C49" s="1156" t="s">
        <v>5</v>
      </c>
      <c r="D49" s="1156"/>
      <c r="E49" s="1157"/>
      <c r="F49" s="19">
        <v>3.18</v>
      </c>
      <c r="G49" s="20">
        <v>7.26</v>
      </c>
      <c r="H49" s="20" t="s">
        <v>531</v>
      </c>
      <c r="I49" s="20" t="s">
        <v>532</v>
      </c>
      <c r="J49" s="21">
        <v>2.96</v>
      </c>
    </row>
    <row r="50" spans="2:10" ht="13.2" x14ac:dyDescent="0.2"/>
  </sheetData>
  <sheetProtection algorithmName="SHA-512" hashValue="JVx7u6mrbsCCCrePSJ+7Z5DSTVK008TSTrq0kdTMAn9YN6wTlTyoUHjG/iCE/fl+i0UAyuPmOXpw5nFxbraiCg==" saltValue="LEs/mrPuUeFAnRuu2/zFY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533</v>
      </c>
      <c r="D34" s="1162"/>
      <c r="E34" s="1163"/>
      <c r="F34" s="32">
        <v>16.39</v>
      </c>
      <c r="G34" s="33">
        <v>15.02</v>
      </c>
      <c r="H34" s="33">
        <v>12.14</v>
      </c>
      <c r="I34" s="33">
        <v>11.89</v>
      </c>
      <c r="J34" s="34">
        <v>10.44</v>
      </c>
      <c r="K34" s="22"/>
      <c r="L34" s="22"/>
      <c r="M34" s="22"/>
      <c r="N34" s="22"/>
      <c r="O34" s="22"/>
      <c r="P34" s="22"/>
    </row>
    <row r="35" spans="1:16" ht="39" customHeight="1" x14ac:dyDescent="0.2">
      <c r="A35" s="22"/>
      <c r="B35" s="35"/>
      <c r="C35" s="1158" t="s">
        <v>534</v>
      </c>
      <c r="D35" s="1158"/>
      <c r="E35" s="1159"/>
      <c r="F35" s="36">
        <v>8.34</v>
      </c>
      <c r="G35" s="37">
        <v>11.13</v>
      </c>
      <c r="H35" s="37">
        <v>4.2300000000000004</v>
      </c>
      <c r="I35" s="37">
        <v>9.59</v>
      </c>
      <c r="J35" s="38">
        <v>8.1199999999999992</v>
      </c>
      <c r="K35" s="22"/>
      <c r="L35" s="22"/>
      <c r="M35" s="22"/>
      <c r="N35" s="22"/>
      <c r="O35" s="22"/>
      <c r="P35" s="22"/>
    </row>
    <row r="36" spans="1:16" ht="39" customHeight="1" x14ac:dyDescent="0.2">
      <c r="A36" s="22"/>
      <c r="B36" s="35"/>
      <c r="C36" s="1158" t="s">
        <v>535</v>
      </c>
      <c r="D36" s="1158"/>
      <c r="E36" s="1159"/>
      <c r="F36" s="36">
        <v>2.09</v>
      </c>
      <c r="G36" s="37">
        <v>3.7</v>
      </c>
      <c r="H36" s="37">
        <v>5.73</v>
      </c>
      <c r="I36" s="37">
        <v>2.5099999999999998</v>
      </c>
      <c r="J36" s="38">
        <v>3.31</v>
      </c>
      <c r="K36" s="22"/>
      <c r="L36" s="22"/>
      <c r="M36" s="22"/>
      <c r="N36" s="22"/>
      <c r="O36" s="22"/>
      <c r="P36" s="22"/>
    </row>
    <row r="37" spans="1:16" ht="39" customHeight="1" x14ac:dyDescent="0.2">
      <c r="A37" s="22"/>
      <c r="B37" s="35"/>
      <c r="C37" s="1158" t="s">
        <v>536</v>
      </c>
      <c r="D37" s="1158"/>
      <c r="E37" s="1159"/>
      <c r="F37" s="36" t="s">
        <v>488</v>
      </c>
      <c r="G37" s="37">
        <v>1.3</v>
      </c>
      <c r="H37" s="37">
        <v>1.65</v>
      </c>
      <c r="I37" s="37">
        <v>1.99</v>
      </c>
      <c r="J37" s="38">
        <v>2.54</v>
      </c>
      <c r="K37" s="22"/>
      <c r="L37" s="22"/>
      <c r="M37" s="22"/>
      <c r="N37" s="22"/>
      <c r="O37" s="22"/>
      <c r="P37" s="22"/>
    </row>
    <row r="38" spans="1:16" ht="39" customHeight="1" x14ac:dyDescent="0.2">
      <c r="A38" s="22"/>
      <c r="B38" s="35"/>
      <c r="C38" s="1158" t="s">
        <v>537</v>
      </c>
      <c r="D38" s="1158"/>
      <c r="E38" s="1159"/>
      <c r="F38" s="36">
        <v>0.56000000000000005</v>
      </c>
      <c r="G38" s="37">
        <v>0.7</v>
      </c>
      <c r="H38" s="37">
        <v>0.66</v>
      </c>
      <c r="I38" s="37">
        <v>0.85</v>
      </c>
      <c r="J38" s="38">
        <v>0.3</v>
      </c>
      <c r="K38" s="22"/>
      <c r="L38" s="22"/>
      <c r="M38" s="22"/>
      <c r="N38" s="22"/>
      <c r="O38" s="22"/>
      <c r="P38" s="22"/>
    </row>
    <row r="39" spans="1:16" ht="39" customHeight="1" x14ac:dyDescent="0.2">
      <c r="A39" s="22"/>
      <c r="B39" s="35"/>
      <c r="C39" s="1158" t="s">
        <v>538</v>
      </c>
      <c r="D39" s="1158"/>
      <c r="E39" s="1159"/>
      <c r="F39" s="36">
        <v>0.01</v>
      </c>
      <c r="G39" s="37">
        <v>0.02</v>
      </c>
      <c r="H39" s="37">
        <v>0.02</v>
      </c>
      <c r="I39" s="37">
        <v>0.03</v>
      </c>
      <c r="J39" s="38">
        <v>0.01</v>
      </c>
      <c r="K39" s="22"/>
      <c r="L39" s="22"/>
      <c r="M39" s="22"/>
      <c r="N39" s="22"/>
      <c r="O39" s="22"/>
      <c r="P39" s="22"/>
    </row>
    <row r="40" spans="1:16" ht="39" customHeight="1" x14ac:dyDescent="0.2">
      <c r="A40" s="22"/>
      <c r="B40" s="35"/>
      <c r="C40" s="1158" t="s">
        <v>539</v>
      </c>
      <c r="D40" s="1158"/>
      <c r="E40" s="1159"/>
      <c r="F40" s="36">
        <v>0</v>
      </c>
      <c r="G40" s="37">
        <v>0</v>
      </c>
      <c r="H40" s="37">
        <v>0</v>
      </c>
      <c r="I40" s="37">
        <v>0</v>
      </c>
      <c r="J40" s="38">
        <v>0</v>
      </c>
      <c r="K40" s="22"/>
      <c r="L40" s="22"/>
      <c r="M40" s="22"/>
      <c r="N40" s="22"/>
      <c r="O40" s="22"/>
      <c r="P40" s="22"/>
    </row>
    <row r="41" spans="1:16" ht="39" customHeight="1" x14ac:dyDescent="0.2">
      <c r="A41" s="22"/>
      <c r="B41" s="35"/>
      <c r="C41" s="1158" t="s">
        <v>540</v>
      </c>
      <c r="D41" s="1158"/>
      <c r="E41" s="1159"/>
      <c r="F41" s="36">
        <v>0</v>
      </c>
      <c r="G41" s="37">
        <v>0</v>
      </c>
      <c r="H41" s="37">
        <v>0.01</v>
      </c>
      <c r="I41" s="37">
        <v>0</v>
      </c>
      <c r="J41" s="38">
        <v>0</v>
      </c>
      <c r="K41" s="22"/>
      <c r="L41" s="22"/>
      <c r="M41" s="22"/>
      <c r="N41" s="22"/>
      <c r="O41" s="22"/>
      <c r="P41" s="22"/>
    </row>
    <row r="42" spans="1:16" ht="39" customHeight="1" x14ac:dyDescent="0.2">
      <c r="A42" s="22"/>
      <c r="B42" s="39"/>
      <c r="C42" s="1158" t="s">
        <v>541</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542</v>
      </c>
      <c r="D43" s="1160"/>
      <c r="E43" s="1161"/>
      <c r="F43" s="41">
        <v>0.24</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FL/7EekW+q6ba2pijk2d1t8AJhv9Anct7J9diYKS3GfVLqRoAQEHkamomW21cvP3cd3xywqDWUb3Bax9gI/Gag==" saltValue="YJ9aQiXG9zCMRdjvOYYK2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598</v>
      </c>
      <c r="L45" s="58">
        <v>603</v>
      </c>
      <c r="M45" s="58">
        <v>598</v>
      </c>
      <c r="N45" s="58">
        <v>577</v>
      </c>
      <c r="O45" s="59">
        <v>579</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488</v>
      </c>
      <c r="L46" s="62" t="s">
        <v>488</v>
      </c>
      <c r="M46" s="62" t="s">
        <v>488</v>
      </c>
      <c r="N46" s="62" t="s">
        <v>488</v>
      </c>
      <c r="O46" s="63" t="s">
        <v>488</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488</v>
      </c>
      <c r="L47" s="62" t="s">
        <v>488</v>
      </c>
      <c r="M47" s="62" t="s">
        <v>488</v>
      </c>
      <c r="N47" s="62" t="s">
        <v>488</v>
      </c>
      <c r="O47" s="63" t="s">
        <v>488</v>
      </c>
      <c r="P47" s="46"/>
      <c r="Q47" s="46"/>
      <c r="R47" s="46"/>
      <c r="S47" s="46"/>
      <c r="T47" s="46"/>
      <c r="U47" s="46"/>
    </row>
    <row r="48" spans="1:21" ht="30.75" customHeight="1" x14ac:dyDescent="0.2">
      <c r="A48" s="46"/>
      <c r="B48" s="1189"/>
      <c r="C48" s="1190"/>
      <c r="D48" s="60"/>
      <c r="E48" s="1166" t="s">
        <v>13</v>
      </c>
      <c r="F48" s="1166"/>
      <c r="G48" s="1166"/>
      <c r="H48" s="1166"/>
      <c r="I48" s="1166"/>
      <c r="J48" s="1167"/>
      <c r="K48" s="61">
        <v>209</v>
      </c>
      <c r="L48" s="62">
        <v>174</v>
      </c>
      <c r="M48" s="62">
        <v>177</v>
      </c>
      <c r="N48" s="62">
        <v>209</v>
      </c>
      <c r="O48" s="63">
        <v>161</v>
      </c>
      <c r="P48" s="46"/>
      <c r="Q48" s="46"/>
      <c r="R48" s="46"/>
      <c r="S48" s="46"/>
      <c r="T48" s="46"/>
      <c r="U48" s="46"/>
    </row>
    <row r="49" spans="1:21" ht="30.75" customHeight="1" x14ac:dyDescent="0.2">
      <c r="A49" s="46"/>
      <c r="B49" s="1189"/>
      <c r="C49" s="1190"/>
      <c r="D49" s="60"/>
      <c r="E49" s="1166" t="s">
        <v>14</v>
      </c>
      <c r="F49" s="1166"/>
      <c r="G49" s="1166"/>
      <c r="H49" s="1166"/>
      <c r="I49" s="1166"/>
      <c r="J49" s="1167"/>
      <c r="K49" s="61">
        <v>16</v>
      </c>
      <c r="L49" s="62">
        <v>15</v>
      </c>
      <c r="M49" s="62">
        <v>15</v>
      </c>
      <c r="N49" s="62" t="s">
        <v>488</v>
      </c>
      <c r="O49" s="63" t="s">
        <v>488</v>
      </c>
      <c r="P49" s="46"/>
      <c r="Q49" s="46"/>
      <c r="R49" s="46"/>
      <c r="S49" s="46"/>
      <c r="T49" s="46"/>
      <c r="U49" s="46"/>
    </row>
    <row r="50" spans="1:21" ht="30.75" customHeight="1" x14ac:dyDescent="0.2">
      <c r="A50" s="46"/>
      <c r="B50" s="1189"/>
      <c r="C50" s="1190"/>
      <c r="D50" s="60"/>
      <c r="E50" s="1166" t="s">
        <v>15</v>
      </c>
      <c r="F50" s="1166"/>
      <c r="G50" s="1166"/>
      <c r="H50" s="1166"/>
      <c r="I50" s="1166"/>
      <c r="J50" s="1167"/>
      <c r="K50" s="61">
        <v>0</v>
      </c>
      <c r="L50" s="62">
        <v>0</v>
      </c>
      <c r="M50" s="62">
        <v>0</v>
      </c>
      <c r="N50" s="62">
        <v>1</v>
      </c>
      <c r="O50" s="63">
        <v>0</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488</v>
      </c>
      <c r="L51" s="62" t="s">
        <v>488</v>
      </c>
      <c r="M51" s="62" t="s">
        <v>488</v>
      </c>
      <c r="N51" s="62">
        <v>1</v>
      </c>
      <c r="O51" s="63" t="s">
        <v>488</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495</v>
      </c>
      <c r="L52" s="62">
        <v>479</v>
      </c>
      <c r="M52" s="62">
        <v>490</v>
      </c>
      <c r="N52" s="62">
        <v>491</v>
      </c>
      <c r="O52" s="63">
        <v>484</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328</v>
      </c>
      <c r="L53" s="67">
        <v>313</v>
      </c>
      <c r="M53" s="67">
        <v>300</v>
      </c>
      <c r="N53" s="67">
        <v>297</v>
      </c>
      <c r="O53" s="68">
        <v>256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488</v>
      </c>
      <c r="L58" s="82" t="s">
        <v>488</v>
      </c>
      <c r="M58" s="82" t="s">
        <v>488</v>
      </c>
      <c r="N58" s="82" t="s">
        <v>488</v>
      </c>
      <c r="O58" s="83" t="s">
        <v>488</v>
      </c>
    </row>
    <row r="59" spans="1:21" ht="31.5" customHeight="1" x14ac:dyDescent="0.2">
      <c r="B59" s="1174"/>
      <c r="C59" s="1175"/>
      <c r="D59" s="1181" t="s">
        <v>26</v>
      </c>
      <c r="E59" s="1182"/>
      <c r="F59" s="1182"/>
      <c r="G59" s="1182"/>
      <c r="H59" s="1182"/>
      <c r="I59" s="1182"/>
      <c r="J59" s="1183"/>
      <c r="K59" s="84" t="s">
        <v>488</v>
      </c>
      <c r="L59" s="85" t="s">
        <v>488</v>
      </c>
      <c r="M59" s="85" t="s">
        <v>488</v>
      </c>
      <c r="N59" s="85" t="s">
        <v>488</v>
      </c>
      <c r="O59" s="86" t="s">
        <v>488</v>
      </c>
    </row>
    <row r="60" spans="1:21" ht="31.5" customHeight="1" thickBot="1" x14ac:dyDescent="0.25">
      <c r="B60" s="1176"/>
      <c r="C60" s="1177"/>
      <c r="D60" s="1184" t="s">
        <v>27</v>
      </c>
      <c r="E60" s="1185"/>
      <c r="F60" s="1185"/>
      <c r="G60" s="1185"/>
      <c r="H60" s="1185"/>
      <c r="I60" s="1185"/>
      <c r="J60" s="1186"/>
      <c r="K60" s="87" t="s">
        <v>488</v>
      </c>
      <c r="L60" s="88" t="s">
        <v>488</v>
      </c>
      <c r="M60" s="88" t="s">
        <v>488</v>
      </c>
      <c r="N60" s="88" t="s">
        <v>488</v>
      </c>
      <c r="O60" s="89" t="s">
        <v>488</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yMavpjYZWqsykut/6eKeGE+s4gWfMnnsXeSjTAd5DK+AlXtzySVwPw4X0UzqqCg8ch1oHk0DFpvrG/qEWg1ig==" saltValue="lVg1uARZx4eNsB49iZLgX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07" t="s">
        <v>30</v>
      </c>
      <c r="C41" s="1208"/>
      <c r="D41" s="103"/>
      <c r="E41" s="1209" t="s">
        <v>31</v>
      </c>
      <c r="F41" s="1209"/>
      <c r="G41" s="1209"/>
      <c r="H41" s="1210"/>
      <c r="I41" s="330">
        <v>6328</v>
      </c>
      <c r="J41" s="331">
        <v>6248</v>
      </c>
      <c r="K41" s="331">
        <v>6153</v>
      </c>
      <c r="L41" s="331">
        <v>6094</v>
      </c>
      <c r="M41" s="332">
        <v>5958</v>
      </c>
    </row>
    <row r="42" spans="2:13" ht="27.75" customHeight="1" x14ac:dyDescent="0.2">
      <c r="B42" s="1197"/>
      <c r="C42" s="1198"/>
      <c r="D42" s="104"/>
      <c r="E42" s="1201" t="s">
        <v>32</v>
      </c>
      <c r="F42" s="1201"/>
      <c r="G42" s="1201"/>
      <c r="H42" s="1202"/>
      <c r="I42" s="333">
        <v>2</v>
      </c>
      <c r="J42" s="334">
        <v>1</v>
      </c>
      <c r="K42" s="334">
        <v>1</v>
      </c>
      <c r="L42" s="334">
        <v>1</v>
      </c>
      <c r="M42" s="335">
        <v>1</v>
      </c>
    </row>
    <row r="43" spans="2:13" ht="27.75" customHeight="1" x14ac:dyDescent="0.2">
      <c r="B43" s="1197"/>
      <c r="C43" s="1198"/>
      <c r="D43" s="104"/>
      <c r="E43" s="1201" t="s">
        <v>33</v>
      </c>
      <c r="F43" s="1201"/>
      <c r="G43" s="1201"/>
      <c r="H43" s="1202"/>
      <c r="I43" s="333">
        <v>2689</v>
      </c>
      <c r="J43" s="334">
        <v>2614</v>
      </c>
      <c r="K43" s="334">
        <v>2449</v>
      </c>
      <c r="L43" s="334">
        <v>2312</v>
      </c>
      <c r="M43" s="335">
        <v>2196</v>
      </c>
    </row>
    <row r="44" spans="2:13" ht="27.75" customHeight="1" x14ac:dyDescent="0.2">
      <c r="B44" s="1197"/>
      <c r="C44" s="1198"/>
      <c r="D44" s="104"/>
      <c r="E44" s="1201" t="s">
        <v>34</v>
      </c>
      <c r="F44" s="1201"/>
      <c r="G44" s="1201"/>
      <c r="H44" s="1202"/>
      <c r="I44" s="333">
        <v>55</v>
      </c>
      <c r="J44" s="334">
        <v>27</v>
      </c>
      <c r="K44" s="334" t="s">
        <v>488</v>
      </c>
      <c r="L44" s="334" t="s">
        <v>488</v>
      </c>
      <c r="M44" s="335" t="s">
        <v>488</v>
      </c>
    </row>
    <row r="45" spans="2:13" ht="27.75" customHeight="1" x14ac:dyDescent="0.2">
      <c r="B45" s="1197"/>
      <c r="C45" s="1198"/>
      <c r="D45" s="104"/>
      <c r="E45" s="1201" t="s">
        <v>35</v>
      </c>
      <c r="F45" s="1201"/>
      <c r="G45" s="1201"/>
      <c r="H45" s="1202"/>
      <c r="I45" s="333">
        <v>1025</v>
      </c>
      <c r="J45" s="334">
        <v>840</v>
      </c>
      <c r="K45" s="334">
        <v>820</v>
      </c>
      <c r="L45" s="334">
        <v>777</v>
      </c>
      <c r="M45" s="335">
        <v>774</v>
      </c>
    </row>
    <row r="46" spans="2:13" ht="27.75" customHeight="1" x14ac:dyDescent="0.2">
      <c r="B46" s="1197"/>
      <c r="C46" s="1198"/>
      <c r="D46" s="105"/>
      <c r="E46" s="1201" t="s">
        <v>36</v>
      </c>
      <c r="F46" s="1201"/>
      <c r="G46" s="1201"/>
      <c r="H46" s="1202"/>
      <c r="I46" s="333" t="s">
        <v>488</v>
      </c>
      <c r="J46" s="334" t="s">
        <v>488</v>
      </c>
      <c r="K46" s="334" t="s">
        <v>488</v>
      </c>
      <c r="L46" s="334" t="s">
        <v>488</v>
      </c>
      <c r="M46" s="335" t="s">
        <v>488</v>
      </c>
    </row>
    <row r="47" spans="2:13" ht="27.75" customHeight="1" x14ac:dyDescent="0.2">
      <c r="B47" s="1197"/>
      <c r="C47" s="1198"/>
      <c r="D47" s="106"/>
      <c r="E47" s="1211" t="s">
        <v>37</v>
      </c>
      <c r="F47" s="1212"/>
      <c r="G47" s="1212"/>
      <c r="H47" s="1213"/>
      <c r="I47" s="333" t="s">
        <v>488</v>
      </c>
      <c r="J47" s="334" t="s">
        <v>488</v>
      </c>
      <c r="K47" s="334" t="s">
        <v>488</v>
      </c>
      <c r="L47" s="334" t="s">
        <v>488</v>
      </c>
      <c r="M47" s="335" t="s">
        <v>488</v>
      </c>
    </row>
    <row r="48" spans="2:13" ht="27.75" customHeight="1" x14ac:dyDescent="0.2">
      <c r="B48" s="1197"/>
      <c r="C48" s="1198"/>
      <c r="D48" s="104"/>
      <c r="E48" s="1201" t="s">
        <v>38</v>
      </c>
      <c r="F48" s="1201"/>
      <c r="G48" s="1201"/>
      <c r="H48" s="1202"/>
      <c r="I48" s="333" t="s">
        <v>488</v>
      </c>
      <c r="J48" s="334" t="s">
        <v>488</v>
      </c>
      <c r="K48" s="334" t="s">
        <v>488</v>
      </c>
      <c r="L48" s="334" t="s">
        <v>488</v>
      </c>
      <c r="M48" s="335" t="s">
        <v>488</v>
      </c>
    </row>
    <row r="49" spans="2:13" ht="27.75" customHeight="1" x14ac:dyDescent="0.2">
      <c r="B49" s="1199"/>
      <c r="C49" s="1200"/>
      <c r="D49" s="104"/>
      <c r="E49" s="1201" t="s">
        <v>39</v>
      </c>
      <c r="F49" s="1201"/>
      <c r="G49" s="1201"/>
      <c r="H49" s="1202"/>
      <c r="I49" s="333" t="s">
        <v>488</v>
      </c>
      <c r="J49" s="334" t="s">
        <v>488</v>
      </c>
      <c r="K49" s="334" t="s">
        <v>488</v>
      </c>
      <c r="L49" s="334" t="s">
        <v>488</v>
      </c>
      <c r="M49" s="335" t="s">
        <v>488</v>
      </c>
    </row>
    <row r="50" spans="2:13" ht="27.75" customHeight="1" x14ac:dyDescent="0.2">
      <c r="B50" s="1195" t="s">
        <v>40</v>
      </c>
      <c r="C50" s="1196"/>
      <c r="D50" s="107"/>
      <c r="E50" s="1201" t="s">
        <v>41</v>
      </c>
      <c r="F50" s="1201"/>
      <c r="G50" s="1201"/>
      <c r="H50" s="1202"/>
      <c r="I50" s="333">
        <v>1380</v>
      </c>
      <c r="J50" s="334">
        <v>1638</v>
      </c>
      <c r="K50" s="334">
        <v>1800</v>
      </c>
      <c r="L50" s="334">
        <v>1517</v>
      </c>
      <c r="M50" s="335">
        <v>1690</v>
      </c>
    </row>
    <row r="51" spans="2:13" ht="27.75" customHeight="1" x14ac:dyDescent="0.2">
      <c r="B51" s="1197"/>
      <c r="C51" s="1198"/>
      <c r="D51" s="104"/>
      <c r="E51" s="1201" t="s">
        <v>42</v>
      </c>
      <c r="F51" s="1201"/>
      <c r="G51" s="1201"/>
      <c r="H51" s="1202"/>
      <c r="I51" s="333" t="s">
        <v>488</v>
      </c>
      <c r="J51" s="334" t="s">
        <v>488</v>
      </c>
      <c r="K51" s="334" t="s">
        <v>488</v>
      </c>
      <c r="L51" s="334" t="s">
        <v>488</v>
      </c>
      <c r="M51" s="335" t="s">
        <v>488</v>
      </c>
    </row>
    <row r="52" spans="2:13" ht="27.75" customHeight="1" x14ac:dyDescent="0.2">
      <c r="B52" s="1199"/>
      <c r="C52" s="1200"/>
      <c r="D52" s="104"/>
      <c r="E52" s="1201" t="s">
        <v>43</v>
      </c>
      <c r="F52" s="1201"/>
      <c r="G52" s="1201"/>
      <c r="H52" s="1202"/>
      <c r="I52" s="333">
        <v>6029</v>
      </c>
      <c r="J52" s="334">
        <v>5957</v>
      </c>
      <c r="K52" s="334">
        <v>5891</v>
      </c>
      <c r="L52" s="334">
        <v>5764</v>
      </c>
      <c r="M52" s="335">
        <v>5581</v>
      </c>
    </row>
    <row r="53" spans="2:13" ht="27.75" customHeight="1" thickBot="1" x14ac:dyDescent="0.25">
      <c r="B53" s="1203" t="s">
        <v>19</v>
      </c>
      <c r="C53" s="1204"/>
      <c r="D53" s="108"/>
      <c r="E53" s="1205" t="s">
        <v>44</v>
      </c>
      <c r="F53" s="1205"/>
      <c r="G53" s="1205"/>
      <c r="H53" s="1206"/>
      <c r="I53" s="336">
        <v>2691</v>
      </c>
      <c r="J53" s="337">
        <v>2136</v>
      </c>
      <c r="K53" s="337">
        <v>1732</v>
      </c>
      <c r="L53" s="337">
        <v>1903</v>
      </c>
      <c r="M53" s="338">
        <v>1658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05fgMm3z4+eLsT7mBenQWnxjNMJVZngZvFYdw7S7nPuZALYz+zkTVjLN0u/nsRuN11bFS1iLgWROISbai9Gf5w==" saltValue="tP5RptkAOFhuFo2eN9mf2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2" t="s">
        <v>46</v>
      </c>
      <c r="D55" s="1222"/>
      <c r="E55" s="1223"/>
      <c r="F55" s="339">
        <v>1286</v>
      </c>
      <c r="G55" s="339">
        <v>1003</v>
      </c>
      <c r="H55" s="340">
        <v>1167</v>
      </c>
    </row>
    <row r="56" spans="2:8" ht="52.5" customHeight="1" x14ac:dyDescent="0.2">
      <c r="B56" s="120"/>
      <c r="C56" s="1224" t="s">
        <v>47</v>
      </c>
      <c r="D56" s="1224"/>
      <c r="E56" s="1225"/>
      <c r="F56" s="341">
        <v>2</v>
      </c>
      <c r="G56" s="341" t="s">
        <v>488</v>
      </c>
      <c r="H56" s="342" t="s">
        <v>488</v>
      </c>
    </row>
    <row r="57" spans="2:8" ht="53.25" customHeight="1" x14ac:dyDescent="0.2">
      <c r="B57" s="120"/>
      <c r="C57" s="1226" t="s">
        <v>48</v>
      </c>
      <c r="D57" s="1226"/>
      <c r="E57" s="1227"/>
      <c r="F57" s="343">
        <v>462</v>
      </c>
      <c r="G57" s="343">
        <v>324</v>
      </c>
      <c r="H57" s="344">
        <v>315</v>
      </c>
    </row>
    <row r="58" spans="2:8" ht="45.75" customHeight="1" x14ac:dyDescent="0.2">
      <c r="B58" s="121"/>
      <c r="C58" s="1214" t="s">
        <v>558</v>
      </c>
      <c r="D58" s="1215"/>
      <c r="E58" s="1216"/>
      <c r="F58" s="345">
        <v>182</v>
      </c>
      <c r="G58" s="345">
        <v>154</v>
      </c>
      <c r="H58" s="346">
        <v>173</v>
      </c>
    </row>
    <row r="59" spans="2:8" ht="45.75" customHeight="1" x14ac:dyDescent="0.2">
      <c r="B59" s="121"/>
      <c r="C59" s="1214" t="s">
        <v>559</v>
      </c>
      <c r="D59" s="1215"/>
      <c r="E59" s="1216"/>
      <c r="F59" s="345">
        <v>63</v>
      </c>
      <c r="G59" s="345">
        <v>71</v>
      </c>
      <c r="H59" s="346">
        <v>64</v>
      </c>
    </row>
    <row r="60" spans="2:8" ht="45.75" customHeight="1" x14ac:dyDescent="0.2">
      <c r="B60" s="121"/>
      <c r="C60" s="1214" t="s">
        <v>560</v>
      </c>
      <c r="D60" s="1215"/>
      <c r="E60" s="1216"/>
      <c r="F60" s="345">
        <v>50</v>
      </c>
      <c r="G60" s="345">
        <v>45</v>
      </c>
      <c r="H60" s="346">
        <v>35</v>
      </c>
    </row>
    <row r="61" spans="2:8" ht="45.75" customHeight="1" x14ac:dyDescent="0.2">
      <c r="B61" s="121"/>
      <c r="C61" s="1214" t="s">
        <v>561</v>
      </c>
      <c r="D61" s="1215"/>
      <c r="E61" s="1216"/>
      <c r="F61" s="345">
        <v>30</v>
      </c>
      <c r="G61" s="345">
        <v>33</v>
      </c>
      <c r="H61" s="346">
        <v>31</v>
      </c>
    </row>
    <row r="62" spans="2:8" ht="45.75" customHeight="1" thickBot="1" x14ac:dyDescent="0.25">
      <c r="B62" s="122"/>
      <c r="C62" s="1217" t="s">
        <v>562</v>
      </c>
      <c r="D62" s="1218"/>
      <c r="E62" s="1219"/>
      <c r="F62" s="347">
        <v>21</v>
      </c>
      <c r="G62" s="347">
        <v>16</v>
      </c>
      <c r="H62" s="348">
        <v>7</v>
      </c>
    </row>
    <row r="63" spans="2:8" ht="52.5" customHeight="1" thickBot="1" x14ac:dyDescent="0.25">
      <c r="B63" s="123"/>
      <c r="C63" s="1220" t="s">
        <v>49</v>
      </c>
      <c r="D63" s="1220"/>
      <c r="E63" s="1221"/>
      <c r="F63" s="349">
        <v>1750</v>
      </c>
      <c r="G63" s="349">
        <v>1326</v>
      </c>
      <c r="H63" s="350">
        <v>1482</v>
      </c>
    </row>
    <row r="64" spans="2:8" ht="13.2" x14ac:dyDescent="0.2"/>
  </sheetData>
  <sheetProtection algorithmName="SHA-512" hashValue="/PhLiJT01eMAxlV8za10eNeMjs/NguuD9mE2g0YMdTUih8s1cClkAKxynGVpVd3F6d44VYuBpJ6uS/Nampadog==" saltValue="l7N0OG9rR3Zl6T6YMp8Su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9AEB0-56D3-45FF-8BC8-E4CE3CE2FAC5}">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572</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565</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526</v>
      </c>
      <c r="BQ50" s="1234"/>
      <c r="BR50" s="1234"/>
      <c r="BS50" s="1234"/>
      <c r="BT50" s="1234"/>
      <c r="BU50" s="1234"/>
      <c r="BV50" s="1234"/>
      <c r="BW50" s="1234"/>
      <c r="BX50" s="1234" t="s">
        <v>527</v>
      </c>
      <c r="BY50" s="1234"/>
      <c r="BZ50" s="1234"/>
      <c r="CA50" s="1234"/>
      <c r="CB50" s="1234"/>
      <c r="CC50" s="1234"/>
      <c r="CD50" s="1234"/>
      <c r="CE50" s="1234"/>
      <c r="CF50" s="1234" t="s">
        <v>528</v>
      </c>
      <c r="CG50" s="1234"/>
      <c r="CH50" s="1234"/>
      <c r="CI50" s="1234"/>
      <c r="CJ50" s="1234"/>
      <c r="CK50" s="1234"/>
      <c r="CL50" s="1234"/>
      <c r="CM50" s="1234"/>
      <c r="CN50" s="1234" t="s">
        <v>529</v>
      </c>
      <c r="CO50" s="1234"/>
      <c r="CP50" s="1234"/>
      <c r="CQ50" s="1234"/>
      <c r="CR50" s="1234"/>
      <c r="CS50" s="1234"/>
      <c r="CT50" s="1234"/>
      <c r="CU50" s="1234"/>
      <c r="CV50" s="1234" t="s">
        <v>530</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566</v>
      </c>
      <c r="AO51" s="1233"/>
      <c r="AP51" s="1233"/>
      <c r="AQ51" s="1233"/>
      <c r="AR51" s="1233"/>
      <c r="AS51" s="1233"/>
      <c r="AT51" s="1233"/>
      <c r="AU51" s="1233"/>
      <c r="AV51" s="1233"/>
      <c r="AW51" s="1233"/>
      <c r="AX51" s="1233"/>
      <c r="AY51" s="1233"/>
      <c r="AZ51" s="1233"/>
      <c r="BA51" s="1233"/>
      <c r="BB51" s="1233" t="s">
        <v>567</v>
      </c>
      <c r="BC51" s="1233"/>
      <c r="BD51" s="1233"/>
      <c r="BE51" s="1233"/>
      <c r="BF51" s="1233"/>
      <c r="BG51" s="1233"/>
      <c r="BH51" s="1233"/>
      <c r="BI51" s="1233"/>
      <c r="BJ51" s="1233"/>
      <c r="BK51" s="1233"/>
      <c r="BL51" s="1233"/>
      <c r="BM51" s="1233"/>
      <c r="BN51" s="1233"/>
      <c r="BO51" s="1233"/>
      <c r="BP51" s="1230">
        <v>85.7</v>
      </c>
      <c r="BQ51" s="1230"/>
      <c r="BR51" s="1230"/>
      <c r="BS51" s="1230"/>
      <c r="BT51" s="1230"/>
      <c r="BU51" s="1230"/>
      <c r="BV51" s="1230"/>
      <c r="BW51" s="1230"/>
      <c r="BX51" s="1230">
        <v>62.3</v>
      </c>
      <c r="BY51" s="1230"/>
      <c r="BZ51" s="1230"/>
      <c r="CA51" s="1230"/>
      <c r="CB51" s="1230"/>
      <c r="CC51" s="1230"/>
      <c r="CD51" s="1230"/>
      <c r="CE51" s="1230"/>
      <c r="CF51" s="1230">
        <v>52.1</v>
      </c>
      <c r="CG51" s="1230"/>
      <c r="CH51" s="1230"/>
      <c r="CI51" s="1230"/>
      <c r="CJ51" s="1230"/>
      <c r="CK51" s="1230"/>
      <c r="CL51" s="1230"/>
      <c r="CM51" s="1230"/>
      <c r="CN51" s="1230">
        <v>57.1</v>
      </c>
      <c r="CO51" s="1230"/>
      <c r="CP51" s="1230"/>
      <c r="CQ51" s="1230"/>
      <c r="CR51" s="1230"/>
      <c r="CS51" s="1230"/>
      <c r="CT51" s="1230"/>
      <c r="CU51" s="1230"/>
      <c r="CV51" s="1230">
        <v>48.2</v>
      </c>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568</v>
      </c>
      <c r="BC53" s="1233"/>
      <c r="BD53" s="1233"/>
      <c r="BE53" s="1233"/>
      <c r="BF53" s="1233"/>
      <c r="BG53" s="1233"/>
      <c r="BH53" s="1233"/>
      <c r="BI53" s="1233"/>
      <c r="BJ53" s="1233"/>
      <c r="BK53" s="1233"/>
      <c r="BL53" s="1233"/>
      <c r="BM53" s="1233"/>
      <c r="BN53" s="1233"/>
      <c r="BO53" s="1233"/>
      <c r="BP53" s="1230">
        <v>80.900000000000006</v>
      </c>
      <c r="BQ53" s="1230"/>
      <c r="BR53" s="1230"/>
      <c r="BS53" s="1230"/>
      <c r="BT53" s="1230"/>
      <c r="BU53" s="1230"/>
      <c r="BV53" s="1230"/>
      <c r="BW53" s="1230"/>
      <c r="BX53" s="1230">
        <v>81.599999999999994</v>
      </c>
      <c r="BY53" s="1230"/>
      <c r="BZ53" s="1230"/>
      <c r="CA53" s="1230"/>
      <c r="CB53" s="1230"/>
      <c r="CC53" s="1230"/>
      <c r="CD53" s="1230"/>
      <c r="CE53" s="1230"/>
      <c r="CF53" s="1230">
        <v>81.7</v>
      </c>
      <c r="CG53" s="1230"/>
      <c r="CH53" s="1230"/>
      <c r="CI53" s="1230"/>
      <c r="CJ53" s="1230"/>
      <c r="CK53" s="1230"/>
      <c r="CL53" s="1230"/>
      <c r="CM53" s="1230"/>
      <c r="CN53" s="1230">
        <v>65.2</v>
      </c>
      <c r="CO53" s="1230"/>
      <c r="CP53" s="1230"/>
      <c r="CQ53" s="1230"/>
      <c r="CR53" s="1230"/>
      <c r="CS53" s="1230"/>
      <c r="CT53" s="1230"/>
      <c r="CU53" s="1230"/>
      <c r="CV53" s="1230">
        <v>67.5</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569</v>
      </c>
      <c r="AO55" s="1234"/>
      <c r="AP55" s="1234"/>
      <c r="AQ55" s="1234"/>
      <c r="AR55" s="1234"/>
      <c r="AS55" s="1234"/>
      <c r="AT55" s="1234"/>
      <c r="AU55" s="1234"/>
      <c r="AV55" s="1234"/>
      <c r="AW55" s="1234"/>
      <c r="AX55" s="1234"/>
      <c r="AY55" s="1234"/>
      <c r="AZ55" s="1234"/>
      <c r="BA55" s="1234"/>
      <c r="BB55" s="1233" t="s">
        <v>567</v>
      </c>
      <c r="BC55" s="1233"/>
      <c r="BD55" s="1233"/>
      <c r="BE55" s="1233"/>
      <c r="BF55" s="1233"/>
      <c r="BG55" s="1233"/>
      <c r="BH55" s="1233"/>
      <c r="BI55" s="1233"/>
      <c r="BJ55" s="1233"/>
      <c r="BK55" s="1233"/>
      <c r="BL55" s="1233"/>
      <c r="BM55" s="1233"/>
      <c r="BN55" s="1233"/>
      <c r="BO55" s="1233"/>
      <c r="BP55" s="1230">
        <v>3.4</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568</v>
      </c>
      <c r="BC57" s="1233"/>
      <c r="BD57" s="1233"/>
      <c r="BE57" s="1233"/>
      <c r="BF57" s="1233"/>
      <c r="BG57" s="1233"/>
      <c r="BH57" s="1233"/>
      <c r="BI57" s="1233"/>
      <c r="BJ57" s="1233"/>
      <c r="BK57" s="1233"/>
      <c r="BL57" s="1233"/>
      <c r="BM57" s="1233"/>
      <c r="BN57" s="1233"/>
      <c r="BO57" s="1233"/>
      <c r="BP57" s="1230">
        <v>62.8</v>
      </c>
      <c r="BQ57" s="1230"/>
      <c r="BR57" s="1230"/>
      <c r="BS57" s="1230"/>
      <c r="BT57" s="1230"/>
      <c r="BU57" s="1230"/>
      <c r="BV57" s="1230"/>
      <c r="BW57" s="1230"/>
      <c r="BX57" s="1230">
        <v>62.7</v>
      </c>
      <c r="BY57" s="1230"/>
      <c r="BZ57" s="1230"/>
      <c r="CA57" s="1230"/>
      <c r="CB57" s="1230"/>
      <c r="CC57" s="1230"/>
      <c r="CD57" s="1230"/>
      <c r="CE57" s="1230"/>
      <c r="CF57" s="1230">
        <v>63.1</v>
      </c>
      <c r="CG57" s="1230"/>
      <c r="CH57" s="1230"/>
      <c r="CI57" s="1230"/>
      <c r="CJ57" s="1230"/>
      <c r="CK57" s="1230"/>
      <c r="CL57" s="1230"/>
      <c r="CM57" s="1230"/>
      <c r="CN57" s="1230">
        <v>64</v>
      </c>
      <c r="CO57" s="1230"/>
      <c r="CP57" s="1230"/>
      <c r="CQ57" s="1230"/>
      <c r="CR57" s="1230"/>
      <c r="CS57" s="1230"/>
      <c r="CT57" s="1230"/>
      <c r="CU57" s="1230"/>
      <c r="CV57" s="1230">
        <v>64</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570</v>
      </c>
    </row>
    <row r="64" spans="1:109" ht="13.2" x14ac:dyDescent="0.2">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573</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565</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526</v>
      </c>
      <c r="BQ72" s="1234"/>
      <c r="BR72" s="1234"/>
      <c r="BS72" s="1234"/>
      <c r="BT72" s="1234"/>
      <c r="BU72" s="1234"/>
      <c r="BV72" s="1234"/>
      <c r="BW72" s="1234"/>
      <c r="BX72" s="1234" t="s">
        <v>527</v>
      </c>
      <c r="BY72" s="1234"/>
      <c r="BZ72" s="1234"/>
      <c r="CA72" s="1234"/>
      <c r="CB72" s="1234"/>
      <c r="CC72" s="1234"/>
      <c r="CD72" s="1234"/>
      <c r="CE72" s="1234"/>
      <c r="CF72" s="1234" t="s">
        <v>528</v>
      </c>
      <c r="CG72" s="1234"/>
      <c r="CH72" s="1234"/>
      <c r="CI72" s="1234"/>
      <c r="CJ72" s="1234"/>
      <c r="CK72" s="1234"/>
      <c r="CL72" s="1234"/>
      <c r="CM72" s="1234"/>
      <c r="CN72" s="1234" t="s">
        <v>529</v>
      </c>
      <c r="CO72" s="1234"/>
      <c r="CP72" s="1234"/>
      <c r="CQ72" s="1234"/>
      <c r="CR72" s="1234"/>
      <c r="CS72" s="1234"/>
      <c r="CT72" s="1234"/>
      <c r="CU72" s="1234"/>
      <c r="CV72" s="1234" t="s">
        <v>530</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566</v>
      </c>
      <c r="AO73" s="1233"/>
      <c r="AP73" s="1233"/>
      <c r="AQ73" s="1233"/>
      <c r="AR73" s="1233"/>
      <c r="AS73" s="1233"/>
      <c r="AT73" s="1233"/>
      <c r="AU73" s="1233"/>
      <c r="AV73" s="1233"/>
      <c r="AW73" s="1233"/>
      <c r="AX73" s="1233"/>
      <c r="AY73" s="1233"/>
      <c r="AZ73" s="1233"/>
      <c r="BA73" s="1233"/>
      <c r="BB73" s="1233" t="s">
        <v>567</v>
      </c>
      <c r="BC73" s="1233"/>
      <c r="BD73" s="1233"/>
      <c r="BE73" s="1233"/>
      <c r="BF73" s="1233"/>
      <c r="BG73" s="1233"/>
      <c r="BH73" s="1233"/>
      <c r="BI73" s="1233"/>
      <c r="BJ73" s="1233"/>
      <c r="BK73" s="1233"/>
      <c r="BL73" s="1233"/>
      <c r="BM73" s="1233"/>
      <c r="BN73" s="1233"/>
      <c r="BO73" s="1233"/>
      <c r="BP73" s="1230">
        <v>85.7</v>
      </c>
      <c r="BQ73" s="1230"/>
      <c r="BR73" s="1230"/>
      <c r="BS73" s="1230"/>
      <c r="BT73" s="1230"/>
      <c r="BU73" s="1230"/>
      <c r="BV73" s="1230"/>
      <c r="BW73" s="1230"/>
      <c r="BX73" s="1230">
        <v>62.3</v>
      </c>
      <c r="BY73" s="1230"/>
      <c r="BZ73" s="1230"/>
      <c r="CA73" s="1230"/>
      <c r="CB73" s="1230"/>
      <c r="CC73" s="1230"/>
      <c r="CD73" s="1230"/>
      <c r="CE73" s="1230"/>
      <c r="CF73" s="1230">
        <v>52.1</v>
      </c>
      <c r="CG73" s="1230"/>
      <c r="CH73" s="1230"/>
      <c r="CI73" s="1230"/>
      <c r="CJ73" s="1230"/>
      <c r="CK73" s="1230"/>
      <c r="CL73" s="1230"/>
      <c r="CM73" s="1230"/>
      <c r="CN73" s="1230">
        <v>57.1</v>
      </c>
      <c r="CO73" s="1230"/>
      <c r="CP73" s="1230"/>
      <c r="CQ73" s="1230"/>
      <c r="CR73" s="1230"/>
      <c r="CS73" s="1230"/>
      <c r="CT73" s="1230"/>
      <c r="CU73" s="1230"/>
      <c r="CV73" s="1230">
        <v>48.2</v>
      </c>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571</v>
      </c>
      <c r="BC75" s="1233"/>
      <c r="BD75" s="1233"/>
      <c r="BE75" s="1233"/>
      <c r="BF75" s="1233"/>
      <c r="BG75" s="1233"/>
      <c r="BH75" s="1233"/>
      <c r="BI75" s="1233"/>
      <c r="BJ75" s="1233"/>
      <c r="BK75" s="1233"/>
      <c r="BL75" s="1233"/>
      <c r="BM75" s="1233"/>
      <c r="BN75" s="1233"/>
      <c r="BO75" s="1233"/>
      <c r="BP75" s="1230">
        <v>10.5</v>
      </c>
      <c r="BQ75" s="1230"/>
      <c r="BR75" s="1230"/>
      <c r="BS75" s="1230"/>
      <c r="BT75" s="1230"/>
      <c r="BU75" s="1230"/>
      <c r="BV75" s="1230"/>
      <c r="BW75" s="1230"/>
      <c r="BX75" s="1230">
        <v>10</v>
      </c>
      <c r="BY75" s="1230"/>
      <c r="BZ75" s="1230"/>
      <c r="CA75" s="1230"/>
      <c r="CB75" s="1230"/>
      <c r="CC75" s="1230"/>
      <c r="CD75" s="1230"/>
      <c r="CE75" s="1230"/>
      <c r="CF75" s="1230">
        <v>9.5</v>
      </c>
      <c r="CG75" s="1230"/>
      <c r="CH75" s="1230"/>
      <c r="CI75" s="1230"/>
      <c r="CJ75" s="1230"/>
      <c r="CK75" s="1230"/>
      <c r="CL75" s="1230"/>
      <c r="CM75" s="1230"/>
      <c r="CN75" s="1230">
        <v>9</v>
      </c>
      <c r="CO75" s="1230"/>
      <c r="CP75" s="1230"/>
      <c r="CQ75" s="1230"/>
      <c r="CR75" s="1230"/>
      <c r="CS75" s="1230"/>
      <c r="CT75" s="1230"/>
      <c r="CU75" s="1230"/>
      <c r="CV75" s="1230">
        <v>8.4</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569</v>
      </c>
      <c r="AO77" s="1234"/>
      <c r="AP77" s="1234"/>
      <c r="AQ77" s="1234"/>
      <c r="AR77" s="1234"/>
      <c r="AS77" s="1234"/>
      <c r="AT77" s="1234"/>
      <c r="AU77" s="1234"/>
      <c r="AV77" s="1234"/>
      <c r="AW77" s="1234"/>
      <c r="AX77" s="1234"/>
      <c r="AY77" s="1234"/>
      <c r="AZ77" s="1234"/>
      <c r="BA77" s="1234"/>
      <c r="BB77" s="1233" t="s">
        <v>567</v>
      </c>
      <c r="BC77" s="1233"/>
      <c r="BD77" s="1233"/>
      <c r="BE77" s="1233"/>
      <c r="BF77" s="1233"/>
      <c r="BG77" s="1233"/>
      <c r="BH77" s="1233"/>
      <c r="BI77" s="1233"/>
      <c r="BJ77" s="1233"/>
      <c r="BK77" s="1233"/>
      <c r="BL77" s="1233"/>
      <c r="BM77" s="1233"/>
      <c r="BN77" s="1233"/>
      <c r="BO77" s="1233"/>
      <c r="BP77" s="1230">
        <v>3.4</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571</v>
      </c>
      <c r="BC79" s="1233"/>
      <c r="BD79" s="1233"/>
      <c r="BE79" s="1233"/>
      <c r="BF79" s="1233"/>
      <c r="BG79" s="1233"/>
      <c r="BH79" s="1233"/>
      <c r="BI79" s="1233"/>
      <c r="BJ79" s="1233"/>
      <c r="BK79" s="1233"/>
      <c r="BL79" s="1233"/>
      <c r="BM79" s="1233"/>
      <c r="BN79" s="1233"/>
      <c r="BO79" s="1233"/>
      <c r="BP79" s="1230">
        <v>8.8000000000000007</v>
      </c>
      <c r="BQ79" s="1230"/>
      <c r="BR79" s="1230"/>
      <c r="BS79" s="1230"/>
      <c r="BT79" s="1230"/>
      <c r="BU79" s="1230"/>
      <c r="BV79" s="1230"/>
      <c r="BW79" s="1230"/>
      <c r="BX79" s="1230">
        <v>8.3000000000000007</v>
      </c>
      <c r="BY79" s="1230"/>
      <c r="BZ79" s="1230"/>
      <c r="CA79" s="1230"/>
      <c r="CB79" s="1230"/>
      <c r="CC79" s="1230"/>
      <c r="CD79" s="1230"/>
      <c r="CE79" s="1230"/>
      <c r="CF79" s="1230">
        <v>8.1</v>
      </c>
      <c r="CG79" s="1230"/>
      <c r="CH79" s="1230"/>
      <c r="CI79" s="1230"/>
      <c r="CJ79" s="1230"/>
      <c r="CK79" s="1230"/>
      <c r="CL79" s="1230"/>
      <c r="CM79" s="1230"/>
      <c r="CN79" s="1230">
        <v>8.1999999999999993</v>
      </c>
      <c r="CO79" s="1230"/>
      <c r="CP79" s="1230"/>
      <c r="CQ79" s="1230"/>
      <c r="CR79" s="1230"/>
      <c r="CS79" s="1230"/>
      <c r="CT79" s="1230"/>
      <c r="CU79" s="1230"/>
      <c r="CV79" s="1230">
        <v>8.3000000000000007</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TopQ5ePlJCvnIYz1QKvI/OlGhuxXqFPBnO7A0ntWN7Zv+DrWv0zdlVzqQk9+k6N49enI1Fh9FE2JchqjnFyQcw==" saltValue="X30wxYEzYmULxixGATd1/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99D06-6071-4B5E-B9ED-F79718E8DDD3}">
  <sheetPr>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Y8tG6ClJB0ik56j5M1z7lQ5dEoBnsAfF8l5E98MhXYFOnerxeKIcdjvlulyBH2fTPlrRsaxlON1qOkRzBQd8Lg==" saltValue="Crvx+qqc22QND8NEtpKY3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DDCAD-C50B-426B-8E61-1DE38B038325}">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COvi5yw27xi6XWzu4ZeCMh1w+r6rOrAn8itBLoMJ9EBTuc5WV5u1P8qpJq5iYNImu2ZHHZSW/5MdqARF3MT/cA==" saltValue="+BMOqEyAMwizck67+Ih31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237665</v>
      </c>
      <c r="E3" s="142"/>
      <c r="F3" s="143">
        <v>125391</v>
      </c>
      <c r="G3" s="144"/>
      <c r="H3" s="145"/>
    </row>
    <row r="4" spans="1:8" x14ac:dyDescent="0.2">
      <c r="A4" s="146"/>
      <c r="B4" s="147"/>
      <c r="C4" s="148"/>
      <c r="D4" s="149">
        <v>114629</v>
      </c>
      <c r="E4" s="150"/>
      <c r="F4" s="151">
        <v>68516</v>
      </c>
      <c r="G4" s="152"/>
      <c r="H4" s="153"/>
    </row>
    <row r="5" spans="1:8" x14ac:dyDescent="0.2">
      <c r="A5" s="134" t="s">
        <v>520</v>
      </c>
      <c r="B5" s="139"/>
      <c r="C5" s="140"/>
      <c r="D5" s="141">
        <v>76997</v>
      </c>
      <c r="E5" s="142"/>
      <c r="F5" s="143">
        <v>138402</v>
      </c>
      <c r="G5" s="144"/>
      <c r="H5" s="145"/>
    </row>
    <row r="6" spans="1:8" x14ac:dyDescent="0.2">
      <c r="A6" s="146"/>
      <c r="B6" s="147"/>
      <c r="C6" s="148"/>
      <c r="D6" s="149">
        <v>43456</v>
      </c>
      <c r="E6" s="150"/>
      <c r="F6" s="151">
        <v>70652</v>
      </c>
      <c r="G6" s="152"/>
      <c r="H6" s="153"/>
    </row>
    <row r="7" spans="1:8" x14ac:dyDescent="0.2">
      <c r="A7" s="134" t="s">
        <v>521</v>
      </c>
      <c r="B7" s="139"/>
      <c r="C7" s="140"/>
      <c r="D7" s="141">
        <v>68800</v>
      </c>
      <c r="E7" s="142"/>
      <c r="F7" s="143">
        <v>146367</v>
      </c>
      <c r="G7" s="144"/>
      <c r="H7" s="145"/>
    </row>
    <row r="8" spans="1:8" x14ac:dyDescent="0.2">
      <c r="A8" s="146"/>
      <c r="B8" s="147"/>
      <c r="C8" s="148"/>
      <c r="D8" s="149">
        <v>54612</v>
      </c>
      <c r="E8" s="150"/>
      <c r="F8" s="151">
        <v>79441</v>
      </c>
      <c r="G8" s="152"/>
      <c r="H8" s="153"/>
    </row>
    <row r="9" spans="1:8" x14ac:dyDescent="0.2">
      <c r="A9" s="134" t="s">
        <v>522</v>
      </c>
      <c r="B9" s="139"/>
      <c r="C9" s="140"/>
      <c r="D9" s="141">
        <v>58966</v>
      </c>
      <c r="E9" s="142"/>
      <c r="F9" s="143">
        <v>165181</v>
      </c>
      <c r="G9" s="144"/>
      <c r="H9" s="145"/>
    </row>
    <row r="10" spans="1:8" x14ac:dyDescent="0.2">
      <c r="A10" s="146"/>
      <c r="B10" s="147"/>
      <c r="C10" s="148"/>
      <c r="D10" s="149">
        <v>25554</v>
      </c>
      <c r="E10" s="150"/>
      <c r="F10" s="151">
        <v>82246</v>
      </c>
      <c r="G10" s="152"/>
      <c r="H10" s="153"/>
    </row>
    <row r="11" spans="1:8" x14ac:dyDescent="0.2">
      <c r="A11" s="134" t="s">
        <v>523</v>
      </c>
      <c r="B11" s="139"/>
      <c r="C11" s="140"/>
      <c r="D11" s="141">
        <v>46860</v>
      </c>
      <c r="E11" s="142"/>
      <c r="F11" s="143">
        <v>166234</v>
      </c>
      <c r="G11" s="144"/>
      <c r="H11" s="145"/>
    </row>
    <row r="12" spans="1:8" x14ac:dyDescent="0.2">
      <c r="A12" s="146"/>
      <c r="B12" s="147"/>
      <c r="C12" s="154"/>
      <c r="D12" s="149">
        <v>14800</v>
      </c>
      <c r="E12" s="150"/>
      <c r="F12" s="151">
        <v>89789</v>
      </c>
      <c r="G12" s="152"/>
      <c r="H12" s="153"/>
    </row>
    <row r="13" spans="1:8" x14ac:dyDescent="0.2">
      <c r="A13" s="134"/>
      <c r="B13" s="139"/>
      <c r="C13" s="140"/>
      <c r="D13" s="141">
        <v>97858</v>
      </c>
      <c r="E13" s="142"/>
      <c r="F13" s="143">
        <v>148315</v>
      </c>
      <c r="G13" s="155"/>
      <c r="H13" s="145"/>
    </row>
    <row r="14" spans="1:8" x14ac:dyDescent="0.2">
      <c r="A14" s="146"/>
      <c r="B14" s="147"/>
      <c r="C14" s="148"/>
      <c r="D14" s="149">
        <v>50610</v>
      </c>
      <c r="E14" s="150"/>
      <c r="F14" s="151">
        <v>78129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8.3699999999999992</v>
      </c>
      <c r="C19" s="156">
        <f>ROUND(VALUE(SUBSTITUTE(実質収支比率等に係る経年分析!G$48,"▲","-")),2)</f>
        <v>11.16</v>
      </c>
      <c r="D19" s="156">
        <f>ROUND(VALUE(SUBSTITUTE(実質収支比率等に係る経年分析!H$48,"▲","-")),2)</f>
        <v>4.26</v>
      </c>
      <c r="E19" s="156">
        <f>ROUND(VALUE(SUBSTITUTE(実質収支比率等に係る経年分析!I$48,"▲","-")),2)</f>
        <v>9.6199999999999992</v>
      </c>
      <c r="F19" s="156">
        <f>ROUND(VALUE(SUBSTITUTE(実質収支比率等に係る経年分析!J$48,"▲","-")),2)</f>
        <v>8.14</v>
      </c>
    </row>
    <row r="20" spans="1:11" x14ac:dyDescent="0.2">
      <c r="A20" s="156" t="s">
        <v>53</v>
      </c>
      <c r="B20" s="156">
        <f>ROUND(VALUE(SUBSTITUTE(実質収支比率等に係る経年分析!F$47,"▲","-")),2)</f>
        <v>28.15</v>
      </c>
      <c r="C20" s="156">
        <f>ROUND(VALUE(SUBSTITUTE(実質収支比率等に係る経年分析!G$47,"▲","-")),2)</f>
        <v>30.07</v>
      </c>
      <c r="D20" s="156">
        <f>ROUND(VALUE(SUBSTITUTE(実質収支比率等に係る経年分析!H$47,"▲","-")),2)</f>
        <v>33.71</v>
      </c>
      <c r="E20" s="156">
        <f>ROUND(VALUE(SUBSTITUTE(実質収支比率等に係る経年分析!I$47,"▲","-")),2)</f>
        <v>26.26</v>
      </c>
      <c r="F20" s="156">
        <f>ROUND(VALUE(SUBSTITUTE(実質収支比率等に係る経年分析!J$47,"▲","-")),2)</f>
        <v>29.75</v>
      </c>
    </row>
    <row r="21" spans="1:11" x14ac:dyDescent="0.2">
      <c r="A21" s="156" t="s">
        <v>54</v>
      </c>
      <c r="B21" s="156">
        <f>IF(ISNUMBER(VALUE(SUBSTITUTE(実質収支比率等に係る経年分析!F$49,"▲","-"))),ROUND(VALUE(SUBSTITUTE(実質収支比率等に係る経年分析!F$49,"▲","-")),2),NA())</f>
        <v>3.18</v>
      </c>
      <c r="C21" s="156">
        <f>IF(ISNUMBER(VALUE(SUBSTITUTE(実質収支比率等に係る経年分析!G$49,"▲","-"))),ROUND(VALUE(SUBSTITUTE(実質収支比率等に係る経年分析!G$49,"▲","-")),2),NA())</f>
        <v>7.26</v>
      </c>
      <c r="D21" s="156">
        <f>IF(ISNUMBER(VALUE(SUBSTITUTE(実質収支比率等に係る経年分析!H$49,"▲","-"))),ROUND(VALUE(SUBSTITUTE(実質収支比率等に係る経年分析!H$49,"▲","-")),2),NA())</f>
        <v>-2.77</v>
      </c>
      <c r="E21" s="156">
        <f>IF(ISNUMBER(VALUE(SUBSTITUTE(実質収支比率等に係る経年分析!I$49,"▲","-"))),ROUND(VALUE(SUBSTITUTE(実質収支比率等に係る経年分析!I$49,"▲","-")),2),NA())</f>
        <v>-2.04</v>
      </c>
      <c r="F21" s="156">
        <f>IF(ISNUMBER(VALUE(SUBSTITUTE(実質収支比率等に係る経年分析!J$49,"▲","-"))),ROUND(VALUE(SUBSTITUTE(実質収支比率等に係る経年分析!J$49,"▲","-")),2),NA())</f>
        <v>2.96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0.24</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介護保険特別会計（介護サービス事業勘定）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障害認定事業特別会計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0.56000000000000005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0.85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1.65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1.99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2.54</v>
      </c>
    </row>
    <row r="34" spans="1:16" x14ac:dyDescent="0.2">
      <c r="A34" s="157" t="str">
        <f>IF(連結実質赤字比率に係る赤字・黒字の構成分析!C$36="",NA(),連結実質赤字比率に係る赤字・黒字の構成分析!C$36)</f>
        <v>介護保険特別会計（保険事業勘定）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2.09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5.73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2.5099999999999998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3.31</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8.34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11.13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4.2300000000000004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9.59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8.1199999999999992</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16.39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15.02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12.14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11.89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10.44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495</v>
      </c>
      <c r="E42" s="158"/>
      <c r="F42" s="158"/>
      <c r="G42" s="158">
        <f>'実質公債費比率（分子）の構造'!L$52</f>
        <v>479</v>
      </c>
      <c r="H42" s="158"/>
      <c r="I42" s="158"/>
      <c r="J42" s="158">
        <f>'実質公債費比率（分子）の構造'!M$52</f>
        <v>490</v>
      </c>
      <c r="K42" s="158"/>
      <c r="L42" s="158"/>
      <c r="M42" s="158">
        <f>'実質公債費比率（分子）の構造'!N$52</f>
        <v>491</v>
      </c>
      <c r="N42" s="158"/>
      <c r="O42" s="158"/>
      <c r="P42" s="158">
        <f>'実質公債費比率（分子）の構造'!O$52</f>
        <v>484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f>'実質公債費比率（分子）の構造'!N$51</f>
        <v>1</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1</v>
      </c>
      <c r="L44" s="158"/>
      <c r="M44" s="158"/>
      <c r="N44" s="158">
        <f>'実質公債費比率（分子）の構造'!O$50</f>
        <v>0</v>
      </c>
      <c r="O44" s="158"/>
      <c r="P44" s="158"/>
    </row>
    <row r="45" spans="1:16" x14ac:dyDescent="0.2">
      <c r="A45" s="158" t="s">
        <v>63</v>
      </c>
      <c r="B45" s="158">
        <f>'実質公債費比率（分子）の構造'!K$49</f>
        <v>16</v>
      </c>
      <c r="C45" s="158"/>
      <c r="D45" s="158"/>
      <c r="E45" s="158">
        <f>'実質公債費比率（分子）の構造'!L$49</f>
        <v>15</v>
      </c>
      <c r="F45" s="158"/>
      <c r="G45" s="158"/>
      <c r="H45" s="158">
        <f>'実質公債費比率（分子）の構造'!M$49</f>
        <v>15</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209</v>
      </c>
      <c r="C46" s="158"/>
      <c r="D46" s="158"/>
      <c r="E46" s="158">
        <f>'実質公債費比率（分子）の構造'!L$48</f>
        <v>174</v>
      </c>
      <c r="F46" s="158"/>
      <c r="G46" s="158"/>
      <c r="H46" s="158">
        <f>'実質公債費比率（分子）の構造'!M$48</f>
        <v>177</v>
      </c>
      <c r="I46" s="158"/>
      <c r="J46" s="158"/>
      <c r="K46" s="158">
        <f>'実質公債費比率（分子）の構造'!N$48</f>
        <v>209</v>
      </c>
      <c r="L46" s="158"/>
      <c r="M46" s="158"/>
      <c r="N46" s="158">
        <f>'実質公債費比率（分子）の構造'!O$48</f>
        <v>161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598</v>
      </c>
      <c r="C49" s="158"/>
      <c r="D49" s="158"/>
      <c r="E49" s="158">
        <f>'実質公債費比率（分子）の構造'!L$45</f>
        <v>603</v>
      </c>
      <c r="F49" s="158"/>
      <c r="G49" s="158"/>
      <c r="H49" s="158">
        <f>'実質公債費比率（分子）の構造'!M$45</f>
        <v>598</v>
      </c>
      <c r="I49" s="158"/>
      <c r="J49" s="158"/>
      <c r="K49" s="158">
        <f>'実質公債費比率（分子）の構造'!N$45</f>
        <v>577</v>
      </c>
      <c r="L49" s="158"/>
      <c r="M49" s="158"/>
      <c r="N49" s="158">
        <f>'実質公債費比率（分子）の構造'!O$45</f>
        <v>579</v>
      </c>
      <c r="O49" s="158"/>
      <c r="P49" s="158"/>
    </row>
    <row r="50" spans="1:16" x14ac:dyDescent="0.2">
      <c r="A50" s="158" t="s">
        <v>67</v>
      </c>
      <c r="B50" s="158" t="e">
        <f>NA()</f>
        <v>#N/A</v>
      </c>
      <c r="C50" s="158">
        <f>IF(ISNUMBER('実質公債費比率（分子）の構造'!K$53),'実質公債費比率（分子）の構造'!K$53,NA())</f>
        <v>328</v>
      </c>
      <c r="D50" s="158" t="e">
        <f>NA()</f>
        <v>#N/A</v>
      </c>
      <c r="E50" s="158" t="e">
        <f>NA()</f>
        <v>#N/A</v>
      </c>
      <c r="F50" s="158">
        <f>IF(ISNUMBER('実質公債費比率（分子）の構造'!L$53),'実質公債費比率（分子）の構造'!L$53,NA())</f>
        <v>313</v>
      </c>
      <c r="G50" s="158" t="e">
        <f>NA()</f>
        <v>#N/A</v>
      </c>
      <c r="H50" s="158" t="e">
        <f>NA()</f>
        <v>#N/A</v>
      </c>
      <c r="I50" s="158">
        <f>IF(ISNUMBER('実質公債費比率（分子）の構造'!M$53),'実質公債費比率（分子）の構造'!M$53,NA())</f>
        <v>300</v>
      </c>
      <c r="J50" s="158" t="e">
        <f>NA()</f>
        <v>#N/A</v>
      </c>
      <c r="K50" s="158" t="e">
        <f>NA()</f>
        <v>#N/A</v>
      </c>
      <c r="L50" s="158">
        <f>IF(ISNUMBER('実質公債費比率（分子）の構造'!N$53),'実質公債費比率（分子）の構造'!N$53,NA())</f>
        <v>297</v>
      </c>
      <c r="M50" s="158" t="e">
        <f>NA()</f>
        <v>#N/A</v>
      </c>
      <c r="N50" s="158" t="e">
        <f>NA()</f>
        <v>#N/A</v>
      </c>
      <c r="O50" s="158">
        <f>IF(ISNUMBER('実質公債費比率（分子）の構造'!O$53),'実質公債費比率（分子）の構造'!O$53,NA())</f>
        <v>256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6029</v>
      </c>
      <c r="E56" s="157"/>
      <c r="F56" s="157"/>
      <c r="G56" s="157">
        <f>'将来負担比率（分子）の構造'!J$52</f>
        <v>5957</v>
      </c>
      <c r="H56" s="157"/>
      <c r="I56" s="157"/>
      <c r="J56" s="157">
        <f>'将来負担比率（分子）の構造'!K$52</f>
        <v>5891</v>
      </c>
      <c r="K56" s="157"/>
      <c r="L56" s="157"/>
      <c r="M56" s="157">
        <f>'将来負担比率（分子）の構造'!L$52</f>
        <v>5764</v>
      </c>
      <c r="N56" s="157"/>
      <c r="O56" s="157"/>
      <c r="P56" s="157">
        <f>'将来負担比率（分子）の構造'!M$52</f>
        <v>5581</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1380</v>
      </c>
      <c r="E58" s="157"/>
      <c r="F58" s="157"/>
      <c r="G58" s="157">
        <f>'将来負担比率（分子）の構造'!J$50</f>
        <v>1638</v>
      </c>
      <c r="H58" s="157"/>
      <c r="I58" s="157"/>
      <c r="J58" s="157">
        <f>'将来負担比率（分子）の構造'!K$50</f>
        <v>1800</v>
      </c>
      <c r="K58" s="157"/>
      <c r="L58" s="157"/>
      <c r="M58" s="157">
        <f>'将来負担比率（分子）の構造'!L$50</f>
        <v>1517</v>
      </c>
      <c r="N58" s="157"/>
      <c r="O58" s="157"/>
      <c r="P58" s="157">
        <f>'将来負担比率（分子）の構造'!M$50</f>
        <v>1690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1025</v>
      </c>
      <c r="C62" s="157"/>
      <c r="D62" s="157"/>
      <c r="E62" s="157">
        <f>'将来負担比率（分子）の構造'!J$45</f>
        <v>840</v>
      </c>
      <c r="F62" s="157"/>
      <c r="G62" s="157"/>
      <c r="H62" s="157">
        <f>'将来負担比率（分子）の構造'!K$45</f>
        <v>820</v>
      </c>
      <c r="I62" s="157"/>
      <c r="J62" s="157"/>
      <c r="K62" s="157">
        <f>'将来負担比率（分子）の構造'!L$45</f>
        <v>777</v>
      </c>
      <c r="L62" s="157"/>
      <c r="M62" s="157"/>
      <c r="N62" s="157">
        <f>'将来負担比率（分子）の構造'!M$45</f>
        <v>774</v>
      </c>
      <c r="O62" s="157"/>
      <c r="P62" s="157"/>
    </row>
    <row r="63" spans="1:16" x14ac:dyDescent="0.2">
      <c r="A63" s="157" t="s">
        <v>34</v>
      </c>
      <c r="B63" s="157">
        <f>'将来負担比率（分子）の構造'!I$44</f>
        <v>55</v>
      </c>
      <c r="C63" s="157"/>
      <c r="D63" s="157"/>
      <c r="E63" s="157">
        <f>'将来負担比率（分子）の構造'!J$44</f>
        <v>27</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2689</v>
      </c>
      <c r="C64" s="157"/>
      <c r="D64" s="157"/>
      <c r="E64" s="157">
        <f>'将来負担比率（分子）の構造'!J$43</f>
        <v>2614</v>
      </c>
      <c r="F64" s="157"/>
      <c r="G64" s="157"/>
      <c r="H64" s="157">
        <f>'将来負担比率（分子）の構造'!K$43</f>
        <v>2449</v>
      </c>
      <c r="I64" s="157"/>
      <c r="J64" s="157"/>
      <c r="K64" s="157">
        <f>'将来負担比率（分子）の構造'!L$43</f>
        <v>2312</v>
      </c>
      <c r="L64" s="157"/>
      <c r="M64" s="157"/>
      <c r="N64" s="157">
        <f>'将来負担比率（分子）の構造'!M$43</f>
        <v>2196</v>
      </c>
      <c r="O64" s="157"/>
      <c r="P64" s="157"/>
    </row>
    <row r="65" spans="1:16" x14ac:dyDescent="0.2">
      <c r="A65" s="157" t="s">
        <v>32</v>
      </c>
      <c r="B65" s="157">
        <f>'将来負担比率（分子）の構造'!I$42</f>
        <v>2</v>
      </c>
      <c r="C65" s="157"/>
      <c r="D65" s="157"/>
      <c r="E65" s="157">
        <f>'将来負担比率（分子）の構造'!J$42</f>
        <v>1</v>
      </c>
      <c r="F65" s="157"/>
      <c r="G65" s="157"/>
      <c r="H65" s="157">
        <f>'将来負担比率（分子）の構造'!K$42</f>
        <v>1</v>
      </c>
      <c r="I65" s="157"/>
      <c r="J65" s="157"/>
      <c r="K65" s="157">
        <f>'将来負担比率（分子）の構造'!L$42</f>
        <v>1</v>
      </c>
      <c r="L65" s="157"/>
      <c r="M65" s="157"/>
      <c r="N65" s="157">
        <f>'将来負担比率（分子）の構造'!M$42</f>
        <v>1</v>
      </c>
      <c r="O65" s="157"/>
      <c r="P65" s="157"/>
    </row>
    <row r="66" spans="1:16" x14ac:dyDescent="0.2">
      <c r="A66" s="157" t="s">
        <v>31</v>
      </c>
      <c r="B66" s="157">
        <f>'将来負担比率（分子）の構造'!I$41</f>
        <v>6328</v>
      </c>
      <c r="C66" s="157"/>
      <c r="D66" s="157"/>
      <c r="E66" s="157">
        <f>'将来負担比率（分子）の構造'!J$41</f>
        <v>6248</v>
      </c>
      <c r="F66" s="157"/>
      <c r="G66" s="157"/>
      <c r="H66" s="157">
        <f>'将来負担比率（分子）の構造'!K$41</f>
        <v>6153</v>
      </c>
      <c r="I66" s="157"/>
      <c r="J66" s="157"/>
      <c r="K66" s="157">
        <f>'将来負担比率（分子）の構造'!L$41</f>
        <v>6094</v>
      </c>
      <c r="L66" s="157"/>
      <c r="M66" s="157"/>
      <c r="N66" s="157">
        <f>'将来負担比率（分子）の構造'!M$41</f>
        <v>5958</v>
      </c>
      <c r="O66" s="157"/>
      <c r="P66" s="157"/>
    </row>
    <row r="67" spans="1:16" x14ac:dyDescent="0.2">
      <c r="A67" s="157" t="s">
        <v>71</v>
      </c>
      <c r="B67" s="157" t="e">
        <f>NA()</f>
        <v>#N/A</v>
      </c>
      <c r="C67" s="157">
        <f>IF(ISNUMBER('将来負担比率（分子）の構造'!I$53), IF('将来負担比率（分子）の構造'!I$53 &lt; 0, 0, '将来負担比率（分子）の構造'!I$53), NA())</f>
        <v>2691</v>
      </c>
      <c r="D67" s="157" t="e">
        <f>NA()</f>
        <v>#N/A</v>
      </c>
      <c r="E67" s="157" t="e">
        <f>NA()</f>
        <v>#N/A</v>
      </c>
      <c r="F67" s="157">
        <f>IF(ISNUMBER('将来負担比率（分子）の構造'!J$53), IF('将来負担比率（分子）の構造'!J$53 &lt; 0, 0, '将来負担比率（分子）の構造'!J$53), NA())</f>
        <v>2136</v>
      </c>
      <c r="G67" s="157" t="e">
        <f>NA()</f>
        <v>#N/A</v>
      </c>
      <c r="H67" s="157" t="e">
        <f>NA()</f>
        <v>#N/A</v>
      </c>
      <c r="I67" s="157">
        <f>IF(ISNUMBER('将来負担比率（分子）の構造'!K$53), IF('将来負担比率（分子）の構造'!K$53 &lt; 0, 0, '将来負担比率（分子）の構造'!K$53), NA())</f>
        <v>1732</v>
      </c>
      <c r="J67" s="157" t="e">
        <f>NA()</f>
        <v>#N/A</v>
      </c>
      <c r="K67" s="157" t="e">
        <f>NA()</f>
        <v>#N/A</v>
      </c>
      <c r="L67" s="157">
        <f>IF(ISNUMBER('将来負担比率（分子）の構造'!L$53), IF('将来負担比率（分子）の構造'!L$53 &lt; 0, 0, '将来負担比率（分子）の構造'!L$53), NA())</f>
        <v>1903</v>
      </c>
      <c r="M67" s="157" t="e">
        <f>NA()</f>
        <v>#N/A</v>
      </c>
      <c r="N67" s="157" t="e">
        <f>NA()</f>
        <v>#N/A</v>
      </c>
      <c r="O67" s="157">
        <f>IF(ISNUMBER('将来負担比率（分子）の構造'!M$53), IF('将来負担比率（分子）の構造'!M$53 &lt; 0, 0, '将来負担比率（分子）の構造'!M$53), NA())</f>
        <v>1658</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1286</v>
      </c>
      <c r="C72" s="161">
        <f>基金残高に係る経年分析!G55</f>
        <v>1003</v>
      </c>
      <c r="D72" s="161">
        <f>基金残高に係る経年分析!H55</f>
        <v>1167</v>
      </c>
    </row>
    <row r="73" spans="1:16" x14ac:dyDescent="0.2">
      <c r="A73" s="160" t="s">
        <v>74</v>
      </c>
      <c r="B73" s="161">
        <f>基金残高に係る経年分析!F56</f>
        <v>2</v>
      </c>
      <c r="C73" s="161" t="str">
        <f>基金残高に係る経年分析!G56</f>
        <v>-</v>
      </c>
      <c r="D73" s="161" t="str">
        <f>基金残高に係る経年分析!H56</f>
        <v>-</v>
      </c>
    </row>
    <row r="74" spans="1:16" x14ac:dyDescent="0.2">
      <c r="A74" s="160" t="s">
        <v>75</v>
      </c>
      <c r="B74" s="161">
        <f>基金残高に係る経年分析!F57</f>
        <v>462</v>
      </c>
      <c r="C74" s="161">
        <f>基金残高に係る経年分析!G57</f>
        <v>324</v>
      </c>
      <c r="D74" s="161">
        <f>基金残高に係る経年分析!H57</f>
        <v>315</v>
      </c>
    </row>
  </sheetData>
  <sheetProtection algorithmName="SHA-512" hashValue="6miz3TMstA15FXuKz9xzrNly/H+hr+sVmbpid/r+Ux1nUVSeDic59I5a0XE2zvWdrUIXZ3DQu5/g933doumvmA==" saltValue="xF5GdCHkbGz+6n6s2amJD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山田 翼</cp:lastModifiedBy>
  <cp:lastPrinted>2026-09-10T02:48:55Z</cp:lastPrinted>
  <dcterms:created xsi:type="dcterms:W3CDTF">2026-02-23T04:44:31Z</dcterms:created>
  <dcterms:modified xsi:type="dcterms:W3CDTF">2026-09-24T06:10:48Z</dcterms:modified>
  <cp:category/>
</cp:coreProperties>
</file>