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1B571086-517D-48B2-B227-C8BF615873FA}"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BE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AM35" i="10" s="1"/>
  <c r="AM36" i="10" s="1"/>
  <c r="AM37" i="10" s="1"/>
  <c r="BW34" i="10"/>
  <c r="BW35" i="10" s="1"/>
  <c r="BW36" i="10" s="1"/>
  <c r="BW37" i="10" s="1"/>
  <c r="BW38" i="10" s="1"/>
  <c r="BW39" i="10" s="1"/>
  <c r="BW40" i="10" s="1"/>
  <c r="BW41" i="10" s="1"/>
  <c r="CO34" i="10" l="1"/>
  <c r="CO35" i="10" s="1"/>
</calcChain>
</file>

<file path=xl/sharedStrings.xml><?xml version="1.0" encoding="utf-8"?>
<sst xmlns="http://schemas.openxmlformats.org/spreadsheetml/2006/main" count="1109" uniqueCount="580">
  <si>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</si>
  <si>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</si>
  <si>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</si>
  <si>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</si>
  <si>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</si>
  <si>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</si>
  <si>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</si>
  <si>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</si>
  <si>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</si>
  <si>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</si>
  <si>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</si>
  <si>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</si>
  <si>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</si>
  <si>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</si>
  <si>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</si>
  <si>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</si>
  <si>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</si>
  <si>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</si>
  <si>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</si>
  <si>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</si>
  <si>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</si>
  <si>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</si>
  <si>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</si>
  <si>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</si>
  <si>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</si>
  <si>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</si>
  <si>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</si>
  <si>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</si>
  <si>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</si>
  <si>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</si>
  <si>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</si>
  <si>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</si>
  <si>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</si>
  <si>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</si>
  <si>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</si>
  <si>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</si>
  <si>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</si>
  <si>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</si>
  <si>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</si>
  <si>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</si>
  <si>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</si>
  <si>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</si>
  <si>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</si>
  <si>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</si>
  <si>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</si>
  <si>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</si>
  <si>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</si>
  <si>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</si>
  <si>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</si>
  <si>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</si>
  <si>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</si>
  <si>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</si>
  <si>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</si>
  <si>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</si>
  <si>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</si>
  <si>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</si>
  <si>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</si>
  <si>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</si>
  <si>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</si>
  <si>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</si>
  <si>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</si>
  <si>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</si>
  <si>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</si>
  <si>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</si>
  <si>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</si>
  <si>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</si>
  <si>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</si>
  <si>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</si>
  <si>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</si>
  <si>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</si>
  <si>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</si>
  <si>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</si>
  <si>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</si>
  <si>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</si>
  <si>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</si>
  <si>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</si>
  <si>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</si>
  <si>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</si>
  <si>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</si>
  <si>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</si>
  <si>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</si>
  <si>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</si>
  <si>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</si>
  <si>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</si>
  <si>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</si>
  <si>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</si>
  <si>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</si>
  <si>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</si>
  <si>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</si>
  <si>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</si>
  <si>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</si>
  <si>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</si>
  <si>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</si>
  <si>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</si>
  <si>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男鹿市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</si>
  <si>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</si>
  <si>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</si>
  <si>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</si>
  <si>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</si>
  <si>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</si>
  <si>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</si>
  <si>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</si>
  <si>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</si>
  <si>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</si>
  <si>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</si>
  <si>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</si>
  <si>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</si>
  <si>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</si>
  <si>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</si>
  <si>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</si>
  <si>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</si>
  <si>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</si>
  <si>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</si>
  <si>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</si>
  <si>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</si>
  <si>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</si>
  <si>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</si>
  <si>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</si>
  <si>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</si>
  <si>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</si>
  <si>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</si>
  <si>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</si>
  <si>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</si>
  <si>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</si>
  <si>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</si>
  <si>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</si>
  <si>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</si>
  <si>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</si>
  <si>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</si>
  <si>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</si>
  <si>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</si>
  <si>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</si>
  <si>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</si>
  <si>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</si>
  <si>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</si>
  <si>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</si>
  <si>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</si>
  <si>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</si>
  <si>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</si>
  <si>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</si>
  <si>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</si>
  <si>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</si>
  <si>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</si>
  <si>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男鹿みなと市民病院事業会計</t>
    <phoneticPr fontId="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</si>
  <si>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</si>
  <si>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</si>
  <si>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</si>
  <si>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</si>
  <si>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</si>
  <si>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</si>
  <si>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</si>
  <si>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</si>
  <si>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</si>
  <si>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</si>
  <si>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</si>
  <si>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</si>
  <si>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</si>
  <si>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</si>
  <si>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</si>
  <si>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</si>
  <si>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</si>
  <si>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</si>
  <si>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</si>
  <si>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</si>
  <si>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</si>
  <si>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</si>
  <si>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</si>
  <si>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</si>
  <si>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</si>
  <si>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</si>
  <si>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</si>
  <si>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</si>
  <si>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</si>
  <si>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</si>
  <si>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</si>
  <si>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</si>
  <si>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</si>
  <si>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</si>
  <si>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</si>
  <si>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</si>
  <si>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</si>
  <si>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</si>
  <si>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</si>
  <si>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</si>
  <si>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</si>
  <si>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</si>
  <si>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</si>
  <si>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</si>
  <si>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</si>
  <si>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</si>
  <si>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</si>
  <si>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</si>
  <si>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</si>
  <si>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</si>
  <si>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</si>
  <si>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</si>
  <si>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</si>
  <si>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</si>
  <si>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</si>
  <si>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</si>
  <si>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</si>
  <si>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</si>
  <si>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</si>
  <si>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</si>
  <si>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秋田県男鹿市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</si>
  <si>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</si>
  <si>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</si>
  <si>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</si>
  <si>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</si>
  <si>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</si>
  <si>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</si>
  <si>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</si>
  <si>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</si>
  <si>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</si>
  <si>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</si>
  <si>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</si>
  <si>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</si>
  <si>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</si>
  <si>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</si>
  <si>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</si>
  <si>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</si>
  <si>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</si>
  <si>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</si>
  <si>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</si>
  <si>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</si>
  <si>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</si>
  <si>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</si>
  <si>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</si>
  <si>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</si>
  <si>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</si>
  <si>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</si>
  <si>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</si>
  <si>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</si>
  <si>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</si>
  <si>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</si>
  <si>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</si>
  <si>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</si>
  <si>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</si>
  <si>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</si>
  <si>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</si>
  <si>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</si>
  <si>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</si>
  <si>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</si>
  <si>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</si>
  <si>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</si>
  <si>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</si>
  <si>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</si>
  <si>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</si>
  <si>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</si>
  <si>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</si>
  <si>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</si>
  <si>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</si>
  <si>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</si>
  <si>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</si>
  <si>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</si>
  <si>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</si>
  <si>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</si>
  <si>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</si>
  <si>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</si>
  <si>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</si>
  <si>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</si>
  <si>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</si>
  <si>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</si>
  <si>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</si>
  <si>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</si>
  <si>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</si>
  <si>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</si>
  <si>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</si>
  <si>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</si>
  <si>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</si>
  <si>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</si>
  <si>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</si>
  <si>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</si>
  <si>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</si>
  <si>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</si>
  <si>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</si>
  <si>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</si>
  <si>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</si>
  <si>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</si>
  <si>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</si>
  <si>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</si>
  <si>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</si>
  <si>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</si>
  <si>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</si>
  <si>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</si>
  <si>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</si>
  <si>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</si>
  <si>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</si>
  <si>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</si>
  <si>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</si>
  <si>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</si>
  <si>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</si>
  <si>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</si>
  <si>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</si>
  <si>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</si>
  <si>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</si>
  <si>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</si>
  <si>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</si>
  <si>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</si>
  <si>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</si>
  <si>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</si>
  <si>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</si>
  <si>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</si>
  <si>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</si>
  <si>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</si>
  <si>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</si>
  <si>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</si>
  <si>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</si>
  <si>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</si>
  <si>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</si>
  <si>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</si>
  <si>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</si>
  <si>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</si>
  <si>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</si>
  <si>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</si>
  <si>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</si>
  <si>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</si>
  <si>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</si>
  <si>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</si>
  <si>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</si>
  <si>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</si>
  <si>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</si>
  <si>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</si>
  <si>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</si>
  <si>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</si>
  <si>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</si>
  <si>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</si>
  <si>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</si>
  <si>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</si>
  <si>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</si>
  <si>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</si>
  <si>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</si>
  <si>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</si>
  <si>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</si>
  <si>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</si>
  <si>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</si>
  <si>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</si>
  <si>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</si>
  <si>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</si>
  <si>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</si>
  <si>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</si>
  <si>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</si>
  <si>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</si>
  <si>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</si>
  <si>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</si>
  <si>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</si>
  <si>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</si>
  <si>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</si>
  <si>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</si>
  <si>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</si>
  <si>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</si>
  <si>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</si>
  <si>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</si>
  <si>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</si>
  <si>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秋田県男鹿市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</si>
  <si>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</si>
  <si>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</si>
  <si>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</si>
  <si>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</si>
  <si>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</si>
  <si>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</si>
  <si>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</si>
  <si>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</si>
  <si>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</si>
  <si>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</si>
  <si>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</si>
  <si>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</si>
  <si>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</si>
  <si>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</si>
  <si>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</si>
  <si>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</si>
  <si>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</si>
  <si>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</si>
  <si>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</si>
  <si>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</si>
  <si>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</si>
  <si>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</si>
  <si>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</si>
  <si>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</si>
  <si>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</si>
  <si>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</si>
  <si>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</si>
  <si>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</si>
  <si>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</si>
  <si>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</si>
  <si>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</si>
  <si>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</si>
  <si>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</si>
  <si>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</si>
  <si>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</si>
  <si>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診療所特別会計（特別会計）</t>
    <phoneticPr fontId="5"/>
  </si>
  <si>
    <t>介護保険特別会計（保険事業勘定）</t>
    <phoneticPr fontId="5"/>
  </si>
  <si>
    <t>介護保険特別会計（介護サービス事業勘定）</t>
    <phoneticPr fontId="5"/>
  </si>
  <si>
    <t>後期高齢者医療特別会計</t>
    <phoneticPr fontId="5"/>
  </si>
  <si>
    <t>上水道事業会計</t>
    <phoneticPr fontId="5"/>
  </si>
  <si>
    <t>法適用企業</t>
    <phoneticPr fontId="5"/>
  </si>
  <si>
    <t>ガス事業会計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</si>
  <si>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</si>
  <si>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</si>
  <si>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</si>
  <si>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</si>
  <si>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</si>
  <si>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</si>
  <si>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</si>
  <si>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</si>
  <si>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</si>
  <si>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</si>
  <si>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</si>
  <si>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</si>
  <si>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</si>
  <si>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</si>
  <si>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</si>
  <si>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</si>
  <si>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</si>
  <si>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</si>
  <si>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</si>
  <si>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</si>
  <si>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</si>
  <si>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</si>
  <si>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</si>
  <si>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</si>
  <si>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</si>
  <si>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</si>
  <si>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</si>
  <si>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</si>
  <si>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</si>
  <si>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</si>
  <si>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</si>
  <si>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</si>
  <si>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</si>
  <si>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</si>
  <si>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</si>
  <si>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</si>
  <si>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</si>
  <si>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</si>
  <si>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</si>
  <si>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</si>
  <si>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</si>
  <si>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</si>
  <si>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</si>
  <si>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</si>
  <si>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</si>
  <si>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</si>
  <si>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</si>
  <si>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</si>
  <si>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</si>
  <si>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</si>
  <si>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</si>
  <si>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</si>
  <si>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</si>
  <si>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</si>
  <si>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</si>
  <si>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</si>
  <si>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</si>
  <si>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</si>
  <si>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</si>
  <si>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</si>
  <si>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</si>
  <si>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</si>
  <si>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</si>
  <si>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</si>
  <si>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</si>
  <si>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</si>
  <si>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</si>
  <si>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</si>
  <si>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</si>
  <si>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</si>
  <si>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</si>
  <si>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</si>
  <si>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</si>
  <si>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</si>
  <si>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</si>
  <si>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</si>
  <si>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</si>
  <si>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</si>
  <si>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</si>
  <si>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</si>
  <si>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</si>
  <si>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</si>
  <si>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</si>
  <si>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</si>
  <si>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</si>
  <si>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</si>
  <si>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</si>
  <si>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</si>
  <si>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</si>
  <si>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</si>
  <si>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</si>
  <si>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</si>
  <si>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</si>
  <si>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</si>
  <si>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</si>
  <si>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</si>
  <si>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</si>
  <si>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</si>
  <si>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</si>
  <si>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</si>
  <si>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</si>
  <si>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</si>
  <si>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</si>
  <si>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</si>
  <si>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</si>
  <si>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</si>
  <si>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</si>
  <si>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</si>
  <si>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</si>
  <si>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</si>
  <si>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</si>
  <si>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</si>
  <si>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</si>
  <si>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</si>
  <si>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</si>
  <si>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</si>
  <si>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</si>
  <si>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</si>
  <si>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</si>
  <si>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</si>
  <si>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</si>
  <si>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</si>
  <si>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</si>
  <si>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</si>
  <si>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</si>
  <si>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</si>
  <si>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</si>
  <si>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</si>
  <si>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</si>
  <si>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</si>
  <si>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</si>
  <si>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</si>
  <si>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</si>
  <si>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</si>
  <si>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</si>
  <si>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</si>
  <si>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3.49</t>
  </si>
  <si>
    <t>▲ 0.68</t>
  </si>
  <si>
    <t>▲ 3.95</t>
  </si>
  <si>
    <t>男鹿みなと市民病院事業会計</t>
  </si>
  <si>
    <t>▲ 0.93</t>
  </si>
  <si>
    <t>一般会計</t>
  </si>
  <si>
    <t>介護保険特別会計（保険事業勘定）</t>
  </si>
  <si>
    <t>ガス事業会計</t>
  </si>
  <si>
    <t>上水道事業会計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</si>
  <si>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</si>
  <si>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</si>
  <si>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</si>
  <si>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</si>
  <si>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</si>
  <si>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</si>
  <si>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</si>
  <si>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</si>
  <si>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</si>
  <si>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</si>
  <si>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t>
  </si>
  <si>
    <t>過疎地域持続的発展基金</t>
  </si>
  <si>
    <t>教育施設整備基金</t>
  </si>
  <si>
    <t>企業版ふるさと納税地方創生基金</t>
    <phoneticPr fontId="2"/>
  </si>
  <si>
    <t>森林環境譲与税基金</t>
    <phoneticPr fontId="2"/>
  </si>
  <si>
    <t>男鹿地区消防一部事務組合（一般会計）</t>
  </si>
  <si>
    <t>男鹿地区衛生処理一部事務組合（一般会計）</t>
  </si>
  <si>
    <t>八郎湖周辺清掃事務組合（一般会計）</t>
  </si>
  <si>
    <t>秋田県市町村総合事務組合（交通災害共済事業等特別会計）</t>
  </si>
  <si>
    <t>秋田県市町村会館管理組合（一般会計）</t>
    <rPh sb="13" eb="15">
      <t>イッパン</t>
    </rPh>
    <rPh sb="15" eb="17">
      <t>カイケイ</t>
    </rPh>
    <phoneticPr fontId="24"/>
  </si>
  <si>
    <t>秋田県後期高齢者医療広域連合（一般会計）</t>
  </si>
  <si>
    <t>秋田県後期高齢者医療広域連合（後期高齢者医療特別会計）</t>
  </si>
  <si>
    <t>-</t>
    <phoneticPr fontId="2"/>
  </si>
  <si>
    <t>秋田県市町村総合事務組合（一般会計）</t>
    <phoneticPr fontId="2"/>
  </si>
  <si>
    <t>おが地域振興公社</t>
    <rPh sb="2" eb="4">
      <t>チイキ</t>
    </rPh>
    <rPh sb="4" eb="6">
      <t>シンコウ</t>
    </rPh>
    <rPh sb="6" eb="8">
      <t>コウシャ</t>
    </rPh>
    <phoneticPr fontId="24"/>
  </si>
  <si>
    <t>株式会社　男鹿水族館</t>
    <rPh sb="0" eb="4">
      <t>カブシキガイシャ</t>
    </rPh>
    <rPh sb="5" eb="7">
      <t>オガ</t>
    </rPh>
    <rPh sb="7" eb="10">
      <t>スイゾクカン</t>
    </rPh>
    <phoneticPr fontId="24"/>
  </si>
  <si>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</si>
  <si>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</si>
  <si>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</si>
  <si>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</si>
  <si>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</si>
  <si>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</si>
  <si>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</si>
  <si>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</si>
  <si>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</si>
  <si>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</si>
  <si>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令和5年度まで改善傾向にあったが、大規模建設事業の実施により地方債現在高が増加したことにより、前年度と比較し10.5ポイント増加した。有形固定資産減価償却率は前年度から0.3ポイント増加した。
　今後は男鹿市公共施設等総合管理計画及び個別施設計画に基づき、予防保全型の維持管理による公共施設の長寿命化を図るとともに、統廃合を含めた再配置による質・量の最適化に取り組んでいく。</t>
    <rPh sb="1" eb="3">
      <t>ショウライ</t>
    </rPh>
    <rPh sb="3" eb="5">
      <t>フタン</t>
    </rPh>
    <rPh sb="5" eb="7">
      <t>ヒリツ</t>
    </rPh>
    <rPh sb="9" eb="11">
      <t>レイワ</t>
    </rPh>
    <rPh sb="12" eb="14">
      <t>ネンド</t>
    </rPh>
    <rPh sb="16" eb="18">
      <t>カイゼン</t>
    </rPh>
    <rPh sb="18" eb="20">
      <t>ケイコウ</t>
    </rPh>
    <rPh sb="26" eb="29">
      <t>ダイキボ</t>
    </rPh>
    <rPh sb="29" eb="31">
      <t>ケンセツ</t>
    </rPh>
    <rPh sb="31" eb="33">
      <t>ジギョウ</t>
    </rPh>
    <rPh sb="34" eb="36">
      <t>ジッシ</t>
    </rPh>
    <rPh sb="39" eb="42">
      <t>チホウサイ</t>
    </rPh>
    <rPh sb="42" eb="44">
      <t>ゲンザイ</t>
    </rPh>
    <rPh sb="44" eb="45">
      <t>ダカ</t>
    </rPh>
    <rPh sb="46" eb="48">
      <t>ゾウカ</t>
    </rPh>
    <rPh sb="56" eb="59">
      <t>ゼンネンド</t>
    </rPh>
    <rPh sb="60" eb="62">
      <t>ヒカク</t>
    </rPh>
    <rPh sb="71" eb="73">
      <t>ゾウカ</t>
    </rPh>
    <rPh sb="76" eb="78">
      <t>ユウケイ</t>
    </rPh>
    <rPh sb="78" eb="80">
      <t>コテイ</t>
    </rPh>
    <rPh sb="80" eb="82">
      <t>シサン</t>
    </rPh>
    <rPh sb="82" eb="84">
      <t>ゲンカ</t>
    </rPh>
    <rPh sb="84" eb="86">
      <t>ショウキャク</t>
    </rPh>
    <rPh sb="86" eb="87">
      <t>リツ</t>
    </rPh>
    <rPh sb="88" eb="91">
      <t>ゼンネンド</t>
    </rPh>
    <rPh sb="100" eb="102">
      <t>ゾウカ</t>
    </rPh>
    <phoneticPr fontId="5"/>
  </si>
  <si>
    <t xml:space="preserve">　将来負担比率は類似団体平均を上回っているが、実質公債費比率は類似団体平均を下回っている。 将来負担比率は、令和5年度から令和6年度にかけて実施した大規模建設事業に係る地方債の発行により地方債残高が大幅に増となったことにより比率が悪化した。実質公債費比率は、一部事務組合等の発行した地方債に充てたと認められる負担金等の準元利償還金の減や、普通交付税の増による標準財政規模の増により比率が改善した。引き続き、適切な地方債発行及び既往債の償還に取り組むとともに、将来人口推計等を踏まえ、事業の費用対効果を検証しながら将来負担の軽減に努める。
</t>
    <rPh sb="8" eb="10">
      <t>ルイジ</t>
    </rPh>
    <rPh sb="10" eb="12">
      <t>ダンタイ</t>
    </rPh>
    <rPh sb="12" eb="14">
      <t>ヘイキン</t>
    </rPh>
    <rPh sb="15" eb="17">
      <t>ウワマワ</t>
    </rPh>
    <rPh sb="31" eb="33">
      <t>ルイジ</t>
    </rPh>
    <rPh sb="33" eb="35">
      <t>ダンタイ</t>
    </rPh>
    <rPh sb="35" eb="37">
      <t>ヘイキン</t>
    </rPh>
    <rPh sb="38" eb="40">
      <t>シタマワ</t>
    </rPh>
    <rPh sb="137" eb="139">
      <t>ハッコウ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</si>
</sst>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10EA-4BEC-8E22-B92CE1EADC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46475</c:v>
                </c:pt>
                <c:pt idx="1">
                  <c:v>63492</c:v>
                </c:pt>
                <c:pt idx="2">
                  <c:v>55252</c:v>
                </c:pt>
                <c:pt idx="3">
                  <c:v>78521</c:v>
                </c:pt>
                <c:pt idx="4">
                  <c:v>164830</c:v>
                </c:pt>
              </c:numCache>
            </c:numRef>
          </c:val>
          <c:smooth val="0"/>
          <c:extLst>
            <c:ext xmlns:c16="http://schemas.microsoft.com/office/drawing/2014/chart" uri="{C3380CC4-5D6E-409C-BE32-E72D297353CC}">
              <c16:uniqueId val="{00000001-10EA-4BEC-8E22-B92CE1EADC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5.23</c:v>
                </c:pt>
                <c:pt idx="1">
                  <c:v>4.0599999999999996</c:v>
                </c:pt>
                <c:pt idx="2">
                  <c:v>4.3899999999999997</c:v>
                </c:pt>
                <c:pt idx="3">
                  <c:v>4.67</c:v>
                </c:pt>
                <c:pt idx="4">
                  <c:v>3.6</c:v>
                </c:pt>
              </c:numCache>
            </c:numRef>
          </c:val>
          <c:extLst>
            <c:ext xmlns:c16="http://schemas.microsoft.com/office/drawing/2014/chart" uri="{C3380CC4-5D6E-409C-BE32-E72D297353CC}">
              <c16:uniqueId val="{00000000-1A7F-4ABE-B08A-485A9D8C78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17.829999999999998</c:v>
                </c:pt>
                <c:pt idx="1">
                  <c:v>23.48</c:v>
                </c:pt>
                <c:pt idx="2">
                  <c:v>22.75</c:v>
                </c:pt>
                <c:pt idx="3">
                  <c:v>24.29</c:v>
                </c:pt>
                <c:pt idx="4">
                  <c:v>23.46</c:v>
                </c:pt>
              </c:numCache>
            </c:numRef>
          </c:val>
          <c:extLst>
            <c:ext xmlns:c16="http://schemas.microsoft.com/office/drawing/2014/chart" uri="{C3380CC4-5D6E-409C-BE32-E72D297353CC}">
              <c16:uniqueId val="{00000001-1A7F-4ABE-B08A-485A9D8C78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4.3600000000000003</c:v>
                </c:pt>
                <c:pt idx="1">
                  <c:v>2.86</c:v>
                </c:pt>
                <c:pt idx="2">
                  <c:v>-3.49</c:v>
                </c:pt>
                <c:pt idx="3">
                  <c:v>-0.68</c:v>
                </c:pt>
                <c:pt idx="4">
                  <c:v>-3.95</c:v>
                </c:pt>
              </c:numCache>
            </c:numRef>
          </c:val>
          <c:smooth val="0"/>
          <c:extLst>
            <c:ext xmlns:c16="http://schemas.microsoft.com/office/drawing/2014/chart" uri="{C3380CC4-5D6E-409C-BE32-E72D297353CC}">
              <c16:uniqueId val="{00000002-1A7F-4ABE-B08A-485A9D8C78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0.21</c:v>
                </c:pt>
                <c:pt idx="4">
                  <c:v>#N/A</c:v>
                </c:pt>
                <c:pt idx="5">
                  <c:v>0.16</c:v>
                </c:pt>
                <c:pt idx="6">
                  <c:v>#N/A</c:v>
                </c:pt>
                <c:pt idx="7">
                  <c:v>0</c:v>
                </c:pt>
                <c:pt idx="8">
                  <c:v>#N/A</c:v>
                </c:pt>
                <c:pt idx="9">
                  <c:v>0</c:v>
                </c:pt>
              </c:numCache>
            </c:numRef>
          </c:val>
          <c:extLst>
            <c:ext xmlns:c16="http://schemas.microsoft.com/office/drawing/2014/chart" uri="{C3380CC4-5D6E-409C-BE32-E72D297353CC}">
              <c16:uniqueId val="{00000000-41B0-4F7D-8840-3A7EBB7D89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B0-4F7D-8840-3A7EBB7D898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c:v>
                </c:pt>
                <c:pt idx="6">
                  <c:v>#N/A</c:v>
                </c:pt>
                <c:pt idx="7">
                  <c:v>0.01</c:v>
                </c:pt>
                <c:pt idx="8">
                  <c:v>#N/A</c:v>
                </c:pt>
                <c:pt idx="9">
                  <c:v>0.04</c:v>
                </c:pt>
              </c:numCache>
            </c:numRef>
          </c:val>
          <c:extLst>
            <c:ext xmlns:c16="http://schemas.microsoft.com/office/drawing/2014/chart" uri="{C3380CC4-5D6E-409C-BE32-E72D297353CC}">
              <c16:uniqueId val="{00000002-41B0-4F7D-8840-3A7EBB7D8986}"/>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0.64</c:v>
                </c:pt>
                <c:pt idx="4">
                  <c:v>#N/A</c:v>
                </c:pt>
                <c:pt idx="5">
                  <c:v>0.35</c:v>
                </c:pt>
                <c:pt idx="6">
                  <c:v>#N/A</c:v>
                </c:pt>
                <c:pt idx="7">
                  <c:v>0.03</c:v>
                </c:pt>
                <c:pt idx="8">
                  <c:v>#N/A</c:v>
                </c:pt>
                <c:pt idx="9">
                  <c:v>0.4</c:v>
                </c:pt>
              </c:numCache>
            </c:numRef>
          </c:val>
          <c:extLst>
            <c:ext xmlns:c16="http://schemas.microsoft.com/office/drawing/2014/chart" uri="{C3380CC4-5D6E-409C-BE32-E72D297353CC}">
              <c16:uniqueId val="{00000003-41B0-4F7D-8840-3A7EBB7D898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0.27</c:v>
                </c:pt>
                <c:pt idx="2">
                  <c:v>#N/A</c:v>
                </c:pt>
                <c:pt idx="3">
                  <c:v>0.26</c:v>
                </c:pt>
                <c:pt idx="4">
                  <c:v>#N/A</c:v>
                </c:pt>
                <c:pt idx="5">
                  <c:v>0.36</c:v>
                </c:pt>
                <c:pt idx="6">
                  <c:v>#N/A</c:v>
                </c:pt>
                <c:pt idx="7">
                  <c:v>0.42</c:v>
                </c:pt>
                <c:pt idx="8">
                  <c:v>#N/A</c:v>
                </c:pt>
                <c:pt idx="9">
                  <c:v>0.47</c:v>
                </c:pt>
              </c:numCache>
            </c:numRef>
          </c:val>
          <c:extLst>
            <c:ext xmlns:c16="http://schemas.microsoft.com/office/drawing/2014/chart" uri="{C3380CC4-5D6E-409C-BE32-E72D297353CC}">
              <c16:uniqueId val="{00000004-41B0-4F7D-8840-3A7EBB7D8986}"/>
            </c:ext>
          </c:extLst>
        </c:ser>
        <c:ser>
          <c:idx val="5"/>
          <c:order val="5"/>
          <c:tx>
            <c:strRef>
              <c:f>データシート!$A$32</c:f>
              <c:strCache>
                <c:ptCount val="1"/>
                <c:pt idx="0">
                  <c:v>上水道事業会計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3.02</c:v>
                </c:pt>
                <c:pt idx="2">
                  <c:v>#N/A</c:v>
                </c:pt>
                <c:pt idx="3">
                  <c:v>2.57</c:v>
                </c:pt>
                <c:pt idx="4">
                  <c:v>#N/A</c:v>
                </c:pt>
                <c:pt idx="5">
                  <c:v>2.65</c:v>
                </c:pt>
                <c:pt idx="6">
                  <c:v>#N/A</c:v>
                </c:pt>
                <c:pt idx="7">
                  <c:v>1.26</c:v>
                </c:pt>
                <c:pt idx="8">
                  <c:v>#N/A</c:v>
                </c:pt>
                <c:pt idx="9">
                  <c:v>1.35</c:v>
                </c:pt>
              </c:numCache>
            </c:numRef>
          </c:val>
          <c:extLst>
            <c:ext xmlns:c16="http://schemas.microsoft.com/office/drawing/2014/chart" uri="{C3380CC4-5D6E-409C-BE32-E72D297353CC}">
              <c16:uniqueId val="{00000005-41B0-4F7D-8840-3A7EBB7D8986}"/>
            </c:ext>
          </c:extLst>
        </c:ser>
        <c:ser>
          <c:idx val="6"/>
          <c:order val="6"/>
          <c:tx>
            <c:strRef>
              <c:f>データシート!$A$33</c:f>
              <c:strCache>
                <c:ptCount val="1"/>
                <c:pt idx="0">
                  <c:v>ガス事業会計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2.2200000000000002</c:v>
                </c:pt>
                <c:pt idx="2">
                  <c:v>#N/A</c:v>
                </c:pt>
                <c:pt idx="3">
                  <c:v>2.35</c:v>
                </c:pt>
                <c:pt idx="4">
                  <c:v>#N/A</c:v>
                </c:pt>
                <c:pt idx="5">
                  <c:v>2.88</c:v>
                </c:pt>
                <c:pt idx="6">
                  <c:v>#N/A</c:v>
                </c:pt>
                <c:pt idx="7">
                  <c:v>2.5</c:v>
                </c:pt>
                <c:pt idx="8">
                  <c:v>#N/A</c:v>
                </c:pt>
                <c:pt idx="9">
                  <c:v>2.33</c:v>
                </c:pt>
              </c:numCache>
            </c:numRef>
          </c:val>
          <c:extLst>
            <c:ext xmlns:c16="http://schemas.microsoft.com/office/drawing/2014/chart" uri="{C3380CC4-5D6E-409C-BE32-E72D297353CC}">
              <c16:uniqueId val="{00000006-41B0-4F7D-8840-3A7EBB7D8986}"/>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0.93</c:v>
                </c:pt>
                <c:pt idx="2">
                  <c:v>#N/A</c:v>
                </c:pt>
                <c:pt idx="3">
                  <c:v>1.33</c:v>
                </c:pt>
                <c:pt idx="4">
                  <c:v>#N/A</c:v>
                </c:pt>
                <c:pt idx="5">
                  <c:v>0.7</c:v>
                </c:pt>
                <c:pt idx="6">
                  <c:v>#N/A</c:v>
                </c:pt>
                <c:pt idx="7">
                  <c:v>1.97</c:v>
                </c:pt>
                <c:pt idx="8">
                  <c:v>#N/A</c:v>
                </c:pt>
                <c:pt idx="9">
                  <c:v>2.35</c:v>
                </c:pt>
              </c:numCache>
            </c:numRef>
          </c:val>
          <c:extLst>
            <c:ext xmlns:c16="http://schemas.microsoft.com/office/drawing/2014/chart" uri="{C3380CC4-5D6E-409C-BE32-E72D297353CC}">
              <c16:uniqueId val="{00000007-41B0-4F7D-8840-3A7EBB7D89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5.22</c:v>
                </c:pt>
                <c:pt idx="2">
                  <c:v>#N/A</c:v>
                </c:pt>
                <c:pt idx="3">
                  <c:v>4.0599999999999996</c:v>
                </c:pt>
                <c:pt idx="4">
                  <c:v>#N/A</c:v>
                </c:pt>
                <c:pt idx="5">
                  <c:v>4.3899999999999997</c:v>
                </c:pt>
                <c:pt idx="6">
                  <c:v>#N/A</c:v>
                </c:pt>
                <c:pt idx="7">
                  <c:v>4.66</c:v>
                </c:pt>
                <c:pt idx="8">
                  <c:v>#N/A</c:v>
                </c:pt>
                <c:pt idx="9">
                  <c:v>3.6</c:v>
                </c:pt>
              </c:numCache>
            </c:numRef>
          </c:val>
          <c:extLst>
            <c:ext xmlns:c16="http://schemas.microsoft.com/office/drawing/2014/chart" uri="{C3380CC4-5D6E-409C-BE32-E72D297353CC}">
              <c16:uniqueId val="{00000008-41B0-4F7D-8840-3A7EBB7D8986}"/>
            </c:ext>
          </c:extLst>
        </c:ser>
        <c:ser>
          <c:idx val="9"/>
          <c:order val="9"/>
          <c:tx>
            <c:strRef>
              <c:f>データシート!$A$36</c:f>
              <c:strCache>
                <c:ptCount val="1"/>
                <c:pt idx="0">
                  <c:v>男鹿みなと市民病院事業会計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0.28999999999999998</c:v>
                </c:pt>
                <c:pt idx="2">
                  <c:v>#N/A</c:v>
                </c:pt>
                <c:pt idx="3">
                  <c:v>0.83</c:v>
                </c:pt>
                <c:pt idx="4">
                  <c:v>#N/A</c:v>
                </c:pt>
                <c:pt idx="5">
                  <c:v>2.41</c:v>
                </c:pt>
                <c:pt idx="6">
                  <c:v>#N/A</c:v>
                </c:pt>
                <c:pt idx="7">
                  <c:v>2.2000000000000002</c:v>
                </c:pt>
                <c:pt idx="8">
                  <c:v>0.93</c:v>
                </c:pt>
                <c:pt idx="9">
                  <c:v>#N/A</c:v>
                </c:pt>
              </c:numCache>
            </c:numRef>
          </c:val>
          <c:extLst>
            <c:ext xmlns:c16="http://schemas.microsoft.com/office/drawing/2014/chart" uri="{C3380CC4-5D6E-409C-BE32-E72D297353CC}">
              <c16:uniqueId val="{00000009-41B0-4F7D-8840-3A7EBB7D89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1794</c:v>
                </c:pt>
                <c:pt idx="5">
                  <c:v>1815</c:v>
                </c:pt>
                <c:pt idx="8">
                  <c:v>1735</c:v>
                </c:pt>
                <c:pt idx="11">
                  <c:v>1637</c:v>
                </c:pt>
                <c:pt idx="14">
                  <c:v>1621</c:v>
                </c:pt>
              </c:numCache>
            </c:numRef>
          </c:val>
          <c:extLst>
            <c:ext xmlns:c16="http://schemas.microsoft.com/office/drawing/2014/chart" uri="{C3380CC4-5D6E-409C-BE32-E72D297353CC}">
              <c16:uniqueId val="{00000000-179F-4252-9B9C-1FFFDBBE8BE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9F-4252-9B9C-1FFFDBBE8BE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33</c:v>
                </c:pt>
                <c:pt idx="6">
                  <c:v>22</c:v>
                </c:pt>
                <c:pt idx="9">
                  <c:v>19</c:v>
                </c:pt>
                <c:pt idx="12">
                  <c:v>11</c:v>
                </c:pt>
              </c:numCache>
            </c:numRef>
          </c:val>
          <c:extLst>
            <c:ext xmlns:c16="http://schemas.microsoft.com/office/drawing/2014/chart" uri="{C3380CC4-5D6E-409C-BE32-E72D297353CC}">
              <c16:uniqueId val="{00000002-179F-4252-9B9C-1FFFDBBE8BE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189</c:v>
                </c:pt>
                <c:pt idx="3">
                  <c:v>187</c:v>
                </c:pt>
                <c:pt idx="6">
                  <c:v>178</c:v>
                </c:pt>
                <c:pt idx="9">
                  <c:v>58</c:v>
                </c:pt>
                <c:pt idx="12">
                  <c:v>29</c:v>
                </c:pt>
              </c:numCache>
            </c:numRef>
          </c:val>
          <c:extLst>
            <c:ext xmlns:c16="http://schemas.microsoft.com/office/drawing/2014/chart" uri="{C3380CC4-5D6E-409C-BE32-E72D297353CC}">
              <c16:uniqueId val="{00000003-179F-4252-9B9C-1FFFDBBE8BE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778</c:v>
                </c:pt>
                <c:pt idx="3">
                  <c:v>768</c:v>
                </c:pt>
                <c:pt idx="6">
                  <c:v>759</c:v>
                </c:pt>
                <c:pt idx="9">
                  <c:v>746</c:v>
                </c:pt>
                <c:pt idx="12">
                  <c:v>767</c:v>
                </c:pt>
              </c:numCache>
            </c:numRef>
          </c:val>
          <c:extLst>
            <c:ext xmlns:c16="http://schemas.microsoft.com/office/drawing/2014/chart" uri="{C3380CC4-5D6E-409C-BE32-E72D297353CC}">
              <c16:uniqueId val="{00000004-179F-4252-9B9C-1FFFDBBE8BE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9F-4252-9B9C-1FFFDBBE8BE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9F-4252-9B9C-1FFFDBBE8BE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1627</c:v>
                </c:pt>
                <c:pt idx="3">
                  <c:v>1661</c:v>
                </c:pt>
                <c:pt idx="6">
                  <c:v>1583</c:v>
                </c:pt>
                <c:pt idx="9">
                  <c:v>1517</c:v>
                </c:pt>
                <c:pt idx="12">
                  <c:v>1487</c:v>
                </c:pt>
              </c:numCache>
            </c:numRef>
          </c:val>
          <c:extLst>
            <c:ext xmlns:c16="http://schemas.microsoft.com/office/drawing/2014/chart" uri="{C3380CC4-5D6E-409C-BE32-E72D297353CC}">
              <c16:uniqueId val="{00000007-179F-4252-9B9C-1FFFDBBE8BE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829</c:v>
                </c:pt>
                <c:pt idx="2">
                  <c:v>#N/A</c:v>
                </c:pt>
                <c:pt idx="3">
                  <c:v>#N/A</c:v>
                </c:pt>
                <c:pt idx="4">
                  <c:v>834</c:v>
                </c:pt>
                <c:pt idx="5">
                  <c:v>#N/A</c:v>
                </c:pt>
                <c:pt idx="6">
                  <c:v>#N/A</c:v>
                </c:pt>
                <c:pt idx="7">
                  <c:v>807</c:v>
                </c:pt>
                <c:pt idx="8">
                  <c:v>#N/A</c:v>
                </c:pt>
                <c:pt idx="9">
                  <c:v>#N/A</c:v>
                </c:pt>
                <c:pt idx="10">
                  <c:v>703</c:v>
                </c:pt>
                <c:pt idx="11">
                  <c:v>#N/A</c:v>
                </c:pt>
                <c:pt idx="12">
                  <c:v>#N/A</c:v>
                </c:pt>
                <c:pt idx="13">
                  <c:v>673</c:v>
                </c:pt>
                <c:pt idx="14">
                  <c:v>#N/A</c:v>
                </c:pt>
              </c:numCache>
            </c:numRef>
          </c:val>
          <c:smooth val="0"/>
          <c:extLst>
            <c:ext xmlns:c16="http://schemas.microsoft.com/office/drawing/2014/chart" uri="{C3380CC4-5D6E-409C-BE32-E72D297353CC}">
              <c16:uniqueId val="{00000008-179F-4252-9B9C-1FFFDBBE8BE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17156</c:v>
                </c:pt>
                <c:pt idx="5">
                  <c:v>16335</c:v>
                </c:pt>
                <c:pt idx="8">
                  <c:v>15579</c:v>
                </c:pt>
                <c:pt idx="11">
                  <c:v>15083</c:v>
                </c:pt>
                <c:pt idx="14">
                  <c:v>15634</c:v>
                </c:pt>
              </c:numCache>
            </c:numRef>
          </c:val>
          <c:extLst>
            <c:ext xmlns:c16="http://schemas.microsoft.com/office/drawing/2014/chart" uri="{C3380CC4-5D6E-409C-BE32-E72D297353CC}">
              <c16:uniqueId val="{00000000-D742-466A-B9A6-1203408939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313</c:v>
                </c:pt>
                <c:pt idx="5">
                  <c:v>282</c:v>
                </c:pt>
                <c:pt idx="8">
                  <c:v>247</c:v>
                </c:pt>
                <c:pt idx="11">
                  <c:v>218</c:v>
                </c:pt>
                <c:pt idx="14">
                  <c:v>182</c:v>
                </c:pt>
              </c:numCache>
            </c:numRef>
          </c:val>
          <c:extLst>
            <c:ext xmlns:c16="http://schemas.microsoft.com/office/drawing/2014/chart" uri="{C3380CC4-5D6E-409C-BE32-E72D297353CC}">
              <c16:uniqueId val="{00000001-D742-466A-B9A6-1203408939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2657</c:v>
                </c:pt>
                <c:pt idx="5">
                  <c:v>3684</c:v>
                </c:pt>
                <c:pt idx="8">
                  <c:v>4041</c:v>
                </c:pt>
                <c:pt idx="11">
                  <c:v>4225</c:v>
                </c:pt>
                <c:pt idx="14">
                  <c:v>3962</c:v>
                </c:pt>
              </c:numCache>
            </c:numRef>
          </c:val>
          <c:extLst>
            <c:ext xmlns:c16="http://schemas.microsoft.com/office/drawing/2014/chart" uri="{C3380CC4-5D6E-409C-BE32-E72D297353CC}">
              <c16:uniqueId val="{00000002-D742-466A-B9A6-1203408939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42-466A-B9A6-1203408939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42-466A-B9A6-1203408939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42-466A-B9A6-1203408939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1502</c:v>
                </c:pt>
                <c:pt idx="3">
                  <c:v>1478</c:v>
                </c:pt>
                <c:pt idx="6">
                  <c:v>1619</c:v>
                </c:pt>
                <c:pt idx="9">
                  <c:v>1641</c:v>
                </c:pt>
                <c:pt idx="12">
                  <c:v>1814</c:v>
                </c:pt>
              </c:numCache>
            </c:numRef>
          </c:val>
          <c:extLst>
            <c:ext xmlns:c16="http://schemas.microsoft.com/office/drawing/2014/chart" uri="{C3380CC4-5D6E-409C-BE32-E72D297353CC}">
              <c16:uniqueId val="{00000006-D742-466A-B9A6-1203408939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425</c:v>
                </c:pt>
                <c:pt idx="3">
                  <c:v>267</c:v>
                </c:pt>
                <c:pt idx="6">
                  <c:v>139</c:v>
                </c:pt>
                <c:pt idx="9">
                  <c:v>93</c:v>
                </c:pt>
                <c:pt idx="12">
                  <c:v>64</c:v>
                </c:pt>
              </c:numCache>
            </c:numRef>
          </c:val>
          <c:extLst>
            <c:ext xmlns:c16="http://schemas.microsoft.com/office/drawing/2014/chart" uri="{C3380CC4-5D6E-409C-BE32-E72D297353CC}">
              <c16:uniqueId val="{00000007-D742-466A-B9A6-1203408939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8694</c:v>
                </c:pt>
                <c:pt idx="3">
                  <c:v>8151</c:v>
                </c:pt>
                <c:pt idx="6">
                  <c:v>7688</c:v>
                </c:pt>
                <c:pt idx="9">
                  <c:v>7215</c:v>
                </c:pt>
                <c:pt idx="12">
                  <c:v>6920</c:v>
                </c:pt>
              </c:numCache>
            </c:numRef>
          </c:val>
          <c:extLst>
            <c:ext xmlns:c16="http://schemas.microsoft.com/office/drawing/2014/chart" uri="{C3380CC4-5D6E-409C-BE32-E72D297353CC}">
              <c16:uniqueId val="{00000008-D742-466A-B9A6-1203408939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287</c:v>
                </c:pt>
                <c:pt idx="3">
                  <c:v>115</c:v>
                </c:pt>
                <c:pt idx="6">
                  <c:v>96</c:v>
                </c:pt>
                <c:pt idx="9">
                  <c:v>76</c:v>
                </c:pt>
                <c:pt idx="12">
                  <c:v>65</c:v>
                </c:pt>
              </c:numCache>
            </c:numRef>
          </c:val>
          <c:extLst>
            <c:ext xmlns:c16="http://schemas.microsoft.com/office/drawing/2014/chart" uri="{C3380CC4-5D6E-409C-BE32-E72D297353CC}">
              <c16:uniqueId val="{00000009-D742-466A-B9A6-1203408939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13757</c:v>
                </c:pt>
                <c:pt idx="3">
                  <c:v>13605</c:v>
                </c:pt>
                <c:pt idx="6">
                  <c:v>12905</c:v>
                </c:pt>
                <c:pt idx="9">
                  <c:v>12727</c:v>
                </c:pt>
                <c:pt idx="12">
                  <c:v>14091</c:v>
                </c:pt>
              </c:numCache>
            </c:numRef>
          </c:val>
          <c:extLst>
            <c:ext xmlns:c16="http://schemas.microsoft.com/office/drawing/2014/chart" uri="{C3380CC4-5D6E-409C-BE32-E72D297353CC}">
              <c16:uniqueId val="{0000000A-D742-466A-B9A6-1203408939D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4539</c:v>
                </c:pt>
                <c:pt idx="2">
                  <c:v>#N/A</c:v>
                </c:pt>
                <c:pt idx="3">
                  <c:v>#N/A</c:v>
                </c:pt>
                <c:pt idx="4">
                  <c:v>3314</c:v>
                </c:pt>
                <c:pt idx="5">
                  <c:v>#N/A</c:v>
                </c:pt>
                <c:pt idx="6">
                  <c:v>#N/A</c:v>
                </c:pt>
                <c:pt idx="7">
                  <c:v>2578</c:v>
                </c:pt>
                <c:pt idx="8">
                  <c:v>#N/A</c:v>
                </c:pt>
                <c:pt idx="9">
                  <c:v>#N/A</c:v>
                </c:pt>
                <c:pt idx="10">
                  <c:v>2226</c:v>
                </c:pt>
                <c:pt idx="11">
                  <c:v>#N/A</c:v>
                </c:pt>
                <c:pt idx="12">
                  <c:v>#N/A</c:v>
                </c:pt>
                <c:pt idx="13">
                  <c:v>3176</c:v>
                </c:pt>
                <c:pt idx="14">
                  <c:v>#N/A</c:v>
                </c:pt>
              </c:numCache>
            </c:numRef>
          </c:val>
          <c:smooth val="0"/>
          <c:extLst>
            <c:ext xmlns:c16="http://schemas.microsoft.com/office/drawing/2014/chart" uri="{C3380CC4-5D6E-409C-BE32-E72D297353CC}">
              <c16:uniqueId val="{0000000B-D742-466A-B9A6-1203408939D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2354</c:v>
                </c:pt>
                <c:pt idx="1">
                  <c:v>2490</c:v>
                </c:pt>
                <c:pt idx="2">
                  <c:v>2427</c:v>
                </c:pt>
              </c:numCache>
            </c:numRef>
          </c:val>
          <c:extLst>
            <c:ext xmlns:c16="http://schemas.microsoft.com/office/drawing/2014/chart" uri="{C3380CC4-5D6E-409C-BE32-E72D297353CC}">
              <c16:uniqueId val="{00000000-91B3-4EEC-BFE7-97390194A2A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525</c:v>
                </c:pt>
                <c:pt idx="1">
                  <c:v>569</c:v>
                </c:pt>
                <c:pt idx="2">
                  <c:v>601</c:v>
                </c:pt>
              </c:numCache>
            </c:numRef>
          </c:val>
          <c:extLst>
            <c:ext xmlns:c16="http://schemas.microsoft.com/office/drawing/2014/chart" uri="{C3380CC4-5D6E-409C-BE32-E72D297353CC}">
              <c16:uniqueId val="{00000001-91B3-4EEC-BFE7-97390194A2A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1814</c:v>
                </c:pt>
                <c:pt idx="1">
                  <c:v>1893</c:v>
                </c:pt>
                <c:pt idx="2">
                  <c:v>1618</c:v>
                </c:pt>
              </c:numCache>
            </c:numRef>
          </c:val>
          <c:extLst>
            <c:ext xmlns:c16="http://schemas.microsoft.com/office/drawing/2014/chart" uri="{C3380CC4-5D6E-409C-BE32-E72D297353CC}">
              <c16:uniqueId val="{00000002-91B3-4EEC-BFE7-97390194A2A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{7BA81D15-2126-4E04-BAF4-5C4EEA3C8821}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6DA-4BD9-9BAC-D71C006DB6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{C5A7A6E5-5910-4603-B572-256A15B4BE6F}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6DA-4BD9-9BAC-D71C006DB6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{2898843A-D795-46E0-8E2B-38A9C5CE462B}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6DA-4BD9-9BAC-D71C006DB6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{C28CC3F6-EF7B-49AE-8A61-3536B3AE1CEC}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6DA-4BD9-9BAC-D71C006DB6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{7CD412D7-C13F-4ACB-9C7C-ED3F24CB999E}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6DA-4BD9-9BAC-D71C006DB6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{40831AEB-1DE2-4D0A-A425-B06E78B0258D}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6DA-4BD9-9BAC-D71C006DB6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{DAAA42CA-3E67-4D96-B553-D6746CC3E095}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6DA-4BD9-9BAC-D71C006DB6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{1714FD56-2522-4ED2-A9D6-527E492BB7F1}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6DA-4BD9-9BAC-D71C006DB6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{C504BBF0-1F3B-4D81-BE6C-0643998CF150}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6DA-4BD9-9BAC-D71C006DB6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60.5</c:v>
                </c:pt>
                <c:pt idx="16">
                  <c:v>62.1</c:v>
                </c:pt>
                <c:pt idx="24">
                  <c:v>63.7</c:v>
                </c:pt>
                <c:pt idx="32">
                  <c:v>64</c:v>
                </c:pt>
              </c:numCache>
            </c:numRef>
          </c:xVal>
          <c:yVal>
            <c:numRef>
              <c:f>公会計指標分析・財政指標組合せ分析表!$BP$51:$DC$51</c:f>
              <c:numCache>
                <c:formatCode>#,##0.0;"▲ "#,##0.0</c:formatCode>
                <c:ptCount val="40"/>
                <c:pt idx="0">
                  <c:v>52.7</c:v>
                </c:pt>
                <c:pt idx="8">
                  <c:v>36.6</c:v>
                </c:pt>
                <c:pt idx="16">
                  <c:v>29.7</c:v>
                </c:pt>
                <c:pt idx="24">
                  <c:v>25.7</c:v>
                </c:pt>
                <c:pt idx="32">
                  <c:v>36.200000000000003</c:v>
                </c:pt>
              </c:numCache>
            </c:numRef>
          </c:yVal>
          <c:smooth val="0"/>
          <c:extLst>
            <c:ext xmlns:c16="http://schemas.microsoft.com/office/drawing/2014/chart" uri="{C3380CC4-5D6E-409C-BE32-E72D297353CC}">
              <c16:uniqueId val="{00000009-96DA-4BD9-9BAC-D71C006DB67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{A0D4EAA8-ADFF-498E-84AF-BC10C5D5C9E9}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6DA-4BD9-9BAC-D71C006DB67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{5C504D8F-7418-4868-AA5B-04677E325DE0}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6DA-4BD9-9BAC-D71C006DB6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{01FAFF39-F70D-4F4E-BA1A-2F55478AE449}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6DA-4BD9-9BAC-D71C006DB6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{DDAA4F8D-356D-4B58-B939-85DD6B8F0A3F}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6DA-4BD9-9BAC-D71C006DB6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{EDDCBF8D-17EC-4E62-8375-A9042851A391}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6DA-4BD9-9BAC-D71C006DB67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{2E913F61-D9FB-4650-8430-25A8435AF1FF}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6DA-4BD9-9BAC-D71C006DB67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{9C367B68-440E-442A-AE0D-02610FED12EE}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6DA-4BD9-9BAC-D71C006DB67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{2CB2C066-AC67-4D1C-B746-EB0E975F1C68}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6DA-4BD9-9BAC-D71C006DB67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{15CDB9C0-7CF3-46DE-B141-CE5ADE8237D1}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6DA-4BD9-9BAC-D71C006DB6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6DA-4BD9-9BAC-D71C006DB67C}"/>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{AD0FC4C2-0EF5-492B-818E-839E920F3D39}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4E9-4EB2-8844-A20D97234B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{5FB6941B-01C3-4B10-813E-786A1AD8DB07}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E9-4EB2-8844-A20D97234B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{E90E99CD-5C59-4A61-A7BE-699A26049A7A}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E9-4EB2-8844-A20D97234B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{A6EC2077-168C-464D-9A22-B24E37790F75}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E9-4EB2-8844-A20D97234B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{7A37F81A-3284-435A-B92E-EDD5184C8924}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E9-4EB2-8844-A20D97234B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{ACAA9AA6-1025-447F-93C9-123138345A21}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4E9-4EB2-8844-A20D97234B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{ED89FF96-8EFE-4970-BB4B-B48FFE512910}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4E9-4EB2-8844-A20D97234B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{4DF44B66-2372-407A-8047-0CEE5C356A25}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4E9-4EB2-8844-A20D97234B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{8CEFC505-CC5E-43DC-B60C-A1DC081DCEF8}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4E9-4EB2-8844-A20D97234B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9.4</c:v>
                </c:pt>
                <c:pt idx="16">
                  <c:v>9.3000000000000007</c:v>
                </c:pt>
                <c:pt idx="24">
                  <c:v>8.9</c:v>
                </c:pt>
                <c:pt idx="32">
                  <c:v>8.3000000000000007</c:v>
                </c:pt>
              </c:numCache>
            </c:numRef>
          </c:xVal>
          <c:yVal>
            <c:numRef>
              <c:f>公会計指標分析・財政指標組合せ分析表!$BP$73:$DC$73</c:f>
              <c:numCache>
                <c:formatCode>#,##0.0;"▲ "#,##0.0</c:formatCode>
                <c:ptCount val="40"/>
                <c:pt idx="0">
                  <c:v>52.7</c:v>
                </c:pt>
                <c:pt idx="8">
                  <c:v>36.6</c:v>
                </c:pt>
                <c:pt idx="16">
                  <c:v>29.7</c:v>
                </c:pt>
                <c:pt idx="24">
                  <c:v>25.7</c:v>
                </c:pt>
                <c:pt idx="32">
                  <c:v>36.200000000000003</c:v>
                </c:pt>
              </c:numCache>
            </c:numRef>
          </c:yVal>
          <c:smooth val="0"/>
          <c:extLst>
            <c:ext xmlns:c16="http://schemas.microsoft.com/office/drawing/2014/chart" uri="{C3380CC4-5D6E-409C-BE32-E72D297353CC}">
              <c16:uniqueId val="{00000009-F4E9-4EB2-8844-A20D97234B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{65879113-04B1-4962-9B18-4812DF6BE7EF}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4E9-4EB2-8844-A20D97234B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{E930DF8F-0379-4DA8-9BF1-E48C1F670DBF}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E9-4EB2-8844-A20D97234B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{00F64398-F260-4B5A-AD85-59B669099E16}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E9-4EB2-8844-A20D97234B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{B7EB4C52-A332-4EDB-80E6-45AF208F11E0}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E9-4EB2-8844-A20D97234B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{B4E8B1C2-8DB9-46DE-ADEF-960A9D5CA2C6}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E9-4EB2-8844-A20D97234B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{C5B087DD-70D2-47F3-BDBA-3B290F972B05}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4E9-4EB2-8844-A20D97234B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{EBED1B8A-1592-4C92-891F-4222461D7A69}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4E9-4EB2-8844-A20D97234B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{EDC89B64-76A5-49A2-B93F-6FC6886F3F09}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4E9-4EB2-8844-A20D97234B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{105E1A88-FEC7-4CB6-8D21-92EEDAF31100}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4E9-4EB2-8844-A20D97234B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4E9-4EB2-8844-A20D97234B21}"/>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基準財政需要額は、基準財政需要額は、社会福祉費や公債費などで減となったものの、新設されたこども子育て費、追加交付分で増となったことから、前年度と比較して増となった。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基準財政収入額は、企業収益の増や新設法人数の増による法人市民税の増、令和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年度から施行された森林環境税から配分される森林環境譲与税の増などにより、全体として増加した。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前年度より単年度の数値は低下しているが、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か年平均では前年度と同値で類似団体平均を下回っている。今後も市内経済の活性化や産業の振興に努め、市税やふるさと納税等自主財源を確保し、改善を図っていく。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42</xdr:row>
      <xdr:rowOff>170180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71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42</xdr:row>
      <xdr:rowOff>170180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170180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119380</xdr:rowOff>
    </xdr:from>
    <xdr:to>
      <xdr:col>19</xdr:col>
      <xdr:colOff>184150</xdr:colOff>
      <xdr:row>43</xdr:row>
      <xdr:rowOff>49530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34307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119380</xdr:rowOff>
    </xdr:from>
    <xdr:to>
      <xdr:col>15</xdr:col>
      <xdr:colOff>133350</xdr:colOff>
      <xdr:row>43</xdr:row>
      <xdr:rowOff>49530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34307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前年度と比較して、市税や寄附金などの減収、人事委員会勧告に伴う給与費の増による人件費の増加、障害者自立支援給付費等の増加による扶助費の増加により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大規模建設事業にかかる地方債の償還により公債費の増加も見込まれ、義務的経費の増加による経常収支比率の悪化が予想されるため、財政規模、人口規模等に即した定員管理や業務の効率化、事業の見直しなどにより、適切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101237</xdr:rowOff>
    </xdr:from>
    <xdr:to>
      <xdr:col>23</xdr:col>
      <xdr:colOff>133350</xdr:colOff>
      <xdr:row>61</xdr:row>
      <xdr:rowOff>50437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8823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90896</xdr:rowOff>
    </xdr:from>
    <xdr:to>
      <xdr:col>19</xdr:col>
      <xdr:colOff>133350</xdr:colOff>
      <xdr:row>60</xdr:row>
      <xdr:rowOff>101237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7789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83094</xdr:rowOff>
    </xdr:from>
    <xdr:to>
      <xdr:col>15</xdr:col>
      <xdr:colOff>82550</xdr:colOff>
      <xdr:row>60</xdr:row>
      <xdr:rowOff>90896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9864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83094</xdr:rowOff>
    </xdr:from>
    <xdr:to>
      <xdr:col>11</xdr:col>
      <xdr:colOff>31750</xdr:colOff>
      <xdr:row>60</xdr:row>
      <xdr:rowOff>90896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9864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171087</xdr:rowOff>
    </xdr:from>
    <xdr:to>
      <xdr:col>23</xdr:col>
      <xdr:colOff>184150</xdr:colOff>
      <xdr:row>61</xdr:row>
      <xdr:rowOff>101237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143164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30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50437</xdr:rowOff>
    </xdr:from>
    <xdr:to>
      <xdr:col>19</xdr:col>
      <xdr:colOff>184150</xdr:colOff>
      <xdr:row>60</xdr:row>
      <xdr:rowOff>152037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136814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23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40096</xdr:rowOff>
    </xdr:from>
    <xdr:to>
      <xdr:col>15</xdr:col>
      <xdr:colOff>133350</xdr:colOff>
      <xdr:row>60</xdr:row>
      <xdr:rowOff>141696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126473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32294</xdr:rowOff>
    </xdr:from>
    <xdr:to>
      <xdr:col>11</xdr:col>
      <xdr:colOff>82550</xdr:colOff>
      <xdr:row>59</xdr:row>
      <xdr:rowOff>133894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144071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40096</xdr:rowOff>
    </xdr:from>
    <xdr:to>
      <xdr:col>7</xdr:col>
      <xdr:colOff>31750</xdr:colOff>
      <xdr:row>60</xdr:row>
      <xdr:rowOff>141696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126473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類似団体平均は下回っているものの、前年度と比較して</a:t>
          </a:r>
          <a:r>
            <a:rPr kumimoji="1" lang="en-US" altLang="ja-JP" sz="1300">
              <a:latin typeface="ＭＳ Ｐゴシック" panose="020B0600070205080204" pitchFamily="50" charset="-128"/>
              <a:ea typeface="ＭＳ Ｐゴシック" panose="020B0600070205080204" pitchFamily="50" charset="-128"/>
            </a:rPr>
            <a:t>12,816</a:t>
          </a:r>
          <a:r>
            <a:rPr kumimoji="1" lang="ja-JP" altLang="en-US" sz="1300">
              <a:latin typeface="ＭＳ Ｐゴシック" panose="020B0600070205080204" pitchFamily="50" charset="-128"/>
              <a:ea typeface="ＭＳ Ｐゴシック" panose="020B0600070205080204" pitchFamily="50" charset="-128"/>
            </a:rPr>
            <a:t>円の増となった。これは、人事委員会勧告に伴う給与費の増、物価や人件費の高騰による物件費の増に加えて人口の減少により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人当たりの額が大きくなったためである。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40991</xdr:rowOff>
    </xdr:from>
    <xdr:to>
      <xdr:col>23</xdr:col>
      <xdr:colOff>133350</xdr:colOff>
      <xdr:row>81</xdr:row>
      <xdr:rowOff>44083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8441"/>
          <a:ext cx="838200" cy="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28860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63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40926</xdr:rowOff>
    </xdr:from>
    <xdr:to>
      <xdr:col>19</xdr:col>
      <xdr:colOff>133350</xdr:colOff>
      <xdr:row>81</xdr:row>
      <xdr:rowOff>40991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8376"/>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38619</xdr:rowOff>
    </xdr:from>
    <xdr:to>
      <xdr:col>15</xdr:col>
      <xdr:colOff>82550</xdr:colOff>
      <xdr:row>81</xdr:row>
      <xdr:rowOff>40926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6069"/>
          <a:ext cx="889000" cy="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36578</xdr:rowOff>
    </xdr:from>
    <xdr:to>
      <xdr:col>11</xdr:col>
      <xdr:colOff>31750</xdr:colOff>
      <xdr:row>81</xdr:row>
      <xdr:rowOff>38619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4028"/>
          <a:ext cx="889000" cy="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164733</xdr:rowOff>
    </xdr:from>
    <xdr:to>
      <xdr:col>23</xdr:col>
      <xdr:colOff>184150</xdr:colOff>
      <xdr:row>81</xdr:row>
      <xdr:rowOff>94883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86010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161641</xdr:rowOff>
    </xdr:from>
    <xdr:to>
      <xdr:col>19</xdr:col>
      <xdr:colOff>184150</xdr:colOff>
      <xdr:row>81</xdr:row>
      <xdr:rowOff>91791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101968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6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161576</xdr:rowOff>
    </xdr:from>
    <xdr:to>
      <xdr:col>15</xdr:col>
      <xdr:colOff>133350</xdr:colOff>
      <xdr:row>81</xdr:row>
      <xdr:rowOff>91726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101903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159269</xdr:rowOff>
    </xdr:from>
    <xdr:to>
      <xdr:col>11</xdr:col>
      <xdr:colOff>82550</xdr:colOff>
      <xdr:row>81</xdr:row>
      <xdr:rowOff>89419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99596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4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157228</xdr:rowOff>
    </xdr:from>
    <xdr:to>
      <xdr:col>7</xdr:col>
      <xdr:colOff>31750</xdr:colOff>
      <xdr:row>81</xdr:row>
      <xdr:rowOff>87378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97555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間の無採用期間があったため、その影響で職員の年齢構成に偏りが生じ、一時的に昇格が早まるなどしたが、地域実情との均衡を保った給与水準になるよう努めたことから、類似団体平均や全国市平均を下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今後も国及び県の動向等を踏まえながら、本市の実情に合った給与水準となるよう引き続き適正化に努める。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84</xdr:row>
      <xdr:rowOff>82550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346464"/>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82550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43264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84</xdr:row>
      <xdr:rowOff>30843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3809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83</xdr:row>
      <xdr:rowOff>167821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3809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117021</xdr:rowOff>
    </xdr:from>
    <xdr:to>
      <xdr:col>64</xdr:col>
      <xdr:colOff>152400</xdr:colOff>
      <xdr:row>84</xdr:row>
      <xdr:rowOff>47171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57348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1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財政の健全性の確保のため義務的経費である人件費を抑制していく必要があり、定員管理計画に基づき適正な人員配置に努めている。人口減少により人口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人当たりの職員数は増加傾向にはあるが、類似団体平均は下回る水準で推移している。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今後も人口減少による厳しい行財政運営となるが、第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次男鹿市行政改革大綱に基づき、業務改善と組織の効率化を進めるとともに、定年延長を考慮しつつ職員数及び年齢構成の適正な管理に努める。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129159</xdr:rowOff>
    </xdr:from>
    <xdr:to>
      <xdr:col>81</xdr:col>
      <xdr:colOff>44450</xdr:colOff>
      <xdr:row>60</xdr:row>
      <xdr:rowOff>152484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16159"/>
          <a:ext cx="838200" cy="2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93769</xdr:rowOff>
    </xdr:from>
    <xdr:to>
      <xdr:col>77</xdr:col>
      <xdr:colOff>44450</xdr:colOff>
      <xdr:row>60</xdr:row>
      <xdr:rowOff>129159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80769"/>
          <a:ext cx="889000" cy="3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79291</xdr:rowOff>
    </xdr:from>
    <xdr:to>
      <xdr:col>72</xdr:col>
      <xdr:colOff>203200</xdr:colOff>
      <xdr:row>60</xdr:row>
      <xdr:rowOff>93769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6629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58378</xdr:rowOff>
    </xdr:from>
    <xdr:to>
      <xdr:col>68</xdr:col>
      <xdr:colOff>152400</xdr:colOff>
      <xdr:row>60</xdr:row>
      <xdr:rowOff>79291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45378"/>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101684</xdr:rowOff>
    </xdr:from>
    <xdr:to>
      <xdr:col>81</xdr:col>
      <xdr:colOff>95250</xdr:colOff>
      <xdr:row>61</xdr:row>
      <xdr:rowOff>31834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8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118211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3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78359</xdr:rowOff>
    </xdr:from>
    <xdr:to>
      <xdr:col>77</xdr:col>
      <xdr:colOff>95250</xdr:colOff>
      <xdr:row>61</xdr:row>
      <xdr:rowOff>8509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18686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34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42969</xdr:rowOff>
    </xdr:from>
    <xdr:to>
      <xdr:col>73</xdr:col>
      <xdr:colOff>44450</xdr:colOff>
      <xdr:row>60</xdr:row>
      <xdr:rowOff>144569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154746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9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28491</xdr:rowOff>
    </xdr:from>
    <xdr:to>
      <xdr:col>68</xdr:col>
      <xdr:colOff>203200</xdr:colOff>
      <xdr:row>60</xdr:row>
      <xdr:rowOff>130091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1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140268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8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7578</xdr:rowOff>
    </xdr:from>
    <xdr:to>
      <xdr:col>64</xdr:col>
      <xdr:colOff>152400</xdr:colOff>
      <xdr:row>60</xdr:row>
      <xdr:rowOff>109178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119355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6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これは、比率の分子において、男鹿地区消防一部事務組合の地方債の償還終了により、一部事務組合等の起こした地方債に充てたと認められる補助金又は負担金が減少したことなどによ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年度に実施した児童福祉施設等の大規模建設事業にかかる地方債の償還が令和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年度から開始とするため元利償還金は増加が見込まれるが、公営企業会計の地方債現在高の減少などにより準元利償還金は減少することから横ばいに推移することが見込まれる。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3916</xdr:rowOff>
    </xdr:from>
    <xdr:to>
      <xdr:col>81</xdr:col>
      <xdr:colOff>44450</xdr:colOff>
      <xdr:row>37</xdr:row>
      <xdr:rowOff>15981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47566"/>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15981</xdr:rowOff>
    </xdr:from>
    <xdr:to>
      <xdr:col>77</xdr:col>
      <xdr:colOff>44450</xdr:colOff>
      <xdr:row>37</xdr:row>
      <xdr:rowOff>24024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5963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24024</xdr:rowOff>
    </xdr:from>
    <xdr:to>
      <xdr:col>72</xdr:col>
      <xdr:colOff>203200</xdr:colOff>
      <xdr:row>37</xdr:row>
      <xdr:rowOff>26035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7674"/>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26035</xdr:rowOff>
    </xdr:from>
    <xdr:to>
      <xdr:col>68</xdr:col>
      <xdr:colOff>152400</xdr:colOff>
      <xdr:row>37</xdr:row>
      <xdr:rowOff>30057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6968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124566</xdr:rowOff>
    </xdr:from>
    <xdr:to>
      <xdr:col>81</xdr:col>
      <xdr:colOff>95250</xdr:colOff>
      <xdr:row>37</xdr:row>
      <xdr:rowOff>54716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141093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4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136631</xdr:rowOff>
    </xdr:from>
    <xdr:to>
      <xdr:col>77</xdr:col>
      <xdr:colOff>95250</xdr:colOff>
      <xdr:row>37</xdr:row>
      <xdr:rowOff>66781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144674</xdr:rowOff>
    </xdr:from>
    <xdr:to>
      <xdr:col>73</xdr:col>
      <xdr:colOff>44450</xdr:colOff>
      <xdr:row>37</xdr:row>
      <xdr:rowOff>74824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59601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146685</xdr:rowOff>
    </xdr:from>
    <xdr:to>
      <xdr:col>68</xdr:col>
      <xdr:colOff>203200</xdr:colOff>
      <xdr:row>37</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61612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65634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a:t>
          </a:r>
          <a:r>
            <a:rPr kumimoji="1" lang="en-US" altLang="ja-JP" sz="1300">
              <a:solidFill>
                <a:schemeClr val="tx1"/>
              </a:solidFill>
              <a:latin typeface="ＭＳ Ｐゴシック" panose="020B0600070205080204" pitchFamily="50" charset="-128"/>
              <a:ea typeface="ＭＳ Ｐゴシック" panose="020B0600070205080204" pitchFamily="50" charset="-128"/>
            </a:rPr>
            <a:t>36.2</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一般会計において、大規模建設事業の実施により地方債現在高が増加したこと、財政調整基金及び減債基金の取り崩しにより充当可能基金が減少したことが要因となっている。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北浦コミュニティセンターの移転改修事業や今後予定されている市民文化会館の改修工事等に伴い引き続き上昇することが見込まれる。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143440</xdr:rowOff>
    </xdr:from>
    <xdr:to>
      <xdr:col>81</xdr:col>
      <xdr:colOff>44450</xdr:colOff>
      <xdr:row>16</xdr:row>
      <xdr:rowOff>112748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715190"/>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143440</xdr:rowOff>
    </xdr:from>
    <xdr:to>
      <xdr:col>77</xdr:col>
      <xdr:colOff>44450</xdr:colOff>
      <xdr:row>16</xdr:row>
      <xdr:rowOff>25612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71519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25612</xdr:rowOff>
    </xdr:from>
    <xdr:to>
      <xdr:col>72</xdr:col>
      <xdr:colOff>203200</xdr:colOff>
      <xdr:row>16</xdr:row>
      <xdr:rowOff>118110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768812"/>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118110</xdr:rowOff>
    </xdr:from>
    <xdr:to>
      <xdr:col>68</xdr:col>
      <xdr:colOff>152400</xdr:colOff>
      <xdr:row>17</xdr:row>
      <xdr:rowOff>162490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861310"/>
          <a:ext cx="889000" cy="21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61948</xdr:rowOff>
    </xdr:from>
    <xdr:to>
      <xdr:col>81</xdr:col>
      <xdr:colOff>95250</xdr:colOff>
      <xdr:row>16</xdr:row>
      <xdr:rowOff>163548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0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34025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77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92640</xdr:rowOff>
    </xdr:from>
    <xdr:to>
      <xdr:col>77</xdr:col>
      <xdr:colOff>95250</xdr:colOff>
      <xdr:row>16</xdr:row>
      <xdr:rowOff>22790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66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7567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750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146262</xdr:rowOff>
    </xdr:from>
    <xdr:to>
      <xdr:col>73</xdr:col>
      <xdr:colOff>44450</xdr:colOff>
      <xdr:row>16</xdr:row>
      <xdr:rowOff>76412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71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61189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804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67310</xdr:rowOff>
    </xdr:from>
    <xdr:to>
      <xdr:col>68</xdr:col>
      <xdr:colOff>203200</xdr:colOff>
      <xdr:row>16</xdr:row>
      <xdr:rowOff>168910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153687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111690</xdr:rowOff>
    </xdr:from>
    <xdr:to>
      <xdr:col>64</xdr:col>
      <xdr:colOff>152400</xdr:colOff>
      <xdr:row>18</xdr:row>
      <xdr:rowOff>41840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26617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1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地方特例交付金、普通交付税などの増により分母となる経常一般財源が増加したものの、　人事委員会勧告に伴う給与費の増、会計年度任用職員への勤勉手当の支給開始などにより人件費決算額が大きく増加したことから、前年度と比較して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0776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620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46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133858</xdr:rowOff>
    </xdr:from>
    <xdr:to>
      <xdr:col>11</xdr:col>
      <xdr:colOff>9525</xdr:colOff>
      <xdr:row>36</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46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35052</xdr:rowOff>
    </xdr:from>
    <xdr:to>
      <xdr:col>24</xdr:col>
      <xdr:colOff>76200</xdr:colOff>
      <xdr:row>36</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51579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83058</xdr:rowOff>
    </xdr:from>
    <xdr:to>
      <xdr:col>11</xdr:col>
      <xdr:colOff>60325</xdr:colOff>
      <xdr:row>36</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142494</xdr:rowOff>
    </xdr:from>
    <xdr:to>
      <xdr:col>6</xdr:col>
      <xdr:colOff>171450</xdr:colOff>
      <xdr:row>36</xdr:row>
      <xdr:rowOff>72644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82821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分母となる経常一般財源が増加したものの、人件費の高騰に伴う体育施設指定管理費の増などによる物件費の決算額の増により、前年度と比較して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今後も公共施設マネジメントによる施設の統廃合や一般事務費の節減に努め、物件費の抑制を図る。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73660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797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64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142240</xdr:rowOff>
    </xdr:from>
    <xdr:to>
      <xdr:col>73</xdr:col>
      <xdr:colOff>180975</xdr:colOff>
      <xdr:row>15</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42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142240</xdr:rowOff>
    </xdr:from>
    <xdr:to>
      <xdr:col>69</xdr:col>
      <xdr:colOff>92075</xdr:colOff>
      <xdr:row>15</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425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22860</xdr:rowOff>
    </xdr:from>
    <xdr:to>
      <xdr:col>82</xdr:col>
      <xdr:colOff>158750</xdr:colOff>
      <xdr:row>16</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39387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57150</xdr:rowOff>
    </xdr:from>
    <xdr:to>
      <xdr:col>78</xdr:col>
      <xdr:colOff>120650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168927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91440</xdr:rowOff>
    </xdr:from>
    <xdr:to>
      <xdr:col>69</xdr:col>
      <xdr:colOff>142875</xdr:colOff>
      <xdr:row>15</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31767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世帯の減少による生活保護費の減はあったものの、障害者自立支援給付費の増などにより扶助費決算額が増加したこと、人件費同様、比率の分母となる経常一般財源の増加率を歳出の増加率が上回ったこと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った。類似団体平均を上回り、かつ上昇傾向にある要因として、障害者自立支援給費の額が膨らんでいることなどが挙げられる。今後も生活保護世帯の就労支援、健康づくり事業の推進などにより財政を圧迫する上昇傾向に歯止めをかけるよう努める。　</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83457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949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07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57</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96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113393</xdr:rowOff>
    </xdr:from>
    <xdr:to>
      <xdr:col>11</xdr:col>
      <xdr:colOff>9525</xdr:colOff>
      <xdr:row>57</xdr:row>
      <xdr:rowOff>124278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86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4734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0</xdr:rowOff>
    </xdr:from>
    <xdr:to>
      <xdr:col>20</xdr:col>
      <xdr:colOff>38100</xdr:colOff>
      <xdr:row>58</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86377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73478</xdr:rowOff>
    </xdr:from>
    <xdr:to>
      <xdr:col>11</xdr:col>
      <xdr:colOff>60325</xdr:colOff>
      <xdr:row>58</xdr:row>
      <xdr:rowOff>3628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159855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その他の経費の多くは、国民健康保険特別会計や介護保険特別会計などへの繰出金となっている。介護保険特別会計、後期高齢者医療特別会計、国民健康保険特別会計への繰出金が減となったものの、経常経費の維持補修費の増により数値は前年度から横ばいに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今後も介護予防や疾病予防、健康づくり事業などの推進により、繰出金の増加を抑制し、普通会計の負担額を軽減するよう努める。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59</xdr:row>
      <xdr:rowOff>107950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23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23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34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34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107950</xdr:rowOff>
    </xdr:from>
    <xdr:to>
      <xdr:col>74</xdr:col>
      <xdr:colOff>31750</xdr:colOff>
      <xdr:row>60</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22877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ポイントの増となったが、これは、公営企業会計への繰出金や、一部事務組合に対する負担金などの増による。</a:t>
          </a:r>
        </a:p>
        <a:p>
          <a:r>
            <a:rPr kumimoji="1" lang="ja-JP" altLang="en-US" sz="1300">
              <a:latin typeface="ＭＳ Ｐゴシック" panose="020B0600070205080204" pitchFamily="50" charset="-128"/>
              <a:ea typeface="ＭＳ Ｐゴシック" panose="020B0600070205080204" pitchFamily="50" charset="-128"/>
            </a:rPr>
            <a:t>　類似団体平均を大きく上回っているのは、下水道事業会計や病院事業会計など、公営企業会計に対する負担金・補助金が多額になっているためである。公営企業においては、引き続き経営改善を図り、負担金・補助金に依存しない自立した運営ができるよ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149860</xdr:rowOff>
    </xdr:from>
    <xdr:to>
      <xdr:col>82</xdr:col>
      <xdr:colOff>107950</xdr:colOff>
      <xdr:row>39</xdr:row>
      <xdr:rowOff>5842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6649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149860</xdr:rowOff>
    </xdr:from>
    <xdr:to>
      <xdr:col>78</xdr:col>
      <xdr:colOff>69850</xdr:colOff>
      <xdr:row>39</xdr:row>
      <xdr:rowOff>19558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6649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39</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6238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108712</xdr:rowOff>
    </xdr:from>
    <xdr:to>
      <xdr:col>69</xdr:col>
      <xdr:colOff>92075</xdr:colOff>
      <xdr:row>39</xdr:row>
      <xdr:rowOff>33274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6238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98569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99060</xdr:rowOff>
    </xdr:from>
    <xdr:to>
      <xdr:col>78</xdr:col>
      <xdr:colOff>120650</xdr:colOff>
      <xdr:row>39</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13987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0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140208</xdr:rowOff>
    </xdr:from>
    <xdr:to>
      <xdr:col>74</xdr:col>
      <xdr:colOff>31750</xdr:colOff>
      <xdr:row>39</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55135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57912</xdr:rowOff>
    </xdr:from>
    <xdr:to>
      <xdr:col>69</xdr:col>
      <xdr:colOff>142875</xdr:colOff>
      <xdr:row>38</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144289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153924</xdr:rowOff>
    </xdr:from>
    <xdr:to>
      <xdr:col>65</xdr:col>
      <xdr:colOff>53975</xdr:colOff>
      <xdr:row>39</xdr:row>
      <xdr:rowOff>84074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68851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比率の分母となる経常一般財源が増加したことに加え、償還元金の減少により、前年度と比較して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公債費においては、令和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年度に実施した児童福祉施設等の大規模建設事業にかかる地方債の償還が令和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年度から開始するため、令和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年度以降は上昇し、その後はほぼ横ばいに推移すると見込まれる。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88900</xdr:rowOff>
    </xdr:from>
    <xdr:to>
      <xdr:col>24</xdr:col>
      <xdr:colOff>25400</xdr:colOff>
      <xdr:row>74</xdr:row>
      <xdr:rowOff>94615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7620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94615</xdr:rowOff>
    </xdr:from>
    <xdr:to>
      <xdr:col>19</xdr:col>
      <xdr:colOff>187325</xdr:colOff>
      <xdr:row>74</xdr:row>
      <xdr:rowOff>102235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819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102235</xdr:rowOff>
    </xdr:from>
    <xdr:to>
      <xdr:col>15</xdr:col>
      <xdr:colOff>98425</xdr:colOff>
      <xdr:row>74</xdr:row>
      <xdr:rowOff>102235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89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102235</xdr:rowOff>
    </xdr:from>
    <xdr:to>
      <xdr:col>11</xdr:col>
      <xdr:colOff>9525</xdr:colOff>
      <xdr:row>74</xdr:row>
      <xdr:rowOff>111760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895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38100</xdr:rowOff>
    </xdr:from>
    <xdr:to>
      <xdr:col>24</xdr:col>
      <xdr:colOff>76200</xdr:colOff>
      <xdr:row>74</xdr:row>
      <xdr:rowOff>139700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118127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3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43815</xdr:rowOff>
    </xdr:from>
    <xdr:to>
      <xdr:col>20</xdr:col>
      <xdr:colOff>38100</xdr:colOff>
      <xdr:row>74</xdr:row>
      <xdr:rowOff>145415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155592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9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51435</xdr:rowOff>
    </xdr:from>
    <xdr:to>
      <xdr:col>15</xdr:col>
      <xdr:colOff>149225</xdr:colOff>
      <xdr:row>74</xdr:row>
      <xdr:rowOff>153035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163212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51435</xdr:rowOff>
    </xdr:from>
    <xdr:to>
      <xdr:col>11</xdr:col>
      <xdr:colOff>60325</xdr:colOff>
      <xdr:row>74</xdr:row>
      <xdr:rowOff>153035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3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163212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0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60960</xdr:rowOff>
    </xdr:from>
    <xdr:to>
      <xdr:col>6</xdr:col>
      <xdr:colOff>171450</xdr:colOff>
      <xdr:row>74</xdr:row>
      <xdr:rowOff>162560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扶助費が高止まりしていること、補助費等のうち、公営企業会計への負担金・補助金が多額であることなどから類似団体平均を上回っており、給与費の増による人件費の増加もあり前年度と比較して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今後も公営企業会計における経営の健全化のほか、疾病予防事業などの各種事業の推進や、事務事業の見直しにより経費の縮減に努める。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76708</xdr:rowOff>
    </xdr:from>
    <xdr:to>
      <xdr:col>82</xdr:col>
      <xdr:colOff>107950</xdr:colOff>
      <xdr:row>79</xdr:row>
      <xdr:rowOff>78994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44980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78</xdr:row>
      <xdr:rowOff>76708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178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44704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80061"/>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149861</xdr:rowOff>
    </xdr:from>
    <xdr:to>
      <xdr:col>69</xdr:col>
      <xdr:colOff>92075</xdr:colOff>
      <xdr:row>78</xdr:row>
      <xdr:rowOff>21844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80061"/>
          <a:ext cx="889000" cy="2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28194</xdr:rowOff>
    </xdr:from>
    <xdr:to>
      <xdr:col>82</xdr:col>
      <xdr:colOff>158750</xdr:colOff>
      <xdr:row>79</xdr:row>
      <xdr:rowOff>129794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271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25908</xdr:rowOff>
    </xdr:from>
    <xdr:to>
      <xdr:col>78</xdr:col>
      <xdr:colOff>120650</xdr:colOff>
      <xdr:row>78</xdr:row>
      <xdr:rowOff>127508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112285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165354</xdr:rowOff>
    </xdr:from>
    <xdr:to>
      <xdr:col>74</xdr:col>
      <xdr:colOff>31750</xdr:colOff>
      <xdr:row>78</xdr:row>
      <xdr:rowOff>95504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80281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142494</xdr:rowOff>
    </xdr:from>
    <xdr:to>
      <xdr:col>65</xdr:col>
      <xdr:colOff>53975</xdr:colOff>
      <xdr:row>78</xdr:row>
      <xdr:rowOff>72644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57421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93196</xdr:rowOff>
    </xdr:from>
    <xdr:to>
      <xdr:col>29</xdr:col>
      <xdr:colOff>127000</xdr:colOff>
      <xdr:row>17</xdr:row>
      <xdr:rowOff>28235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84021"/>
          <a:ext cx="647700" cy="106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28235</xdr:rowOff>
    </xdr:from>
    <xdr:to>
      <xdr:col>26</xdr:col>
      <xdr:colOff>50800</xdr:colOff>
      <xdr:row>17</xdr:row>
      <xdr:rowOff>88728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90510"/>
          <a:ext cx="698500" cy="60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88728</xdr:rowOff>
    </xdr:from>
    <xdr:to>
      <xdr:col>22</xdr:col>
      <xdr:colOff>114300</xdr:colOff>
      <xdr:row>17</xdr:row>
      <xdr:rowOff>120228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51003"/>
          <a:ext cx="698500" cy="31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120228</xdr:rowOff>
    </xdr:from>
    <xdr:to>
      <xdr:col>18</xdr:col>
      <xdr:colOff>177800</xdr:colOff>
      <xdr:row>17</xdr:row>
      <xdr:rowOff>156985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82503"/>
          <a:ext cx="698500" cy="36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42396</xdr:rowOff>
    </xdr:from>
    <xdr:to>
      <xdr:col>29</xdr:col>
      <xdr:colOff>177800</xdr:colOff>
      <xdr:row>16</xdr:row>
      <xdr:rowOff>143996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332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58923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148885</xdr:rowOff>
    </xdr:from>
    <xdr:to>
      <xdr:col>26</xdr:col>
      <xdr:colOff>101600</xdr:colOff>
      <xdr:row>17</xdr:row>
      <xdr:rowOff>79035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3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89212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0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37928</xdr:rowOff>
    </xdr:from>
    <xdr:to>
      <xdr:col>22</xdr:col>
      <xdr:colOff>165100</xdr:colOff>
      <xdr:row>17</xdr:row>
      <xdr:rowOff>139528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00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149705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69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69428</xdr:rowOff>
    </xdr:from>
    <xdr:to>
      <xdr:col>19</xdr:col>
      <xdr:colOff>38100</xdr:colOff>
      <xdr:row>17</xdr:row>
      <xdr:rowOff>171028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31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9755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0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106185</xdr:rowOff>
    </xdr:from>
    <xdr:to>
      <xdr:col>15</xdr:col>
      <xdr:colOff>101600</xdr:colOff>
      <xdr:row>18</xdr:row>
      <xdr:rowOff>36335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6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46512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3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47718</xdr:rowOff>
    </xdr:from>
    <xdr:to>
      <xdr:col>29</xdr:col>
      <xdr:colOff>127000</xdr:colOff>
      <xdr:row>38</xdr:row>
      <xdr:rowOff>49257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15318"/>
          <a:ext cx="647700" cy="15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34033</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501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36895</xdr:rowOff>
    </xdr:from>
    <xdr:to>
      <xdr:col>26</xdr:col>
      <xdr:colOff>50800</xdr:colOff>
      <xdr:row>38</xdr:row>
      <xdr:rowOff>47718</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04495"/>
          <a:ext cx="698500" cy="10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36507</xdr:rowOff>
    </xdr:from>
    <xdr:to>
      <xdr:col>22</xdr:col>
      <xdr:colOff>114300</xdr:colOff>
      <xdr:row>38</xdr:row>
      <xdr:rowOff>36895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04107"/>
          <a:ext cx="698500" cy="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36507</xdr:rowOff>
    </xdr:from>
    <xdr:to>
      <xdr:col>18</xdr:col>
      <xdr:colOff>177800</xdr:colOff>
      <xdr:row>38</xdr:row>
      <xdr:rowOff>40351</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04107"/>
          <a:ext cx="698500" cy="3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341357</xdr:rowOff>
    </xdr:from>
    <xdr:to>
      <xdr:col>29</xdr:col>
      <xdr:colOff>177800</xdr:colOff>
      <xdr:row>38</xdr:row>
      <xdr:rowOff>100057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6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186434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1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339818</xdr:rowOff>
    </xdr:from>
    <xdr:to>
      <xdr:col>26</xdr:col>
      <xdr:colOff>101600</xdr:colOff>
      <xdr:row>38</xdr:row>
      <xdr:rowOff>98518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64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108695</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33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328995</xdr:rowOff>
    </xdr:from>
    <xdr:to>
      <xdr:col>22</xdr:col>
      <xdr:colOff>165100</xdr:colOff>
      <xdr:row>38</xdr:row>
      <xdr:rowOff>87695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3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97872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328607</xdr:rowOff>
    </xdr:from>
    <xdr:to>
      <xdr:col>19</xdr:col>
      <xdr:colOff>38100</xdr:colOff>
      <xdr:row>38</xdr:row>
      <xdr:rowOff>87307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53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97484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2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332451</xdr:rowOff>
    </xdr:from>
    <xdr:to>
      <xdr:col>15</xdr:col>
      <xdr:colOff>101600</xdr:colOff>
      <xdr:row>38</xdr:row>
      <xdr:rowOff>91151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7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101328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127018</xdr:rowOff>
    </xdr:from>
    <xdr:to>
      <xdr:col>24</xdr:col>
      <xdr:colOff>63500</xdr:colOff>
      <xdr:row>37</xdr:row>
      <xdr:rowOff>53757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99218"/>
          <a:ext cx="838200" cy="9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53757</xdr:rowOff>
    </xdr:from>
    <xdr:to>
      <xdr:col>19</xdr:col>
      <xdr:colOff>177800</xdr:colOff>
      <xdr:row>37</xdr:row>
      <xdr:rowOff>106161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97407"/>
          <a:ext cx="889000" cy="5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106161</xdr:rowOff>
    </xdr:from>
    <xdr:to>
      <xdr:col>15</xdr:col>
      <xdr:colOff>50800</xdr:colOff>
      <xdr:row>37</xdr:row>
      <xdr:rowOff>114119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49811"/>
          <a:ext cx="889000" cy="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114119</xdr:rowOff>
    </xdr:from>
    <xdr:to>
      <xdr:col>10</xdr:col>
      <xdr:colOff>114300</xdr:colOff>
      <xdr:row>37</xdr:row>
      <xdr:rowOff>151457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57769"/>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76218</xdr:rowOff>
    </xdr:from>
    <xdr:to>
      <xdr:col>24</xdr:col>
      <xdr:colOff>114300</xdr:colOff>
      <xdr:row>37</xdr:row>
      <xdr:rowOff>6368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54645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2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2957</xdr:rowOff>
    </xdr:from>
    <xdr:to>
      <xdr:col>20</xdr:col>
      <xdr:colOff>38100</xdr:colOff>
      <xdr:row>37</xdr:row>
      <xdr:rowOff>104557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4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95684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3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55361</xdr:rowOff>
    </xdr:from>
    <xdr:to>
      <xdr:col>15</xdr:col>
      <xdr:colOff>101600</xdr:colOff>
      <xdr:row>37</xdr:row>
      <xdr:rowOff>156961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148088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63319</xdr:rowOff>
    </xdr:from>
    <xdr:to>
      <xdr:col>10</xdr:col>
      <xdr:colOff>165100</xdr:colOff>
      <xdr:row>37</xdr:row>
      <xdr:rowOff>164919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0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156046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9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100657</xdr:rowOff>
    </xdr:from>
    <xdr:to>
      <xdr:col>6</xdr:col>
      <xdr:colOff>38100</xdr:colOff>
      <xdr:row>38</xdr:row>
      <xdr:rowOff>30807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21934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118325</xdr:rowOff>
    </xdr:from>
    <xdr:to>
      <xdr:col>24</xdr:col>
      <xdr:colOff>63500</xdr:colOff>
      <xdr:row>58</xdr:row>
      <xdr:rowOff>119285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2425"/>
          <a:ext cx="8382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117704</xdr:rowOff>
    </xdr:from>
    <xdr:to>
      <xdr:col>19</xdr:col>
      <xdr:colOff>177800</xdr:colOff>
      <xdr:row>58</xdr:row>
      <xdr:rowOff>119285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1804"/>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117704</xdr:rowOff>
    </xdr:from>
    <xdr:to>
      <xdr:col>15</xdr:col>
      <xdr:colOff>50800</xdr:colOff>
      <xdr:row>58</xdr:row>
      <xdr:rowOff>120016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804"/>
          <a:ext cx="8890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120016</xdr:rowOff>
    </xdr:from>
    <xdr:to>
      <xdr:col>10</xdr:col>
      <xdr:colOff>114300</xdr:colOff>
      <xdr:row>58</xdr:row>
      <xdr:rowOff>120228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4116"/>
          <a:ext cx="8890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67525</xdr:rowOff>
    </xdr:from>
    <xdr:to>
      <xdr:col>24</xdr:col>
      <xdr:colOff>114300</xdr:colOff>
      <xdr:row>58</xdr:row>
      <xdr:rowOff>169125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68485</xdr:rowOff>
    </xdr:from>
    <xdr:to>
      <xdr:col>20</xdr:col>
      <xdr:colOff>38100</xdr:colOff>
      <xdr:row>58</xdr:row>
      <xdr:rowOff>170085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161212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66904</xdr:rowOff>
    </xdr:from>
    <xdr:to>
      <xdr:col>15</xdr:col>
      <xdr:colOff>101600</xdr:colOff>
      <xdr:row>58</xdr:row>
      <xdr:rowOff>168504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159631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69216</xdr:rowOff>
    </xdr:from>
    <xdr:to>
      <xdr:col>10</xdr:col>
      <xdr:colOff>165100</xdr:colOff>
      <xdr:row>58</xdr:row>
      <xdr:rowOff>170816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161943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6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69428</xdr:rowOff>
    </xdr:from>
    <xdr:to>
      <xdr:col>6</xdr:col>
      <xdr:colOff>38100</xdr:colOff>
      <xdr:row>58</xdr:row>
      <xdr:rowOff>171028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162155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49733</xdr:rowOff>
    </xdr:from>
    <xdr:to>
      <xdr:col>24</xdr:col>
      <xdr:colOff>63500</xdr:colOff>
      <xdr:row>78</xdr:row>
      <xdr:rowOff>63195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22833"/>
          <a:ext cx="8382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49733</xdr:rowOff>
    </xdr:from>
    <xdr:to>
      <xdr:col>19</xdr:col>
      <xdr:colOff>177800</xdr:colOff>
      <xdr:row>78</xdr:row>
      <xdr:rowOff>81584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22833"/>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33376</xdr:rowOff>
    </xdr:from>
    <xdr:to>
      <xdr:col>15</xdr:col>
      <xdr:colOff>50800</xdr:colOff>
      <xdr:row>78</xdr:row>
      <xdr:rowOff>81584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06476"/>
          <a:ext cx="889000" cy="4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33376</xdr:rowOff>
    </xdr:from>
    <xdr:to>
      <xdr:col>10</xdr:col>
      <xdr:colOff>114300</xdr:colOff>
      <xdr:row>78</xdr:row>
      <xdr:rowOff>79084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06476"/>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12395</xdr:rowOff>
    </xdr:from>
    <xdr:to>
      <xdr:col>24</xdr:col>
      <xdr:colOff>114300</xdr:colOff>
      <xdr:row>78</xdr:row>
      <xdr:rowOff>113995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162272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170383</xdr:rowOff>
    </xdr:from>
    <xdr:to>
      <xdr:col>20</xdr:col>
      <xdr:colOff>38100</xdr:colOff>
      <xdr:row>78</xdr:row>
      <xdr:rowOff>100533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7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117060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47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30784</xdr:rowOff>
    </xdr:from>
    <xdr:to>
      <xdr:col>15</xdr:col>
      <xdr:colOff>101600</xdr:colOff>
      <xdr:row>78</xdr:row>
      <xdr:rowOff>132384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123511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154026</xdr:rowOff>
    </xdr:from>
    <xdr:to>
      <xdr:col>10</xdr:col>
      <xdr:colOff>165100</xdr:colOff>
      <xdr:row>78</xdr:row>
      <xdr:rowOff>84176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5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100703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3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28284</xdr:rowOff>
    </xdr:from>
    <xdr:to>
      <xdr:col>6</xdr:col>
      <xdr:colOff>38100</xdr:colOff>
      <xdr:row>78</xdr:row>
      <xdr:rowOff>129884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0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146411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167460</xdr:rowOff>
    </xdr:from>
    <xdr:to>
      <xdr:col>24</xdr:col>
      <xdr:colOff>63500</xdr:colOff>
      <xdr:row>95</xdr:row>
      <xdr:rowOff>20599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283760"/>
          <a:ext cx="838200" cy="2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167460</xdr:rowOff>
    </xdr:from>
    <xdr:to>
      <xdr:col>19</xdr:col>
      <xdr:colOff>177800</xdr:colOff>
      <xdr:row>95</xdr:row>
      <xdr:rowOff>92075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83760"/>
          <a:ext cx="889000" cy="9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40534</xdr:rowOff>
    </xdr:from>
    <xdr:to>
      <xdr:col>15</xdr:col>
      <xdr:colOff>50800</xdr:colOff>
      <xdr:row>95</xdr:row>
      <xdr:rowOff>92075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28284"/>
          <a:ext cx="889000" cy="5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40534</xdr:rowOff>
    </xdr:from>
    <xdr:to>
      <xdr:col>10</xdr:col>
      <xdr:colOff>114300</xdr:colOff>
      <xdr:row>96</xdr:row>
      <xdr:rowOff>90687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28284"/>
          <a:ext cx="889000" cy="2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141249</xdr:rowOff>
    </xdr:from>
    <xdr:to>
      <xdr:col>24</xdr:col>
      <xdr:colOff>114300</xdr:colOff>
      <xdr:row>95</xdr:row>
      <xdr:rowOff>71399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5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164126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0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116660</xdr:rowOff>
    </xdr:from>
    <xdr:to>
      <xdr:col>20</xdr:col>
      <xdr:colOff>38100</xdr:colOff>
      <xdr:row>95</xdr:row>
      <xdr:rowOff>46810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3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63337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08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41275</xdr:rowOff>
    </xdr:from>
    <xdr:to>
      <xdr:col>15</xdr:col>
      <xdr:colOff>101600</xdr:colOff>
      <xdr:row>95</xdr:row>
      <xdr:rowOff>142875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2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159402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0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161184</xdr:rowOff>
    </xdr:from>
    <xdr:to>
      <xdr:col>10</xdr:col>
      <xdr:colOff>165100</xdr:colOff>
      <xdr:row>95</xdr:row>
      <xdr:rowOff>91334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107861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05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39887</xdr:rowOff>
    </xdr:from>
    <xdr:to>
      <xdr:col>6</xdr:col>
      <xdr:colOff>38100</xdr:colOff>
      <xdr:row>96</xdr:row>
      <xdr:rowOff>141487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9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158014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74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13235</xdr:rowOff>
    </xdr:from>
    <xdr:to>
      <xdr:col>55</xdr:col>
      <xdr:colOff>0</xdr:colOff>
      <xdr:row>37</xdr:row>
      <xdr:rowOff>14378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688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6619</xdr:rowOff>
    </xdr:from>
    <xdr:to>
      <xdr:col>50</xdr:col>
      <xdr:colOff>114300</xdr:colOff>
      <xdr:row>37</xdr:row>
      <xdr:rowOff>14378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50269"/>
          <a:ext cx="889000" cy="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6619</xdr:rowOff>
    </xdr:from>
    <xdr:to>
      <xdr:col>45</xdr:col>
      <xdr:colOff>177800</xdr:colOff>
      <xdr:row>37</xdr:row>
      <xdr:rowOff>26785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50269"/>
          <a:ext cx="889000" cy="2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42976</xdr:rowOff>
    </xdr:from>
    <xdr:to>
      <xdr:col>41</xdr:col>
      <xdr:colOff>50800</xdr:colOff>
      <xdr:row>37</xdr:row>
      <xdr:rowOff>26785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43726"/>
          <a:ext cx="889000" cy="3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133885</xdr:rowOff>
    </xdr:from>
    <xdr:to>
      <xdr:col>55</xdr:col>
      <xdr:colOff>50800</xdr:colOff>
      <xdr:row>37</xdr:row>
      <xdr:rowOff>64035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156762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5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135028</xdr:rowOff>
    </xdr:from>
    <xdr:to>
      <xdr:col>50</xdr:col>
      <xdr:colOff>165100</xdr:colOff>
      <xdr:row>37</xdr:row>
      <xdr:rowOff>65178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0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81705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8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127269</xdr:rowOff>
    </xdr:from>
    <xdr:to>
      <xdr:col>46</xdr:col>
      <xdr:colOff>38100</xdr:colOff>
      <xdr:row>37</xdr:row>
      <xdr:rowOff>57419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9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73946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7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147435</xdr:rowOff>
    </xdr:from>
    <xdr:to>
      <xdr:col>41</xdr:col>
      <xdr:colOff>101600</xdr:colOff>
      <xdr:row>37</xdr:row>
      <xdr:rowOff>77585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1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94112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9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163626</xdr:rowOff>
    </xdr:from>
    <xdr:to>
      <xdr:col>36</xdr:col>
      <xdr:colOff>165100</xdr:colOff>
      <xdr:row>35</xdr:row>
      <xdr:rowOff>93776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110303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68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71897</xdr:rowOff>
    </xdr:from>
    <xdr:to>
      <xdr:col>55</xdr:col>
      <xdr:colOff>0</xdr:colOff>
      <xdr:row>56</xdr:row>
      <xdr:rowOff>123602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330197"/>
          <a:ext cx="838200" cy="39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123602</xdr:rowOff>
    </xdr:from>
    <xdr:to>
      <xdr:col>50</xdr:col>
      <xdr:colOff>114300</xdr:colOff>
      <xdr:row>57</xdr:row>
      <xdr:rowOff>58538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24802"/>
          <a:ext cx="889000" cy="10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20865</xdr:rowOff>
    </xdr:from>
    <xdr:to>
      <xdr:col>45</xdr:col>
      <xdr:colOff>177800</xdr:colOff>
      <xdr:row>57</xdr:row>
      <xdr:rowOff>58538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93515"/>
          <a:ext cx="889000" cy="3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20865</xdr:rowOff>
    </xdr:from>
    <xdr:to>
      <xdr:col>41</xdr:col>
      <xdr:colOff>50800</xdr:colOff>
      <xdr:row>57</xdr:row>
      <xdr:rowOff>98666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93515"/>
          <a:ext cx="889000" cy="7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21097</xdr:rowOff>
    </xdr:from>
    <xdr:to>
      <xdr:col>55</xdr:col>
      <xdr:colOff>50800</xdr:colOff>
      <xdr:row>54</xdr:row>
      <xdr:rowOff>122697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27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43974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130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72802</xdr:rowOff>
    </xdr:from>
    <xdr:to>
      <xdr:col>50</xdr:col>
      <xdr:colOff>165100</xdr:colOff>
      <xdr:row>57</xdr:row>
      <xdr:rowOff>2952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7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165529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6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7738</xdr:rowOff>
    </xdr:from>
    <xdr:to>
      <xdr:col>46</xdr:col>
      <xdr:colOff>38100</xdr:colOff>
      <xdr:row>57</xdr:row>
      <xdr:rowOff>109338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100465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7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141515</xdr:rowOff>
    </xdr:from>
    <xdr:to>
      <xdr:col>41</xdr:col>
      <xdr:colOff>101600</xdr:colOff>
      <xdr:row>57</xdr:row>
      <xdr:rowOff>71665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62792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3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47866</xdr:rowOff>
    </xdr:from>
    <xdr:to>
      <xdr:col>36</xdr:col>
      <xdr:colOff>165100</xdr:colOff>
      <xdr:row>57</xdr:row>
      <xdr:rowOff>149466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2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140593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1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49011</xdr:rowOff>
    </xdr:from>
    <xdr:to>
      <xdr:col>55</xdr:col>
      <xdr:colOff>0</xdr:colOff>
      <xdr:row>78</xdr:row>
      <xdr:rowOff>46496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907761"/>
          <a:ext cx="838200" cy="51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46496</xdr:rowOff>
    </xdr:from>
    <xdr:to>
      <xdr:col>50</xdr:col>
      <xdr:colOff>114300</xdr:colOff>
      <xdr:row>79</xdr:row>
      <xdr:rowOff>47379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19596"/>
          <a:ext cx="889000" cy="17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114979</xdr:rowOff>
    </xdr:from>
    <xdr:to>
      <xdr:col>45</xdr:col>
      <xdr:colOff>177800</xdr:colOff>
      <xdr:row>79</xdr:row>
      <xdr:rowOff>47379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88079"/>
          <a:ext cx="889000" cy="10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114979</xdr:rowOff>
    </xdr:from>
    <xdr:to>
      <xdr:col>41</xdr:col>
      <xdr:colOff>50800</xdr:colOff>
      <xdr:row>78</xdr:row>
      <xdr:rowOff>145785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88079"/>
          <a:ext cx="889000" cy="3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169661</xdr:rowOff>
    </xdr:from>
    <xdr:to>
      <xdr:col>55</xdr:col>
      <xdr:colOff>50800</xdr:colOff>
      <xdr:row>75</xdr:row>
      <xdr:rowOff>99811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85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21088</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70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167146</xdr:rowOff>
    </xdr:from>
    <xdr:to>
      <xdr:col>50</xdr:col>
      <xdr:colOff>165100</xdr:colOff>
      <xdr:row>78</xdr:row>
      <xdr:rowOff>97296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6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113823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4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168029</xdr:rowOff>
    </xdr:from>
    <xdr:to>
      <xdr:col>46</xdr:col>
      <xdr:colOff>38100</xdr:colOff>
      <xdr:row>79</xdr:row>
      <xdr:rowOff>98179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4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89306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3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64179</xdr:rowOff>
    </xdr:from>
    <xdr:to>
      <xdr:col>41</xdr:col>
      <xdr:colOff>101600</xdr:colOff>
      <xdr:row>78</xdr:row>
      <xdr:rowOff>165779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156906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3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94985</xdr:rowOff>
    </xdr:from>
    <xdr:to>
      <xdr:col>36</xdr:col>
      <xdr:colOff>165100</xdr:colOff>
      <xdr:row>79</xdr:row>
      <xdr:rowOff>25135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16262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6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13112</xdr:rowOff>
    </xdr:from>
    <xdr:to>
      <xdr:col>55</xdr:col>
      <xdr:colOff>0</xdr:colOff>
      <xdr:row>96</xdr:row>
      <xdr:rowOff>65954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00862"/>
          <a:ext cx="838200" cy="22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65954</xdr:rowOff>
    </xdr:from>
    <xdr:to>
      <xdr:col>50</xdr:col>
      <xdr:colOff>114300</xdr:colOff>
      <xdr:row>96</xdr:row>
      <xdr:rowOff>136556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25154"/>
          <a:ext cx="889000" cy="7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136556</xdr:rowOff>
    </xdr:from>
    <xdr:to>
      <xdr:col>45</xdr:col>
      <xdr:colOff>177800</xdr:colOff>
      <xdr:row>96</xdr:row>
      <xdr:rowOff>141751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95756"/>
          <a:ext cx="8890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141751</xdr:rowOff>
    </xdr:from>
    <xdr:to>
      <xdr:col>41</xdr:col>
      <xdr:colOff>50800</xdr:colOff>
      <xdr:row>97</xdr:row>
      <xdr:rowOff>102958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00951"/>
          <a:ext cx="889000" cy="1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133762</xdr:rowOff>
    </xdr:from>
    <xdr:to>
      <xdr:col>55</xdr:col>
      <xdr:colOff>50800</xdr:colOff>
      <xdr:row>95</xdr:row>
      <xdr:rowOff>63912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5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156639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0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15154</xdr:rowOff>
    </xdr:from>
    <xdr:to>
      <xdr:col>50</xdr:col>
      <xdr:colOff>165100</xdr:colOff>
      <xdr:row>96</xdr:row>
      <xdr:rowOff>116754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7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107881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6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85756</xdr:rowOff>
    </xdr:from>
    <xdr:to>
      <xdr:col>46</xdr:col>
      <xdr:colOff>38100</xdr:colOff>
      <xdr:row>97</xdr:row>
      <xdr:rowOff>15906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4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7033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3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90951</xdr:rowOff>
    </xdr:from>
    <xdr:to>
      <xdr:col>41</xdr:col>
      <xdr:colOff>101600</xdr:colOff>
      <xdr:row>97</xdr:row>
      <xdr:rowOff>21101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12228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52158</xdr:rowOff>
    </xdr:from>
    <xdr:to>
      <xdr:col>36</xdr:col>
      <xdr:colOff>165100</xdr:colOff>
      <xdr:row>97</xdr:row>
      <xdr:rowOff>153758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144885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7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63191</xdr:rowOff>
    </xdr:from>
    <xdr:to>
      <xdr:col>85</xdr:col>
      <xdr:colOff>127000</xdr:colOff>
      <xdr:row>39</xdr:row>
      <xdr:rowOff>83046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49741"/>
          <a:ext cx="8382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83046</xdr:rowOff>
    </xdr:from>
    <xdr:to>
      <xdr:col>81</xdr:col>
      <xdr:colOff>50800</xdr:colOff>
      <xdr:row>39</xdr:row>
      <xdr:rowOff>95907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69596"/>
          <a:ext cx="889000" cy="1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95907</xdr:rowOff>
    </xdr:from>
    <xdr:to>
      <xdr:col>76</xdr:col>
      <xdr:colOff>114300</xdr:colOff>
      <xdr:row>39</xdr:row>
      <xdr:rowOff>96576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2457"/>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96576</xdr:rowOff>
    </xdr:from>
    <xdr:to>
      <xdr:col>71</xdr:col>
      <xdr:colOff>177800</xdr:colOff>
      <xdr:row>39</xdr:row>
      <xdr:rowOff>98320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3126"/>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12391</xdr:rowOff>
    </xdr:from>
    <xdr:to>
      <xdr:col>85</xdr:col>
      <xdr:colOff>177800</xdr:colOff>
      <xdr:row>39</xdr:row>
      <xdr:rowOff>113991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143218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32246</xdr:rowOff>
    </xdr:from>
    <xdr:to>
      <xdr:col>81</xdr:col>
      <xdr:colOff>101600</xdr:colOff>
      <xdr:row>39</xdr:row>
      <xdr:rowOff>133846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124973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1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45107</xdr:rowOff>
    </xdr:from>
    <xdr:to>
      <xdr:col>76</xdr:col>
      <xdr:colOff>165100</xdr:colOff>
      <xdr:row>39</xdr:row>
      <xdr:rowOff>146707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137834</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4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45776</xdr:rowOff>
    </xdr:from>
    <xdr:to>
      <xdr:col>72</xdr:col>
      <xdr:colOff>38100</xdr:colOff>
      <xdr:row>39</xdr:row>
      <xdr:rowOff>147376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138503</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47520</xdr:rowOff>
    </xdr:from>
    <xdr:to>
      <xdr:col>67</xdr:col>
      <xdr:colOff>101600</xdr:colOff>
      <xdr:row>39</xdr:row>
      <xdr:rowOff>149120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140247</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6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165579</xdr:rowOff>
    </xdr:from>
    <xdr:to>
      <xdr:col>85</xdr:col>
      <xdr:colOff>127000</xdr:colOff>
      <xdr:row>77</xdr:row>
      <xdr:rowOff>166742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7229"/>
          <a:ext cx="8382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165154</xdr:rowOff>
    </xdr:from>
    <xdr:to>
      <xdr:col>81</xdr:col>
      <xdr:colOff>50800</xdr:colOff>
      <xdr:row>77</xdr:row>
      <xdr:rowOff>166742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66804"/>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162387</xdr:rowOff>
    </xdr:from>
    <xdr:to>
      <xdr:col>76</xdr:col>
      <xdr:colOff>114300</xdr:colOff>
      <xdr:row>77</xdr:row>
      <xdr:rowOff>165154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64037"/>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162387</xdr:rowOff>
    </xdr:from>
    <xdr:to>
      <xdr:col>71</xdr:col>
      <xdr:colOff>177800</xdr:colOff>
      <xdr:row>77</xdr:row>
      <xdr:rowOff>169450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64037"/>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114779</xdr:rowOff>
    </xdr:from>
    <xdr:to>
      <xdr:col>85</xdr:col>
      <xdr:colOff>177800</xdr:colOff>
      <xdr:row>78</xdr:row>
      <xdr:rowOff>44929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115942</xdr:rowOff>
    </xdr:from>
    <xdr:to>
      <xdr:col>81</xdr:col>
      <xdr:colOff>101600</xdr:colOff>
      <xdr:row>78</xdr:row>
      <xdr:rowOff>46092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1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37219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1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114354</xdr:rowOff>
    </xdr:from>
    <xdr:to>
      <xdr:col>76</xdr:col>
      <xdr:colOff>165100</xdr:colOff>
      <xdr:row>78</xdr:row>
      <xdr:rowOff>44504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1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35631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0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111587</xdr:rowOff>
    </xdr:from>
    <xdr:to>
      <xdr:col>72</xdr:col>
      <xdr:colOff>38100</xdr:colOff>
      <xdr:row>78</xdr:row>
      <xdr:rowOff>41737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32864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0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118650</xdr:rowOff>
    </xdr:from>
    <xdr:to>
      <xdr:col>67</xdr:col>
      <xdr:colOff>101600</xdr:colOff>
      <xdr:row>78</xdr:row>
      <xdr:rowOff>48800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39927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1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164567</xdr:rowOff>
    </xdr:from>
    <xdr:to>
      <xdr:col>85</xdr:col>
      <xdr:colOff>127000</xdr:colOff>
      <xdr:row>99</xdr:row>
      <xdr:rowOff>4859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6667"/>
          <a:ext cx="838200" cy="1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133849</xdr:rowOff>
    </xdr:from>
    <xdr:to>
      <xdr:col>81</xdr:col>
      <xdr:colOff>50800</xdr:colOff>
      <xdr:row>98</xdr:row>
      <xdr:rowOff>164567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35949"/>
          <a:ext cx="889000" cy="3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133849</xdr:rowOff>
    </xdr:from>
    <xdr:to>
      <xdr:col>76</xdr:col>
      <xdr:colOff>114300</xdr:colOff>
      <xdr:row>98</xdr:row>
      <xdr:rowOff>148006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5949"/>
          <a:ext cx="889000" cy="1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148006</xdr:rowOff>
    </xdr:from>
    <xdr:to>
      <xdr:col>71</xdr:col>
      <xdr:colOff>177800</xdr:colOff>
      <xdr:row>99</xdr:row>
      <xdr:rowOff>9897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50106"/>
          <a:ext cx="889000" cy="3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125509</xdr:rowOff>
    </xdr:from>
    <xdr:to>
      <xdr:col>85</xdr:col>
      <xdr:colOff>177800</xdr:colOff>
      <xdr:row>99</xdr:row>
      <xdr:rowOff>55659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113767</xdr:rowOff>
    </xdr:from>
    <xdr:to>
      <xdr:col>81</xdr:col>
      <xdr:colOff>101600</xdr:colOff>
      <xdr:row>99</xdr:row>
      <xdr:rowOff>43917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35044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83049</xdr:rowOff>
    </xdr:from>
    <xdr:to>
      <xdr:col>76</xdr:col>
      <xdr:colOff>165100</xdr:colOff>
      <xdr:row>99</xdr:row>
      <xdr:rowOff>13199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4326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7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97206</xdr:rowOff>
    </xdr:from>
    <xdr:to>
      <xdr:col>72</xdr:col>
      <xdr:colOff>38100</xdr:colOff>
      <xdr:row>99</xdr:row>
      <xdr:rowOff>27356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18483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9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130547</xdr:rowOff>
    </xdr:from>
    <xdr:to>
      <xdr:col>67</xdr:col>
      <xdr:colOff>101600</xdr:colOff>
      <xdr:row>99</xdr:row>
      <xdr:rowOff>60697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51824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120628</xdr:rowOff>
    </xdr:from>
    <xdr:to>
      <xdr:col>116</xdr:col>
      <xdr:colOff>63500</xdr:colOff>
      <xdr:row>58</xdr:row>
      <xdr:rowOff>123241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64728"/>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123241</xdr:rowOff>
    </xdr:from>
    <xdr:to>
      <xdr:col>111</xdr:col>
      <xdr:colOff>177800</xdr:colOff>
      <xdr:row>58</xdr:row>
      <xdr:rowOff>126121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67341"/>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126121</xdr:rowOff>
    </xdr:from>
    <xdr:to>
      <xdr:col>107</xdr:col>
      <xdr:colOff>50800</xdr:colOff>
      <xdr:row>58</xdr:row>
      <xdr:rowOff>128750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70221"/>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128750</xdr:rowOff>
    </xdr:from>
    <xdr:to>
      <xdr:col>102</xdr:col>
      <xdr:colOff>114300</xdr:colOff>
      <xdr:row>58</xdr:row>
      <xdr:rowOff>131120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2850"/>
          <a:ext cx="889000" cy="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69828</xdr:rowOff>
    </xdr:from>
    <xdr:to>
      <xdr:col>116</xdr:col>
      <xdr:colOff>114300</xdr:colOff>
      <xdr:row>58</xdr:row>
      <xdr:rowOff>171428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29205</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0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72441</xdr:rowOff>
    </xdr:from>
    <xdr:to>
      <xdr:col>112</xdr:col>
      <xdr:colOff>38100</xdr:colOff>
      <xdr:row>59</xdr:row>
      <xdr:rowOff>2591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1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19118</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9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75321</xdr:rowOff>
    </xdr:from>
    <xdr:to>
      <xdr:col>107</xdr:col>
      <xdr:colOff>101600</xdr:colOff>
      <xdr:row>59</xdr:row>
      <xdr:rowOff>5471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1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21998</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79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77950</xdr:rowOff>
    </xdr:from>
    <xdr:to>
      <xdr:col>102</xdr:col>
      <xdr:colOff>165100</xdr:colOff>
      <xdr:row>59</xdr:row>
      <xdr:rowOff>8100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24627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80320</xdr:rowOff>
    </xdr:from>
    <xdr:to>
      <xdr:col>98</xdr:col>
      <xdr:colOff>38100</xdr:colOff>
      <xdr:row>59</xdr:row>
      <xdr:rowOff>10470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26997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9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71539</xdr:rowOff>
    </xdr:from>
    <xdr:to>
      <xdr:col>116</xdr:col>
      <xdr:colOff>63500</xdr:colOff>
      <xdr:row>73</xdr:row>
      <xdr:rowOff>72168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587389"/>
          <a:ext cx="8382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71539</xdr:rowOff>
    </xdr:from>
    <xdr:to>
      <xdr:col>111</xdr:col>
      <xdr:colOff>177800</xdr:colOff>
      <xdr:row>73</xdr:row>
      <xdr:rowOff>84645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87389"/>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84645</xdr:rowOff>
    </xdr:from>
    <xdr:to>
      <xdr:col>107</xdr:col>
      <xdr:colOff>50800</xdr:colOff>
      <xdr:row>73</xdr:row>
      <xdr:rowOff>135185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00495"/>
          <a:ext cx="889000" cy="5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135185</xdr:rowOff>
    </xdr:from>
    <xdr:to>
      <xdr:col>102</xdr:col>
      <xdr:colOff>114300</xdr:colOff>
      <xdr:row>73</xdr:row>
      <xdr:rowOff>164732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651035"/>
          <a:ext cx="889000" cy="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21368</xdr:rowOff>
    </xdr:from>
    <xdr:to>
      <xdr:col>116</xdr:col>
      <xdr:colOff>114300</xdr:colOff>
      <xdr:row>73</xdr:row>
      <xdr:rowOff>122968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3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44245</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8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20739</xdr:rowOff>
    </xdr:from>
    <xdr:to>
      <xdr:col>112</xdr:col>
      <xdr:colOff>38100</xdr:colOff>
      <xdr:row>73</xdr:row>
      <xdr:rowOff>122339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5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138866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31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33845</xdr:rowOff>
    </xdr:from>
    <xdr:to>
      <xdr:col>107</xdr:col>
      <xdr:colOff>101600</xdr:colOff>
      <xdr:row>73</xdr:row>
      <xdr:rowOff>135445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151972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2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84385</xdr:rowOff>
    </xdr:from>
    <xdr:to>
      <xdr:col>102</xdr:col>
      <xdr:colOff>165100</xdr:colOff>
      <xdr:row>74</xdr:row>
      <xdr:rowOff>14535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0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31062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7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113932</xdr:rowOff>
    </xdr:from>
    <xdr:to>
      <xdr:col>98</xdr:col>
      <xdr:colOff>38100</xdr:colOff>
      <xdr:row>74</xdr:row>
      <xdr:rowOff>44082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2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60609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0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829,814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104,665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円となっており、前年度から増加した。これは、人事委員会勧告に伴う給与費の増、会計年度任用職員への勤勉手当の支給開始などによる。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12,024</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円となっており、前年度から減少した。これは、除雪費の減による。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164,830</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円となっており、前年度から増加した。新規整備については、児童福祉施設整備事業の本体工事、更新整備については、船越小学校整備事業、斎場大規模改修事業の本体工事などにより増となった。</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143,130</a:t>
          </a:r>
          <a:r>
            <a:rPr kumimoji="1" lang="ja-JP" altLang="en-US" sz="1300">
              <a:latin typeface="ＭＳ Ｐゴシック" panose="020B0600070205080204" pitchFamily="50" charset="-128"/>
              <a:ea typeface="ＭＳ Ｐゴシック" panose="020B0600070205080204" pitchFamily="50" charset="-128"/>
            </a:rPr>
            <a:t>円となっており、前年度から減少した。これは、子育て世帯や低所得世帯への物価高騰対応のための給付金給付事業の減による。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60261</xdr:rowOff>
    </xdr:from>
    <xdr:to>
      <xdr:col>24</xdr:col>
      <xdr:colOff>63500</xdr:colOff>
      <xdr:row>36</xdr:row>
      <xdr:rowOff>119888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2461"/>
          <a:ext cx="838200" cy="5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119888</xdr:rowOff>
    </xdr:from>
    <xdr:to>
      <xdr:col>19</xdr:col>
      <xdr:colOff>177800</xdr:colOff>
      <xdr:row>37</xdr:row>
      <xdr:rowOff>8636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92088"/>
          <a:ext cx="889000" cy="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89408</xdr:rowOff>
    </xdr:from>
    <xdr:to>
      <xdr:col>15</xdr:col>
      <xdr:colOff>50800</xdr:colOff>
      <xdr:row>37</xdr:row>
      <xdr:rowOff>8636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61608"/>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88646</xdr:rowOff>
    </xdr:from>
    <xdr:to>
      <xdr:col>10</xdr:col>
      <xdr:colOff>114300</xdr:colOff>
      <xdr:row>36</xdr:row>
      <xdr:rowOff>89408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608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9461</xdr:rowOff>
    </xdr:from>
    <xdr:to>
      <xdr:col>24</xdr:col>
      <xdr:colOff>114300</xdr:colOff>
      <xdr:row>36</xdr:row>
      <xdr:rowOff>111061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32338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3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69088</xdr:rowOff>
    </xdr:from>
    <xdr:to>
      <xdr:col>20</xdr:col>
      <xdr:colOff>38100</xdr:colOff>
      <xdr:row>36</xdr:row>
      <xdr:rowOff>170688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15765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129286</xdr:rowOff>
    </xdr:from>
    <xdr:to>
      <xdr:col>15</xdr:col>
      <xdr:colOff>101600</xdr:colOff>
      <xdr:row>37</xdr:row>
      <xdr:rowOff>59436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75963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7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38608</xdr:rowOff>
    </xdr:from>
    <xdr:to>
      <xdr:col>10</xdr:col>
      <xdr:colOff>165100</xdr:colOff>
      <xdr:row>36</xdr:row>
      <xdr:rowOff>140208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156735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37846</xdr:rowOff>
    </xdr:from>
    <xdr:to>
      <xdr:col>6</xdr:col>
      <xdr:colOff>38100</xdr:colOff>
      <xdr:row>36</xdr:row>
      <xdr:rowOff>139446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155973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8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97085</xdr:rowOff>
    </xdr:from>
    <xdr:to>
      <xdr:col>24</xdr:col>
      <xdr:colOff>63500</xdr:colOff>
      <xdr:row>58</xdr:row>
      <xdr:rowOff>101312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41185"/>
          <a:ext cx="838200" cy="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68034</xdr:rowOff>
    </xdr:from>
    <xdr:to>
      <xdr:col>19</xdr:col>
      <xdr:colOff>177800</xdr:colOff>
      <xdr:row>58</xdr:row>
      <xdr:rowOff>101312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12134"/>
          <a:ext cx="889000" cy="3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65422</xdr:rowOff>
    </xdr:from>
    <xdr:to>
      <xdr:col>15</xdr:col>
      <xdr:colOff>50800</xdr:colOff>
      <xdr:row>58</xdr:row>
      <xdr:rowOff>68034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0952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135884</xdr:rowOff>
    </xdr:from>
    <xdr:to>
      <xdr:col>10</xdr:col>
      <xdr:colOff>114300</xdr:colOff>
      <xdr:row>58</xdr:row>
      <xdr:rowOff>65422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8534"/>
          <a:ext cx="889000" cy="10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46285</xdr:rowOff>
    </xdr:from>
    <xdr:to>
      <xdr:col>24</xdr:col>
      <xdr:colOff>114300</xdr:colOff>
      <xdr:row>58</xdr:row>
      <xdr:rowOff>147885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50512</xdr:rowOff>
    </xdr:from>
    <xdr:to>
      <xdr:col>20</xdr:col>
      <xdr:colOff>38100</xdr:colOff>
      <xdr:row>58</xdr:row>
      <xdr:rowOff>152112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143239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17234</xdr:rowOff>
    </xdr:from>
    <xdr:to>
      <xdr:col>15</xdr:col>
      <xdr:colOff>101600</xdr:colOff>
      <xdr:row>58</xdr:row>
      <xdr:rowOff>118834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6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109961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5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14622</xdr:rowOff>
    </xdr:from>
    <xdr:to>
      <xdr:col>10</xdr:col>
      <xdr:colOff>165100</xdr:colOff>
      <xdr:row>58</xdr:row>
      <xdr:rowOff>116222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107349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85084</xdr:rowOff>
    </xdr:from>
    <xdr:to>
      <xdr:col>6</xdr:col>
      <xdr:colOff>38100</xdr:colOff>
      <xdr:row>58</xdr:row>
      <xdr:rowOff>15234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6361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145804</xdr:rowOff>
    </xdr:from>
    <xdr:to>
      <xdr:col>24</xdr:col>
      <xdr:colOff>63500</xdr:colOff>
      <xdr:row>76</xdr:row>
      <xdr:rowOff>82821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04554"/>
          <a:ext cx="838200" cy="10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82821</xdr:rowOff>
    </xdr:from>
    <xdr:to>
      <xdr:col>19</xdr:col>
      <xdr:colOff>177800</xdr:colOff>
      <xdr:row>77</xdr:row>
      <xdr:rowOff>13807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13021"/>
          <a:ext cx="889000" cy="10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161410</xdr:rowOff>
    </xdr:from>
    <xdr:to>
      <xdr:col>15</xdr:col>
      <xdr:colOff>50800</xdr:colOff>
      <xdr:row>77</xdr:row>
      <xdr:rowOff>13807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1610"/>
          <a:ext cx="889000" cy="2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161410</xdr:rowOff>
    </xdr:from>
    <xdr:to>
      <xdr:col>10</xdr:col>
      <xdr:colOff>114300</xdr:colOff>
      <xdr:row>77</xdr:row>
      <xdr:rowOff>104443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1610"/>
          <a:ext cx="889000" cy="11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95004</xdr:rowOff>
    </xdr:from>
    <xdr:to>
      <xdr:col>24</xdr:col>
      <xdr:colOff>114300</xdr:colOff>
      <xdr:row>76</xdr:row>
      <xdr:rowOff>25154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5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117881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05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32021</xdr:rowOff>
    </xdr:from>
    <xdr:to>
      <xdr:col>20</xdr:col>
      <xdr:colOff>38100</xdr:colOff>
      <xdr:row>76</xdr:row>
      <xdr:rowOff>133621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3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134457</xdr:rowOff>
    </xdr:from>
    <xdr:to>
      <xdr:col>15</xdr:col>
      <xdr:colOff>101600</xdr:colOff>
      <xdr:row>77</xdr:row>
      <xdr:rowOff>64607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81134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39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110610</xdr:rowOff>
    </xdr:from>
    <xdr:to>
      <xdr:col>10</xdr:col>
      <xdr:colOff>165100</xdr:colOff>
      <xdr:row>77</xdr:row>
      <xdr:rowOff>40760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4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57287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1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53643</xdr:rowOff>
    </xdr:from>
    <xdr:to>
      <xdr:col>6</xdr:col>
      <xdr:colOff>38100</xdr:colOff>
      <xdr:row>77</xdr:row>
      <xdr:rowOff>155243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320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3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73253</xdr:rowOff>
    </xdr:from>
    <xdr:to>
      <xdr:col>24</xdr:col>
      <xdr:colOff>63500</xdr:colOff>
      <xdr:row>99</xdr:row>
      <xdr:rowOff>76518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680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75124</xdr:rowOff>
    </xdr:from>
    <xdr:to>
      <xdr:col>19</xdr:col>
      <xdr:colOff>177800</xdr:colOff>
      <xdr:row>99</xdr:row>
      <xdr:rowOff>76518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8674"/>
          <a:ext cx="88900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75124</xdr:rowOff>
    </xdr:from>
    <xdr:to>
      <xdr:col>15</xdr:col>
      <xdr:colOff>50800</xdr:colOff>
      <xdr:row>99</xdr:row>
      <xdr:rowOff>77322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8674"/>
          <a:ext cx="889000" cy="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77322</xdr:rowOff>
    </xdr:from>
    <xdr:to>
      <xdr:col>10</xdr:col>
      <xdr:colOff>114300</xdr:colOff>
      <xdr:row>99</xdr:row>
      <xdr:rowOff>79904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0872"/>
          <a:ext cx="889000" cy="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22453</xdr:rowOff>
    </xdr:from>
    <xdr:to>
      <xdr:col>24</xdr:col>
      <xdr:colOff>114300</xdr:colOff>
      <xdr:row>99</xdr:row>
      <xdr:rowOff>124053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153280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25718</xdr:rowOff>
    </xdr:from>
    <xdr:to>
      <xdr:col>20</xdr:col>
      <xdr:colOff>38100</xdr:colOff>
      <xdr:row>99</xdr:row>
      <xdr:rowOff>127318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143845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24324</xdr:rowOff>
    </xdr:from>
    <xdr:to>
      <xdr:col>15</xdr:col>
      <xdr:colOff>101600</xdr:colOff>
      <xdr:row>99</xdr:row>
      <xdr:rowOff>125924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142451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26522</xdr:rowOff>
    </xdr:from>
    <xdr:to>
      <xdr:col>10</xdr:col>
      <xdr:colOff>165100</xdr:colOff>
      <xdr:row>99</xdr:row>
      <xdr:rowOff>128122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144649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5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29104</xdr:rowOff>
    </xdr:from>
    <xdr:to>
      <xdr:col>6</xdr:col>
      <xdr:colOff>38100</xdr:colOff>
      <xdr:row>99</xdr:row>
      <xdr:rowOff>130704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147231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147864</xdr:rowOff>
    </xdr:from>
    <xdr:to>
      <xdr:col>55</xdr:col>
      <xdr:colOff>0</xdr:colOff>
      <xdr:row>37</xdr:row>
      <xdr:rowOff>159294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4915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54138</xdr:rowOff>
    </xdr:from>
    <xdr:to>
      <xdr:col>50</xdr:col>
      <xdr:colOff>114300</xdr:colOff>
      <xdr:row>37</xdr:row>
      <xdr:rowOff>159294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3977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54138</xdr:rowOff>
    </xdr:from>
    <xdr:to>
      <xdr:col>45</xdr:col>
      <xdr:colOff>177800</xdr:colOff>
      <xdr:row>37</xdr:row>
      <xdr:rowOff>80264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9778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80264</xdr:rowOff>
    </xdr:from>
    <xdr:to>
      <xdr:col>41</xdr:col>
      <xdr:colOff>50800</xdr:colOff>
      <xdr:row>37</xdr:row>
      <xdr:rowOff>92021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423914"/>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97064</xdr:rowOff>
    </xdr:from>
    <xdr:to>
      <xdr:col>55</xdr:col>
      <xdr:colOff>50800</xdr:colOff>
      <xdr:row>38</xdr:row>
      <xdr:rowOff>27214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4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119941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2921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108494</xdr:rowOff>
    </xdr:from>
    <xdr:to>
      <xdr:col>50</xdr:col>
      <xdr:colOff>165100</xdr:colOff>
      <xdr:row>38</xdr:row>
      <xdr:rowOff>38644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5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55171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2273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3338</xdr:rowOff>
    </xdr:from>
    <xdr:to>
      <xdr:col>46</xdr:col>
      <xdr:colOff>38100</xdr:colOff>
      <xdr:row>37</xdr:row>
      <xdr:rowOff>104938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121465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12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29464</xdr:rowOff>
    </xdr:from>
    <xdr:to>
      <xdr:col>41</xdr:col>
      <xdr:colOff>101600</xdr:colOff>
      <xdr:row>37</xdr:row>
      <xdr:rowOff>131064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147591</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614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41221</xdr:rowOff>
    </xdr:from>
    <xdr:to>
      <xdr:col>36</xdr:col>
      <xdr:colOff>165100</xdr:colOff>
      <xdr:row>37</xdr:row>
      <xdr:rowOff>142821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38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159348</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616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90488</xdr:rowOff>
    </xdr:from>
    <xdr:to>
      <xdr:col>55</xdr:col>
      <xdr:colOff>0</xdr:colOff>
      <xdr:row>56</xdr:row>
      <xdr:rowOff>125933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91688"/>
          <a:ext cx="838200" cy="3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80581</xdr:rowOff>
    </xdr:from>
    <xdr:to>
      <xdr:col>50</xdr:col>
      <xdr:colOff>114300</xdr:colOff>
      <xdr:row>56</xdr:row>
      <xdr:rowOff>90488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81781"/>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80581</xdr:rowOff>
    </xdr:from>
    <xdr:to>
      <xdr:col>45</xdr:col>
      <xdr:colOff>177800</xdr:colOff>
      <xdr:row>57</xdr:row>
      <xdr:rowOff>21171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81781"/>
          <a:ext cx="889000" cy="1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108610</xdr:rowOff>
    </xdr:from>
    <xdr:to>
      <xdr:col>41</xdr:col>
      <xdr:colOff>50800</xdr:colOff>
      <xdr:row>57</xdr:row>
      <xdr:rowOff>21171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709810"/>
          <a:ext cx="889000" cy="8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75133</xdr:rowOff>
    </xdr:from>
    <xdr:to>
      <xdr:col>55</xdr:col>
      <xdr:colOff>50800</xdr:colOff>
      <xdr:row>57</xdr:row>
      <xdr:rowOff>5283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7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53560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5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39688</xdr:rowOff>
    </xdr:from>
    <xdr:to>
      <xdr:col>50</xdr:col>
      <xdr:colOff>165100</xdr:colOff>
      <xdr:row>56</xdr:row>
      <xdr:rowOff>141288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4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132415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3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29781</xdr:rowOff>
    </xdr:from>
    <xdr:to>
      <xdr:col>46</xdr:col>
      <xdr:colOff>38100</xdr:colOff>
      <xdr:row>56</xdr:row>
      <xdr:rowOff>131381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3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122508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2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141821</xdr:rowOff>
    </xdr:from>
    <xdr:to>
      <xdr:col>41</xdr:col>
      <xdr:colOff>101600</xdr:colOff>
      <xdr:row>57</xdr:row>
      <xdr:rowOff>71971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4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63098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3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57810</xdr:rowOff>
    </xdr:from>
    <xdr:to>
      <xdr:col>36</xdr:col>
      <xdr:colOff>165100</xdr:colOff>
      <xdr:row>56</xdr:row>
      <xdr:rowOff>159410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150537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51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170501</xdr:rowOff>
    </xdr:from>
    <xdr:to>
      <xdr:col>55</xdr:col>
      <xdr:colOff>0</xdr:colOff>
      <xdr:row>78</xdr:row>
      <xdr:rowOff>651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72151"/>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132691</xdr:rowOff>
    </xdr:from>
    <xdr:to>
      <xdr:col>50</xdr:col>
      <xdr:colOff>114300</xdr:colOff>
      <xdr:row>77</xdr:row>
      <xdr:rowOff>170501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34341"/>
          <a:ext cx="8890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132691</xdr:rowOff>
    </xdr:from>
    <xdr:to>
      <xdr:col>45</xdr:col>
      <xdr:colOff>177800</xdr:colOff>
      <xdr:row>77</xdr:row>
      <xdr:rowOff>136421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34341"/>
          <a:ext cx="889000" cy="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136421</xdr:rowOff>
    </xdr:from>
    <xdr:to>
      <xdr:col>41</xdr:col>
      <xdr:colOff>50800</xdr:colOff>
      <xdr:row>77</xdr:row>
      <xdr:rowOff>144757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38071"/>
          <a:ext cx="889000" cy="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121301</xdr:rowOff>
    </xdr:from>
    <xdr:to>
      <xdr:col>55</xdr:col>
      <xdr:colOff>50800</xdr:colOff>
      <xdr:row>78</xdr:row>
      <xdr:rowOff>51451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2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80678</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1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119701</xdr:rowOff>
    </xdr:from>
    <xdr:to>
      <xdr:col>50</xdr:col>
      <xdr:colOff>165100</xdr:colOff>
      <xdr:row>78</xdr:row>
      <xdr:rowOff>49851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66378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9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81891</xdr:rowOff>
    </xdr:from>
    <xdr:to>
      <xdr:col>46</xdr:col>
      <xdr:colOff>38100</xdr:colOff>
      <xdr:row>78</xdr:row>
      <xdr:rowOff>12041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8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28568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5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85621</xdr:rowOff>
    </xdr:from>
    <xdr:to>
      <xdr:col>41</xdr:col>
      <xdr:colOff>101600</xdr:colOff>
      <xdr:row>78</xdr:row>
      <xdr:rowOff>15771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32298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6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93957</xdr:rowOff>
    </xdr:from>
    <xdr:to>
      <xdr:col>36</xdr:col>
      <xdr:colOff>165100</xdr:colOff>
      <xdr:row>78</xdr:row>
      <xdr:rowOff>24107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40634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7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60758</xdr:rowOff>
    </xdr:from>
    <xdr:to>
      <xdr:col>55</xdr:col>
      <xdr:colOff>0</xdr:colOff>
      <xdr:row>96</xdr:row>
      <xdr:rowOff>159969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19958"/>
          <a:ext cx="838200" cy="9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159969</xdr:rowOff>
    </xdr:from>
    <xdr:to>
      <xdr:col>50</xdr:col>
      <xdr:colOff>114300</xdr:colOff>
      <xdr:row>96</xdr:row>
      <xdr:rowOff>162491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19169"/>
          <a:ext cx="889000" cy="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153629</xdr:rowOff>
    </xdr:from>
    <xdr:to>
      <xdr:col>45</xdr:col>
      <xdr:colOff>177800</xdr:colOff>
      <xdr:row>96</xdr:row>
      <xdr:rowOff>162491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12829"/>
          <a:ext cx="889000" cy="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153629</xdr:rowOff>
    </xdr:from>
    <xdr:to>
      <xdr:col>41</xdr:col>
      <xdr:colOff>50800</xdr:colOff>
      <xdr:row>97</xdr:row>
      <xdr:rowOff>30299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12829"/>
          <a:ext cx="889000" cy="4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9958</xdr:rowOff>
    </xdr:from>
    <xdr:to>
      <xdr:col>55</xdr:col>
      <xdr:colOff>50800</xdr:colOff>
      <xdr:row>96</xdr:row>
      <xdr:rowOff>111558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6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159835</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4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109169</xdr:rowOff>
    </xdr:from>
    <xdr:to>
      <xdr:col>50</xdr:col>
      <xdr:colOff>165100</xdr:colOff>
      <xdr:row>97</xdr:row>
      <xdr:rowOff>39319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6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30446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6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111691</xdr:rowOff>
    </xdr:from>
    <xdr:to>
      <xdr:col>46</xdr:col>
      <xdr:colOff>38100</xdr:colOff>
      <xdr:row>97</xdr:row>
      <xdr:rowOff>41841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7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32968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6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102829</xdr:rowOff>
    </xdr:from>
    <xdr:to>
      <xdr:col>41</xdr:col>
      <xdr:colOff>101600</xdr:colOff>
      <xdr:row>97</xdr:row>
      <xdr:rowOff>32979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24106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5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150949</xdr:rowOff>
    </xdr:from>
    <xdr:to>
      <xdr:col>36</xdr:col>
      <xdr:colOff>165100</xdr:colOff>
      <xdr:row>97</xdr:row>
      <xdr:rowOff>81099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1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72226</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0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102395</xdr:rowOff>
    </xdr:from>
    <xdr:to>
      <xdr:col>85</xdr:col>
      <xdr:colOff>127000</xdr:colOff>
      <xdr:row>36</xdr:row>
      <xdr:rowOff>124670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74595"/>
          <a:ext cx="838200" cy="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124670</xdr:rowOff>
    </xdr:from>
    <xdr:to>
      <xdr:col>81</xdr:col>
      <xdr:colOff>50800</xdr:colOff>
      <xdr:row>36</xdr:row>
      <xdr:rowOff>138128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96870"/>
          <a:ext cx="889000" cy="1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120183</xdr:rowOff>
    </xdr:from>
    <xdr:to>
      <xdr:col>76</xdr:col>
      <xdr:colOff>114300</xdr:colOff>
      <xdr:row>36</xdr:row>
      <xdr:rowOff>138128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292383"/>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120183</xdr:rowOff>
    </xdr:from>
    <xdr:to>
      <xdr:col>71</xdr:col>
      <xdr:colOff>177800</xdr:colOff>
      <xdr:row>36</xdr:row>
      <xdr:rowOff>152887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292383"/>
          <a:ext cx="889000" cy="3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51595</xdr:rowOff>
    </xdr:from>
    <xdr:to>
      <xdr:col>85</xdr:col>
      <xdr:colOff>177800</xdr:colOff>
      <xdr:row>36</xdr:row>
      <xdr:rowOff>153195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2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74472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7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73870</xdr:rowOff>
    </xdr:from>
    <xdr:to>
      <xdr:col>81</xdr:col>
      <xdr:colOff>101600</xdr:colOff>
      <xdr:row>37</xdr:row>
      <xdr:rowOff>4020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4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20547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2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87328</xdr:rowOff>
    </xdr:from>
    <xdr:to>
      <xdr:col>76</xdr:col>
      <xdr:colOff>165100</xdr:colOff>
      <xdr:row>37</xdr:row>
      <xdr:rowOff>17478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5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34005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3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69383</xdr:rowOff>
    </xdr:from>
    <xdr:to>
      <xdr:col>72</xdr:col>
      <xdr:colOff>38100</xdr:colOff>
      <xdr:row>36</xdr:row>
      <xdr:rowOff>170983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4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16060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1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102087</xdr:rowOff>
    </xdr:from>
    <xdr:to>
      <xdr:col>67</xdr:col>
      <xdr:colOff>101600</xdr:colOff>
      <xdr:row>37</xdr:row>
      <xdr:rowOff>32237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7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48764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4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51719</xdr:rowOff>
    </xdr:from>
    <xdr:to>
      <xdr:col>85</xdr:col>
      <xdr:colOff>127000</xdr:colOff>
      <xdr:row>55</xdr:row>
      <xdr:rowOff>120383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310019"/>
          <a:ext cx="838200" cy="24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120383</xdr:rowOff>
    </xdr:from>
    <xdr:to>
      <xdr:col>81</xdr:col>
      <xdr:colOff>50800</xdr:colOff>
      <xdr:row>56</xdr:row>
      <xdr:rowOff>144942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50133"/>
          <a:ext cx="889000" cy="19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144942</xdr:rowOff>
    </xdr:from>
    <xdr:to>
      <xdr:col>76</xdr:col>
      <xdr:colOff>114300</xdr:colOff>
      <xdr:row>57</xdr:row>
      <xdr:rowOff>7265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46142"/>
          <a:ext cx="889000" cy="3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7265</xdr:rowOff>
    </xdr:from>
    <xdr:to>
      <xdr:col>71</xdr:col>
      <xdr:colOff>177800</xdr:colOff>
      <xdr:row>57</xdr:row>
      <xdr:rowOff>53053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779915"/>
          <a:ext cx="889000" cy="4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919</xdr:rowOff>
    </xdr:from>
    <xdr:to>
      <xdr:col>85</xdr:col>
      <xdr:colOff>177800</xdr:colOff>
      <xdr:row>54</xdr:row>
      <xdr:rowOff>102519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25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23796</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11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69583</xdr:rowOff>
    </xdr:from>
    <xdr:to>
      <xdr:col>81</xdr:col>
      <xdr:colOff>101600</xdr:colOff>
      <xdr:row>55</xdr:row>
      <xdr:rowOff>171183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16260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94142</xdr:rowOff>
    </xdr:from>
    <xdr:to>
      <xdr:col>76</xdr:col>
      <xdr:colOff>165100</xdr:colOff>
      <xdr:row>57</xdr:row>
      <xdr:rowOff>24292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9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15419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8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127915</xdr:rowOff>
    </xdr:from>
    <xdr:to>
      <xdr:col>72</xdr:col>
      <xdr:colOff>38100</xdr:colOff>
      <xdr:row>57</xdr:row>
      <xdr:rowOff>58065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2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49192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2253</xdr:rowOff>
    </xdr:from>
    <xdr:to>
      <xdr:col>67</xdr:col>
      <xdr:colOff>101600</xdr:colOff>
      <xdr:row>57</xdr:row>
      <xdr:rowOff>103853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94980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86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63191</xdr:rowOff>
    </xdr:from>
    <xdr:to>
      <xdr:col>85</xdr:col>
      <xdr:colOff>127000</xdr:colOff>
      <xdr:row>79</xdr:row>
      <xdr:rowOff>83046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7741"/>
          <a:ext cx="838200" cy="1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83046</xdr:rowOff>
    </xdr:from>
    <xdr:to>
      <xdr:col>81</xdr:col>
      <xdr:colOff>50800</xdr:colOff>
      <xdr:row>79</xdr:row>
      <xdr:rowOff>95907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7596"/>
          <a:ext cx="889000" cy="1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95907</xdr:rowOff>
    </xdr:from>
    <xdr:to>
      <xdr:col>76</xdr:col>
      <xdr:colOff>114300</xdr:colOff>
      <xdr:row>79</xdr:row>
      <xdr:rowOff>96576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40457"/>
          <a:ext cx="889000" cy="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96576</xdr:rowOff>
    </xdr:from>
    <xdr:to>
      <xdr:col>71</xdr:col>
      <xdr:colOff>177800</xdr:colOff>
      <xdr:row>79</xdr:row>
      <xdr:rowOff>98320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1126"/>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12391</xdr:rowOff>
    </xdr:from>
    <xdr:to>
      <xdr:col>85</xdr:col>
      <xdr:colOff>177800</xdr:colOff>
      <xdr:row>79</xdr:row>
      <xdr:rowOff>113991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143218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32246</xdr:rowOff>
    </xdr:from>
    <xdr:to>
      <xdr:col>81</xdr:col>
      <xdr:colOff>101600</xdr:colOff>
      <xdr:row>79</xdr:row>
      <xdr:rowOff>133846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124973</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45107</xdr:rowOff>
    </xdr:from>
    <xdr:to>
      <xdr:col>76</xdr:col>
      <xdr:colOff>165100</xdr:colOff>
      <xdr:row>79</xdr:row>
      <xdr:rowOff>146707</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137834</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2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45776</xdr:rowOff>
    </xdr:from>
    <xdr:to>
      <xdr:col>72</xdr:col>
      <xdr:colOff>38100</xdr:colOff>
      <xdr:row>79</xdr:row>
      <xdr:rowOff>147376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138503</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47520</xdr:rowOff>
    </xdr:from>
    <xdr:to>
      <xdr:col>67</xdr:col>
      <xdr:colOff>101600</xdr:colOff>
      <xdr:row>79</xdr:row>
      <xdr:rowOff>149120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140247</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4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165579</xdr:rowOff>
    </xdr:from>
    <xdr:to>
      <xdr:col>85</xdr:col>
      <xdr:colOff>127000</xdr:colOff>
      <xdr:row>97</xdr:row>
      <xdr:rowOff>166742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6229"/>
          <a:ext cx="838200" cy="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165154</xdr:rowOff>
    </xdr:from>
    <xdr:to>
      <xdr:col>81</xdr:col>
      <xdr:colOff>50800</xdr:colOff>
      <xdr:row>97</xdr:row>
      <xdr:rowOff>166742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95804"/>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162387</xdr:rowOff>
    </xdr:from>
    <xdr:to>
      <xdr:col>76</xdr:col>
      <xdr:colOff>114300</xdr:colOff>
      <xdr:row>97</xdr:row>
      <xdr:rowOff>165154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93037"/>
          <a:ext cx="889000" cy="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162387</xdr:rowOff>
    </xdr:from>
    <xdr:to>
      <xdr:col>71</xdr:col>
      <xdr:colOff>177800</xdr:colOff>
      <xdr:row>97</xdr:row>
      <xdr:rowOff>169447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93037"/>
          <a:ext cx="889000" cy="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114779</xdr:rowOff>
    </xdr:from>
    <xdr:to>
      <xdr:col>85</xdr:col>
      <xdr:colOff>177800</xdr:colOff>
      <xdr:row>98</xdr:row>
      <xdr:rowOff>44929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115942</xdr:rowOff>
    </xdr:from>
    <xdr:to>
      <xdr:col>81</xdr:col>
      <xdr:colOff>101600</xdr:colOff>
      <xdr:row>98</xdr:row>
      <xdr:rowOff>46092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4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37219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3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114354</xdr:rowOff>
    </xdr:from>
    <xdr:to>
      <xdr:col>76</xdr:col>
      <xdr:colOff>165100</xdr:colOff>
      <xdr:row>98</xdr:row>
      <xdr:rowOff>44504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4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35631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3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111587</xdr:rowOff>
    </xdr:from>
    <xdr:to>
      <xdr:col>72</xdr:col>
      <xdr:colOff>38100</xdr:colOff>
      <xdr:row>98</xdr:row>
      <xdr:rowOff>41737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4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32864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118647</xdr:rowOff>
    </xdr:from>
    <xdr:to>
      <xdr:col>67</xdr:col>
      <xdr:colOff>101600</xdr:colOff>
      <xdr:row>98</xdr:row>
      <xdr:rowOff>48797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4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39924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4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78794</xdr:rowOff>
    </xdr:from>
    <xdr:to>
      <xdr:col>116</xdr:col>
      <xdr:colOff>63500</xdr:colOff>
      <xdr:row>39</xdr:row>
      <xdr:rowOff>95286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65344"/>
          <a:ext cx="838200" cy="1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78794</xdr:rowOff>
    </xdr:from>
    <xdr:to>
      <xdr:col>111</xdr:col>
      <xdr:colOff>177800</xdr:colOff>
      <xdr:row>39</xdr:row>
      <xdr:rowOff>80754</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20434300" y="6765344"/>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80754</xdr:rowOff>
    </xdr:from>
    <xdr:to>
      <xdr:col>107</xdr:col>
      <xdr:colOff>50800</xdr:colOff>
      <xdr:row>39</xdr:row>
      <xdr:rowOff>84346</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9545300" y="676730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84346</xdr:rowOff>
    </xdr:from>
    <xdr:to>
      <xdr:col>102</xdr:col>
      <xdr:colOff>114300</xdr:colOff>
      <xdr:row>39</xdr:row>
      <xdr:rowOff>97899</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flipV="1">
          <a:off x="18656300" y="6770896"/>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130845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817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44486</xdr:rowOff>
    </xdr:from>
    <xdr:to>
      <xdr:col>116</xdr:col>
      <xdr:colOff>114300</xdr:colOff>
      <xdr:row>39</xdr:row>
      <xdr:rowOff>146086</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313932"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27994</xdr:rowOff>
    </xdr:from>
    <xdr:to>
      <xdr:col>112</xdr:col>
      <xdr:colOff>38100</xdr:colOff>
      <xdr:row>39</xdr:row>
      <xdr:rowOff>129594</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1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120721</xdr:rowOff>
    </xdr:from>
    <xdr:ext cx="378565"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4017" y="6807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29954</xdr:rowOff>
    </xdr:from>
    <xdr:to>
      <xdr:col>107</xdr:col>
      <xdr:colOff>101600</xdr:colOff>
      <xdr:row>39</xdr:row>
      <xdr:rowOff>131554</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1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122681</xdr:rowOff>
    </xdr:from>
    <xdr:ext cx="378565"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245017" y="6809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33546</xdr:rowOff>
    </xdr:from>
    <xdr:to>
      <xdr:col>102</xdr:col>
      <xdr:colOff>165100</xdr:colOff>
      <xdr:row>39</xdr:row>
      <xdr:rowOff>135146</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151673</xdr:rowOff>
    </xdr:from>
    <xdr:ext cx="313932"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88333" y="64953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47099</xdr:rowOff>
    </xdr:from>
    <xdr:to>
      <xdr:col>98</xdr:col>
      <xdr:colOff>38100</xdr:colOff>
      <xdr:row>39</xdr:row>
      <xdr:rowOff>148699</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139826</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93,555</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円となっており、前年度から増加した。これは、コンビニ交付導入事業、給与改定による人件費の増などによる。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295,631</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円となっており、前年度から増加した。これは、児童福祉施設整備事業や保育園指定管理料、障害者自立支援給付費の増などによる。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65,360</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円となっており、前年度から増加した。これは、道路メンテナンス事業や社会資本総合整備交付金事業、道路維持費などの増などによる。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111,546</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円となっており、前年度から増加した。これは、船越小学校整備事業や五里合体育館屋根・外壁改修事業、北陽小学校屋内運動場等改修事業などの増による。</a:t>
          </a:r>
        </a:p>
        <a:p>
          <a:r>
            <a:rPr kumimoji="1" lang="ja-JP" altLang="en-US" sz="1300">
              <a:latin typeface="ＭＳ Ｐゴシック" panose="020B0600070205080204" pitchFamily="50" charset="-128"/>
              <a:ea typeface="ＭＳ Ｐゴシック" panose="020B0600070205080204" pitchFamily="50" charset="-128"/>
            </a:rPr>
            <a:t>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10,928</a:t>
          </a:r>
          <a:r>
            <a:rPr kumimoji="1" lang="ja-JP" altLang="en-US" sz="1300">
              <a:latin typeface="ＭＳ Ｐゴシック" panose="020B0600070205080204" pitchFamily="50" charset="-128"/>
              <a:ea typeface="ＭＳ Ｐゴシック" panose="020B0600070205080204" pitchFamily="50" charset="-128"/>
            </a:rPr>
            <a:t>円となっており、前年度から増加した。令和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月及び</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月の大雨により被災した道路、河川等の災害復旧事業費を令和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年度に繰越したことによる。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財政調整基金は、不測の事態に備え、標準財政規模の</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％以上を確保することを目標としており、平成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年度まで減少し続けていたが事業の取捨選択等により、令和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年度以降目標数値まで増加している。</a:t>
          </a:r>
        </a:p>
        <a:p>
          <a:r>
            <a:rPr kumimoji="1" lang="ja-JP" altLang="en-US" sz="1400">
              <a:latin typeface="ＭＳ ゴシック" pitchFamily="49" charset="-128"/>
              <a:ea typeface="ＭＳ ゴシック" pitchFamily="49" charset="-128"/>
            </a:rPr>
            <a:t>　実質単年度収支は、平成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期連続で黒字となったが、令和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期連続で赤字となった。これは、市税や寄附金の減などにより、財政調整基金取り崩し額が増加したことによる。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大規模建設事業の実施による普通建設事業の増などにより歳出が増となったこと、歳入において市税が減となったことにより黒字額が前年度比減となったことに加え、普通交付税の増により標準財政規模額が増となったため、標準財政規模比</a:t>
          </a:r>
          <a:r>
            <a:rPr kumimoji="1" lang="ja-JP" altLang="en-US" sz="1400">
              <a:solidFill>
                <a:schemeClr val="tx1"/>
              </a:solidFill>
              <a:latin typeface="ＭＳ ゴシック" pitchFamily="49" charset="-128"/>
              <a:ea typeface="ＭＳ ゴシック" pitchFamily="49" charset="-128"/>
            </a:rPr>
            <a:t>は減となった。</a:t>
          </a:r>
        </a:p>
        <a:p>
          <a:r>
            <a:rPr kumimoji="1" lang="ja-JP" altLang="en-US" sz="1400">
              <a:solidFill>
                <a:schemeClr val="tx1"/>
              </a:solidFill>
              <a:latin typeface="ＭＳ ゴシック" pitchFamily="49" charset="-128"/>
              <a:ea typeface="ＭＳ ゴシック" pitchFamily="49" charset="-128"/>
            </a:rPr>
            <a:t>　男鹿みなと市民病院事業会計は、入院患者、外来患者ともに前年度から減少し、医業収益が減となったこと、人件費等の費用の増大等が医業収支に影響を与えたことから、赤字となった。今後はさらに経営改善の取組を行い経営の改善に努めていく。</a:t>
          </a:r>
        </a:p>
        <a:p>
          <a:r>
            <a:rPr kumimoji="1" lang="ja-JP" altLang="en-US" sz="1400">
              <a:solidFill>
                <a:schemeClr val="tx1"/>
              </a:solidFill>
              <a:latin typeface="ＭＳ ゴシック" pitchFamily="49" charset="-128"/>
              <a:ea typeface="ＭＳ ゴシック" pitchFamily="49" charset="-128"/>
            </a:rPr>
            <a:t>　下水道事業会計は、一般会計からの負担金・補助金の繰入れにより黒字となっているが、経常収益の</a:t>
          </a:r>
          <a:r>
            <a:rPr kumimoji="1" lang="en-US" altLang="ja-JP" sz="1400">
              <a:solidFill>
                <a:schemeClr val="tx1"/>
              </a:solidFill>
              <a:latin typeface="ＭＳ ゴシック" pitchFamily="49" charset="-128"/>
              <a:ea typeface="ＭＳ ゴシック" pitchFamily="49" charset="-128"/>
            </a:rPr>
            <a:t>30</a:t>
          </a:r>
          <a:r>
            <a:rPr kumimoji="1" lang="ja-JP" altLang="en-US" sz="1400">
              <a:solidFill>
                <a:schemeClr val="tx1"/>
              </a:solidFill>
              <a:latin typeface="ＭＳ ゴシック" pitchFamily="49" charset="-128"/>
              <a:ea typeface="ＭＳ ゴシック" pitchFamily="49" charset="-128"/>
            </a:rPr>
            <a:t>％以上が一般会計からの繰入れに依存している状況にあるため、経営戦略に合わせて経費の削減を図るとともに、下水道の加入促進を進め、使用料収入の増加に努めることとしている。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元利償還金は、平成</a:t>
          </a:r>
          <a:r>
            <a:rPr kumimoji="1" lang="en-US" altLang="ja-JP" sz="1400">
              <a:solidFill>
                <a:schemeClr val="tx1"/>
              </a:solidFill>
              <a:latin typeface="ＭＳ ゴシック" pitchFamily="49" charset="-128"/>
              <a:ea typeface="ＭＳ ゴシック" pitchFamily="49" charset="-128"/>
            </a:rPr>
            <a:t>16</a:t>
          </a:r>
          <a:r>
            <a:rPr kumimoji="1" lang="ja-JP" altLang="en-US" sz="1400">
              <a:solidFill>
                <a:schemeClr val="tx1"/>
              </a:solidFill>
              <a:latin typeface="ＭＳ ゴシック" pitchFamily="49" charset="-128"/>
              <a:ea typeface="ＭＳ ゴシック" pitchFamily="49" charset="-128"/>
            </a:rPr>
            <a:t>年度に発行した一般公共事業債や、平成</a:t>
          </a:r>
          <a:r>
            <a:rPr kumimoji="1" lang="en-US" altLang="ja-JP" sz="1400">
              <a:solidFill>
                <a:schemeClr val="tx1"/>
              </a:solidFill>
              <a:latin typeface="ＭＳ ゴシック" pitchFamily="49" charset="-128"/>
              <a:ea typeface="ＭＳ ゴシック" pitchFamily="49" charset="-128"/>
            </a:rPr>
            <a:t>21</a:t>
          </a:r>
          <a:r>
            <a:rPr kumimoji="1" lang="ja-JP" altLang="en-US" sz="1400">
              <a:solidFill>
                <a:schemeClr val="tx1"/>
              </a:solidFill>
              <a:latin typeface="ＭＳ ゴシック" pitchFamily="49" charset="-128"/>
              <a:ea typeface="ＭＳ ゴシック" pitchFamily="49" charset="-128"/>
            </a:rPr>
            <a:t>年度に発行した合併特例事業債の元金償還が終了したことなどにより減となった。</a:t>
          </a:r>
        </a:p>
        <a:p>
          <a:r>
            <a:rPr kumimoji="1" lang="ja-JP" altLang="en-US" sz="1400">
              <a:solidFill>
                <a:schemeClr val="tx1"/>
              </a:solidFill>
              <a:latin typeface="ＭＳ ゴシック" pitchFamily="49" charset="-128"/>
              <a:ea typeface="ＭＳ ゴシック" pitchFamily="49" charset="-128"/>
            </a:rPr>
            <a:t>　組合等が起こした地方債の元利償還金に対する負担金等は、男鹿市区消防一部事務組合の地方債の償還が終了したことにより減となった。</a:t>
          </a:r>
        </a:p>
        <a:p>
          <a:r>
            <a:rPr kumimoji="1" lang="ja-JP" altLang="en-US" sz="1400">
              <a:solidFill>
                <a:schemeClr val="tx1"/>
              </a:solidFill>
              <a:latin typeface="ＭＳ ゴシック" pitchFamily="49" charset="-128"/>
              <a:ea typeface="ＭＳ ゴシック" pitchFamily="49" charset="-128"/>
            </a:rPr>
            <a:t>　公債費においては、借換えや地方債発行の抑制により削減を図ってきたが、令和</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年度に実施した児童福祉施設等の大規模建設事業にかかる地方債の償還の開始に伴い今後は上昇する見込み。</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満期一括償還の地方債を発行していないため、該当する数値なし。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秋田県男鹿市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大規模建設事業による地方債の借り入れが償還額を上回ったことにより増加している。</a:t>
          </a:r>
        </a:p>
        <a:p>
          <a:r>
            <a:rPr kumimoji="1" lang="ja-JP" altLang="en-US" sz="1400">
              <a:latin typeface="ＭＳ ゴシック" pitchFamily="49" charset="-128"/>
              <a:ea typeface="ＭＳ ゴシック" pitchFamily="49" charset="-128"/>
            </a:rPr>
            <a:t>○公営企業債等繰入見込額</a:t>
          </a:r>
        </a:p>
        <a:p>
          <a:r>
            <a:rPr kumimoji="1" lang="ja-JP" altLang="en-US" sz="1400">
              <a:latin typeface="ＭＳ ゴシック" pitchFamily="49" charset="-128"/>
              <a:ea typeface="ＭＳ ゴシック" pitchFamily="49" charset="-128"/>
            </a:rPr>
            <a:t>　公営企業債発行を伴う事業費が減少傾向にあることにより、繰入見込額も減少している。</a:t>
          </a:r>
        </a:p>
        <a:p>
          <a:r>
            <a:rPr kumimoji="1" lang="ja-JP" altLang="en-US" sz="1400">
              <a:latin typeface="ＭＳ ゴシック" pitchFamily="49" charset="-128"/>
              <a:ea typeface="ＭＳ ゴシック" pitchFamily="49" charset="-128"/>
            </a:rPr>
            <a:t>○充当可能基金</a:t>
          </a:r>
        </a:p>
        <a:p>
          <a:r>
            <a:rPr kumimoji="1" lang="ja-JP" altLang="en-US" sz="1400">
              <a:latin typeface="ＭＳ ゴシック" pitchFamily="49" charset="-128"/>
              <a:ea typeface="ＭＳ ゴシック" pitchFamily="49" charset="-128"/>
            </a:rPr>
            <a:t>　財政調整基金、減債基金の取り崩しにより、残高が</a:t>
          </a:r>
          <a:r>
            <a:rPr kumimoji="1" lang="ja-JP" altLang="en-US" sz="1400">
              <a:solidFill>
                <a:schemeClr val="tx1"/>
              </a:solidFill>
              <a:latin typeface="ＭＳ ゴシック" pitchFamily="49" charset="-128"/>
              <a:ea typeface="ＭＳ ゴシック" pitchFamily="49" charset="-128"/>
            </a:rPr>
            <a:t>減少した。</a:t>
          </a:r>
        </a:p>
        <a:p>
          <a:r>
            <a:rPr kumimoji="1" lang="ja-JP" altLang="en-US" sz="1400">
              <a:solidFill>
                <a:schemeClr val="tx1"/>
              </a:solidFill>
              <a:latin typeface="ＭＳ ゴシック" pitchFamily="49" charset="-128"/>
              <a:ea typeface="ＭＳ ゴシック" pitchFamily="49" charset="-128"/>
            </a:rPr>
            <a:t>○基準財政需要額算入見込額</a:t>
          </a:r>
        </a:p>
        <a:p>
          <a:r>
            <a:rPr kumimoji="1" lang="ja-JP" altLang="en-US" sz="1400">
              <a:solidFill>
                <a:schemeClr val="tx1"/>
              </a:solidFill>
              <a:latin typeface="ＭＳ ゴシック" pitchFamily="49" charset="-128"/>
              <a:ea typeface="ＭＳ ゴシック" pitchFamily="49" charset="-128"/>
            </a:rPr>
            <a:t>　主に一般会計において大規模建設事業の実施により地方債残高が増加し、普通交付税の基準財政需要額に算入される公債費が増加したことにより増となっている。</a:t>
          </a:r>
          <a:endParaRPr kumimoji="1" lang="en-US" altLang="ja-JP" sz="1400">
            <a:solidFill>
              <a:schemeClr val="tx1"/>
            </a:solidFill>
            <a:latin typeface="ＭＳ ゴシック" pitchFamily="49" charset="-128"/>
            <a:ea typeface="ＭＳ ゴシック" pitchFamily="49" charset="-128"/>
          </a:endParaRPr>
        </a:p>
        <a:p>
          <a:endParaRPr kumimoji="1" lang="ja-JP" altLang="en-US" sz="1400">
            <a:solidFill>
              <a:schemeClr val="tx1"/>
            </a:solidFill>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今後も充当可能基金残高の確保に努めるほか、地方債残高の減少に引き続き努め、将来負担の軽減を図っていく。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秋田県男鹿市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千円を積み立てた一方、教育施設整備基金を船越小学校整備事業などの財源として取り崩したほか、過疎地域持続的発展基金を各施設の維持補修や解体の財源として取り崩したことなどにより、基金全体では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基金残高は減少しており、令和７年度からは令和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行った大規模建設事業にかかる地方債の償還も開始することから、その財源の一部として減債基金の取り崩しを予定しており、引き続き減少が見込まれる。今後も特定目的基金や減債基金を計画的に積立てるとともに、財政調整基金においては、不測の事態に備え適正な額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・地域振興基金：市民の連帯の強化及び地域振興に資する施策の推進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住民の日常的な移動のための交通手段の確保、地域医療の確保、集落の維持及び活性化その他の住民が将来にわたり安全に安心して暮らすことのできる地域社会の実現など過疎地域の持続的発展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・教育施設整備基金：市の学校施設及び社会教育施設の整備の推進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・森林環境譲与税基金：森林の整備、森林の整備を担うべき人材の育成及び確保、森林の有する公益的機能に関する普及啓発、木材の利用促進その他の森林の整備の促進に関する施策の推進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・企業版ふるさと納税地方創生基金：地域における就業の機会の創出、経済基盤の強化又は生活環境の整備に資する事業など、まち・ひと・しごと創生寄附活用事業に関する施策の推進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千円を積み立てた一方、各施設の維持補修や解体の財源として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・教育施設整備基金：船越小学校整備事業などの財源として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・森林環境譲与税基金：森林環境譲与税相当額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千円を積み立てた一方、森林環境譲与税活用事業や船越こども園用備品購入の財源として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・企業版ふるさと納税地方創生基金：、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千円を積み立てた一方、船越こども園用バス及びスクールバス等の財源として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・過疎地域自立促進基金：過疎対策事業債を原資として積み立て、過疎地域持続的発展計画に基づく事業の財源として取崩しを予定。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・教育施設整備基金：将来的な統廃合に伴う小中学校の改修や教育施設の改修等に要する経費の一部に充てるため、計画的な積立を検討する。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・その他：将来的に想定される庁舎新築に要する経費の一部に充てるための基金の設置を検討する。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主に、歳出において人件費、物件費における一般財源が増となったこと、歳入において、市税、寄附金が減となったことから残高が減少したものである。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不測の事態や大規模災害に備え、標準財政規模の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％程度を維持することに努める。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臨時財政対策債の償還などの財源として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大規模な建設事業に係る公債費の負担軽減のため計画的に積み立てる。今後も大規模建設事業にかかる地方債や臨時財政対策債の償還の財源として取り崩す予定であり、減少する見込み。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年度にかけて庁舎大規模改修を実施したものの、昭和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年代に建設した公共施設の多くが耐用年数を超過し、老朽化が進んでいる。</a:t>
          </a:r>
        </a:p>
        <a:p>
          <a:r>
            <a:rPr kumimoji="1" lang="ja-JP" altLang="en-US" sz="1100">
              <a:latin typeface="ＭＳ Ｐゴシック" panose="020B0600070205080204" pitchFamily="50" charset="-128"/>
              <a:ea typeface="ＭＳ Ｐゴシック" panose="020B0600070205080204" pitchFamily="50" charset="-128"/>
            </a:rPr>
            <a:t>　男鹿市公共施設等総合管理計画及び個別施設計画に基づき、予防保全型の維持管理による公共施設の長寿命化を図るとともに、統廃合を含めた再配置による質・量の最適化に取り組んでいく。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138642</xdr:rowOff>
    </xdr:from>
    <xdr:to>
      <xdr:col>23</xdr:col>
      <xdr:colOff>136525</xdr:colOff>
      <xdr:row>31</xdr:row>
      <xdr:rowOff>68792</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161519</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90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133244</xdr:rowOff>
    </xdr:from>
    <xdr:to>
      <xdr:col>19</xdr:col>
      <xdr:colOff>187325</xdr:colOff>
      <xdr:row>31</xdr:row>
      <xdr:rowOff>63394</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xdr:rowOff>
    </xdr:from>
    <xdr:to>
      <xdr:col>23</xdr:col>
      <xdr:colOff>85725</xdr:colOff>
      <xdr:row>31</xdr:row>
      <xdr:rowOff>17992</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4051300" y="6099069"/>
          <a:ext cx="711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104458</xdr:rowOff>
    </xdr:from>
    <xdr:to>
      <xdr:col>15</xdr:col>
      <xdr:colOff>187325</xdr:colOff>
      <xdr:row>31</xdr:row>
      <xdr:rowOff>34608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155258</xdr:rowOff>
    </xdr:from>
    <xdr:to>
      <xdr:col>19</xdr:col>
      <xdr:colOff>136525</xdr:colOff>
      <xdr:row>31</xdr:row>
      <xdr:rowOff>12594</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6070283"/>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75671</xdr:rowOff>
    </xdr:from>
    <xdr:to>
      <xdr:col>11</xdr:col>
      <xdr:colOff>187325</xdr:colOff>
      <xdr:row>31</xdr:row>
      <xdr:rowOff>5821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9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126471</xdr:rowOff>
    </xdr:from>
    <xdr:to>
      <xdr:col>15</xdr:col>
      <xdr:colOff>136525</xdr:colOff>
      <xdr:row>30</xdr:row>
      <xdr:rowOff>155258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6041496"/>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54081</xdr:rowOff>
    </xdr:from>
    <xdr:to>
      <xdr:col>7</xdr:col>
      <xdr:colOff>187325</xdr:colOff>
      <xdr:row>30</xdr:row>
      <xdr:rowOff>155681</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104881</xdr:rowOff>
    </xdr:from>
    <xdr:to>
      <xdr:col>11</xdr:col>
      <xdr:colOff>136525</xdr:colOff>
      <xdr:row>30</xdr:row>
      <xdr:rowOff>126471</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601990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79921</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8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51135</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794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22348</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758</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年度まで年々改善傾向にあったが、令和４年度以降比率が上昇し、類似団体平均を上回っている。</a:t>
          </a:r>
          <a:r>
            <a:rPr kumimoji="1" lang="ja-JP" altLang="en-US" sz="1100" baseline="0">
              <a:latin typeface="ＭＳ Ｐゴシック" panose="020B0600070205080204" pitchFamily="50" charset="-128"/>
              <a:ea typeface="ＭＳ Ｐゴシック" panose="020B0600070205080204" pitchFamily="50" charset="-128"/>
            </a:rPr>
            <a:t> 比率が上昇した要因としては、令和</a:t>
          </a:r>
          <a:r>
            <a:rPr kumimoji="1" lang="en-US" altLang="ja-JP" sz="1100" baseline="0">
              <a:latin typeface="ＭＳ Ｐゴシック" panose="020B0600070205080204" pitchFamily="50" charset="-128"/>
              <a:ea typeface="ＭＳ Ｐゴシック" panose="020B0600070205080204" pitchFamily="50" charset="-128"/>
            </a:rPr>
            <a:t>5</a:t>
          </a:r>
          <a:r>
            <a:rPr kumimoji="1" lang="ja-JP" altLang="en-US" sz="1100" baseline="0">
              <a:latin typeface="ＭＳ Ｐゴシック" panose="020B0600070205080204" pitchFamily="50" charset="-128"/>
              <a:ea typeface="ＭＳ Ｐゴシック" panose="020B0600070205080204" pitchFamily="50" charset="-128"/>
            </a:rPr>
            <a:t>年度から令和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にかけて実施した大規模建設事業に係る地方債の発行により地方債現在高が大幅に増となり、将来負担額が増となったこと、経常経費充当財源等において、人件費の増などにより経常経費充当一般財源が増となったことなどによる。</a:t>
          </a:r>
          <a:r>
            <a:rPr kumimoji="1" lang="ja-JP" altLang="en-US" sz="1100">
              <a:latin typeface="ＭＳ Ｐゴシック" panose="020B0600070205080204" pitchFamily="50" charset="-128"/>
              <a:ea typeface="ＭＳ Ｐゴシック" panose="020B0600070205080204" pitchFamily="50" charset="-128"/>
            </a:rPr>
            <a:t>今後はより一層歳入の確保や事業の見直しなどに取り組み、基金残高の増加を図り、債務償還比率の改善につなげていく。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51907</xdr:rowOff>
    </xdr:from>
    <xdr:to>
      <xdr:col>76</xdr:col>
      <xdr:colOff>73025</xdr:colOff>
      <xdr:row>30</xdr:row>
      <xdr:rowOff>153507</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596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30334</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594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93472</xdr:rowOff>
    </xdr:from>
    <xdr:to>
      <xdr:col>72</xdr:col>
      <xdr:colOff>123825</xdr:colOff>
      <xdr:row>30</xdr:row>
      <xdr:rowOff>23622</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144272</xdr:rowOff>
    </xdr:from>
    <xdr:to>
      <xdr:col>76</xdr:col>
      <xdr:colOff>22225</xdr:colOff>
      <xdr:row>30</xdr:row>
      <xdr:rowOff>102707</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4084300" y="5887847"/>
          <a:ext cx="711200" cy="12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79741</xdr:rowOff>
    </xdr:from>
    <xdr:to>
      <xdr:col>68</xdr:col>
      <xdr:colOff>123825</xdr:colOff>
      <xdr:row>30</xdr:row>
      <xdr:rowOff>9891</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58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130541</xdr:rowOff>
    </xdr:from>
    <xdr:to>
      <xdr:col>72</xdr:col>
      <xdr:colOff>73025</xdr:colOff>
      <xdr:row>29</xdr:row>
      <xdr:rowOff>144272</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3322300" y="5874116"/>
          <a:ext cx="7620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23434</xdr:rowOff>
    </xdr:from>
    <xdr:to>
      <xdr:col>64</xdr:col>
      <xdr:colOff>123825</xdr:colOff>
      <xdr:row>29</xdr:row>
      <xdr:rowOff>125034</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576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74234</xdr:rowOff>
    </xdr:from>
    <xdr:to>
      <xdr:col>68</xdr:col>
      <xdr:colOff>73025</xdr:colOff>
      <xdr:row>29</xdr:row>
      <xdr:rowOff>130541</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560300" y="5817809"/>
          <a:ext cx="762000" cy="5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165237</xdr:rowOff>
    </xdr:from>
    <xdr:to>
      <xdr:col>60</xdr:col>
      <xdr:colOff>123825</xdr:colOff>
      <xdr:row>30</xdr:row>
      <xdr:rowOff>95387</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59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74234</xdr:rowOff>
    </xdr:from>
    <xdr:to>
      <xdr:col>64</xdr:col>
      <xdr:colOff>73025</xdr:colOff>
      <xdr:row>30</xdr:row>
      <xdr:rowOff>44587</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5817809"/>
          <a:ext cx="762000" cy="14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14749</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592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1018</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591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141561</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554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111914</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568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99695</xdr:rowOff>
    </xdr:from>
    <xdr:to>
      <xdr:col>24</xdr:col>
      <xdr:colOff>114300</xdr:colOff>
      <xdr:row>38</xdr:row>
      <xdr:rowOff>29845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122572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150495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4655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89535</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4331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6350</xdr:rowOff>
    </xdr:from>
    <xdr:to>
      <xdr:col>10</xdr:col>
      <xdr:colOff>165100</xdr:colOff>
      <xdr:row>37</xdr:row>
      <xdr:rowOff>107950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57150</xdr:rowOff>
    </xdr:from>
    <xdr:to>
      <xdr:col>15</xdr:col>
      <xdr:colOff>50800</xdr:colOff>
      <xdr:row>37</xdr:row>
      <xdr:rowOff>89535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008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145415</xdr:rowOff>
    </xdr:from>
    <xdr:to>
      <xdr:col>6</xdr:col>
      <xdr:colOff>38100</xdr:colOff>
      <xdr:row>37</xdr:row>
      <xdr:rowOff>75565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24765</xdr:rowOff>
    </xdr:from>
    <xdr:to>
      <xdr:col>10</xdr:col>
      <xdr:colOff>114300</xdr:colOff>
      <xdr:row>37</xdr:row>
      <xdr:rowOff>57150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3684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17797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15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124477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92092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2063</xdr:rowOff>
    </xdr:from>
    <xdr:to>
      <xdr:col>55</xdr:col>
      <xdr:colOff>50800</xdr:colOff>
      <xdr:row>38</xdr:row>
      <xdr:rowOff>103663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51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24941</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3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18847</xdr:rowOff>
    </xdr:from>
    <xdr:to>
      <xdr:col>50</xdr:col>
      <xdr:colOff>165100</xdr:colOff>
      <xdr:row>38</xdr:row>
      <xdr:rowOff>120447</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53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52863</xdr:rowOff>
    </xdr:from>
    <xdr:to>
      <xdr:col>55</xdr:col>
      <xdr:colOff>0</xdr:colOff>
      <xdr:row>38</xdr:row>
      <xdr:rowOff>69647</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567963"/>
          <a:ext cx="838200" cy="1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39250</xdr:rowOff>
    </xdr:from>
    <xdr:to>
      <xdr:col>46</xdr:col>
      <xdr:colOff>38100</xdr:colOff>
      <xdr:row>38</xdr:row>
      <xdr:rowOff>140850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55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69647</xdr:rowOff>
    </xdr:from>
    <xdr:to>
      <xdr:col>50</xdr:col>
      <xdr:colOff>114300</xdr:colOff>
      <xdr:row>38</xdr:row>
      <xdr:rowOff>90050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584747"/>
          <a:ext cx="889000" cy="2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57785</xdr:rowOff>
    </xdr:from>
    <xdr:to>
      <xdr:col>41</xdr:col>
      <xdr:colOff>101600</xdr:colOff>
      <xdr:row>38</xdr:row>
      <xdr:rowOff>159385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90050</xdr:rowOff>
    </xdr:from>
    <xdr:to>
      <xdr:col>45</xdr:col>
      <xdr:colOff>177800</xdr:colOff>
      <xdr:row>38</xdr:row>
      <xdr:rowOff>108585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605150"/>
          <a:ext cx="889000" cy="1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74454</xdr:rowOff>
    </xdr:from>
    <xdr:to>
      <xdr:col>36</xdr:col>
      <xdr:colOff>165100</xdr:colOff>
      <xdr:row>39</xdr:row>
      <xdr:rowOff>4604</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58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108585</xdr:rowOff>
    </xdr:from>
    <xdr:to>
      <xdr:col>41</xdr:col>
      <xdr:colOff>50800</xdr:colOff>
      <xdr:row>38</xdr:row>
      <xdr:rowOff>125254</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623685"/>
          <a:ext cx="8890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136974</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3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157377</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32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4462</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34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21131</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36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32476</xdr:rowOff>
    </xdr:from>
    <xdr:to>
      <xdr:col>24</xdr:col>
      <xdr:colOff>114300</xdr:colOff>
      <xdr:row>60</xdr:row>
      <xdr:rowOff>134076</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55353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17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11249</xdr:rowOff>
    </xdr:from>
    <xdr:to>
      <xdr:col>20</xdr:col>
      <xdr:colOff>38100</xdr:colOff>
      <xdr:row>60</xdr:row>
      <xdr:rowOff>112849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62049</xdr:rowOff>
    </xdr:from>
    <xdr:to>
      <xdr:col>24</xdr:col>
      <xdr:colOff>63500</xdr:colOff>
      <xdr:row>60</xdr:row>
      <xdr:rowOff>83276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34904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62049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3245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135346</xdr:rowOff>
    </xdr:from>
    <xdr:to>
      <xdr:col>10</xdr:col>
      <xdr:colOff>165100</xdr:colOff>
      <xdr:row>60</xdr:row>
      <xdr:rowOff>65496</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14696</xdr:rowOff>
    </xdr:from>
    <xdr:to>
      <xdr:col>15</xdr:col>
      <xdr:colOff>50800</xdr:colOff>
      <xdr:row>60</xdr:row>
      <xdr:rowOff>37556</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3016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123916</xdr:rowOff>
    </xdr:from>
    <xdr:to>
      <xdr:col>6</xdr:col>
      <xdr:colOff>38100</xdr:colOff>
      <xdr:row>60</xdr:row>
      <xdr:rowOff>54066</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3266</xdr:rowOff>
    </xdr:from>
    <xdr:to>
      <xdr:col>10</xdr:col>
      <xdr:colOff>114300</xdr:colOff>
      <xdr:row>60</xdr:row>
      <xdr:rowOff>14696</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2902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129376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82023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70593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117629</xdr:rowOff>
    </xdr:from>
    <xdr:to>
      <xdr:col>55</xdr:col>
      <xdr:colOff>50800</xdr:colOff>
      <xdr:row>63</xdr:row>
      <xdr:rowOff>47779</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74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96056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72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126062</xdr:rowOff>
    </xdr:from>
    <xdr:to>
      <xdr:col>50</xdr:col>
      <xdr:colOff>165100</xdr:colOff>
      <xdr:row>63</xdr:row>
      <xdr:rowOff>56212</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75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168429</xdr:rowOff>
    </xdr:from>
    <xdr:to>
      <xdr:col>55</xdr:col>
      <xdr:colOff>0</xdr:colOff>
      <xdr:row>63</xdr:row>
      <xdr:rowOff>5412</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798329"/>
          <a:ext cx="838200" cy="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133996</xdr:rowOff>
    </xdr:from>
    <xdr:to>
      <xdr:col>46</xdr:col>
      <xdr:colOff>38100</xdr:colOff>
      <xdr:row>63</xdr:row>
      <xdr:rowOff>64146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7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5412</xdr:rowOff>
    </xdr:from>
    <xdr:to>
      <xdr:col>50</xdr:col>
      <xdr:colOff>114300</xdr:colOff>
      <xdr:row>63</xdr:row>
      <xdr:rowOff>13346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06762"/>
          <a:ext cx="889000" cy="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142020</xdr:rowOff>
    </xdr:from>
    <xdr:to>
      <xdr:col>41</xdr:col>
      <xdr:colOff>101600</xdr:colOff>
      <xdr:row>63</xdr:row>
      <xdr:rowOff>72170</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7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13346</xdr:rowOff>
    </xdr:from>
    <xdr:to>
      <xdr:col>45</xdr:col>
      <xdr:colOff>177800</xdr:colOff>
      <xdr:row>63</xdr:row>
      <xdr:rowOff>21370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14696"/>
          <a:ext cx="8890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152721</xdr:rowOff>
    </xdr:from>
    <xdr:to>
      <xdr:col>36</xdr:col>
      <xdr:colOff>165100</xdr:colOff>
      <xdr:row>63</xdr:row>
      <xdr:rowOff>82871</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7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21370</xdr:rowOff>
    </xdr:from>
    <xdr:to>
      <xdr:col>41</xdr:col>
      <xdr:colOff>50800</xdr:colOff>
      <xdr:row>63</xdr:row>
      <xdr:rowOff>32071</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22720"/>
          <a:ext cx="889000" cy="1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47339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84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55273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85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63297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86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73998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87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83820</xdr:rowOff>
    </xdr:from>
    <xdr:to>
      <xdr:col>24</xdr:col>
      <xdr:colOff>114300</xdr:colOff>
      <xdr:row>85</xdr:row>
      <xdr:rowOff>13970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448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170197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4400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77470</xdr:rowOff>
    </xdr:from>
    <xdr:to>
      <xdr:col>20</xdr:col>
      <xdr:colOff>38100</xdr:colOff>
      <xdr:row>85</xdr:row>
      <xdr:rowOff>7620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447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128270</xdr:rowOff>
    </xdr:from>
    <xdr:to>
      <xdr:col>24</xdr:col>
      <xdr:colOff>63500</xdr:colOff>
      <xdr:row>84</xdr:row>
      <xdr:rowOff>134620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53007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64770</xdr:rowOff>
    </xdr:from>
    <xdr:to>
      <xdr:col>15</xdr:col>
      <xdr:colOff>101600</xdr:colOff>
      <xdr:row>84</xdr:row>
      <xdr:rowOff>166370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446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115570</xdr:rowOff>
    </xdr:from>
    <xdr:to>
      <xdr:col>19</xdr:col>
      <xdr:colOff>177800</xdr:colOff>
      <xdr:row>84</xdr:row>
      <xdr:rowOff>128270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451737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53339</xdr:rowOff>
    </xdr:from>
    <xdr:to>
      <xdr:col>10</xdr:col>
      <xdr:colOff>165100</xdr:colOff>
      <xdr:row>84</xdr:row>
      <xdr:rowOff>154939</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44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104139</xdr:rowOff>
    </xdr:from>
    <xdr:to>
      <xdr:col>15</xdr:col>
      <xdr:colOff>50800</xdr:colOff>
      <xdr:row>84</xdr:row>
      <xdr:rowOff>115570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4505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43180</xdr:rowOff>
    </xdr:from>
    <xdr:to>
      <xdr:col>6</xdr:col>
      <xdr:colOff>38100</xdr:colOff>
      <xdr:row>84</xdr:row>
      <xdr:rowOff>144780</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44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93980</xdr:rowOff>
    </xdr:from>
    <xdr:to>
      <xdr:col>10</xdr:col>
      <xdr:colOff>114300</xdr:colOff>
      <xdr:row>84</xdr:row>
      <xdr:rowOff>104139</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44957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170197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457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157497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455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146066</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454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135907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453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101326</xdr:rowOff>
    </xdr:from>
    <xdr:to>
      <xdr:col>55</xdr:col>
      <xdr:colOff>50800</xdr:colOff>
      <xdr:row>86</xdr:row>
      <xdr:rowOff>31476</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7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102926</xdr:rowOff>
    </xdr:from>
    <xdr:to>
      <xdr:col>50</xdr:col>
      <xdr:colOff>165100</xdr:colOff>
      <xdr:row>86</xdr:row>
      <xdr:rowOff>33076</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7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152126</xdr:rowOff>
    </xdr:from>
    <xdr:to>
      <xdr:col>55</xdr:col>
      <xdr:colOff>0</xdr:colOff>
      <xdr:row>85</xdr:row>
      <xdr:rowOff>153726</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25376"/>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104663</xdr:rowOff>
    </xdr:from>
    <xdr:to>
      <xdr:col>46</xdr:col>
      <xdr:colOff>38100</xdr:colOff>
      <xdr:row>86</xdr:row>
      <xdr:rowOff>34813</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7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153726</xdr:rowOff>
    </xdr:from>
    <xdr:to>
      <xdr:col>50</xdr:col>
      <xdr:colOff>114300</xdr:colOff>
      <xdr:row>85</xdr:row>
      <xdr:rowOff>155463</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72697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106218</xdr:rowOff>
    </xdr:from>
    <xdr:to>
      <xdr:col>41</xdr:col>
      <xdr:colOff>101600</xdr:colOff>
      <xdr:row>86</xdr:row>
      <xdr:rowOff>36368</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155463</xdr:rowOff>
    </xdr:from>
    <xdr:to>
      <xdr:col>45</xdr:col>
      <xdr:colOff>177800</xdr:colOff>
      <xdr:row>85</xdr:row>
      <xdr:rowOff>157018</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2871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107680</xdr:rowOff>
    </xdr:from>
    <xdr:to>
      <xdr:col>36</xdr:col>
      <xdr:colOff>165100</xdr:colOff>
      <xdr:row>86</xdr:row>
      <xdr:rowOff>37830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6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157018</xdr:rowOff>
    </xdr:from>
    <xdr:to>
      <xdr:col>41</xdr:col>
      <xdr:colOff>50800</xdr:colOff>
      <xdr:row>85</xdr:row>
      <xdr:rowOff>158480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30268"/>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24203</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6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25940</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7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27495</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28957</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77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E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0000000-0008-0000-0E00-000092010000}"/>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0000000-0008-0000-0E00-000094010000}"/>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0000000-0008-0000-0E00-000096010000}"/>
            </a:ext>
          </a:extLst>
        </xdr:cNvPr>
        <xdr:cNvSpPr txBox="1"/>
      </xdr:nvSpPr>
      <xdr:spPr>
        <a:xfrm>
          <a:off x="4673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69487</xdr:rowOff>
    </xdr:from>
    <xdr:to>
      <xdr:col>24</xdr:col>
      <xdr:colOff>114300</xdr:colOff>
      <xdr:row>100</xdr:row>
      <xdr:rowOff>171087</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4584700" y="1721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155864</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0000000-0008-0000-0E00-0000A2010000}"/>
            </a:ext>
          </a:extLst>
        </xdr:cNvPr>
        <xdr:cNvSpPr txBox="1"/>
      </xdr:nvSpPr>
      <xdr:spPr>
        <a:xfrm>
          <a:off x="4673600" y="1712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53158</xdr:rowOff>
    </xdr:from>
    <xdr:to>
      <xdr:col>20</xdr:col>
      <xdr:colOff>38100</xdr:colOff>
      <xdr:row>100</xdr:row>
      <xdr:rowOff>154758</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37465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103958</xdr:rowOff>
    </xdr:from>
    <xdr:to>
      <xdr:col>24</xdr:col>
      <xdr:colOff>63500</xdr:colOff>
      <xdr:row>100</xdr:row>
      <xdr:rowOff>120287</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3797300" y="1724895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20501</xdr:rowOff>
    </xdr:from>
    <xdr:to>
      <xdr:col>15</xdr:col>
      <xdr:colOff>101600</xdr:colOff>
      <xdr:row>100</xdr:row>
      <xdr:rowOff>122101</xdr:rowOff>
    </xdr:to>
    <xdr:sp macro="" textlink="">
      <xdr:nvSpPr>
        <xdr:cNvPr id="421" name="楕円 420">
          <a:extLst>
            <a:ext uri="{FF2B5EF4-FFF2-40B4-BE49-F238E27FC236}">
              <a16:creationId xmlns:a16="http://schemas.microsoft.com/office/drawing/2014/main" id="{00000000-0008-0000-0E00-0000A5010000}"/>
            </a:ext>
          </a:extLst>
        </xdr:cNvPr>
        <xdr:cNvSpPr/>
      </xdr:nvSpPr>
      <xdr:spPr>
        <a:xfrm>
          <a:off x="285750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71301</xdr:rowOff>
    </xdr:from>
    <xdr:to>
      <xdr:col>19</xdr:col>
      <xdr:colOff>177800</xdr:colOff>
      <xdr:row>100</xdr:row>
      <xdr:rowOff>103958</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2908300" y="172163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159294</xdr:rowOff>
    </xdr:from>
    <xdr:to>
      <xdr:col>10</xdr:col>
      <xdr:colOff>165100</xdr:colOff>
      <xdr:row>100</xdr:row>
      <xdr:rowOff>89444</xdr:rowOff>
    </xdr:to>
    <xdr:sp macro="" textlink="">
      <xdr:nvSpPr>
        <xdr:cNvPr id="423" name="楕円 422">
          <a:extLst>
            <a:ext uri="{FF2B5EF4-FFF2-40B4-BE49-F238E27FC236}">
              <a16:creationId xmlns:a16="http://schemas.microsoft.com/office/drawing/2014/main" id="{00000000-0008-0000-0E00-0000A7010000}"/>
            </a:ext>
          </a:extLst>
        </xdr:cNvPr>
        <xdr:cNvSpPr/>
      </xdr:nvSpPr>
      <xdr:spPr>
        <a:xfrm>
          <a:off x="196850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38644</xdr:rowOff>
    </xdr:from>
    <xdr:to>
      <xdr:col>15</xdr:col>
      <xdr:colOff>50800</xdr:colOff>
      <xdr:row>100</xdr:row>
      <xdr:rowOff>71301</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2019300" y="171836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141332</xdr:rowOff>
    </xdr:from>
    <xdr:to>
      <xdr:col>6</xdr:col>
      <xdr:colOff>38100</xdr:colOff>
      <xdr:row>100</xdr:row>
      <xdr:rowOff>71482</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079500" y="1711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20682</xdr:rowOff>
    </xdr:from>
    <xdr:to>
      <xdr:col>10</xdr:col>
      <xdr:colOff>114300</xdr:colOff>
      <xdr:row>100</xdr:row>
      <xdr:rowOff>38644</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30300" y="1716568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00000000-0008-0000-0E00-0000AB010000}"/>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00000000-0008-0000-0E00-0000AC010000}"/>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00000000-0008-0000-0E00-0000AD010000}"/>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00000000-0008-0000-0E00-0000AE010000}"/>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171285</xdr:rowOff>
    </xdr:from>
    <xdr:ext cx="340478" cy="259045"/>
    <xdr:sp macro="" textlink="">
      <xdr:nvSpPr>
        <xdr:cNvPr id="431" name="n_1mainValue【港湾・漁港】&#10;有形固定資産減価償却率">
          <a:extLst>
            <a:ext uri="{FF2B5EF4-FFF2-40B4-BE49-F238E27FC236}">
              <a16:creationId xmlns:a16="http://schemas.microsoft.com/office/drawing/2014/main" id="{00000000-0008-0000-0E00-0000AF010000}"/>
            </a:ext>
          </a:extLst>
        </xdr:cNvPr>
        <xdr:cNvSpPr txBox="1"/>
      </xdr:nvSpPr>
      <xdr:spPr>
        <a:xfrm>
          <a:off x="3614361" y="16973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138628</xdr:rowOff>
    </xdr:from>
    <xdr:ext cx="340478" cy="259045"/>
    <xdr:sp macro="" textlink="">
      <xdr:nvSpPr>
        <xdr:cNvPr id="432" name="n_2mainValue【港湾・漁港】&#10;有形固定資産減価償却率">
          <a:extLst>
            <a:ext uri="{FF2B5EF4-FFF2-40B4-BE49-F238E27FC236}">
              <a16:creationId xmlns:a16="http://schemas.microsoft.com/office/drawing/2014/main" id="{00000000-0008-0000-0E00-0000B0010000}"/>
            </a:ext>
          </a:extLst>
        </xdr:cNvPr>
        <xdr:cNvSpPr txBox="1"/>
      </xdr:nvSpPr>
      <xdr:spPr>
        <a:xfrm>
          <a:off x="2738061" y="16940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105971</xdr:rowOff>
    </xdr:from>
    <xdr:ext cx="340478" cy="259045"/>
    <xdr:sp macro="" textlink="">
      <xdr:nvSpPr>
        <xdr:cNvPr id="433" name="n_3mainValue【港湾・漁港】&#10;有形固定資産減価償却率">
          <a:extLst>
            <a:ext uri="{FF2B5EF4-FFF2-40B4-BE49-F238E27FC236}">
              <a16:creationId xmlns:a16="http://schemas.microsoft.com/office/drawing/2014/main" id="{00000000-0008-0000-0E00-0000B1010000}"/>
            </a:ext>
          </a:extLst>
        </xdr:cNvPr>
        <xdr:cNvSpPr txBox="1"/>
      </xdr:nvSpPr>
      <xdr:spPr>
        <a:xfrm>
          <a:off x="1849061" y="1690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88009</xdr:rowOff>
    </xdr:from>
    <xdr:ext cx="340478" cy="259045"/>
    <xdr:sp macro="" textlink="">
      <xdr:nvSpPr>
        <xdr:cNvPr id="434" name="n_4mainValue【港湾・漁港】&#10;有形固定資産減価償却率">
          <a:extLst>
            <a:ext uri="{FF2B5EF4-FFF2-40B4-BE49-F238E27FC236}">
              <a16:creationId xmlns:a16="http://schemas.microsoft.com/office/drawing/2014/main" id="{00000000-0008-0000-0E00-0000B2010000}"/>
            </a:ext>
          </a:extLst>
        </xdr:cNvPr>
        <xdr:cNvSpPr txBox="1"/>
      </xdr:nvSpPr>
      <xdr:spPr>
        <a:xfrm>
          <a:off x="960061" y="168901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00000000-0008-0000-0E00-0000C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00000000-0008-0000-0E00-0000C9010000}"/>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00000000-0008-0000-0E00-0000CB01000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00000000-0008-0000-0E00-0000CD010000}"/>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0000000-0008-0000-0E00-0000CE010000}"/>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00000000-0008-0000-0E00-0000CF010000}"/>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00000000-0008-0000-0E00-0000D2010000}"/>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21952</xdr:rowOff>
    </xdr:from>
    <xdr:to>
      <xdr:col>55</xdr:col>
      <xdr:colOff>50800</xdr:colOff>
      <xdr:row>108</xdr:row>
      <xdr:rowOff>123552</xdr:rowOff>
    </xdr:to>
    <xdr:sp macro="" textlink="">
      <xdr:nvSpPr>
        <xdr:cNvPr id="472" name="楕円 471">
          <a:extLst>
            <a:ext uri="{FF2B5EF4-FFF2-40B4-BE49-F238E27FC236}">
              <a16:creationId xmlns:a16="http://schemas.microsoft.com/office/drawing/2014/main" id="{00000000-0008-0000-0E00-0000D8010000}"/>
            </a:ext>
          </a:extLst>
        </xdr:cNvPr>
        <xdr:cNvSpPr/>
      </xdr:nvSpPr>
      <xdr:spPr>
        <a:xfrm>
          <a:off x="10426700" y="185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108329</xdr:rowOff>
    </xdr:from>
    <xdr:ext cx="469744" cy="259045"/>
    <xdr:sp macro="" textlink="">
      <xdr:nvSpPr>
        <xdr:cNvPr id="473" name="【港湾・漁港】&#10;一人当たり有形固定資産（償却資産）額該当値テキスト">
          <a:extLst>
            <a:ext uri="{FF2B5EF4-FFF2-40B4-BE49-F238E27FC236}">
              <a16:creationId xmlns:a16="http://schemas.microsoft.com/office/drawing/2014/main" id="{00000000-0008-0000-0E00-0000D9010000}"/>
            </a:ext>
          </a:extLst>
        </xdr:cNvPr>
        <xdr:cNvSpPr txBox="1"/>
      </xdr:nvSpPr>
      <xdr:spPr>
        <a:xfrm>
          <a:off x="10515600"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22338</xdr:rowOff>
    </xdr:from>
    <xdr:to>
      <xdr:col>50</xdr:col>
      <xdr:colOff>165100</xdr:colOff>
      <xdr:row>108</xdr:row>
      <xdr:rowOff>123938</xdr:rowOff>
    </xdr:to>
    <xdr:sp macro="" textlink="">
      <xdr:nvSpPr>
        <xdr:cNvPr id="474" name="楕円 473">
          <a:extLst>
            <a:ext uri="{FF2B5EF4-FFF2-40B4-BE49-F238E27FC236}">
              <a16:creationId xmlns:a16="http://schemas.microsoft.com/office/drawing/2014/main" id="{00000000-0008-0000-0E00-0000DA010000}"/>
            </a:ext>
          </a:extLst>
        </xdr:cNvPr>
        <xdr:cNvSpPr/>
      </xdr:nvSpPr>
      <xdr:spPr>
        <a:xfrm>
          <a:off x="9588500" y="185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72752</xdr:rowOff>
    </xdr:from>
    <xdr:to>
      <xdr:col>55</xdr:col>
      <xdr:colOff>0</xdr:colOff>
      <xdr:row>108</xdr:row>
      <xdr:rowOff>73138</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9639300" y="18589352"/>
          <a:ext cx="838200" cy="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22433</xdr:rowOff>
    </xdr:from>
    <xdr:to>
      <xdr:col>46</xdr:col>
      <xdr:colOff>38100</xdr:colOff>
      <xdr:row>108</xdr:row>
      <xdr:rowOff>124033</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8699500" y="1853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73138</xdr:rowOff>
    </xdr:from>
    <xdr:to>
      <xdr:col>50</xdr:col>
      <xdr:colOff>114300</xdr:colOff>
      <xdr:row>108</xdr:row>
      <xdr:rowOff>73233</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8750300" y="18589738"/>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22520</xdr:rowOff>
    </xdr:from>
    <xdr:to>
      <xdr:col>41</xdr:col>
      <xdr:colOff>101600</xdr:colOff>
      <xdr:row>108</xdr:row>
      <xdr:rowOff>124120</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7810500" y="185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73233</xdr:rowOff>
    </xdr:from>
    <xdr:to>
      <xdr:col>45</xdr:col>
      <xdr:colOff>177800</xdr:colOff>
      <xdr:row>108</xdr:row>
      <xdr:rowOff>73320</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7861300" y="18589833"/>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23040</xdr:rowOff>
    </xdr:from>
    <xdr:to>
      <xdr:col>36</xdr:col>
      <xdr:colOff>165100</xdr:colOff>
      <xdr:row>108</xdr:row>
      <xdr:rowOff>124640</xdr:rowOff>
    </xdr:to>
    <xdr:sp macro="" textlink="">
      <xdr:nvSpPr>
        <xdr:cNvPr id="480" name="楕円 479">
          <a:extLst>
            <a:ext uri="{FF2B5EF4-FFF2-40B4-BE49-F238E27FC236}">
              <a16:creationId xmlns:a16="http://schemas.microsoft.com/office/drawing/2014/main" id="{00000000-0008-0000-0E00-0000E0010000}"/>
            </a:ext>
          </a:extLst>
        </xdr:cNvPr>
        <xdr:cNvSpPr/>
      </xdr:nvSpPr>
      <xdr:spPr>
        <a:xfrm>
          <a:off x="6921500" y="1853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73320</xdr:rowOff>
    </xdr:from>
    <xdr:to>
      <xdr:col>41</xdr:col>
      <xdr:colOff>50800</xdr:colOff>
      <xdr:row>108</xdr:row>
      <xdr:rowOff>73840</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flipV="1">
          <a:off x="6972300" y="18589920"/>
          <a:ext cx="889000" cy="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115065</xdr:rowOff>
    </xdr:from>
    <xdr:ext cx="469744" cy="259045"/>
    <xdr:sp macro="" textlink="">
      <xdr:nvSpPr>
        <xdr:cNvPr id="486" name="n_1main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9391728" y="1863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115160</xdr:rowOff>
    </xdr:from>
    <xdr:ext cx="469744" cy="259045"/>
    <xdr:sp macro="" textlink="">
      <xdr:nvSpPr>
        <xdr:cNvPr id="487" name="n_2main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8515428" y="1863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115247</xdr:rowOff>
    </xdr:from>
    <xdr:ext cx="469744" cy="259045"/>
    <xdr:sp macro="" textlink="">
      <xdr:nvSpPr>
        <xdr:cNvPr id="488" name="n_3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7626428" y="186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115767</xdr:rowOff>
    </xdr:from>
    <xdr:ext cx="469744" cy="259045"/>
    <xdr:sp macro="" textlink="">
      <xdr:nvSpPr>
        <xdr:cNvPr id="489" name="n_4main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6737428" y="186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00000000-0008-0000-0E00-0000FE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0000000-0008-0000-0E00-000002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00000000-0008-0000-0E00-000004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00000000-0008-0000-0E00-00000602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00000000-0008-0000-0E00-000008020000}"/>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00000000-0008-0000-0E00-000014020000}"/>
            </a:ext>
          </a:extLst>
        </xdr:cNvPr>
        <xdr:cNvSpPr txBox="1"/>
      </xdr:nvSpPr>
      <xdr:spPr>
        <a:xfrm>
          <a:off x="16357600"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40096</xdr:rowOff>
    </xdr:from>
    <xdr:to>
      <xdr:col>81</xdr:col>
      <xdr:colOff>101600</xdr:colOff>
      <xdr:row>40</xdr:row>
      <xdr:rowOff>141696</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5430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53340</xdr:rowOff>
    </xdr:from>
    <xdr:to>
      <xdr:col>85</xdr:col>
      <xdr:colOff>127000</xdr:colOff>
      <xdr:row>40</xdr:row>
      <xdr:rowOff>90896</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5481300" y="6225540"/>
          <a:ext cx="838200" cy="72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454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90896</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592300" y="691134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134801</xdr:rowOff>
    </xdr:from>
    <xdr:to>
      <xdr:col>72</xdr:col>
      <xdr:colOff>38100</xdr:colOff>
      <xdr:row>40</xdr:row>
      <xdr:rowOff>64951</xdr:rowOff>
    </xdr:to>
    <xdr:sp macro="" textlink="">
      <xdr:nvSpPr>
        <xdr:cNvPr id="537" name="楕円 536">
          <a:extLst>
            <a:ext uri="{FF2B5EF4-FFF2-40B4-BE49-F238E27FC236}">
              <a16:creationId xmlns:a16="http://schemas.microsoft.com/office/drawing/2014/main" id="{00000000-0008-0000-0E00-000019020000}"/>
            </a:ext>
          </a:extLst>
        </xdr:cNvPr>
        <xdr:cNvSpPr/>
      </xdr:nvSpPr>
      <xdr:spPr>
        <a:xfrm>
          <a:off x="13652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14151</xdr:rowOff>
    </xdr:from>
    <xdr:to>
      <xdr:col>76</xdr:col>
      <xdr:colOff>114300</xdr:colOff>
      <xdr:row>40</xdr:row>
      <xdr:rowOff>53340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3703300" y="68721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97246</xdr:rowOff>
    </xdr:from>
    <xdr:to>
      <xdr:col>67</xdr:col>
      <xdr:colOff>101600</xdr:colOff>
      <xdr:row>40</xdr:row>
      <xdr:rowOff>27396</xdr:rowOff>
    </xdr:to>
    <xdr:sp macro="" textlink="">
      <xdr:nvSpPr>
        <xdr:cNvPr id="539" name="楕円 538">
          <a:extLst>
            <a:ext uri="{FF2B5EF4-FFF2-40B4-BE49-F238E27FC236}">
              <a16:creationId xmlns:a16="http://schemas.microsoft.com/office/drawing/2014/main" id="{00000000-0008-0000-0E00-00001B020000}"/>
            </a:ext>
          </a:extLst>
        </xdr:cNvPr>
        <xdr:cNvSpPr/>
      </xdr:nvSpPr>
      <xdr:spPr>
        <a:xfrm>
          <a:off x="12763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148046</xdr:rowOff>
    </xdr:from>
    <xdr:to>
      <xdr:col>71</xdr:col>
      <xdr:colOff>177800</xdr:colOff>
      <xdr:row>40</xdr:row>
      <xdr:rowOff>14151</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2814300" y="683459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132823</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5266044"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4389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56078</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35007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18523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26117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00000000-0008-0000-0E00-00003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0000000-0008-0000-0E00-00003B02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0000000-0008-0000-0E00-00003D02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0000000-0008-0000-0E00-00003F02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41402</xdr:rowOff>
    </xdr:from>
    <xdr:to>
      <xdr:col>116</xdr:col>
      <xdr:colOff>114300</xdr:colOff>
      <xdr:row>36</xdr:row>
      <xdr:rowOff>143002</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221107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64279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00000000-0008-0000-0E00-00004B020000}"/>
            </a:ext>
          </a:extLst>
        </xdr:cNvPr>
        <xdr:cNvSpPr txBox="1"/>
      </xdr:nvSpPr>
      <xdr:spPr>
        <a:xfrm>
          <a:off x="22199600" y="606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18542</xdr:rowOff>
    </xdr:from>
    <xdr:to>
      <xdr:col>112</xdr:col>
      <xdr:colOff>38100</xdr:colOff>
      <xdr:row>37</xdr:row>
      <xdr:rowOff>120142</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21272500" y="63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92202</xdr:rowOff>
    </xdr:from>
    <xdr:to>
      <xdr:col>116</xdr:col>
      <xdr:colOff>63500</xdr:colOff>
      <xdr:row>37</xdr:row>
      <xdr:rowOff>69342</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1323300" y="6264402"/>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41402</xdr:rowOff>
    </xdr:from>
    <xdr:to>
      <xdr:col>107</xdr:col>
      <xdr:colOff>101600</xdr:colOff>
      <xdr:row>37</xdr:row>
      <xdr:rowOff>143002</xdr:rowOff>
    </xdr:to>
    <xdr:sp macro="" textlink="">
      <xdr:nvSpPr>
        <xdr:cNvPr id="590" name="楕円 589">
          <a:extLst>
            <a:ext uri="{FF2B5EF4-FFF2-40B4-BE49-F238E27FC236}">
              <a16:creationId xmlns:a16="http://schemas.microsoft.com/office/drawing/2014/main" id="{00000000-0008-0000-0E00-00004E020000}"/>
            </a:ext>
          </a:extLst>
        </xdr:cNvPr>
        <xdr:cNvSpPr/>
      </xdr:nvSpPr>
      <xdr:spPr>
        <a:xfrm>
          <a:off x="20383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69342</xdr:rowOff>
    </xdr:from>
    <xdr:to>
      <xdr:col>111</xdr:col>
      <xdr:colOff>177800</xdr:colOff>
      <xdr:row>37</xdr:row>
      <xdr:rowOff>92202</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20434300" y="64129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61976</xdr:rowOff>
    </xdr:from>
    <xdr:to>
      <xdr:col>102</xdr:col>
      <xdr:colOff>165100</xdr:colOff>
      <xdr:row>37</xdr:row>
      <xdr:rowOff>163576</xdr:rowOff>
    </xdr:to>
    <xdr:sp macro="" textlink="">
      <xdr:nvSpPr>
        <xdr:cNvPr id="592" name="楕円 591">
          <a:extLst>
            <a:ext uri="{FF2B5EF4-FFF2-40B4-BE49-F238E27FC236}">
              <a16:creationId xmlns:a16="http://schemas.microsoft.com/office/drawing/2014/main" id="{00000000-0008-0000-0E00-000050020000}"/>
            </a:ext>
          </a:extLst>
        </xdr:cNvPr>
        <xdr:cNvSpPr/>
      </xdr:nvSpPr>
      <xdr:spPr>
        <a:xfrm>
          <a:off x="194945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92202</xdr:rowOff>
    </xdr:from>
    <xdr:to>
      <xdr:col>107</xdr:col>
      <xdr:colOff>50800</xdr:colOff>
      <xdr:row>37</xdr:row>
      <xdr:rowOff>112776</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19545300" y="64358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68834</xdr:rowOff>
    </xdr:from>
    <xdr:to>
      <xdr:col>98</xdr:col>
      <xdr:colOff>38100</xdr:colOff>
      <xdr:row>37</xdr:row>
      <xdr:rowOff>170435</xdr:rowOff>
    </xdr:to>
    <xdr:sp macro="" textlink="">
      <xdr:nvSpPr>
        <xdr:cNvPr id="594" name="楕円 593">
          <a:extLst>
            <a:ext uri="{FF2B5EF4-FFF2-40B4-BE49-F238E27FC236}">
              <a16:creationId xmlns:a16="http://schemas.microsoft.com/office/drawing/2014/main" id="{00000000-0008-0000-0E00-000052020000}"/>
            </a:ext>
          </a:extLst>
        </xdr:cNvPr>
        <xdr:cNvSpPr/>
      </xdr:nvSpPr>
      <xdr:spPr>
        <a:xfrm>
          <a:off x="18605500" y="64124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112776</xdr:rowOff>
    </xdr:from>
    <xdr:to>
      <xdr:col>102</xdr:col>
      <xdr:colOff>114300</xdr:colOff>
      <xdr:row>37</xdr:row>
      <xdr:rowOff>119634</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flipV="1">
          <a:off x="18656300" y="645642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136669</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21075727" y="613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159529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0199427"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8653</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1931042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15511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8421427"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0000000-0008-0000-0E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00000000-0008-0000-0E00-000077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00000000-0008-0000-0E00-000079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0000000-0008-0000-0E00-00007B02000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138612</xdr:rowOff>
    </xdr:from>
    <xdr:to>
      <xdr:col>85</xdr:col>
      <xdr:colOff>177800</xdr:colOff>
      <xdr:row>61</xdr:row>
      <xdr:rowOff>68762</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16268700" y="104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117039</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0000000-0008-0000-0E00-000087020000}"/>
            </a:ext>
          </a:extLst>
        </xdr:cNvPr>
        <xdr:cNvSpPr txBox="1"/>
      </xdr:nvSpPr>
      <xdr:spPr>
        <a:xfrm>
          <a:off x="16357600" y="104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163104</xdr:rowOff>
    </xdr:from>
    <xdr:to>
      <xdr:col>81</xdr:col>
      <xdr:colOff>101600</xdr:colOff>
      <xdr:row>62</xdr:row>
      <xdr:rowOff>93254</xdr:rowOff>
    </xdr:to>
    <xdr:sp macro="" textlink="">
      <xdr:nvSpPr>
        <xdr:cNvPr id="648" name="楕円 647">
          <a:extLst>
            <a:ext uri="{FF2B5EF4-FFF2-40B4-BE49-F238E27FC236}">
              <a16:creationId xmlns:a16="http://schemas.microsoft.com/office/drawing/2014/main" id="{00000000-0008-0000-0E00-000088020000}"/>
            </a:ext>
          </a:extLst>
        </xdr:cNvPr>
        <xdr:cNvSpPr/>
      </xdr:nvSpPr>
      <xdr:spPr>
        <a:xfrm>
          <a:off x="15430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17962</xdr:rowOff>
    </xdr:from>
    <xdr:to>
      <xdr:col>85</xdr:col>
      <xdr:colOff>127000</xdr:colOff>
      <xdr:row>62</xdr:row>
      <xdr:rowOff>42454</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flipV="1">
          <a:off x="15481300" y="10476412"/>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123916</xdr:rowOff>
    </xdr:from>
    <xdr:to>
      <xdr:col>76</xdr:col>
      <xdr:colOff>165100</xdr:colOff>
      <xdr:row>62</xdr:row>
      <xdr:rowOff>54066</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14541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3266</xdr:rowOff>
    </xdr:from>
    <xdr:to>
      <xdr:col>81</xdr:col>
      <xdr:colOff>50800</xdr:colOff>
      <xdr:row>62</xdr:row>
      <xdr:rowOff>42454</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4592300" y="1063316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140244</xdr:rowOff>
    </xdr:from>
    <xdr:to>
      <xdr:col>72</xdr:col>
      <xdr:colOff>38100</xdr:colOff>
      <xdr:row>62</xdr:row>
      <xdr:rowOff>70394</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3652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3266</xdr:rowOff>
    </xdr:from>
    <xdr:to>
      <xdr:col>76</xdr:col>
      <xdr:colOff>114300</xdr:colOff>
      <xdr:row>62</xdr:row>
      <xdr:rowOff>19594</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flipV="1">
          <a:off x="13703300" y="106331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45538</xdr:rowOff>
    </xdr:from>
    <xdr:to>
      <xdr:col>67</xdr:col>
      <xdr:colOff>101600</xdr:colOff>
      <xdr:row>61</xdr:row>
      <xdr:rowOff>147138</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2763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96338</xdr:rowOff>
    </xdr:from>
    <xdr:to>
      <xdr:col>71</xdr:col>
      <xdr:colOff>177800</xdr:colOff>
      <xdr:row>62</xdr:row>
      <xdr:rowOff>19594</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814300" y="1055478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00000000-0008-0000-0E00-00009002000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00000000-0008-0000-0E00-0000910200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00000000-0008-0000-0E00-000092020000}"/>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00000000-0008-0000-0E00-000093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84381</xdr:rowOff>
    </xdr:from>
    <xdr:ext cx="405111" cy="259045"/>
    <xdr:sp macro="" textlink="">
      <xdr:nvSpPr>
        <xdr:cNvPr id="660" name="n_1mainValue【学校施設】&#10;有形固定資産減価償却率">
          <a:extLst>
            <a:ext uri="{FF2B5EF4-FFF2-40B4-BE49-F238E27FC236}">
              <a16:creationId xmlns:a16="http://schemas.microsoft.com/office/drawing/2014/main" id="{00000000-0008-0000-0E00-000094020000}"/>
            </a:ext>
          </a:extLst>
        </xdr:cNvPr>
        <xdr:cNvSpPr txBox="1"/>
      </xdr:nvSpPr>
      <xdr:spPr>
        <a:xfrm>
          <a:off x="152660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45193</xdr:rowOff>
    </xdr:from>
    <xdr:ext cx="405111" cy="259045"/>
    <xdr:sp macro="" textlink="">
      <xdr:nvSpPr>
        <xdr:cNvPr id="661" name="n_2mainValue【学校施設】&#10;有形固定資産減価償却率">
          <a:extLst>
            <a:ext uri="{FF2B5EF4-FFF2-40B4-BE49-F238E27FC236}">
              <a16:creationId xmlns:a16="http://schemas.microsoft.com/office/drawing/2014/main" id="{00000000-0008-0000-0E00-000095020000}"/>
            </a:ext>
          </a:extLst>
        </xdr:cNvPr>
        <xdr:cNvSpPr txBox="1"/>
      </xdr:nvSpPr>
      <xdr:spPr>
        <a:xfrm>
          <a:off x="14389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61521</xdr:rowOff>
    </xdr:from>
    <xdr:ext cx="405111" cy="259045"/>
    <xdr:sp macro="" textlink="">
      <xdr:nvSpPr>
        <xdr:cNvPr id="662" name="n_3mainValue【学校施設】&#10;有形固定資産減価償却率">
          <a:extLst>
            <a:ext uri="{FF2B5EF4-FFF2-40B4-BE49-F238E27FC236}">
              <a16:creationId xmlns:a16="http://schemas.microsoft.com/office/drawing/2014/main" id="{00000000-0008-0000-0E00-000096020000}"/>
            </a:ext>
          </a:extLst>
        </xdr:cNvPr>
        <xdr:cNvSpPr txBox="1"/>
      </xdr:nvSpPr>
      <xdr:spPr>
        <a:xfrm>
          <a:off x="13500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138265</xdr:rowOff>
    </xdr:from>
    <xdr:ext cx="405111" cy="259045"/>
    <xdr:sp macro="" textlink="">
      <xdr:nvSpPr>
        <xdr:cNvPr id="663" name="n_4mainValue【学校施設】&#10;有形固定資産減価償却率">
          <a:extLst>
            <a:ext uri="{FF2B5EF4-FFF2-40B4-BE49-F238E27FC236}">
              <a16:creationId xmlns:a16="http://schemas.microsoft.com/office/drawing/2014/main" id="{00000000-0008-0000-0E00-000097020000}"/>
            </a:ext>
          </a:extLst>
        </xdr:cNvPr>
        <xdr:cNvSpPr txBox="1"/>
      </xdr:nvSpPr>
      <xdr:spPr>
        <a:xfrm>
          <a:off x="126117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00000000-0008-0000-0E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00000000-0008-0000-0E00-0000B0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00000000-0008-0000-0E00-0000B2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00000000-0008-0000-0E00-0000B4020000}"/>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137985</xdr:rowOff>
    </xdr:from>
    <xdr:to>
      <xdr:col>116</xdr:col>
      <xdr:colOff>114300</xdr:colOff>
      <xdr:row>61</xdr:row>
      <xdr:rowOff>68135</xdr:rowOff>
    </xdr:to>
    <xdr:sp macro="" textlink="">
      <xdr:nvSpPr>
        <xdr:cNvPr id="703" name="楕円 702">
          <a:extLst>
            <a:ext uri="{FF2B5EF4-FFF2-40B4-BE49-F238E27FC236}">
              <a16:creationId xmlns:a16="http://schemas.microsoft.com/office/drawing/2014/main" id="{00000000-0008-0000-0E00-0000BF020000}"/>
            </a:ext>
          </a:extLst>
        </xdr:cNvPr>
        <xdr:cNvSpPr/>
      </xdr:nvSpPr>
      <xdr:spPr>
        <a:xfrm>
          <a:off x="22110700" y="1042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160862</xdr:rowOff>
    </xdr:from>
    <xdr:ext cx="469744" cy="259045"/>
    <xdr:sp macro="" textlink="">
      <xdr:nvSpPr>
        <xdr:cNvPr id="704" name="【学校施設】&#10;一人当たり面積該当値テキスト">
          <a:extLst>
            <a:ext uri="{FF2B5EF4-FFF2-40B4-BE49-F238E27FC236}">
              <a16:creationId xmlns:a16="http://schemas.microsoft.com/office/drawing/2014/main" id="{00000000-0008-0000-0E00-0000C0020000}"/>
            </a:ext>
          </a:extLst>
        </xdr:cNvPr>
        <xdr:cNvSpPr txBox="1"/>
      </xdr:nvSpPr>
      <xdr:spPr>
        <a:xfrm>
          <a:off x="22199600" y="1027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153606</xdr:rowOff>
    </xdr:from>
    <xdr:to>
      <xdr:col>112</xdr:col>
      <xdr:colOff>38100</xdr:colOff>
      <xdr:row>61</xdr:row>
      <xdr:rowOff>83756</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1272500" y="1044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17335</xdr:rowOff>
    </xdr:from>
    <xdr:to>
      <xdr:col>116</xdr:col>
      <xdr:colOff>63500</xdr:colOff>
      <xdr:row>61</xdr:row>
      <xdr:rowOff>32956</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1323300" y="10475785"/>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170942</xdr:rowOff>
    </xdr:from>
    <xdr:to>
      <xdr:col>107</xdr:col>
      <xdr:colOff>101600</xdr:colOff>
      <xdr:row>61</xdr:row>
      <xdr:rowOff>101092</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0383500" y="1045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32956</xdr:rowOff>
    </xdr:from>
    <xdr:to>
      <xdr:col>111</xdr:col>
      <xdr:colOff>177800</xdr:colOff>
      <xdr:row>61</xdr:row>
      <xdr:rowOff>50292</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0434300" y="10491406"/>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15304</xdr:rowOff>
    </xdr:from>
    <xdr:to>
      <xdr:col>102</xdr:col>
      <xdr:colOff>165100</xdr:colOff>
      <xdr:row>61</xdr:row>
      <xdr:rowOff>116904</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19494500" y="1047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50292</xdr:rowOff>
    </xdr:from>
    <xdr:to>
      <xdr:col>107</xdr:col>
      <xdr:colOff>50800</xdr:colOff>
      <xdr:row>61</xdr:row>
      <xdr:rowOff>66104</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19545300" y="10508742"/>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36258</xdr:rowOff>
    </xdr:from>
    <xdr:to>
      <xdr:col>98</xdr:col>
      <xdr:colOff>38100</xdr:colOff>
      <xdr:row>61</xdr:row>
      <xdr:rowOff>137858</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8605500" y="10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66104</xdr:rowOff>
    </xdr:from>
    <xdr:to>
      <xdr:col>102</xdr:col>
      <xdr:colOff>114300</xdr:colOff>
      <xdr:row>61</xdr:row>
      <xdr:rowOff>87058</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18656300" y="10524554"/>
          <a:ext cx="88900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00000000-0008-0000-0E00-0000C902000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00000000-0008-0000-0E00-0000CA02000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00000000-0008-0000-0E00-0000CB02000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00000000-0008-0000-0E00-0000CC020000}"/>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100283</xdr:rowOff>
    </xdr:from>
    <xdr:ext cx="469744" cy="259045"/>
    <xdr:sp macro="" textlink="">
      <xdr:nvSpPr>
        <xdr:cNvPr id="717" name="n_1mainValue【学校施設】&#10;一人当たり面積">
          <a:extLst>
            <a:ext uri="{FF2B5EF4-FFF2-40B4-BE49-F238E27FC236}">
              <a16:creationId xmlns:a16="http://schemas.microsoft.com/office/drawing/2014/main" id="{00000000-0008-0000-0E00-0000CD020000}"/>
            </a:ext>
          </a:extLst>
        </xdr:cNvPr>
        <xdr:cNvSpPr txBox="1"/>
      </xdr:nvSpPr>
      <xdr:spPr>
        <a:xfrm>
          <a:off x="21075727" y="102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117619</xdr:rowOff>
    </xdr:from>
    <xdr:ext cx="469744" cy="259045"/>
    <xdr:sp macro="" textlink="">
      <xdr:nvSpPr>
        <xdr:cNvPr id="718" name="n_2mainValue【学校施設】&#10;一人当たり面積">
          <a:extLst>
            <a:ext uri="{FF2B5EF4-FFF2-40B4-BE49-F238E27FC236}">
              <a16:creationId xmlns:a16="http://schemas.microsoft.com/office/drawing/2014/main" id="{00000000-0008-0000-0E00-0000CE020000}"/>
            </a:ext>
          </a:extLst>
        </xdr:cNvPr>
        <xdr:cNvSpPr txBox="1"/>
      </xdr:nvSpPr>
      <xdr:spPr>
        <a:xfrm>
          <a:off x="20199427" y="1023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133431</xdr:rowOff>
    </xdr:from>
    <xdr:ext cx="469744" cy="259045"/>
    <xdr:sp macro="" textlink="">
      <xdr:nvSpPr>
        <xdr:cNvPr id="719" name="n_3mainValue【学校施設】&#10;一人当たり面積">
          <a:extLst>
            <a:ext uri="{FF2B5EF4-FFF2-40B4-BE49-F238E27FC236}">
              <a16:creationId xmlns:a16="http://schemas.microsoft.com/office/drawing/2014/main" id="{00000000-0008-0000-0E00-0000CF020000}"/>
            </a:ext>
          </a:extLst>
        </xdr:cNvPr>
        <xdr:cNvSpPr txBox="1"/>
      </xdr:nvSpPr>
      <xdr:spPr>
        <a:xfrm>
          <a:off x="19310427" y="102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154385</xdr:rowOff>
    </xdr:from>
    <xdr:ext cx="469744" cy="259045"/>
    <xdr:sp macro="" textlink="">
      <xdr:nvSpPr>
        <xdr:cNvPr id="720" name="n_4mainValue【学校施設】&#10;一人当たり面積">
          <a:extLst>
            <a:ext uri="{FF2B5EF4-FFF2-40B4-BE49-F238E27FC236}">
              <a16:creationId xmlns:a16="http://schemas.microsoft.com/office/drawing/2014/main" id="{00000000-0008-0000-0E00-0000D0020000}"/>
            </a:ext>
          </a:extLst>
        </xdr:cNvPr>
        <xdr:cNvSpPr txBox="1"/>
      </xdr:nvSpPr>
      <xdr:spPr>
        <a:xfrm>
          <a:off x="18421427" y="1026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0000000-0008-0000-0E00-0000F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00000000-0008-0000-0E00-0000FA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00000000-0008-0000-0E00-0000FC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00000000-0008-0000-0E00-0000FE02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50164</xdr:rowOff>
    </xdr:from>
    <xdr:to>
      <xdr:col>85</xdr:col>
      <xdr:colOff>177800</xdr:colOff>
      <xdr:row>107</xdr:row>
      <xdr:rowOff>151764</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6268700" y="183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28591</xdr:rowOff>
    </xdr:from>
    <xdr:ext cx="405111" cy="259045"/>
    <xdr:sp macro="" textlink="">
      <xdr:nvSpPr>
        <xdr:cNvPr id="778" name="【公民館】&#10;有形固定資産減価償却率該当値テキスト">
          <a:extLst>
            <a:ext uri="{FF2B5EF4-FFF2-40B4-BE49-F238E27FC236}">
              <a16:creationId xmlns:a16="http://schemas.microsoft.com/office/drawing/2014/main" id="{00000000-0008-0000-0E00-00000A030000}"/>
            </a:ext>
          </a:extLst>
        </xdr:cNvPr>
        <xdr:cNvSpPr txBox="1"/>
      </xdr:nvSpPr>
      <xdr:spPr>
        <a:xfrm>
          <a:off x="16357600"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27305</xdr:rowOff>
    </xdr:from>
    <xdr:to>
      <xdr:col>81</xdr:col>
      <xdr:colOff>101600</xdr:colOff>
      <xdr:row>107</xdr:row>
      <xdr:rowOff>128905</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5430500" y="1837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78105</xdr:rowOff>
    </xdr:from>
    <xdr:to>
      <xdr:col>85</xdr:col>
      <xdr:colOff>127000</xdr:colOff>
      <xdr:row>107</xdr:row>
      <xdr:rowOff>100964</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5481300" y="1842325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168275</xdr:rowOff>
    </xdr:from>
    <xdr:to>
      <xdr:col>76</xdr:col>
      <xdr:colOff>165100</xdr:colOff>
      <xdr:row>107</xdr:row>
      <xdr:rowOff>98425</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4541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47625</xdr:rowOff>
    </xdr:from>
    <xdr:to>
      <xdr:col>81</xdr:col>
      <xdr:colOff>50800</xdr:colOff>
      <xdr:row>107</xdr:row>
      <xdr:rowOff>78105</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4592300" y="18392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365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47625</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3703300" y="183718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120650</xdr:rowOff>
    </xdr:from>
    <xdr:to>
      <xdr:col>67</xdr:col>
      <xdr:colOff>101600</xdr:colOff>
      <xdr:row>107</xdr:row>
      <xdr:rowOff>50800</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276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0</xdr:rowOff>
    </xdr:from>
    <xdr:to>
      <xdr:col>71</xdr:col>
      <xdr:colOff>177800</xdr:colOff>
      <xdr:row>107</xdr:row>
      <xdr:rowOff>26670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2814300" y="18345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00000000-0008-0000-0E00-000013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00000000-0008-0000-0E00-000014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00000000-0008-0000-0E00-00001503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00000000-0008-0000-0E00-000016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120032</xdr:rowOff>
    </xdr:from>
    <xdr:ext cx="405111" cy="259045"/>
    <xdr:sp macro="" textlink="">
      <xdr:nvSpPr>
        <xdr:cNvPr id="791" name="n_1mainValue【公民館】&#10;有形固定資産減価償却率">
          <a:extLst>
            <a:ext uri="{FF2B5EF4-FFF2-40B4-BE49-F238E27FC236}">
              <a16:creationId xmlns:a16="http://schemas.microsoft.com/office/drawing/2014/main" id="{00000000-0008-0000-0E00-000017030000}"/>
            </a:ext>
          </a:extLst>
        </xdr:cNvPr>
        <xdr:cNvSpPr txBox="1"/>
      </xdr:nvSpPr>
      <xdr:spPr>
        <a:xfrm>
          <a:off x="1526604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89552</xdr:rowOff>
    </xdr:from>
    <xdr:ext cx="405111" cy="259045"/>
    <xdr:sp macro="" textlink="">
      <xdr:nvSpPr>
        <xdr:cNvPr id="792" name="n_2mainValue【公民館】&#10;有形固定資産減価償却率">
          <a:extLst>
            <a:ext uri="{FF2B5EF4-FFF2-40B4-BE49-F238E27FC236}">
              <a16:creationId xmlns:a16="http://schemas.microsoft.com/office/drawing/2014/main" id="{00000000-0008-0000-0E00-000018030000}"/>
            </a:ext>
          </a:extLst>
        </xdr:cNvPr>
        <xdr:cNvSpPr txBox="1"/>
      </xdr:nvSpPr>
      <xdr:spPr>
        <a:xfrm>
          <a:off x="14389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793" name="n_3mainValue【公民館】&#10;有形固定資産減価償却率">
          <a:extLst>
            <a:ext uri="{FF2B5EF4-FFF2-40B4-BE49-F238E27FC236}">
              <a16:creationId xmlns:a16="http://schemas.microsoft.com/office/drawing/2014/main" id="{00000000-0008-0000-0E00-000019030000}"/>
            </a:ext>
          </a:extLst>
        </xdr:cNvPr>
        <xdr:cNvSpPr txBox="1"/>
      </xdr:nvSpPr>
      <xdr:spPr>
        <a:xfrm>
          <a:off x="13500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41927</xdr:rowOff>
    </xdr:from>
    <xdr:ext cx="405111" cy="259045"/>
    <xdr:sp macro="" textlink="">
      <xdr:nvSpPr>
        <xdr:cNvPr id="794" name="n_4mainValue【公民館】&#10;有形固定資産減価償却率">
          <a:extLst>
            <a:ext uri="{FF2B5EF4-FFF2-40B4-BE49-F238E27FC236}">
              <a16:creationId xmlns:a16="http://schemas.microsoft.com/office/drawing/2014/main" id="{00000000-0008-0000-0E00-00001A030000}"/>
            </a:ext>
          </a:extLst>
        </xdr:cNvPr>
        <xdr:cNvSpPr txBox="1"/>
      </xdr:nvSpPr>
      <xdr:spPr>
        <a:xfrm>
          <a:off x="12611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00000000-0008-0000-0E00-00003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00000000-0008-0000-0E00-000035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00000000-0008-0000-0E00-00003703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a:extLst>
            <a:ext uri="{FF2B5EF4-FFF2-40B4-BE49-F238E27FC236}">
              <a16:creationId xmlns:a16="http://schemas.microsoft.com/office/drawing/2014/main" id="{00000000-0008-0000-0E00-00003903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10705</xdr:rowOff>
    </xdr:from>
    <xdr:to>
      <xdr:col>116</xdr:col>
      <xdr:colOff>114300</xdr:colOff>
      <xdr:row>103</xdr:row>
      <xdr:rowOff>112305</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21107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33582</xdr:rowOff>
    </xdr:from>
    <xdr:ext cx="469744" cy="259045"/>
    <xdr:sp macro="" textlink="">
      <xdr:nvSpPr>
        <xdr:cNvPr id="837" name="【公民館】&#10;一人当たり面積該当値テキスト">
          <a:extLst>
            <a:ext uri="{FF2B5EF4-FFF2-40B4-BE49-F238E27FC236}">
              <a16:creationId xmlns:a16="http://schemas.microsoft.com/office/drawing/2014/main" id="{00000000-0008-0000-0E00-000045030000}"/>
            </a:ext>
          </a:extLst>
        </xdr:cNvPr>
        <xdr:cNvSpPr txBox="1"/>
      </xdr:nvSpPr>
      <xdr:spPr>
        <a:xfrm>
          <a:off x="22199600" y="175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38463</xdr:rowOff>
    </xdr:from>
    <xdr:to>
      <xdr:col>112</xdr:col>
      <xdr:colOff>38100</xdr:colOff>
      <xdr:row>103</xdr:row>
      <xdr:rowOff>140063</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1272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61505</xdr:rowOff>
    </xdr:from>
    <xdr:to>
      <xdr:col>116</xdr:col>
      <xdr:colOff>63500</xdr:colOff>
      <xdr:row>103</xdr:row>
      <xdr:rowOff>89263</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flipV="1">
          <a:off x="21323300" y="17720855"/>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93980</xdr:rowOff>
    </xdr:from>
    <xdr:to>
      <xdr:col>107</xdr:col>
      <xdr:colOff>101600</xdr:colOff>
      <xdr:row>104</xdr:row>
      <xdr:rowOff>24130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0383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89263</xdr:rowOff>
    </xdr:from>
    <xdr:to>
      <xdr:col>111</xdr:col>
      <xdr:colOff>177800</xdr:colOff>
      <xdr:row>103</xdr:row>
      <xdr:rowOff>144780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20434300" y="1774861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120106</xdr:rowOff>
    </xdr:from>
    <xdr:to>
      <xdr:col>102</xdr:col>
      <xdr:colOff>165100</xdr:colOff>
      <xdr:row>104</xdr:row>
      <xdr:rowOff>50256</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19494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144780</xdr:rowOff>
    </xdr:from>
    <xdr:to>
      <xdr:col>107</xdr:col>
      <xdr:colOff>50800</xdr:colOff>
      <xdr:row>103</xdr:row>
      <xdr:rowOff>170906</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19545300" y="1780413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144599</xdr:rowOff>
    </xdr:from>
    <xdr:to>
      <xdr:col>98</xdr:col>
      <xdr:colOff>38100</xdr:colOff>
      <xdr:row>104</xdr:row>
      <xdr:rowOff>74749</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8605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170906</xdr:rowOff>
    </xdr:from>
    <xdr:to>
      <xdr:col>102</xdr:col>
      <xdr:colOff>114300</xdr:colOff>
      <xdr:row>104</xdr:row>
      <xdr:rowOff>23949</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8656300" y="178302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a:extLst>
            <a:ext uri="{FF2B5EF4-FFF2-40B4-BE49-F238E27FC236}">
              <a16:creationId xmlns:a16="http://schemas.microsoft.com/office/drawing/2014/main" id="{00000000-0008-0000-0E00-00004E03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a:extLst>
            <a:ext uri="{FF2B5EF4-FFF2-40B4-BE49-F238E27FC236}">
              <a16:creationId xmlns:a16="http://schemas.microsoft.com/office/drawing/2014/main" id="{00000000-0008-0000-0E00-00004F03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48" name="n_3aveValue【公民館】&#10;一人当たり面積">
          <a:extLst>
            <a:ext uri="{FF2B5EF4-FFF2-40B4-BE49-F238E27FC236}">
              <a16:creationId xmlns:a16="http://schemas.microsoft.com/office/drawing/2014/main" id="{00000000-0008-0000-0E00-00005003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49" name="n_4aveValue【公民館】&#10;一人当たり面積">
          <a:extLst>
            <a:ext uri="{FF2B5EF4-FFF2-40B4-BE49-F238E27FC236}">
              <a16:creationId xmlns:a16="http://schemas.microsoft.com/office/drawing/2014/main" id="{00000000-0008-0000-0E00-00005103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156590</xdr:rowOff>
    </xdr:from>
    <xdr:ext cx="469744" cy="259045"/>
    <xdr:sp macro="" textlink="">
      <xdr:nvSpPr>
        <xdr:cNvPr id="850" name="n_1mainValue【公民館】&#10;一人当たり面積">
          <a:extLst>
            <a:ext uri="{FF2B5EF4-FFF2-40B4-BE49-F238E27FC236}">
              <a16:creationId xmlns:a16="http://schemas.microsoft.com/office/drawing/2014/main" id="{00000000-0008-0000-0E00-000052030000}"/>
            </a:ext>
          </a:extLst>
        </xdr:cNvPr>
        <xdr:cNvSpPr txBox="1"/>
      </xdr:nvSpPr>
      <xdr:spPr>
        <a:xfrm>
          <a:off x="21075727" y="1747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40657</xdr:rowOff>
    </xdr:from>
    <xdr:ext cx="469744" cy="259045"/>
    <xdr:sp macro="" textlink="">
      <xdr:nvSpPr>
        <xdr:cNvPr id="851" name="n_2mainValue【公民館】&#10;一人当たり面積">
          <a:extLst>
            <a:ext uri="{FF2B5EF4-FFF2-40B4-BE49-F238E27FC236}">
              <a16:creationId xmlns:a16="http://schemas.microsoft.com/office/drawing/2014/main" id="{00000000-0008-0000-0E00-000053030000}"/>
            </a:ext>
          </a:extLst>
        </xdr:cNvPr>
        <xdr:cNvSpPr txBox="1"/>
      </xdr:nvSpPr>
      <xdr:spPr>
        <a:xfrm>
          <a:off x="20199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66783</xdr:rowOff>
    </xdr:from>
    <xdr:ext cx="469744" cy="259045"/>
    <xdr:sp macro="" textlink="">
      <xdr:nvSpPr>
        <xdr:cNvPr id="852" name="n_3mainValue【公民館】&#10;一人当たり面積">
          <a:extLst>
            <a:ext uri="{FF2B5EF4-FFF2-40B4-BE49-F238E27FC236}">
              <a16:creationId xmlns:a16="http://schemas.microsoft.com/office/drawing/2014/main" id="{00000000-0008-0000-0E00-000054030000}"/>
            </a:ext>
          </a:extLst>
        </xdr:cNvPr>
        <xdr:cNvSpPr txBox="1"/>
      </xdr:nvSpPr>
      <xdr:spPr>
        <a:xfrm>
          <a:off x="19310427" y="1755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91276</xdr:rowOff>
    </xdr:from>
    <xdr:ext cx="469744" cy="259045"/>
    <xdr:sp macro="" textlink="">
      <xdr:nvSpPr>
        <xdr:cNvPr id="853" name="n_4mainValue【公民館】&#10;一人当たり面積">
          <a:extLst>
            <a:ext uri="{FF2B5EF4-FFF2-40B4-BE49-F238E27FC236}">
              <a16:creationId xmlns:a16="http://schemas.microsoft.com/office/drawing/2014/main" id="{00000000-0008-0000-0E00-000055030000}"/>
            </a:ext>
          </a:extLst>
        </xdr:cNvPr>
        <xdr:cNvSpPr txBox="1"/>
      </xdr:nvSpPr>
      <xdr:spPr>
        <a:xfrm>
          <a:off x="18421427" y="1757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00000000-0008-0000-0E00-00005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が低いのは道路、認定こども園・幼稚園・保育所、橋りょう・トンネル及び港湾・漁港であるが、道路については、供用開始年月日が不明なものについて、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年代に供用開始としており、実際の償却率より低く算定されている。 橋りょう・トンネルについては、平成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年に全線開通したなまはげライン上に建設した</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基の橋りょうが、全体取得価格の約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を占めていることから低くなっている。また、漁港については、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以内の改修工事のみ固定資産台帳に計上したことから、道路と同様に実際の償却率より低く算定されている。これらの施設においては、日常管理や定期的な調査による路面状況の把握や、ストックマネジメントの策定などにより長寿命化・ライフサイクルコスト縮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一方、認定こども園・幼稚園・保育所及び学校施設は、令和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船越こども園の新設事業及び船越小学校の大規模改修事業を行ったことから、減価償却率は大きく減少し、認定こども園・幼稚園・保育所においては、類似団体平均を下回っている。公営住宅は、類似団体平均を大きく上回っているが、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築された住宅が多いことが要因となっている。今後は住宅需要の動向等を見極めながら、男鹿市市営住宅マスタープランに基づく住宅の建替えや用途廃止について検討していく。公民館についても、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年以上経過した施設が多いため類似団体平均と比較して高い水準にある。今後は施設の利用状況等を踏まえ、集約化について検討していく。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秋田県男鹿市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23,355
23,252
241.09
19,859,251
19,380,306
372,864
10,343,179
14,090,929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36.2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21590</xdr:rowOff>
    </xdr:from>
    <xdr:to>
      <xdr:col>24</xdr:col>
      <xdr:colOff>114300</xdr:colOff>
      <xdr:row>40</xdr:row>
      <xdr:rowOff>123190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107967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679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166370</xdr:rowOff>
    </xdr:from>
    <xdr:to>
      <xdr:col>20</xdr:col>
      <xdr:colOff>38100</xdr:colOff>
      <xdr:row>40</xdr:row>
      <xdr:rowOff>96520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45720</xdr:rowOff>
    </xdr:from>
    <xdr:to>
      <xdr:col>24</xdr:col>
      <xdr:colOff>63500</xdr:colOff>
      <xdr:row>40</xdr:row>
      <xdr:rowOff>72390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797300" y="69037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140970</xdr:rowOff>
    </xdr:from>
    <xdr:to>
      <xdr:col>15</xdr:col>
      <xdr:colOff>101600</xdr:colOff>
      <xdr:row>40</xdr:row>
      <xdr:rowOff>71120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20320</xdr:rowOff>
    </xdr:from>
    <xdr:to>
      <xdr:col>19</xdr:col>
      <xdr:colOff>177800</xdr:colOff>
      <xdr:row>40</xdr:row>
      <xdr:rowOff>45720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687832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123190</xdr:rowOff>
    </xdr:from>
    <xdr:to>
      <xdr:col>10</xdr:col>
      <xdr:colOff>165100</xdr:colOff>
      <xdr:row>40</xdr:row>
      <xdr:rowOff>53340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68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2540</xdr:rowOff>
    </xdr:from>
    <xdr:to>
      <xdr:col>15</xdr:col>
      <xdr:colOff>50800</xdr:colOff>
      <xdr:row>40</xdr:row>
      <xdr:rowOff>20320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68605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2540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130300" y="683514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87647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5820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62247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05744" y="692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44467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16744" y="690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27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149877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70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114300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9639300" y="7143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67310</xdr:rowOff>
    </xdr:from>
    <xdr:to>
      <xdr:col>46</xdr:col>
      <xdr:colOff>38100</xdr:colOff>
      <xdr:row>41</xdr:row>
      <xdr:rowOff>168910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118110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7143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71120</xdr:rowOff>
    </xdr:from>
    <xdr:to>
      <xdr:col>41</xdr:col>
      <xdr:colOff>101600</xdr:colOff>
      <xdr:row>42</xdr:row>
      <xdr:rowOff>1270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118110</xdr:rowOff>
    </xdr:from>
    <xdr:to>
      <xdr:col>45</xdr:col>
      <xdr:colOff>177800</xdr:colOff>
      <xdr:row>41</xdr:row>
      <xdr:rowOff>121920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7147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74930</xdr:rowOff>
    </xdr:from>
    <xdr:to>
      <xdr:col>36</xdr:col>
      <xdr:colOff>165100</xdr:colOff>
      <xdr:row>42</xdr:row>
      <xdr:rowOff>5080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7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121920</xdr:rowOff>
    </xdr:from>
    <xdr:to>
      <xdr:col>41</xdr:col>
      <xdr:colOff>50800</xdr:colOff>
      <xdr:row>41</xdr:row>
      <xdr:rowOff>125730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7151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156227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718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160037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718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163847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719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167657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71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93980</xdr:rowOff>
    </xdr:from>
    <xdr:to>
      <xdr:col>24</xdr:col>
      <xdr:colOff>114300</xdr:colOff>
      <xdr:row>61</xdr:row>
      <xdr:rowOff>24130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72407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144780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4089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33020</xdr:rowOff>
    </xdr:from>
    <xdr:to>
      <xdr:col>15</xdr:col>
      <xdr:colOff>101600</xdr:colOff>
      <xdr:row>60</xdr:row>
      <xdr:rowOff>134620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83820</xdr:rowOff>
    </xdr:from>
    <xdr:to>
      <xdr:col>19</xdr:col>
      <xdr:colOff>177800</xdr:colOff>
      <xdr:row>60</xdr:row>
      <xdr:rowOff>121920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370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83820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3441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xdr:rowOff>
    </xdr:from>
    <xdr:to>
      <xdr:col>6</xdr:col>
      <xdr:colOff>38100</xdr:colOff>
      <xdr:row>60</xdr:row>
      <xdr:rowOff>102235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51435</xdr:rowOff>
    </xdr:from>
    <xdr:to>
      <xdr:col>10</xdr:col>
      <xdr:colOff>114300</xdr:colOff>
      <xdr:row>60</xdr:row>
      <xdr:rowOff>57150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3384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17797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118762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117221</xdr:rowOff>
    </xdr:from>
    <xdr:to>
      <xdr:col>55</xdr:col>
      <xdr:colOff>50800</xdr:colOff>
      <xdr:row>63</xdr:row>
      <xdr:rowOff>47371</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74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140098</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10515600" y="1059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124079</xdr:rowOff>
    </xdr:from>
    <xdr:to>
      <xdr:col>50</xdr:col>
      <xdr:colOff>165100</xdr:colOff>
      <xdr:row>63</xdr:row>
      <xdr:rowOff>54229</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75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168021</xdr:rowOff>
    </xdr:from>
    <xdr:to>
      <xdr:col>55</xdr:col>
      <xdr:colOff>0</xdr:colOff>
      <xdr:row>63</xdr:row>
      <xdr:rowOff>3429</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079792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131699</xdr:rowOff>
    </xdr:from>
    <xdr:to>
      <xdr:col>46</xdr:col>
      <xdr:colOff>38100</xdr:colOff>
      <xdr:row>63</xdr:row>
      <xdr:rowOff>61849</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3429</xdr:rowOff>
    </xdr:from>
    <xdr:to>
      <xdr:col>50</xdr:col>
      <xdr:colOff>114300</xdr:colOff>
      <xdr:row>63</xdr:row>
      <xdr:rowOff>11049</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080477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138557</xdr:rowOff>
    </xdr:from>
    <xdr:to>
      <xdr:col>41</xdr:col>
      <xdr:colOff>101600</xdr:colOff>
      <xdr:row>63</xdr:row>
      <xdr:rowOff>68707</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76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11049</xdr:rowOff>
    </xdr:from>
    <xdr:to>
      <xdr:col>45</xdr:col>
      <xdr:colOff>177800</xdr:colOff>
      <xdr:row>63</xdr:row>
      <xdr:rowOff>17907</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081239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144653</xdr:rowOff>
    </xdr:from>
    <xdr:to>
      <xdr:col>36</xdr:col>
      <xdr:colOff>165100</xdr:colOff>
      <xdr:row>63</xdr:row>
      <xdr:rowOff>74803</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77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17907</xdr:rowOff>
    </xdr:from>
    <xdr:to>
      <xdr:col>41</xdr:col>
      <xdr:colOff>50800</xdr:colOff>
      <xdr:row>63</xdr:row>
      <xdr:rowOff>24003</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0819257"/>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70756</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9391727" y="1052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78376</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8515427" y="1053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85234</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7626427" y="105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91330</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737427" y="1054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108131</xdr:rowOff>
    </xdr:from>
    <xdr:to>
      <xdr:col>24</xdr:col>
      <xdr:colOff>114300</xdr:colOff>
      <xdr:row>85</xdr:row>
      <xdr:rowOff>38281</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86558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64044</xdr:rowOff>
    </xdr:from>
    <xdr:to>
      <xdr:col>20</xdr:col>
      <xdr:colOff>38100</xdr:colOff>
      <xdr:row>84</xdr:row>
      <xdr:rowOff>165644</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114844</xdr:rowOff>
    </xdr:from>
    <xdr:to>
      <xdr:col>24</xdr:col>
      <xdr:colOff>63500</xdr:colOff>
      <xdr:row>84</xdr:row>
      <xdr:rowOff>158931</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5166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18324</xdr:rowOff>
    </xdr:from>
    <xdr:to>
      <xdr:col>15</xdr:col>
      <xdr:colOff>101600</xdr:colOff>
      <xdr:row>84</xdr:row>
      <xdr:rowOff>119924</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69124</xdr:rowOff>
    </xdr:from>
    <xdr:to>
      <xdr:col>19</xdr:col>
      <xdr:colOff>177800</xdr:colOff>
      <xdr:row>84</xdr:row>
      <xdr:rowOff>114844</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470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49530</xdr:rowOff>
    </xdr:from>
    <xdr:to>
      <xdr:col>15</xdr:col>
      <xdr:colOff>50800</xdr:colOff>
      <xdr:row>84</xdr:row>
      <xdr:rowOff>69124</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44513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126093</xdr:rowOff>
    </xdr:from>
    <xdr:to>
      <xdr:col>6</xdr:col>
      <xdr:colOff>38100</xdr:colOff>
      <xdr:row>84</xdr:row>
      <xdr:rowOff>56243</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5443</xdr:rowOff>
    </xdr:from>
    <xdr:to>
      <xdr:col>10</xdr:col>
      <xdr:colOff>114300</xdr:colOff>
      <xdr:row>84</xdr:row>
      <xdr:rowOff>49530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440724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156771</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455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111051</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47370</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83313</xdr:rowOff>
    </xdr:from>
    <xdr:to>
      <xdr:col>55</xdr:col>
      <xdr:colOff>50800</xdr:colOff>
      <xdr:row>86</xdr:row>
      <xdr:rowOff>13463</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169690</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85598</xdr:rowOff>
    </xdr:from>
    <xdr:to>
      <xdr:col>50</xdr:col>
      <xdr:colOff>165100</xdr:colOff>
      <xdr:row>86</xdr:row>
      <xdr:rowOff>15748</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134113</xdr:rowOff>
    </xdr:from>
    <xdr:to>
      <xdr:col>55</xdr:col>
      <xdr:colOff>0</xdr:colOff>
      <xdr:row>85</xdr:row>
      <xdr:rowOff>136398</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47073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87885</xdr:rowOff>
    </xdr:from>
    <xdr:to>
      <xdr:col>46</xdr:col>
      <xdr:colOff>38100</xdr:colOff>
      <xdr:row>86</xdr:row>
      <xdr:rowOff>18035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6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136398</xdr:rowOff>
    </xdr:from>
    <xdr:to>
      <xdr:col>50</xdr:col>
      <xdr:colOff>114300</xdr:colOff>
      <xdr:row>85</xdr:row>
      <xdr:rowOff>138685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70964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138685</xdr:rowOff>
    </xdr:from>
    <xdr:to>
      <xdr:col>45</xdr:col>
      <xdr:colOff>177800</xdr:colOff>
      <xdr:row>85</xdr:row>
      <xdr:rowOff>140970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471193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92456</xdr:rowOff>
    </xdr:from>
    <xdr:to>
      <xdr:col>36</xdr:col>
      <xdr:colOff>165100</xdr:colOff>
      <xdr:row>86</xdr:row>
      <xdr:rowOff>22606</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66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143256</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471422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6875</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9162</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13733</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758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76019</xdr:rowOff>
    </xdr:from>
    <xdr:to>
      <xdr:col>24</xdr:col>
      <xdr:colOff>114300</xdr:colOff>
      <xdr:row>108</xdr:row>
      <xdr:rowOff>6169</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54446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41729</xdr:rowOff>
    </xdr:from>
    <xdr:to>
      <xdr:col>20</xdr:col>
      <xdr:colOff>38100</xdr:colOff>
      <xdr:row>107</xdr:row>
      <xdr:rowOff>143329</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92529</xdr:rowOff>
    </xdr:from>
    <xdr:to>
      <xdr:col>24</xdr:col>
      <xdr:colOff>63500</xdr:colOff>
      <xdr:row>107</xdr:row>
      <xdr:rowOff>126819</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43767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9071</xdr:rowOff>
    </xdr:from>
    <xdr:to>
      <xdr:col>15</xdr:col>
      <xdr:colOff>101600</xdr:colOff>
      <xdr:row>107</xdr:row>
      <xdr:rowOff>110671</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59871</xdr:rowOff>
    </xdr:from>
    <xdr:to>
      <xdr:col>19</xdr:col>
      <xdr:colOff>177800</xdr:colOff>
      <xdr:row>107</xdr:row>
      <xdr:rowOff>92529</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84050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154395</xdr:rowOff>
    </xdr:from>
    <xdr:to>
      <xdr:col>10</xdr:col>
      <xdr:colOff>165100</xdr:colOff>
      <xdr:row>107</xdr:row>
      <xdr:rowOff>84545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33745</xdr:rowOff>
    </xdr:from>
    <xdr:to>
      <xdr:col>15</xdr:col>
      <xdr:colOff>50800</xdr:colOff>
      <xdr:row>107</xdr:row>
      <xdr:rowOff>59871</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378895"/>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121738</xdr:rowOff>
    </xdr:from>
    <xdr:to>
      <xdr:col>6</xdr:col>
      <xdr:colOff>38100</xdr:colOff>
      <xdr:row>107</xdr:row>
      <xdr:rowOff>51888</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1088</xdr:rowOff>
    </xdr:from>
    <xdr:to>
      <xdr:col>10</xdr:col>
      <xdr:colOff>114300</xdr:colOff>
      <xdr:row>107</xdr:row>
      <xdr:rowOff>33745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83462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134456</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101798</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75672</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43015</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21589</xdr:rowOff>
    </xdr:from>
    <xdr:to>
      <xdr:col>55</xdr:col>
      <xdr:colOff>50800</xdr:colOff>
      <xdr:row>105</xdr:row>
      <xdr:rowOff>123189</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44466</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36830</xdr:rowOff>
    </xdr:from>
    <xdr:to>
      <xdr:col>50</xdr:col>
      <xdr:colOff>165100</xdr:colOff>
      <xdr:row>105</xdr:row>
      <xdr:rowOff>138430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72389</xdr:rowOff>
    </xdr:from>
    <xdr:to>
      <xdr:col>55</xdr:col>
      <xdr:colOff>0</xdr:colOff>
      <xdr:row>105</xdr:row>
      <xdr:rowOff>87630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80746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55880</xdr:rowOff>
    </xdr:from>
    <xdr:to>
      <xdr:col>46</xdr:col>
      <xdr:colOff>38100</xdr:colOff>
      <xdr:row>105</xdr:row>
      <xdr:rowOff>157480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87630</xdr:rowOff>
    </xdr:from>
    <xdr:to>
      <xdr:col>50</xdr:col>
      <xdr:colOff>114300</xdr:colOff>
      <xdr:row>105</xdr:row>
      <xdr:rowOff>106680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750300" y="180898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73025</xdr:rowOff>
    </xdr:from>
    <xdr:to>
      <xdr:col>41</xdr:col>
      <xdr:colOff>101600</xdr:colOff>
      <xdr:row>106</xdr:row>
      <xdr:rowOff>3175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106680</xdr:rowOff>
    </xdr:from>
    <xdr:to>
      <xdr:col>45</xdr:col>
      <xdr:colOff>177800</xdr:colOff>
      <xdr:row>105</xdr:row>
      <xdr:rowOff>123825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81089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123825</xdr:rowOff>
    </xdr:from>
    <xdr:to>
      <xdr:col>41</xdr:col>
      <xdr:colOff>50800</xdr:colOff>
      <xdr:row>105</xdr:row>
      <xdr:rowOff>137161</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972300" y="181260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154957</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2557</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19702</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427" y="1785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F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F00-00000502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F00-00000702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F00-00000902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34925</xdr:rowOff>
    </xdr:from>
    <xdr:to>
      <xdr:col>85</xdr:col>
      <xdr:colOff>177800</xdr:colOff>
      <xdr:row>38</xdr:row>
      <xdr:rowOff>136525</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62687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13352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F00-000015020000}"/>
            </a:ext>
          </a:extLst>
        </xdr:cNvPr>
        <xdr:cNvSpPr txBox="1"/>
      </xdr:nvSpPr>
      <xdr:spPr>
        <a:xfrm>
          <a:off x="16357600"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xdr:rowOff>
    </xdr:from>
    <xdr:to>
      <xdr:col>81</xdr:col>
      <xdr:colOff>101600</xdr:colOff>
      <xdr:row>38</xdr:row>
      <xdr:rowOff>117475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5430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66675</xdr:rowOff>
    </xdr:from>
    <xdr:to>
      <xdr:col>85</xdr:col>
      <xdr:colOff>127000</xdr:colOff>
      <xdr:row>38</xdr:row>
      <xdr:rowOff>85725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5481300" y="65817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109220</xdr:rowOff>
    </xdr:from>
    <xdr:to>
      <xdr:col>76</xdr:col>
      <xdr:colOff>165100</xdr:colOff>
      <xdr:row>38</xdr:row>
      <xdr:rowOff>39370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541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160020</xdr:rowOff>
    </xdr:from>
    <xdr:to>
      <xdr:col>81</xdr:col>
      <xdr:colOff>50800</xdr:colOff>
      <xdr:row>38</xdr:row>
      <xdr:rowOff>66675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4592300" y="650367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31115</xdr:rowOff>
    </xdr:from>
    <xdr:to>
      <xdr:col>72</xdr:col>
      <xdr:colOff>38100</xdr:colOff>
      <xdr:row>37</xdr:row>
      <xdr:rowOff>132715</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652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81915</xdr:rowOff>
    </xdr:from>
    <xdr:to>
      <xdr:col>76</xdr:col>
      <xdr:colOff>114300</xdr:colOff>
      <xdr:row>37</xdr:row>
      <xdr:rowOff>160020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703300" y="642556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154940</xdr:rowOff>
    </xdr:from>
    <xdr:to>
      <xdr:col>67</xdr:col>
      <xdr:colOff>101600</xdr:colOff>
      <xdr:row>40</xdr:row>
      <xdr:rowOff>85090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763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81915</xdr:rowOff>
    </xdr:from>
    <xdr:to>
      <xdr:col>71</xdr:col>
      <xdr:colOff>177800</xdr:colOff>
      <xdr:row>40</xdr:row>
      <xdr:rowOff>34290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2814300" y="6425565"/>
          <a:ext cx="889000" cy="46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108602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52660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30497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438974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149242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3500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76217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26117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144493</xdr:rowOff>
    </xdr:from>
    <xdr:to>
      <xdr:col>116</xdr:col>
      <xdr:colOff>114300</xdr:colOff>
      <xdr:row>42</xdr:row>
      <xdr:rowOff>74643</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717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59420</xdr:rowOff>
    </xdr:from>
    <xdr:ext cx="469744"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708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145499</xdr:rowOff>
    </xdr:from>
    <xdr:to>
      <xdr:col>112</xdr:col>
      <xdr:colOff>38100</xdr:colOff>
      <xdr:row>42</xdr:row>
      <xdr:rowOff>75649</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717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23843</xdr:rowOff>
    </xdr:from>
    <xdr:to>
      <xdr:col>116</xdr:col>
      <xdr:colOff>63500</xdr:colOff>
      <xdr:row>42</xdr:row>
      <xdr:rowOff>24849</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7224743"/>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145910</xdr:rowOff>
    </xdr:from>
    <xdr:to>
      <xdr:col>107</xdr:col>
      <xdr:colOff>101600</xdr:colOff>
      <xdr:row>42</xdr:row>
      <xdr:rowOff>76060</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717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24849</xdr:rowOff>
    </xdr:from>
    <xdr:to>
      <xdr:col>111</xdr:col>
      <xdr:colOff>177800</xdr:colOff>
      <xdr:row>42</xdr:row>
      <xdr:rowOff>25260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7225749"/>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146283</xdr:rowOff>
    </xdr:from>
    <xdr:to>
      <xdr:col>102</xdr:col>
      <xdr:colOff>165100</xdr:colOff>
      <xdr:row>42</xdr:row>
      <xdr:rowOff>76433</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717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25260</xdr:rowOff>
    </xdr:from>
    <xdr:to>
      <xdr:col>107</xdr:col>
      <xdr:colOff>50800</xdr:colOff>
      <xdr:row>42</xdr:row>
      <xdr:rowOff>25633</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7226160"/>
          <a:ext cx="889000" cy="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150612</xdr:rowOff>
    </xdr:from>
    <xdr:to>
      <xdr:col>98</xdr:col>
      <xdr:colOff>38100</xdr:colOff>
      <xdr:row>42</xdr:row>
      <xdr:rowOff>80762</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71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25633</xdr:rowOff>
    </xdr:from>
    <xdr:to>
      <xdr:col>102</xdr:col>
      <xdr:colOff>114300</xdr:colOff>
      <xdr:row>42</xdr:row>
      <xdr:rowOff>29962</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7226533"/>
          <a:ext cx="889000" cy="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66776</xdr:rowOff>
    </xdr:from>
    <xdr:ext cx="469744"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75728" y="726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67187</xdr:rowOff>
    </xdr:from>
    <xdr:ext cx="469744"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99428" y="726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67560</xdr:rowOff>
    </xdr:from>
    <xdr:ext cx="469744"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310428" y="726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71889</xdr:rowOff>
    </xdr:from>
    <xdr:ext cx="469744"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421428" y="727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29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26670</xdr:rowOff>
    </xdr:from>
    <xdr:to>
      <xdr:col>85</xdr:col>
      <xdr:colOff>127000</xdr:colOff>
      <xdr:row>60</xdr:row>
      <xdr:rowOff>81915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31367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141605</xdr:rowOff>
    </xdr:from>
    <xdr:to>
      <xdr:col>76</xdr:col>
      <xdr:colOff>165100</xdr:colOff>
      <xdr:row>60</xdr:row>
      <xdr:rowOff>71755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20955</xdr:rowOff>
    </xdr:from>
    <xdr:to>
      <xdr:col>81</xdr:col>
      <xdr:colOff>50800</xdr:colOff>
      <xdr:row>60</xdr:row>
      <xdr:rowOff>26670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3079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90170</xdr:rowOff>
    </xdr:from>
    <xdr:to>
      <xdr:col>72</xdr:col>
      <xdr:colOff>38100</xdr:colOff>
      <xdr:row>60</xdr:row>
      <xdr:rowOff>20320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140970</xdr:rowOff>
    </xdr:from>
    <xdr:to>
      <xdr:col>76</xdr:col>
      <xdr:colOff>114300</xdr:colOff>
      <xdr:row>60</xdr:row>
      <xdr:rowOff>20955</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256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40640</xdr:rowOff>
    </xdr:from>
    <xdr:to>
      <xdr:col>67</xdr:col>
      <xdr:colOff>101600</xdr:colOff>
      <xdr:row>59</xdr:row>
      <xdr:rowOff>142240</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91440</xdr:rowOff>
    </xdr:from>
    <xdr:to>
      <xdr:col>71</xdr:col>
      <xdr:colOff>177800</xdr:colOff>
      <xdr:row>59</xdr:row>
      <xdr:rowOff>140970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206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68597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62882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11447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1029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133367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70031</xdr:rowOff>
    </xdr:from>
    <xdr:to>
      <xdr:col>116</xdr:col>
      <xdr:colOff>114300</xdr:colOff>
      <xdr:row>63</xdr:row>
      <xdr:rowOff>181</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92908</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10551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79828</xdr:rowOff>
    </xdr:from>
    <xdr:to>
      <xdr:col>112</xdr:col>
      <xdr:colOff>38100</xdr:colOff>
      <xdr:row>63</xdr:row>
      <xdr:rowOff>9978</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120831</xdr:rowOff>
    </xdr:from>
    <xdr:to>
      <xdr:col>116</xdr:col>
      <xdr:colOff>63500</xdr:colOff>
      <xdr:row>62</xdr:row>
      <xdr:rowOff>130628</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21323300" y="1075073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89626</xdr:rowOff>
    </xdr:from>
    <xdr:to>
      <xdr:col>107</xdr:col>
      <xdr:colOff>101600</xdr:colOff>
      <xdr:row>63</xdr:row>
      <xdr:rowOff>19776</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130628</xdr:rowOff>
    </xdr:from>
    <xdr:to>
      <xdr:col>111</xdr:col>
      <xdr:colOff>177800</xdr:colOff>
      <xdr:row>62</xdr:row>
      <xdr:rowOff>140426</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20434300" y="1076052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99423</xdr:rowOff>
    </xdr:from>
    <xdr:to>
      <xdr:col>102</xdr:col>
      <xdr:colOff>165100</xdr:colOff>
      <xdr:row>63</xdr:row>
      <xdr:rowOff>29573</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140426</xdr:rowOff>
    </xdr:from>
    <xdr:to>
      <xdr:col>107</xdr:col>
      <xdr:colOff>50800</xdr:colOff>
      <xdr:row>62</xdr:row>
      <xdr:rowOff>150223</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9545300" y="107703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105954</xdr:rowOff>
    </xdr:from>
    <xdr:to>
      <xdr:col>98</xdr:col>
      <xdr:colOff>38100</xdr:colOff>
      <xdr:row>63</xdr:row>
      <xdr:rowOff>36104</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150223</xdr:rowOff>
    </xdr:from>
    <xdr:to>
      <xdr:col>102</xdr:col>
      <xdr:colOff>114300</xdr:colOff>
      <xdr:row>62</xdr:row>
      <xdr:rowOff>156754</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8656300" y="1078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26505</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48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36303</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4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46100</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5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52631</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51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118745</xdr:rowOff>
    </xdr:from>
    <xdr:to>
      <xdr:col>85</xdr:col>
      <xdr:colOff>177800</xdr:colOff>
      <xdr:row>86</xdr:row>
      <xdr:rowOff>48895</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33672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460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103505</xdr:rowOff>
    </xdr:from>
    <xdr:to>
      <xdr:col>81</xdr:col>
      <xdr:colOff>101600</xdr:colOff>
      <xdr:row>86</xdr:row>
      <xdr:rowOff>33655</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154305</xdr:rowOff>
    </xdr:from>
    <xdr:to>
      <xdr:col>85</xdr:col>
      <xdr:colOff>127000</xdr:colOff>
      <xdr:row>85</xdr:row>
      <xdr:rowOff>169545</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5481300" y="147275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137795</xdr:rowOff>
    </xdr:from>
    <xdr:to>
      <xdr:col>76</xdr:col>
      <xdr:colOff>165100</xdr:colOff>
      <xdr:row>86</xdr:row>
      <xdr:rowOff>67945</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154305</xdr:rowOff>
    </xdr:from>
    <xdr:to>
      <xdr:col>81</xdr:col>
      <xdr:colOff>50800</xdr:colOff>
      <xdr:row>86</xdr:row>
      <xdr:rowOff>17145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flipV="1">
          <a:off x="14592300" y="14727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122555</xdr:rowOff>
    </xdr:from>
    <xdr:to>
      <xdr:col>72</xdr:col>
      <xdr:colOff>38100</xdr:colOff>
      <xdr:row>86</xdr:row>
      <xdr:rowOff>52705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469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1905</xdr:rowOff>
    </xdr:from>
    <xdr:to>
      <xdr:col>76</xdr:col>
      <xdr:colOff>114300</xdr:colOff>
      <xdr:row>86</xdr:row>
      <xdr:rowOff>17145</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47466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99695</xdr:rowOff>
    </xdr:from>
    <xdr:to>
      <xdr:col>67</xdr:col>
      <xdr:colOff>101600</xdr:colOff>
      <xdr:row>86</xdr:row>
      <xdr:rowOff>29845</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150495</xdr:rowOff>
    </xdr:from>
    <xdr:to>
      <xdr:col>71</xdr:col>
      <xdr:colOff>177800</xdr:colOff>
      <xdr:row>86</xdr:row>
      <xdr:rowOff>1905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47237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24782</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76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59072</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43832</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78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20972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157118</xdr:rowOff>
    </xdr:from>
    <xdr:to>
      <xdr:col>116</xdr:col>
      <xdr:colOff>114300</xdr:colOff>
      <xdr:row>86</xdr:row>
      <xdr:rowOff>87268</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72045</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64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160382</xdr:rowOff>
    </xdr:from>
    <xdr:to>
      <xdr:col>112</xdr:col>
      <xdr:colOff>38100</xdr:colOff>
      <xdr:row>86</xdr:row>
      <xdr:rowOff>90532</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36468</xdr:rowOff>
    </xdr:from>
    <xdr:to>
      <xdr:col>116</xdr:col>
      <xdr:colOff>63500</xdr:colOff>
      <xdr:row>86</xdr:row>
      <xdr:rowOff>39732</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781168"/>
          <a:ext cx="8382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165281</xdr:rowOff>
    </xdr:from>
    <xdr:to>
      <xdr:col>107</xdr:col>
      <xdr:colOff>101600</xdr:colOff>
      <xdr:row>86</xdr:row>
      <xdr:rowOff>95431</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39732</xdr:rowOff>
    </xdr:from>
    <xdr:to>
      <xdr:col>111</xdr:col>
      <xdr:colOff>177800</xdr:colOff>
      <xdr:row>86</xdr:row>
      <xdr:rowOff>44631</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7844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165281</xdr:rowOff>
    </xdr:from>
    <xdr:to>
      <xdr:col>102</xdr:col>
      <xdr:colOff>165100</xdr:colOff>
      <xdr:row>86</xdr:row>
      <xdr:rowOff>95431</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44631</xdr:rowOff>
    </xdr:from>
    <xdr:to>
      <xdr:col>107</xdr:col>
      <xdr:colOff>50800</xdr:colOff>
      <xdr:row>86</xdr:row>
      <xdr:rowOff>44631</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19545300" y="14789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168548</xdr:rowOff>
    </xdr:from>
    <xdr:to>
      <xdr:col>98</xdr:col>
      <xdr:colOff>38100</xdr:colOff>
      <xdr:row>86</xdr:row>
      <xdr:rowOff>98698</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44631</xdr:rowOff>
    </xdr:from>
    <xdr:to>
      <xdr:col>102</xdr:col>
      <xdr:colOff>114300</xdr:colOff>
      <xdr:row>86</xdr:row>
      <xdr:rowOff>47898</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8656300" y="147893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81659</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86558</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86558</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89825</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83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59689</xdr:rowOff>
    </xdr:from>
    <xdr:to>
      <xdr:col>85</xdr:col>
      <xdr:colOff>177800</xdr:colOff>
      <xdr:row>105</xdr:row>
      <xdr:rowOff>161289</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38116</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87630</xdr:rowOff>
    </xdr:from>
    <xdr:to>
      <xdr:col>85</xdr:col>
      <xdr:colOff>127000</xdr:colOff>
      <xdr:row>105</xdr:row>
      <xdr:rowOff>110489</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80898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61505</xdr:rowOff>
    </xdr:from>
    <xdr:to>
      <xdr:col>81</xdr:col>
      <xdr:colOff>50800</xdr:colOff>
      <xdr:row>105</xdr:row>
      <xdr:rowOff>87630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806375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61505</xdr:rowOff>
    </xdr:from>
    <xdr:to>
      <xdr:col>76</xdr:col>
      <xdr:colOff>114300</xdr:colOff>
      <xdr:row>105</xdr:row>
      <xdr:rowOff>146413</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flipV="1">
          <a:off x="13703300" y="18063755"/>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146413</xdr:rowOff>
    </xdr:from>
    <xdr:to>
      <xdr:col>71</xdr:col>
      <xdr:colOff>177800</xdr:colOff>
      <xdr:row>106</xdr:row>
      <xdr:rowOff>110489</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flipV="1">
          <a:off x="12814300" y="18148663"/>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10161</xdr:rowOff>
    </xdr:from>
    <xdr:to>
      <xdr:col>116</xdr:col>
      <xdr:colOff>114300</xdr:colOff>
      <xdr:row>105</xdr:row>
      <xdr:rowOff>111761</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33038</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26670</xdr:rowOff>
    </xdr:from>
    <xdr:to>
      <xdr:col>112</xdr:col>
      <xdr:colOff>38100</xdr:colOff>
      <xdr:row>105</xdr:row>
      <xdr:rowOff>128270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80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60961</xdr:rowOff>
    </xdr:from>
    <xdr:to>
      <xdr:col>116</xdr:col>
      <xdr:colOff>63500</xdr:colOff>
      <xdr:row>105</xdr:row>
      <xdr:rowOff>77470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8063211"/>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45720</xdr:rowOff>
    </xdr:from>
    <xdr:to>
      <xdr:col>107</xdr:col>
      <xdr:colOff>101600</xdr:colOff>
      <xdr:row>105</xdr:row>
      <xdr:rowOff>147320</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77470</xdr:rowOff>
    </xdr:from>
    <xdr:to>
      <xdr:col>111</xdr:col>
      <xdr:colOff>177800</xdr:colOff>
      <xdr:row>105</xdr:row>
      <xdr:rowOff>96520</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8079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62230</xdr:rowOff>
    </xdr:from>
    <xdr:to>
      <xdr:col>102</xdr:col>
      <xdr:colOff>165100</xdr:colOff>
      <xdr:row>105</xdr:row>
      <xdr:rowOff>163830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96520</xdr:rowOff>
    </xdr:from>
    <xdr:to>
      <xdr:col>107</xdr:col>
      <xdr:colOff>50800</xdr:colOff>
      <xdr:row>105</xdr:row>
      <xdr:rowOff>113030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809877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73661</xdr:rowOff>
    </xdr:from>
    <xdr:to>
      <xdr:col>98</xdr:col>
      <xdr:colOff>38100</xdr:colOff>
      <xdr:row>106</xdr:row>
      <xdr:rowOff>3811</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8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113030</xdr:rowOff>
    </xdr:from>
    <xdr:to>
      <xdr:col>102</xdr:col>
      <xdr:colOff>114300</xdr:colOff>
      <xdr:row>105</xdr:row>
      <xdr:rowOff>124461</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811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144797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163847</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7839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20338</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785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図書館は市内に</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施設のみで、建設から</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年以上経過しているため、</a:t>
          </a:r>
          <a:r>
            <a:rPr kumimoji="1" lang="en-US" altLang="ja-JP" sz="1200">
              <a:latin typeface="ＭＳ Ｐゴシック" panose="020B0600070205080204" pitchFamily="50" charset="-128"/>
              <a:ea typeface="ＭＳ Ｐゴシック" panose="020B0600070205080204" pitchFamily="50" charset="-128"/>
            </a:rPr>
            <a:t>95.7</a:t>
          </a:r>
          <a:r>
            <a:rPr kumimoji="1" lang="ja-JP" altLang="en-US" sz="1200">
              <a:latin typeface="ＭＳ Ｐゴシック" panose="020B0600070205080204" pitchFamily="50" charset="-128"/>
              <a:ea typeface="ＭＳ Ｐゴシック" panose="020B0600070205080204" pitchFamily="50" charset="-128"/>
            </a:rPr>
            <a:t>％と類似団体平均と比較して償却率が非常に高くなっている。一般廃棄物処理施設については、令和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年度に最終処分場の設備を更新したことにより、大幅に減少したものの類似団体平均を上回る</a:t>
          </a:r>
          <a:r>
            <a:rPr kumimoji="1" lang="en-US" altLang="ja-JP" sz="1200">
              <a:latin typeface="ＭＳ Ｐゴシック" panose="020B0600070205080204" pitchFamily="50" charset="-128"/>
              <a:ea typeface="ＭＳ Ｐゴシック" panose="020B0600070205080204" pitchFamily="50" charset="-128"/>
            </a:rPr>
            <a:t>66.5</a:t>
          </a:r>
          <a:r>
            <a:rPr kumimoji="1" lang="ja-JP" altLang="en-US" sz="1200">
              <a:latin typeface="ＭＳ Ｐゴシック" panose="020B0600070205080204" pitchFamily="50" charset="-128"/>
              <a:ea typeface="ＭＳ Ｐゴシック" panose="020B0600070205080204" pitchFamily="50" charset="-128"/>
            </a:rPr>
            <a:t>％となった。体育館・プールは、平成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年に建設した総合体育館が含まれているため、</a:t>
          </a:r>
          <a:r>
            <a:rPr kumimoji="1" lang="en-US" altLang="ja-JP" sz="1200">
              <a:latin typeface="ＭＳ Ｐゴシック" panose="020B0600070205080204" pitchFamily="50" charset="-128"/>
              <a:ea typeface="ＭＳ Ｐゴシック" panose="020B0600070205080204" pitchFamily="50" charset="-128"/>
            </a:rPr>
            <a:t>67.6</a:t>
          </a:r>
          <a:r>
            <a:rPr kumimoji="1" lang="ja-JP" altLang="en-US" sz="1200">
              <a:latin typeface="ＭＳ Ｐゴシック" panose="020B0600070205080204" pitchFamily="50" charset="-128"/>
              <a:ea typeface="ＭＳ Ｐゴシック" panose="020B0600070205080204" pitchFamily="50" charset="-128"/>
            </a:rPr>
            <a:t>％と類似団体平均と同等程度で推移しているものの、建設から</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年以上経過した体育館等が多く老朽化が進んでいる。福祉施設は、</a:t>
          </a:r>
          <a:r>
            <a:rPr kumimoji="1" lang="en-US" altLang="ja-JP" sz="1200">
              <a:latin typeface="ＭＳ Ｐゴシック" panose="020B0600070205080204" pitchFamily="50" charset="-128"/>
              <a:ea typeface="ＭＳ Ｐゴシック" panose="020B0600070205080204" pitchFamily="50" charset="-128"/>
            </a:rPr>
            <a:t>78.4</a:t>
          </a:r>
          <a:r>
            <a:rPr kumimoji="1" lang="ja-JP" altLang="en-US" sz="1200">
              <a:latin typeface="ＭＳ Ｐゴシック" panose="020B0600070205080204" pitchFamily="50" charset="-128"/>
              <a:ea typeface="ＭＳ Ｐゴシック" panose="020B0600070205080204" pitchFamily="50" charset="-128"/>
            </a:rPr>
            <a:t>％と類似団体平均を上回っており、昭和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年代に建設された老人憩いの家などが比率を引き上げる要因となっている。消防施設についても</a:t>
          </a:r>
          <a:r>
            <a:rPr kumimoji="1" lang="en-US" altLang="ja-JP" sz="1200">
              <a:latin typeface="ＭＳ Ｐゴシック" panose="020B0600070205080204" pitchFamily="50" charset="-128"/>
              <a:ea typeface="ＭＳ Ｐゴシック" panose="020B0600070205080204" pitchFamily="50" charset="-128"/>
            </a:rPr>
            <a:t>93.9</a:t>
          </a:r>
          <a:r>
            <a:rPr kumimoji="1" lang="ja-JP" altLang="en-US" sz="1200">
              <a:latin typeface="ＭＳ Ｐゴシック" panose="020B0600070205080204" pitchFamily="50" charset="-128"/>
              <a:ea typeface="ＭＳ Ｐゴシック" panose="020B0600070205080204" pitchFamily="50" charset="-128"/>
            </a:rPr>
            <a:t>％と高い数値になっており、昭和</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年代から平成初期に建設された消防器具置場が約</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施設あることが比率を引き上げる要因となっている。市民会館は</a:t>
          </a:r>
          <a:r>
            <a:rPr kumimoji="1" lang="en-US" altLang="ja-JP" sz="1200">
              <a:latin typeface="ＭＳ Ｐゴシック" panose="020B0600070205080204" pitchFamily="50" charset="-128"/>
              <a:ea typeface="ＭＳ Ｐゴシック" panose="020B0600070205080204" pitchFamily="50" charset="-128"/>
            </a:rPr>
            <a:t>84.6</a:t>
          </a:r>
          <a:r>
            <a:rPr kumimoji="1" lang="ja-JP" altLang="en-US" sz="1200">
              <a:latin typeface="ＭＳ Ｐゴシック" panose="020B0600070205080204" pitchFamily="50" charset="-128"/>
              <a:ea typeface="ＭＳ Ｐゴシック" panose="020B0600070205080204" pitchFamily="50" charset="-128"/>
            </a:rPr>
            <a:t>％となっており、コミュニティセンターや文化会館が建設から約</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年経過したことにより比率が引き上げられているが、市民文化会館については令和</a:t>
          </a:r>
          <a:r>
            <a:rPr kumimoji="1" lang="en-US" altLang="ja-JP" sz="1200">
              <a:latin typeface="ＭＳ Ｐゴシック" panose="020B0600070205080204" pitchFamily="50" charset="-128"/>
              <a:ea typeface="ＭＳ Ｐゴシック" panose="020B0600070205080204" pitchFamily="50" charset="-128"/>
            </a:rPr>
            <a:t>8</a:t>
          </a:r>
          <a:r>
            <a:rPr kumimoji="1" lang="ja-JP" altLang="en-US" sz="1200">
              <a:latin typeface="ＭＳ Ｐゴシック" panose="020B0600070205080204" pitchFamily="50" charset="-128"/>
              <a:ea typeface="ＭＳ Ｐゴシック" panose="020B0600070205080204" pitchFamily="50" charset="-128"/>
            </a:rPr>
            <a:t>年度に改修工事が予定されているため、改修事業終了後は比率の改善が見込まれる。庁舎については、令和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年度にかけて実施した本庁舎改修により、前年度から減少し類似団体平均との差は縮まったものの、本庁舎建設後約</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年が経過していることから、依然として類似団体平均を上回っている。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　今後も各施設において、男鹿市公共施設等総合管理計画及び個別施設計画に基づき、施設の予防保全管理による公共施設の長寿命化等を図り、計画的な維持管理に努めるとともに、より効果的・効率的な市民サービスを提供できるよう、新設や統廃合、集約化・複合化、解体など、適切な施設の整備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19859251</v>
      </c>
      <c r="BO4" s="462"/>
      <c r="BP4" s="462"/>
      <c r="BQ4" s="462"/>
      <c r="BR4" s="462"/>
      <c r="BS4" s="462"/>
      <c r="BT4" s="462"/>
      <c r="BU4" s="463"/>
      <c r="BV4" s="461">
        <v>18213805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3.6</v>
      </c>
      <c r="CU4" s="602"/>
      <c r="CV4" s="602"/>
      <c r="CW4" s="602"/>
      <c r="CX4" s="602"/>
      <c r="CY4" s="602"/>
      <c r="CZ4" s="602"/>
      <c r="DA4" s="603"/>
      <c r="DB4" s="601">
        <v>4.7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19380306</v>
      </c>
      <c r="BO5" s="433"/>
      <c r="BP5" s="433"/>
      <c r="BQ5" s="433"/>
      <c r="BR5" s="433"/>
      <c r="BS5" s="433"/>
      <c r="BT5" s="433"/>
      <c r="BU5" s="434"/>
      <c r="BV5" s="432">
        <v>17614000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96.7</v>
      </c>
      <c r="CU5" s="430"/>
      <c r="CV5" s="430"/>
      <c r="CW5" s="430"/>
      <c r="CX5" s="430"/>
      <c r="CY5" s="430"/>
      <c r="CZ5" s="430"/>
      <c r="DA5" s="431"/>
      <c r="DB5" s="429">
        <v>93.2</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478945</v>
      </c>
      <c r="BO6" s="433"/>
      <c r="BP6" s="433"/>
      <c r="BQ6" s="433"/>
      <c r="BR6" s="433"/>
      <c r="BS6" s="433"/>
      <c r="BT6" s="433"/>
      <c r="BU6" s="434"/>
      <c r="BV6" s="432">
        <v>599805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96.9</v>
      </c>
      <c r="CU6" s="576"/>
      <c r="CV6" s="576"/>
      <c r="CW6" s="576"/>
      <c r="CX6" s="576"/>
      <c r="CY6" s="576"/>
      <c r="CZ6" s="576"/>
      <c r="DA6" s="577"/>
      <c r="DB6" s="575">
        <v>93.7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106081</v>
      </c>
      <c r="BO7" s="433"/>
      <c r="BP7" s="433"/>
      <c r="BQ7" s="433"/>
      <c r="BR7" s="433"/>
      <c r="BS7" s="433"/>
      <c r="BT7" s="433"/>
      <c r="BU7" s="434"/>
      <c r="BV7" s="432">
        <v>121162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10343179</v>
      </c>
      <c r="CU7" s="433"/>
      <c r="CV7" s="433"/>
      <c r="CW7" s="433"/>
      <c r="CX7" s="433"/>
      <c r="CY7" s="433"/>
      <c r="CZ7" s="433"/>
      <c r="DA7" s="434"/>
      <c r="DB7" s="432">
        <v>10250340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372864</v>
      </c>
      <c r="BO8" s="433"/>
      <c r="BP8" s="433"/>
      <c r="BQ8" s="433"/>
      <c r="BR8" s="433"/>
      <c r="BS8" s="433"/>
      <c r="BT8" s="433"/>
      <c r="BU8" s="434"/>
      <c r="BV8" s="432">
        <v>478643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0.34</v>
      </c>
      <c r="CU8" s="536"/>
      <c r="CV8" s="536"/>
      <c r="CW8" s="536"/>
      <c r="CX8" s="536"/>
      <c r="CY8" s="536"/>
      <c r="CZ8" s="536"/>
      <c r="DA8" s="537"/>
      <c r="DB8" s="535">
        <v>0.34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25154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-105779</v>
      </c>
      <c r="BO9" s="433"/>
      <c r="BP9" s="433"/>
      <c r="BQ9" s="433"/>
      <c r="BR9" s="433"/>
      <c r="BS9" s="433"/>
      <c r="BT9" s="433"/>
      <c r="BU9" s="434"/>
      <c r="BV9" s="432">
        <v>24332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11.1</v>
      </c>
      <c r="CU9" s="430"/>
      <c r="CV9" s="430"/>
      <c r="CW9" s="430"/>
      <c r="CX9" s="430"/>
      <c r="CY9" s="430"/>
      <c r="CZ9" s="430"/>
      <c r="DA9" s="431"/>
      <c r="DB9" s="429">
        <v>11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28375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358394</v>
      </c>
      <c r="BO10" s="433"/>
      <c r="BP10" s="433"/>
      <c r="BQ10" s="433"/>
      <c r="BR10" s="433"/>
      <c r="BS10" s="433"/>
      <c r="BT10" s="433"/>
      <c r="BU10" s="434"/>
      <c r="BV10" s="432">
        <v>411554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23355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661486</v>
      </c>
      <c r="BO12" s="433"/>
      <c r="BP12" s="433"/>
      <c r="BQ12" s="433"/>
      <c r="BR12" s="433"/>
      <c r="BS12" s="433"/>
      <c r="BT12" s="433"/>
      <c r="BU12" s="434"/>
      <c r="BV12" s="432">
        <v>505578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23252</v>
      </c>
      <c r="S13" s="520"/>
      <c r="T13" s="520"/>
      <c r="U13" s="520"/>
      <c r="V13" s="521"/>
      <c r="W13" s="522" t="s">
        <v>131</v>
      </c>
      <c r="X13" s="418"/>
      <c r="Y13" s="418"/>
      <c r="Z13" s="418"/>
      <c r="AA13" s="418"/>
      <c r="AB13" s="419"/>
      <c r="AC13" s="385">
        <v>1299</v>
      </c>
      <c r="AD13" s="386"/>
      <c r="AE13" s="386"/>
      <c r="AF13" s="386"/>
      <c r="AG13" s="387"/>
      <c r="AH13" s="385">
        <v>1720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-408871</v>
      </c>
      <c r="BO13" s="433"/>
      <c r="BP13" s="433"/>
      <c r="BQ13" s="433"/>
      <c r="BR13" s="433"/>
      <c r="BS13" s="433"/>
      <c r="BT13" s="433"/>
      <c r="BU13" s="434"/>
      <c r="BV13" s="432">
        <v>-69692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8.3000000000000007</v>
      </c>
      <c r="CU13" s="430"/>
      <c r="CV13" s="430"/>
      <c r="CW13" s="430"/>
      <c r="CX13" s="430"/>
      <c r="CY13" s="430"/>
      <c r="CZ13" s="430"/>
      <c r="DA13" s="431"/>
      <c r="DB13" s="429">
        <v>8.9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24014</v>
      </c>
      <c r="S14" s="520"/>
      <c r="T14" s="520"/>
      <c r="U14" s="520"/>
      <c r="V14" s="521"/>
      <c r="W14" s="523"/>
      <c r="X14" s="421"/>
      <c r="Y14" s="421"/>
      <c r="Z14" s="421"/>
      <c r="AA14" s="421"/>
      <c r="AB14" s="422"/>
      <c r="AC14" s="512">
        <v>12</v>
      </c>
      <c r="AD14" s="513"/>
      <c r="AE14" s="513"/>
      <c r="AF14" s="513"/>
      <c r="AG14" s="514"/>
      <c r="AH14" s="512">
        <v>13.8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36.200000000000003</v>
      </c>
      <c r="CU14" s="530"/>
      <c r="CV14" s="530"/>
      <c r="CW14" s="530"/>
      <c r="CX14" s="530"/>
      <c r="CY14" s="530"/>
      <c r="CZ14" s="530"/>
      <c r="DA14" s="531"/>
      <c r="DB14" s="529">
        <v>25.7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23924</v>
      </c>
      <c r="S15" s="520"/>
      <c r="T15" s="520"/>
      <c r="U15" s="520"/>
      <c r="V15" s="521"/>
      <c r="W15" s="522" t="s">
        <v>137</v>
      </c>
      <c r="X15" s="418"/>
      <c r="Y15" s="418"/>
      <c r="Z15" s="418"/>
      <c r="AA15" s="418"/>
      <c r="AB15" s="419"/>
      <c r="AC15" s="385">
        <v>2409</v>
      </c>
      <c r="AD15" s="386"/>
      <c r="AE15" s="386"/>
      <c r="AF15" s="386"/>
      <c r="AG15" s="387"/>
      <c r="AH15" s="385">
        <v>2900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3258349</v>
      </c>
      <c r="BO15" s="462"/>
      <c r="BP15" s="462"/>
      <c r="BQ15" s="462"/>
      <c r="BR15" s="462"/>
      <c r="BS15" s="462"/>
      <c r="BT15" s="462"/>
      <c r="BU15" s="463"/>
      <c r="BV15" s="461">
        <v>3257566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22.3</v>
      </c>
      <c r="AD16" s="513"/>
      <c r="AE16" s="513"/>
      <c r="AF16" s="513"/>
      <c r="AG16" s="514"/>
      <c r="AH16" s="512">
        <v>23.2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9482002</v>
      </c>
      <c r="BO16" s="433"/>
      <c r="BP16" s="433"/>
      <c r="BQ16" s="433"/>
      <c r="BR16" s="433"/>
      <c r="BS16" s="433"/>
      <c r="BT16" s="433"/>
      <c r="BU16" s="434"/>
      <c r="BV16" s="432">
        <v>9361939</v>
      </c>
      <c r="BW16" s="433"/>
      <c r="BX16" s="433"/>
      <c r="BY16" s="433"/>
      <c r="BZ16" s="433"/>
      <c r="CA16" s="433"/>
      <c r="CB16" s="433"/>
      <c r="CC16" s="434"/>
      <c r="CD16" s="176"/>
      <c r="CE16" s="464" t="s">
        <v>143</v>
      </c>
      <c r="CF16" s="464"/>
      <c r="CG16" s="464"/>
      <c r="CH16" s="464"/>
      <c r="CI16" s="464"/>
      <c r="CJ16" s="464"/>
      <c r="CK16" s="464"/>
      <c r="CL16" s="464"/>
      <c r="CM16" s="464"/>
      <c r="CN16" s="464"/>
      <c r="CO16" s="464"/>
      <c r="CP16" s="464"/>
      <c r="CQ16" s="464"/>
      <c r="CR16" s="464"/>
      <c r="CS16" s="465"/>
      <c r="CT16" s="429">
        <v>4.9000000000000004</v>
      </c>
      <c r="CU16" s="430"/>
      <c r="CV16" s="430"/>
      <c r="CW16" s="430"/>
      <c r="CX16" s="430"/>
      <c r="CY16" s="430"/>
      <c r="CZ16" s="430"/>
      <c r="DA16" s="431"/>
      <c r="DB16" s="429" t="s">
        <v>122</v>
      </c>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7074</v>
      </c>
      <c r="AD17" s="386"/>
      <c r="AE17" s="386"/>
      <c r="AF17" s="386"/>
      <c r="AG17" s="387"/>
      <c r="AH17" s="385">
        <v>7877</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4090829</v>
      </c>
      <c r="BO17" s="433"/>
      <c r="BP17" s="433"/>
      <c r="BQ17" s="433"/>
      <c r="BR17" s="433"/>
      <c r="BS17" s="433"/>
      <c r="BT17" s="433"/>
      <c r="BU17" s="434"/>
      <c r="BV17" s="432">
        <v>4087822</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241.09</v>
      </c>
      <c r="M18" s="485"/>
      <c r="N18" s="485"/>
      <c r="O18" s="485"/>
      <c r="P18" s="485"/>
      <c r="Q18" s="485"/>
      <c r="R18" s="486"/>
      <c r="S18" s="486"/>
      <c r="T18" s="486"/>
      <c r="U18" s="486"/>
      <c r="V18" s="487"/>
      <c r="W18" s="503"/>
      <c r="X18" s="504"/>
      <c r="Y18" s="504"/>
      <c r="Z18" s="504"/>
      <c r="AA18" s="504"/>
      <c r="AB18" s="528"/>
      <c r="AC18" s="402">
        <v>65.599999999999994</v>
      </c>
      <c r="AD18" s="403"/>
      <c r="AE18" s="403"/>
      <c r="AF18" s="403"/>
      <c r="AG18" s="488"/>
      <c r="AH18" s="402">
        <v>63</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10073000</v>
      </c>
      <c r="BO18" s="433"/>
      <c r="BP18" s="433"/>
      <c r="BQ18" s="433"/>
      <c r="BR18" s="433"/>
      <c r="BS18" s="433"/>
      <c r="BT18" s="433"/>
      <c r="BU18" s="434"/>
      <c r="BV18" s="432">
        <v>9695885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104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13198779</v>
      </c>
      <c r="BO19" s="433"/>
      <c r="BP19" s="433"/>
      <c r="BQ19" s="433"/>
      <c r="BR19" s="433"/>
      <c r="BS19" s="433"/>
      <c r="BT19" s="433"/>
      <c r="BU19" s="434"/>
      <c r="BV19" s="432">
        <v>13523127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10492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14090929</v>
      </c>
      <c r="BO22" s="462"/>
      <c r="BP22" s="462"/>
      <c r="BQ22" s="462"/>
      <c r="BR22" s="462"/>
      <c r="BS22" s="462"/>
      <c r="BT22" s="462"/>
      <c r="BU22" s="463"/>
      <c r="BV22" s="461">
        <v>12727096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10874429</v>
      </c>
      <c r="BO23" s="433"/>
      <c r="BP23" s="433"/>
      <c r="BQ23" s="433"/>
      <c r="BR23" s="433"/>
      <c r="BS23" s="433"/>
      <c r="BT23" s="433"/>
      <c r="BU23" s="434"/>
      <c r="BV23" s="432">
        <v>9160647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8310</v>
      </c>
      <c r="R24" s="386"/>
      <c r="S24" s="386"/>
      <c r="T24" s="386"/>
      <c r="U24" s="386"/>
      <c r="V24" s="387"/>
      <c r="W24" s="475"/>
      <c r="X24" s="412"/>
      <c r="Y24" s="413"/>
      <c r="Z24" s="388" t="s">
        <v>163</v>
      </c>
      <c r="AA24" s="389"/>
      <c r="AB24" s="389"/>
      <c r="AC24" s="389"/>
      <c r="AD24" s="389"/>
      <c r="AE24" s="389"/>
      <c r="AF24" s="389"/>
      <c r="AG24" s="390"/>
      <c r="AH24" s="385">
        <v>247</v>
      </c>
      <c r="AI24" s="386"/>
      <c r="AJ24" s="386"/>
      <c r="AK24" s="386"/>
      <c r="AL24" s="387"/>
      <c r="AM24" s="385">
        <v>768911</v>
      </c>
      <c r="AN24" s="386"/>
      <c r="AO24" s="386"/>
      <c r="AP24" s="386"/>
      <c r="AQ24" s="386"/>
      <c r="AR24" s="387"/>
      <c r="AS24" s="385">
        <v>3113</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9149312</v>
      </c>
      <c r="BO24" s="433"/>
      <c r="BP24" s="433"/>
      <c r="BQ24" s="433"/>
      <c r="BR24" s="433"/>
      <c r="BS24" s="433"/>
      <c r="BT24" s="433"/>
      <c r="BU24" s="434"/>
      <c r="BV24" s="432">
        <v>7221362</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6420</v>
      </c>
      <c r="R25" s="386"/>
      <c r="S25" s="386"/>
      <c r="T25" s="386"/>
      <c r="U25" s="386"/>
      <c r="V25" s="387"/>
      <c r="W25" s="475"/>
      <c r="X25" s="412"/>
      <c r="Y25" s="413"/>
      <c r="Z25" s="388" t="s">
        <v>166</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5848191</v>
      </c>
      <c r="BO25" s="462"/>
      <c r="BP25" s="462"/>
      <c r="BQ25" s="462"/>
      <c r="BR25" s="462"/>
      <c r="BS25" s="462"/>
      <c r="BT25" s="462"/>
      <c r="BU25" s="463"/>
      <c r="BV25" s="461">
        <v>2223338</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4000</v>
      </c>
      <c r="R26" s="386"/>
      <c r="S26" s="386"/>
      <c r="T26" s="386"/>
      <c r="U26" s="386"/>
      <c r="V26" s="387"/>
      <c r="W26" s="475"/>
      <c r="X26" s="412"/>
      <c r="Y26" s="413"/>
      <c r="Z26" s="388" t="s">
        <v>169</v>
      </c>
      <c r="AA26" s="443"/>
      <c r="AB26" s="443"/>
      <c r="AC26" s="443"/>
      <c r="AD26" s="443"/>
      <c r="AE26" s="443"/>
      <c r="AF26" s="443"/>
      <c r="AG26" s="444"/>
      <c r="AH26" s="385">
        <v>7</v>
      </c>
      <c r="AI26" s="386"/>
      <c r="AJ26" s="386"/>
      <c r="AK26" s="386"/>
      <c r="AL26" s="387"/>
      <c r="AM26" s="385">
        <v>20314</v>
      </c>
      <c r="AN26" s="386"/>
      <c r="AO26" s="386"/>
      <c r="AP26" s="386"/>
      <c r="AQ26" s="386"/>
      <c r="AR26" s="387"/>
      <c r="AS26" s="385">
        <v>2902</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4020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3600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2426572</v>
      </c>
      <c r="BO28" s="462"/>
      <c r="BP28" s="462"/>
      <c r="BQ28" s="462"/>
      <c r="BR28" s="462"/>
      <c r="BS28" s="462"/>
      <c r="BT28" s="462"/>
      <c r="BU28" s="463"/>
      <c r="BV28" s="461">
        <v>2489664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14</v>
      </c>
      <c r="M29" s="386"/>
      <c r="N29" s="386"/>
      <c r="O29" s="386"/>
      <c r="P29" s="387"/>
      <c r="Q29" s="385">
        <v>3440</v>
      </c>
      <c r="R29" s="386"/>
      <c r="S29" s="386"/>
      <c r="T29" s="386"/>
      <c r="U29" s="386"/>
      <c r="V29" s="387"/>
      <c r="W29" s="476"/>
      <c r="X29" s="477"/>
      <c r="Y29" s="478"/>
      <c r="Z29" s="388" t="s">
        <v>178</v>
      </c>
      <c r="AA29" s="389"/>
      <c r="AB29" s="389"/>
      <c r="AC29" s="389"/>
      <c r="AD29" s="389"/>
      <c r="AE29" s="389"/>
      <c r="AF29" s="389"/>
      <c r="AG29" s="390"/>
      <c r="AH29" s="385">
        <v>247</v>
      </c>
      <c r="AI29" s="386"/>
      <c r="AJ29" s="386"/>
      <c r="AK29" s="386"/>
      <c r="AL29" s="387"/>
      <c r="AM29" s="385">
        <v>768911</v>
      </c>
      <c r="AN29" s="386"/>
      <c r="AO29" s="386"/>
      <c r="AP29" s="386"/>
      <c r="AQ29" s="386"/>
      <c r="AR29" s="387"/>
      <c r="AS29" s="385">
        <v>3113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600690</v>
      </c>
      <c r="BO29" s="433"/>
      <c r="BP29" s="433"/>
      <c r="BQ29" s="433"/>
      <c r="BR29" s="433"/>
      <c r="BS29" s="433"/>
      <c r="BT29" s="433"/>
      <c r="BU29" s="434"/>
      <c r="BV29" s="432">
        <v>569269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1617671</v>
      </c>
      <c r="BO30" s="467"/>
      <c r="BP30" s="467"/>
      <c r="BQ30" s="467"/>
      <c r="BR30" s="467"/>
      <c r="BS30" s="467"/>
      <c r="BT30" s="467"/>
      <c r="BU30" s="468"/>
      <c r="BV30" s="466">
        <v>1893417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IF('各会計、関係団体の財政状況及び健全化判断比率'!B33="","",'各会計、関係団体の財政状況及び健全化判断比率'!B33)</f>
        <v>上水道事業会計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男鹿地区消防一部事務組合（一般会計）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おが地域振興公社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診療所特別会計（一般会計）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診療所特別会計（特別会計）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IF('各会計、関係団体の財政状況及び健全化判断比率'!B34="","",'各会計、関係団体の財政状況及び健全化判断比率'!B34)</f>
        <v>ガス事業会計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男鹿地区衛生処理一部事務組合（一般会計）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株式会社　男鹿水族館</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IF('各会計、関係団体の財政状況及び健全化判断比率'!B35="","",'各会計、関係団体の財政状況及び健全化判断比率'!B35)</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八郎湖周辺清掃事務組合（一般会計）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介護保険特別会計（介護サービス事業勘定）</v>
      </c>
      <c r="X37" s="381"/>
      <c r="Y37" s="381"/>
      <c r="Z37" s="381"/>
      <c r="AA37" s="381"/>
      <c r="AB37" s="381"/>
      <c r="AC37" s="381"/>
      <c r="AD37" s="381"/>
      <c r="AE37" s="381"/>
      <c r="AF37" s="381"/>
      <c r="AG37" s="381"/>
      <c r="AH37" s="381"/>
      <c r="AI37" s="381"/>
      <c r="AJ37" s="381"/>
      <c r="AK37" s="381"/>
      <c r="AL37" s="163"/>
      <c r="AM37" s="380">
        <f t="shared" si="0"/>
        <v>11</v>
      </c>
      <c r="AN37" s="380"/>
      <c r="AO37" s="381" t="str">
        <f>IF('各会計、関係団体の財政状況及び健全化判断比率'!B36="","",'各会計、関係団体の財政状況及び健全化判断比率'!B36)</f>
        <v>男鹿みなと市民病院事業会計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秋田県市町村総合事務組合（一般会計）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7</v>
      </c>
      <c r="V38" s="380"/>
      <c r="W38" s="381" t="str">
        <f>IF('各会計、関係団体の財政状況及び健全化判断比率'!B32="","",'各会計、関係団体の財政状況及び健全化判断比率'!B32)</f>
        <v>後期高齢者医療特別会計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16</v>
      </c>
      <c r="BX38" s="380"/>
      <c r="BY38" s="381" t="str">
        <f>IF('各会計、関係団体の財政状況及び健全化判断比率'!B72="","",'各会計、関係団体の財政状況及び健全化判断比率'!B72)</f>
        <v>秋田県市町村総合事務組合（交通災害共済事業等特別会計）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17</v>
      </c>
      <c r="BX39" s="380"/>
      <c r="BY39" s="381" t="str">
        <f>IF('各会計、関係団体の財政状況及び健全化判断比率'!B73="","",'各会計、関係団体の財政状況及び健全化判断比率'!B73)</f>
        <v>秋田県市町村会館管理組合（一般会計）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18</v>
      </c>
      <c r="BX40" s="380"/>
      <c r="BY40" s="381" t="str">
        <f>IF('各会計、関係団体の財政状況及び健全化判断比率'!B74="","",'各会計、関係団体の財政状況及び健全化判断比率'!B74)</f>
        <v>秋田県後期高齢者医療広域連合（一般会計）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19</v>
      </c>
      <c r="BX41" s="380"/>
      <c r="BY41" s="381" t="str">
        <f>IF('各会計、関係団体の財政状況及び健全化判断比率'!B75="","",'各会計、関係団体の財政状況及び健全化判断比率'!B75)</f>
        <v>秋田県後期高齢者医療広域連合（後期高齢者医療特別会計）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3Yn5ydX5c4ItFXdq/NRMJaQSZJfVI2gKhdQHk6R9RYfB/E4TRQpgn3XAZOfCBbBntqRBGxftjuJ3EY1RH/BDTA==" saltValue="D9Q26/JT76DG0NuWJyPt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3098296</v>
      </c>
      <c r="S5" s="690"/>
      <c r="T5" s="690"/>
      <c r="U5" s="690"/>
      <c r="V5" s="690"/>
      <c r="W5" s="690"/>
      <c r="X5" s="690"/>
      <c r="Y5" s="715"/>
      <c r="Z5" s="728">
        <v>15.6</v>
      </c>
      <c r="AA5" s="728"/>
      <c r="AB5" s="728"/>
      <c r="AC5" s="728"/>
      <c r="AD5" s="729">
        <v>3098296</v>
      </c>
      <c r="AE5" s="729"/>
      <c r="AF5" s="729"/>
      <c r="AG5" s="729"/>
      <c r="AH5" s="729"/>
      <c r="AI5" s="729"/>
      <c r="AJ5" s="729"/>
      <c r="AK5" s="729"/>
      <c r="AL5" s="716">
        <v>29.8</v>
      </c>
      <c r="AM5" s="698"/>
      <c r="AN5" s="698"/>
      <c r="AO5" s="717"/>
      <c r="AP5" s="692" t="s">
        <v>217</v>
      </c>
      <c r="AQ5" s="693"/>
      <c r="AR5" s="693"/>
      <c r="AS5" s="693"/>
      <c r="AT5" s="693"/>
      <c r="AU5" s="693"/>
      <c r="AV5" s="693"/>
      <c r="AW5" s="693"/>
      <c r="AX5" s="693"/>
      <c r="AY5" s="693"/>
      <c r="AZ5" s="693"/>
      <c r="BA5" s="693"/>
      <c r="BB5" s="693"/>
      <c r="BC5" s="693"/>
      <c r="BD5" s="693"/>
      <c r="BE5" s="693"/>
      <c r="BF5" s="694"/>
      <c r="BG5" s="634">
        <v>3085432</v>
      </c>
      <c r="BH5" s="635"/>
      <c r="BI5" s="635"/>
      <c r="BJ5" s="635"/>
      <c r="BK5" s="635"/>
      <c r="BL5" s="635"/>
      <c r="BM5" s="635"/>
      <c r="BN5" s="636"/>
      <c r="BO5" s="672">
        <v>99.6</v>
      </c>
      <c r="BP5" s="672"/>
      <c r="BQ5" s="672"/>
      <c r="BR5" s="672"/>
      <c r="BS5" s="673">
        <v>39177</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213099</v>
      </c>
      <c r="S6" s="635"/>
      <c r="T6" s="635"/>
      <c r="U6" s="635"/>
      <c r="V6" s="635"/>
      <c r="W6" s="635"/>
      <c r="X6" s="635"/>
      <c r="Y6" s="636"/>
      <c r="Z6" s="672">
        <v>1.1000000000000001</v>
      </c>
      <c r="AA6" s="672"/>
      <c r="AB6" s="672"/>
      <c r="AC6" s="672"/>
      <c r="AD6" s="673">
        <v>213099</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3085432</v>
      </c>
      <c r="BH6" s="635"/>
      <c r="BI6" s="635"/>
      <c r="BJ6" s="635"/>
      <c r="BK6" s="635"/>
      <c r="BL6" s="635"/>
      <c r="BM6" s="635"/>
      <c r="BN6" s="636"/>
      <c r="BO6" s="672">
        <v>99.6</v>
      </c>
      <c r="BP6" s="672"/>
      <c r="BQ6" s="672"/>
      <c r="BR6" s="672"/>
      <c r="BS6" s="673">
        <v>39177</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154543</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154543</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709</v>
      </c>
      <c r="S7" s="635"/>
      <c r="T7" s="635"/>
      <c r="U7" s="635"/>
      <c r="V7" s="635"/>
      <c r="W7" s="635"/>
      <c r="X7" s="635"/>
      <c r="Y7" s="636"/>
      <c r="Z7" s="672">
        <v>0</v>
      </c>
      <c r="AA7" s="672"/>
      <c r="AB7" s="672"/>
      <c r="AC7" s="672"/>
      <c r="AD7" s="673">
        <v>709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893858</v>
      </c>
      <c r="BH7" s="635"/>
      <c r="BI7" s="635"/>
      <c r="BJ7" s="635"/>
      <c r="BK7" s="635"/>
      <c r="BL7" s="635"/>
      <c r="BM7" s="635"/>
      <c r="BN7" s="636"/>
      <c r="BO7" s="672">
        <v>28.8</v>
      </c>
      <c r="BP7" s="672"/>
      <c r="BQ7" s="672"/>
      <c r="BR7" s="672"/>
      <c r="BS7" s="673">
        <v>39177</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2184974</v>
      </c>
      <c r="CS7" s="635"/>
      <c r="CT7" s="635"/>
      <c r="CU7" s="635"/>
      <c r="CV7" s="635"/>
      <c r="CW7" s="635"/>
      <c r="CX7" s="635"/>
      <c r="CY7" s="636"/>
      <c r="CZ7" s="672">
        <v>11.3</v>
      </c>
      <c r="DA7" s="672"/>
      <c r="DB7" s="672"/>
      <c r="DC7" s="672"/>
      <c r="DD7" s="640">
        <v>33642</v>
      </c>
      <c r="DE7" s="635"/>
      <c r="DF7" s="635"/>
      <c r="DG7" s="635"/>
      <c r="DH7" s="635"/>
      <c r="DI7" s="635"/>
      <c r="DJ7" s="635"/>
      <c r="DK7" s="635"/>
      <c r="DL7" s="635"/>
      <c r="DM7" s="635"/>
      <c r="DN7" s="635"/>
      <c r="DO7" s="635"/>
      <c r="DP7" s="636"/>
      <c r="DQ7" s="640">
        <v>1925420</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8660</v>
      </c>
      <c r="S8" s="635"/>
      <c r="T8" s="635"/>
      <c r="U8" s="635"/>
      <c r="V8" s="635"/>
      <c r="W8" s="635"/>
      <c r="X8" s="635"/>
      <c r="Y8" s="636"/>
      <c r="Z8" s="672">
        <v>0</v>
      </c>
      <c r="AA8" s="672"/>
      <c r="AB8" s="672"/>
      <c r="AC8" s="672"/>
      <c r="AD8" s="673">
        <v>8660</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33472</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6904466</v>
      </c>
      <c r="CS8" s="635"/>
      <c r="CT8" s="635"/>
      <c r="CU8" s="635"/>
      <c r="CV8" s="635"/>
      <c r="CW8" s="635"/>
      <c r="CX8" s="635"/>
      <c r="CY8" s="636"/>
      <c r="CZ8" s="672">
        <v>35.6</v>
      </c>
      <c r="DA8" s="672"/>
      <c r="DB8" s="672"/>
      <c r="DC8" s="672"/>
      <c r="DD8" s="640">
        <v>1269619</v>
      </c>
      <c r="DE8" s="635"/>
      <c r="DF8" s="635"/>
      <c r="DG8" s="635"/>
      <c r="DH8" s="635"/>
      <c r="DI8" s="635"/>
      <c r="DJ8" s="635"/>
      <c r="DK8" s="635"/>
      <c r="DL8" s="635"/>
      <c r="DM8" s="635"/>
      <c r="DN8" s="635"/>
      <c r="DO8" s="635"/>
      <c r="DP8" s="636"/>
      <c r="DQ8" s="640">
        <v>3640606</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13405</v>
      </c>
      <c r="S9" s="635"/>
      <c r="T9" s="635"/>
      <c r="U9" s="635"/>
      <c r="V9" s="635"/>
      <c r="W9" s="635"/>
      <c r="X9" s="635"/>
      <c r="Y9" s="636"/>
      <c r="Z9" s="672">
        <v>0.1</v>
      </c>
      <c r="AA9" s="672"/>
      <c r="AB9" s="672"/>
      <c r="AC9" s="672"/>
      <c r="AD9" s="673">
        <v>13405</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696084</v>
      </c>
      <c r="BH9" s="635"/>
      <c r="BI9" s="635"/>
      <c r="BJ9" s="635"/>
      <c r="BK9" s="635"/>
      <c r="BL9" s="635"/>
      <c r="BM9" s="635"/>
      <c r="BN9" s="636"/>
      <c r="BO9" s="672">
        <v>22.5</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1832607</v>
      </c>
      <c r="CS9" s="635"/>
      <c r="CT9" s="635"/>
      <c r="CU9" s="635"/>
      <c r="CV9" s="635"/>
      <c r="CW9" s="635"/>
      <c r="CX9" s="635"/>
      <c r="CY9" s="636"/>
      <c r="CZ9" s="672">
        <v>9.5</v>
      </c>
      <c r="DA9" s="672"/>
      <c r="DB9" s="672"/>
      <c r="DC9" s="672"/>
      <c r="DD9" s="640">
        <v>361182</v>
      </c>
      <c r="DE9" s="635"/>
      <c r="DF9" s="635"/>
      <c r="DG9" s="635"/>
      <c r="DH9" s="635"/>
      <c r="DI9" s="635"/>
      <c r="DJ9" s="635"/>
      <c r="DK9" s="635"/>
      <c r="DL9" s="635"/>
      <c r="DM9" s="635"/>
      <c r="DN9" s="635"/>
      <c r="DO9" s="635"/>
      <c r="DP9" s="636"/>
      <c r="DQ9" s="640">
        <v>1376698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65142</v>
      </c>
      <c r="BH10" s="635"/>
      <c r="BI10" s="635"/>
      <c r="BJ10" s="635"/>
      <c r="BK10" s="635"/>
      <c r="BL10" s="635"/>
      <c r="BM10" s="635"/>
      <c r="BN10" s="636"/>
      <c r="BO10" s="672">
        <v>2.1</v>
      </c>
      <c r="BP10" s="672"/>
      <c r="BQ10" s="672"/>
      <c r="BR10" s="672"/>
      <c r="BS10" s="673">
        <v>10845</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21023</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21023</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637467</v>
      </c>
      <c r="S11" s="635"/>
      <c r="T11" s="635"/>
      <c r="U11" s="635"/>
      <c r="V11" s="635"/>
      <c r="W11" s="635"/>
      <c r="X11" s="635"/>
      <c r="Y11" s="636"/>
      <c r="Z11" s="637">
        <v>3.2</v>
      </c>
      <c r="AA11" s="638"/>
      <c r="AB11" s="638"/>
      <c r="AC11" s="639"/>
      <c r="AD11" s="640">
        <v>637467</v>
      </c>
      <c r="AE11" s="635"/>
      <c r="AF11" s="635"/>
      <c r="AG11" s="635"/>
      <c r="AH11" s="635"/>
      <c r="AI11" s="635"/>
      <c r="AJ11" s="635"/>
      <c r="AK11" s="636"/>
      <c r="AL11" s="637">
        <v>6.1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99160</v>
      </c>
      <c r="BH11" s="635"/>
      <c r="BI11" s="635"/>
      <c r="BJ11" s="635"/>
      <c r="BK11" s="635"/>
      <c r="BL11" s="635"/>
      <c r="BM11" s="635"/>
      <c r="BN11" s="636"/>
      <c r="BO11" s="672">
        <v>3.2</v>
      </c>
      <c r="BP11" s="672"/>
      <c r="BQ11" s="672"/>
      <c r="BR11" s="672"/>
      <c r="BS11" s="673">
        <v>28332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796042</v>
      </c>
      <c r="CS11" s="635"/>
      <c r="CT11" s="635"/>
      <c r="CU11" s="635"/>
      <c r="CV11" s="635"/>
      <c r="CW11" s="635"/>
      <c r="CX11" s="635"/>
      <c r="CY11" s="636"/>
      <c r="CZ11" s="672">
        <v>4.0999999999999996</v>
      </c>
      <c r="DA11" s="672"/>
      <c r="DB11" s="672"/>
      <c r="DC11" s="672"/>
      <c r="DD11" s="640">
        <v>154066</v>
      </c>
      <c r="DE11" s="635"/>
      <c r="DF11" s="635"/>
      <c r="DG11" s="635"/>
      <c r="DH11" s="635"/>
      <c r="DI11" s="635"/>
      <c r="DJ11" s="635"/>
      <c r="DK11" s="635"/>
      <c r="DL11" s="635"/>
      <c r="DM11" s="635"/>
      <c r="DN11" s="635"/>
      <c r="DO11" s="635"/>
      <c r="DP11" s="636"/>
      <c r="DQ11" s="640">
        <v>500544</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7890</v>
      </c>
      <c r="S12" s="635"/>
      <c r="T12" s="635"/>
      <c r="U12" s="635"/>
      <c r="V12" s="635"/>
      <c r="W12" s="635"/>
      <c r="X12" s="635"/>
      <c r="Y12" s="636"/>
      <c r="Z12" s="672">
        <v>0</v>
      </c>
      <c r="AA12" s="672"/>
      <c r="AB12" s="672"/>
      <c r="AC12" s="672"/>
      <c r="AD12" s="673">
        <v>7885</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1878446</v>
      </c>
      <c r="BH12" s="635"/>
      <c r="BI12" s="635"/>
      <c r="BJ12" s="635"/>
      <c r="BK12" s="635"/>
      <c r="BL12" s="635"/>
      <c r="BM12" s="635"/>
      <c r="BN12" s="636"/>
      <c r="BO12" s="672">
        <v>60.6</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710304</v>
      </c>
      <c r="CS12" s="635"/>
      <c r="CT12" s="635"/>
      <c r="CU12" s="635"/>
      <c r="CV12" s="635"/>
      <c r="CW12" s="635"/>
      <c r="CX12" s="635"/>
      <c r="CY12" s="636"/>
      <c r="CZ12" s="672">
        <v>3.7</v>
      </c>
      <c r="DA12" s="672"/>
      <c r="DB12" s="672"/>
      <c r="DC12" s="672"/>
      <c r="DD12" s="640">
        <v>16565</v>
      </c>
      <c r="DE12" s="635"/>
      <c r="DF12" s="635"/>
      <c r="DG12" s="635"/>
      <c r="DH12" s="635"/>
      <c r="DI12" s="635"/>
      <c r="DJ12" s="635"/>
      <c r="DK12" s="635"/>
      <c r="DL12" s="635"/>
      <c r="DM12" s="635"/>
      <c r="DN12" s="635"/>
      <c r="DO12" s="635"/>
      <c r="DP12" s="636"/>
      <c r="DQ12" s="640">
        <v>383177</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1217928</v>
      </c>
      <c r="BH13" s="635"/>
      <c r="BI13" s="635"/>
      <c r="BJ13" s="635"/>
      <c r="BK13" s="635"/>
      <c r="BL13" s="635"/>
      <c r="BM13" s="635"/>
      <c r="BN13" s="636"/>
      <c r="BO13" s="672">
        <v>39.299999999999997</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1526474</v>
      </c>
      <c r="CS13" s="635"/>
      <c r="CT13" s="635"/>
      <c r="CU13" s="635"/>
      <c r="CV13" s="635"/>
      <c r="CW13" s="635"/>
      <c r="CX13" s="635"/>
      <c r="CY13" s="636"/>
      <c r="CZ13" s="672">
        <v>7.9</v>
      </c>
      <c r="DA13" s="672"/>
      <c r="DB13" s="672"/>
      <c r="DC13" s="672"/>
      <c r="DD13" s="640">
        <v>578702</v>
      </c>
      <c r="DE13" s="635"/>
      <c r="DF13" s="635"/>
      <c r="DG13" s="635"/>
      <c r="DH13" s="635"/>
      <c r="DI13" s="635"/>
      <c r="DJ13" s="635"/>
      <c r="DK13" s="635"/>
      <c r="DL13" s="635"/>
      <c r="DM13" s="635"/>
      <c r="DN13" s="635"/>
      <c r="DO13" s="635"/>
      <c r="DP13" s="636"/>
      <c r="DQ13" s="640">
        <v>1121308</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99554</v>
      </c>
      <c r="BH14" s="635"/>
      <c r="BI14" s="635"/>
      <c r="BJ14" s="635"/>
      <c r="BK14" s="635"/>
      <c r="BL14" s="635"/>
      <c r="BM14" s="635"/>
      <c r="BN14" s="636"/>
      <c r="BO14" s="672">
        <v>3.2</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901762</v>
      </c>
      <c r="CS14" s="635"/>
      <c r="CT14" s="635"/>
      <c r="CU14" s="635"/>
      <c r="CV14" s="635"/>
      <c r="CW14" s="635"/>
      <c r="CX14" s="635"/>
      <c r="CY14" s="636"/>
      <c r="CZ14" s="672">
        <v>4.7</v>
      </c>
      <c r="DA14" s="672"/>
      <c r="DB14" s="672"/>
      <c r="DC14" s="672"/>
      <c r="DD14" s="640">
        <v>13166</v>
      </c>
      <c r="DE14" s="635"/>
      <c r="DF14" s="635"/>
      <c r="DG14" s="635"/>
      <c r="DH14" s="635"/>
      <c r="DI14" s="635"/>
      <c r="DJ14" s="635"/>
      <c r="DK14" s="635"/>
      <c r="DL14" s="635"/>
      <c r="DM14" s="635"/>
      <c r="DN14" s="635"/>
      <c r="DO14" s="635"/>
      <c r="DP14" s="636"/>
      <c r="DQ14" s="640">
        <v>897304</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14257</v>
      </c>
      <c r="S15" s="635"/>
      <c r="T15" s="635"/>
      <c r="U15" s="635"/>
      <c r="V15" s="635"/>
      <c r="W15" s="635"/>
      <c r="X15" s="635"/>
      <c r="Y15" s="636"/>
      <c r="Z15" s="672">
        <v>0.1</v>
      </c>
      <c r="AA15" s="672"/>
      <c r="AB15" s="672"/>
      <c r="AC15" s="672"/>
      <c r="AD15" s="673">
        <v>14257</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192999</v>
      </c>
      <c r="BH15" s="635"/>
      <c r="BI15" s="635"/>
      <c r="BJ15" s="635"/>
      <c r="BK15" s="635"/>
      <c r="BL15" s="635"/>
      <c r="BM15" s="635"/>
      <c r="BN15" s="636"/>
      <c r="BO15" s="672">
        <v>6.2</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2605162</v>
      </c>
      <c r="CS15" s="635"/>
      <c r="CT15" s="635"/>
      <c r="CU15" s="635"/>
      <c r="CV15" s="635"/>
      <c r="CW15" s="635"/>
      <c r="CX15" s="635"/>
      <c r="CY15" s="636"/>
      <c r="CZ15" s="672">
        <v>13.4</v>
      </c>
      <c r="DA15" s="672"/>
      <c r="DB15" s="672"/>
      <c r="DC15" s="672"/>
      <c r="DD15" s="640">
        <v>1422658</v>
      </c>
      <c r="DE15" s="635"/>
      <c r="DF15" s="635"/>
      <c r="DG15" s="635"/>
      <c r="DH15" s="635"/>
      <c r="DI15" s="635"/>
      <c r="DJ15" s="635"/>
      <c r="DK15" s="635"/>
      <c r="DL15" s="635"/>
      <c r="DM15" s="635"/>
      <c r="DN15" s="635"/>
      <c r="DO15" s="635"/>
      <c r="DP15" s="636"/>
      <c r="DQ15" s="640">
        <v>1212426</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38413</v>
      </c>
      <c r="S16" s="635"/>
      <c r="T16" s="635"/>
      <c r="U16" s="635"/>
      <c r="V16" s="635"/>
      <c r="W16" s="635"/>
      <c r="X16" s="635"/>
      <c r="Y16" s="636"/>
      <c r="Z16" s="672">
        <v>0.2</v>
      </c>
      <c r="AA16" s="672"/>
      <c r="AB16" s="672"/>
      <c r="AC16" s="672"/>
      <c r="AD16" s="673">
        <v>38413</v>
      </c>
      <c r="AE16" s="673"/>
      <c r="AF16" s="673"/>
      <c r="AG16" s="673"/>
      <c r="AH16" s="673"/>
      <c r="AI16" s="673"/>
      <c r="AJ16" s="673"/>
      <c r="AK16" s="673"/>
      <c r="AL16" s="637">
        <v>0.4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v>20575</v>
      </c>
      <c r="BH16" s="635"/>
      <c r="BI16" s="635"/>
      <c r="BJ16" s="635"/>
      <c r="BK16" s="635"/>
      <c r="BL16" s="635"/>
      <c r="BM16" s="635"/>
      <c r="BN16" s="636"/>
      <c r="BO16" s="672">
        <v>0.7</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255226</v>
      </c>
      <c r="CS16" s="635"/>
      <c r="CT16" s="635"/>
      <c r="CU16" s="635"/>
      <c r="CV16" s="635"/>
      <c r="CW16" s="635"/>
      <c r="CX16" s="635"/>
      <c r="CY16" s="636"/>
      <c r="CZ16" s="672">
        <v>1.3</v>
      </c>
      <c r="DA16" s="672"/>
      <c r="DB16" s="672"/>
      <c r="DC16" s="672"/>
      <c r="DD16" s="640" t="s">
        <v>122</v>
      </c>
      <c r="DE16" s="635"/>
      <c r="DF16" s="635"/>
      <c r="DG16" s="635"/>
      <c r="DH16" s="635"/>
      <c r="DI16" s="635"/>
      <c r="DJ16" s="635"/>
      <c r="DK16" s="635"/>
      <c r="DL16" s="635"/>
      <c r="DM16" s="635"/>
      <c r="DN16" s="635"/>
      <c r="DO16" s="635"/>
      <c r="DP16" s="636"/>
      <c r="DQ16" s="640">
        <v>25242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94353</v>
      </c>
      <c r="S17" s="635"/>
      <c r="T17" s="635"/>
      <c r="U17" s="635"/>
      <c r="V17" s="635"/>
      <c r="W17" s="635"/>
      <c r="X17" s="635"/>
      <c r="Y17" s="636"/>
      <c r="Z17" s="672">
        <v>0.5</v>
      </c>
      <c r="AA17" s="672"/>
      <c r="AB17" s="672"/>
      <c r="AC17" s="672"/>
      <c r="AD17" s="673">
        <v>94353</v>
      </c>
      <c r="AE17" s="673"/>
      <c r="AF17" s="673"/>
      <c r="AG17" s="673"/>
      <c r="AH17" s="673"/>
      <c r="AI17" s="673"/>
      <c r="AJ17" s="673"/>
      <c r="AK17" s="673"/>
      <c r="AL17" s="637">
        <v>0.9</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1487219</v>
      </c>
      <c r="CS17" s="635"/>
      <c r="CT17" s="635"/>
      <c r="CU17" s="635"/>
      <c r="CV17" s="635"/>
      <c r="CW17" s="635"/>
      <c r="CX17" s="635"/>
      <c r="CY17" s="636"/>
      <c r="CZ17" s="672">
        <v>7.7</v>
      </c>
      <c r="DA17" s="672"/>
      <c r="DB17" s="672"/>
      <c r="DC17" s="672"/>
      <c r="DD17" s="640" t="s">
        <v>122</v>
      </c>
      <c r="DE17" s="635"/>
      <c r="DF17" s="635"/>
      <c r="DG17" s="635"/>
      <c r="DH17" s="635"/>
      <c r="DI17" s="635"/>
      <c r="DJ17" s="635"/>
      <c r="DK17" s="635"/>
      <c r="DL17" s="635"/>
      <c r="DM17" s="635"/>
      <c r="DN17" s="635"/>
      <c r="DO17" s="635"/>
      <c r="DP17" s="636"/>
      <c r="DQ17" s="640">
        <v>1461061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9764</v>
      </c>
      <c r="S18" s="635"/>
      <c r="T18" s="635"/>
      <c r="U18" s="635"/>
      <c r="V18" s="635"/>
      <c r="W18" s="635"/>
      <c r="X18" s="635"/>
      <c r="Y18" s="636"/>
      <c r="Z18" s="672">
        <v>0</v>
      </c>
      <c r="AA18" s="672"/>
      <c r="AB18" s="672"/>
      <c r="AC18" s="672"/>
      <c r="AD18" s="673">
        <v>9764</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v>504</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504</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81456</v>
      </c>
      <c r="S19" s="635"/>
      <c r="T19" s="635"/>
      <c r="U19" s="635"/>
      <c r="V19" s="635"/>
      <c r="W19" s="635"/>
      <c r="X19" s="635"/>
      <c r="Y19" s="636"/>
      <c r="Z19" s="672">
        <v>0.4</v>
      </c>
      <c r="AA19" s="672"/>
      <c r="AB19" s="672"/>
      <c r="AC19" s="672"/>
      <c r="AD19" s="673">
        <v>81456</v>
      </c>
      <c r="AE19" s="673"/>
      <c r="AF19" s="673"/>
      <c r="AG19" s="673"/>
      <c r="AH19" s="673"/>
      <c r="AI19" s="673"/>
      <c r="AJ19" s="673"/>
      <c r="AK19" s="673"/>
      <c r="AL19" s="637">
        <v>0.8</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12864</v>
      </c>
      <c r="BH19" s="635"/>
      <c r="BI19" s="635"/>
      <c r="BJ19" s="635"/>
      <c r="BK19" s="635"/>
      <c r="BL19" s="635"/>
      <c r="BM19" s="635"/>
      <c r="BN19" s="636"/>
      <c r="BO19" s="672">
        <v>0.4</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3133</v>
      </c>
      <c r="S20" s="635"/>
      <c r="T20" s="635"/>
      <c r="U20" s="635"/>
      <c r="V20" s="635"/>
      <c r="W20" s="635"/>
      <c r="X20" s="635"/>
      <c r="Y20" s="636"/>
      <c r="Z20" s="672">
        <v>0</v>
      </c>
      <c r="AA20" s="672"/>
      <c r="AB20" s="672"/>
      <c r="AC20" s="672"/>
      <c r="AD20" s="673">
        <v>3133</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12864</v>
      </c>
      <c r="BH20" s="635"/>
      <c r="BI20" s="635"/>
      <c r="BJ20" s="635"/>
      <c r="BK20" s="635"/>
      <c r="BL20" s="635"/>
      <c r="BM20" s="635"/>
      <c r="BN20" s="636"/>
      <c r="BO20" s="672">
        <v>0.4</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19380306</v>
      </c>
      <c r="CS20" s="635"/>
      <c r="CT20" s="635"/>
      <c r="CU20" s="635"/>
      <c r="CV20" s="635"/>
      <c r="CW20" s="635"/>
      <c r="CX20" s="635"/>
      <c r="CY20" s="636"/>
      <c r="CZ20" s="672">
        <v>100</v>
      </c>
      <c r="DA20" s="672"/>
      <c r="DB20" s="672"/>
      <c r="DC20" s="672"/>
      <c r="DD20" s="640">
        <v>3849600</v>
      </c>
      <c r="DE20" s="635"/>
      <c r="DF20" s="635"/>
      <c r="DG20" s="635"/>
      <c r="DH20" s="635"/>
      <c r="DI20" s="635"/>
      <c r="DJ20" s="635"/>
      <c r="DK20" s="635"/>
      <c r="DL20" s="635"/>
      <c r="DM20" s="635"/>
      <c r="DN20" s="635"/>
      <c r="DO20" s="635"/>
      <c r="DP20" s="636"/>
      <c r="DQ20" s="640">
        <v>12719856</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7250009</v>
      </c>
      <c r="S21" s="635"/>
      <c r="T21" s="635"/>
      <c r="U21" s="635"/>
      <c r="V21" s="635"/>
      <c r="W21" s="635"/>
      <c r="X21" s="635"/>
      <c r="Y21" s="636"/>
      <c r="Z21" s="672">
        <v>36.5</v>
      </c>
      <c r="AA21" s="672"/>
      <c r="AB21" s="672"/>
      <c r="AC21" s="672"/>
      <c r="AD21" s="673">
        <v>6226573</v>
      </c>
      <c r="AE21" s="673"/>
      <c r="AF21" s="673"/>
      <c r="AG21" s="673"/>
      <c r="AH21" s="673"/>
      <c r="AI21" s="673"/>
      <c r="AJ21" s="673"/>
      <c r="AK21" s="673"/>
      <c r="AL21" s="637">
        <v>59.9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12864</v>
      </c>
      <c r="BH21" s="635"/>
      <c r="BI21" s="635"/>
      <c r="BJ21" s="635"/>
      <c r="BK21" s="635"/>
      <c r="BL21" s="635"/>
      <c r="BM21" s="635"/>
      <c r="BN21" s="636"/>
      <c r="BO21" s="672">
        <v>0.4</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6226573</v>
      </c>
      <c r="S22" s="635"/>
      <c r="T22" s="635"/>
      <c r="U22" s="635"/>
      <c r="V22" s="635"/>
      <c r="W22" s="635"/>
      <c r="X22" s="635"/>
      <c r="Y22" s="636"/>
      <c r="Z22" s="672">
        <v>31.4</v>
      </c>
      <c r="AA22" s="672"/>
      <c r="AB22" s="672"/>
      <c r="AC22" s="672"/>
      <c r="AD22" s="673">
        <v>6226573</v>
      </c>
      <c r="AE22" s="673"/>
      <c r="AF22" s="673"/>
      <c r="AG22" s="673"/>
      <c r="AH22" s="673"/>
      <c r="AI22" s="673"/>
      <c r="AJ22" s="673"/>
      <c r="AK22" s="673"/>
      <c r="AL22" s="637">
        <v>59.9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1023436</v>
      </c>
      <c r="S23" s="635"/>
      <c r="T23" s="635"/>
      <c r="U23" s="635"/>
      <c r="V23" s="635"/>
      <c r="W23" s="635"/>
      <c r="X23" s="635"/>
      <c r="Y23" s="636"/>
      <c r="Z23" s="672">
        <v>5.2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7274460</v>
      </c>
      <c r="CS24" s="690"/>
      <c r="CT24" s="690"/>
      <c r="CU24" s="690"/>
      <c r="CV24" s="690"/>
      <c r="CW24" s="690"/>
      <c r="CX24" s="690"/>
      <c r="CY24" s="715"/>
      <c r="CZ24" s="716">
        <v>37.5</v>
      </c>
      <c r="DA24" s="698"/>
      <c r="DB24" s="698"/>
      <c r="DC24" s="718"/>
      <c r="DD24" s="714">
        <v>5406813</v>
      </c>
      <c r="DE24" s="690"/>
      <c r="DF24" s="690"/>
      <c r="DG24" s="690"/>
      <c r="DH24" s="690"/>
      <c r="DI24" s="690"/>
      <c r="DJ24" s="690"/>
      <c r="DK24" s="715"/>
      <c r="DL24" s="714">
        <v>4981256</v>
      </c>
      <c r="DM24" s="690"/>
      <c r="DN24" s="690"/>
      <c r="DO24" s="690"/>
      <c r="DP24" s="690"/>
      <c r="DQ24" s="690"/>
      <c r="DR24" s="690"/>
      <c r="DS24" s="690"/>
      <c r="DT24" s="690"/>
      <c r="DU24" s="690"/>
      <c r="DV24" s="715"/>
      <c r="DW24" s="716">
        <v>47.8</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11376558</v>
      </c>
      <c r="S25" s="635"/>
      <c r="T25" s="635"/>
      <c r="U25" s="635"/>
      <c r="V25" s="635"/>
      <c r="W25" s="635"/>
      <c r="X25" s="635"/>
      <c r="Y25" s="636"/>
      <c r="Z25" s="672">
        <v>57.3</v>
      </c>
      <c r="AA25" s="672"/>
      <c r="AB25" s="672"/>
      <c r="AC25" s="672"/>
      <c r="AD25" s="673">
        <v>10353117</v>
      </c>
      <c r="AE25" s="673"/>
      <c r="AF25" s="673"/>
      <c r="AG25" s="673"/>
      <c r="AH25" s="673"/>
      <c r="AI25" s="673"/>
      <c r="AJ25" s="673"/>
      <c r="AK25" s="673"/>
      <c r="AL25" s="637">
        <v>99.6</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2444445</v>
      </c>
      <c r="CS25" s="647"/>
      <c r="CT25" s="647"/>
      <c r="CU25" s="647"/>
      <c r="CV25" s="647"/>
      <c r="CW25" s="647"/>
      <c r="CX25" s="647"/>
      <c r="CY25" s="648"/>
      <c r="CZ25" s="637">
        <v>12.6</v>
      </c>
      <c r="DA25" s="649"/>
      <c r="DB25" s="649"/>
      <c r="DC25" s="650"/>
      <c r="DD25" s="640">
        <v>2301960</v>
      </c>
      <c r="DE25" s="647"/>
      <c r="DF25" s="647"/>
      <c r="DG25" s="647"/>
      <c r="DH25" s="647"/>
      <c r="DI25" s="647"/>
      <c r="DJ25" s="647"/>
      <c r="DK25" s="648"/>
      <c r="DL25" s="640">
        <v>2253053</v>
      </c>
      <c r="DM25" s="647"/>
      <c r="DN25" s="647"/>
      <c r="DO25" s="647"/>
      <c r="DP25" s="647"/>
      <c r="DQ25" s="647"/>
      <c r="DR25" s="647"/>
      <c r="DS25" s="647"/>
      <c r="DT25" s="647"/>
      <c r="DU25" s="647"/>
      <c r="DV25" s="648"/>
      <c r="DW25" s="637">
        <v>21.6</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2021</v>
      </c>
      <c r="S26" s="635"/>
      <c r="T26" s="635"/>
      <c r="U26" s="635"/>
      <c r="V26" s="635"/>
      <c r="W26" s="635"/>
      <c r="X26" s="635"/>
      <c r="Y26" s="636"/>
      <c r="Z26" s="672">
        <v>0</v>
      </c>
      <c r="AA26" s="672"/>
      <c r="AB26" s="672"/>
      <c r="AC26" s="672"/>
      <c r="AD26" s="673">
        <v>2021</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1481376</v>
      </c>
      <c r="CS26" s="635"/>
      <c r="CT26" s="635"/>
      <c r="CU26" s="635"/>
      <c r="CV26" s="635"/>
      <c r="CW26" s="635"/>
      <c r="CX26" s="635"/>
      <c r="CY26" s="636"/>
      <c r="CZ26" s="637">
        <v>7.6</v>
      </c>
      <c r="DA26" s="649"/>
      <c r="DB26" s="649"/>
      <c r="DC26" s="650"/>
      <c r="DD26" s="640">
        <v>1380069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50565</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3098296</v>
      </c>
      <c r="BH27" s="635"/>
      <c r="BI27" s="635"/>
      <c r="BJ27" s="635"/>
      <c r="BK27" s="635"/>
      <c r="BL27" s="635"/>
      <c r="BM27" s="635"/>
      <c r="BN27" s="636"/>
      <c r="BO27" s="672">
        <v>100</v>
      </c>
      <c r="BP27" s="672"/>
      <c r="BQ27" s="672"/>
      <c r="BR27" s="672"/>
      <c r="BS27" s="673">
        <v>39177</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3342796</v>
      </c>
      <c r="CS27" s="647"/>
      <c r="CT27" s="647"/>
      <c r="CU27" s="647"/>
      <c r="CV27" s="647"/>
      <c r="CW27" s="647"/>
      <c r="CX27" s="647"/>
      <c r="CY27" s="648"/>
      <c r="CZ27" s="637">
        <v>17.2</v>
      </c>
      <c r="DA27" s="649"/>
      <c r="DB27" s="649"/>
      <c r="DC27" s="650"/>
      <c r="DD27" s="640">
        <v>1643792</v>
      </c>
      <c r="DE27" s="647"/>
      <c r="DF27" s="647"/>
      <c r="DG27" s="647"/>
      <c r="DH27" s="647"/>
      <c r="DI27" s="647"/>
      <c r="DJ27" s="647"/>
      <c r="DK27" s="648"/>
      <c r="DL27" s="640">
        <v>1267142</v>
      </c>
      <c r="DM27" s="647"/>
      <c r="DN27" s="647"/>
      <c r="DO27" s="647"/>
      <c r="DP27" s="647"/>
      <c r="DQ27" s="647"/>
      <c r="DR27" s="647"/>
      <c r="DS27" s="647"/>
      <c r="DT27" s="647"/>
      <c r="DU27" s="647"/>
      <c r="DV27" s="648"/>
      <c r="DW27" s="637">
        <v>12.2</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106516</v>
      </c>
      <c r="S28" s="635"/>
      <c r="T28" s="635"/>
      <c r="U28" s="635"/>
      <c r="V28" s="635"/>
      <c r="W28" s="635"/>
      <c r="X28" s="635"/>
      <c r="Y28" s="636"/>
      <c r="Z28" s="672">
        <v>0.5</v>
      </c>
      <c r="AA28" s="672"/>
      <c r="AB28" s="672"/>
      <c r="AC28" s="672"/>
      <c r="AD28" s="673">
        <v>14407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1487219</v>
      </c>
      <c r="CS28" s="635"/>
      <c r="CT28" s="635"/>
      <c r="CU28" s="635"/>
      <c r="CV28" s="635"/>
      <c r="CW28" s="635"/>
      <c r="CX28" s="635"/>
      <c r="CY28" s="636"/>
      <c r="CZ28" s="637">
        <v>7.7</v>
      </c>
      <c r="DA28" s="649"/>
      <c r="DB28" s="649"/>
      <c r="DC28" s="650"/>
      <c r="DD28" s="640">
        <v>1461061</v>
      </c>
      <c r="DE28" s="635"/>
      <c r="DF28" s="635"/>
      <c r="DG28" s="635"/>
      <c r="DH28" s="635"/>
      <c r="DI28" s="635"/>
      <c r="DJ28" s="635"/>
      <c r="DK28" s="636"/>
      <c r="DL28" s="640">
        <v>1461061</v>
      </c>
      <c r="DM28" s="635"/>
      <c r="DN28" s="635"/>
      <c r="DO28" s="635"/>
      <c r="DP28" s="635"/>
      <c r="DQ28" s="635"/>
      <c r="DR28" s="635"/>
      <c r="DS28" s="635"/>
      <c r="DT28" s="635"/>
      <c r="DU28" s="635"/>
      <c r="DV28" s="636"/>
      <c r="DW28" s="637">
        <v>14</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60757</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1487219</v>
      </c>
      <c r="CS29" s="647"/>
      <c r="CT29" s="647"/>
      <c r="CU29" s="647"/>
      <c r="CV29" s="647"/>
      <c r="CW29" s="647"/>
      <c r="CX29" s="647"/>
      <c r="CY29" s="648"/>
      <c r="CZ29" s="637">
        <v>7.7</v>
      </c>
      <c r="DA29" s="649"/>
      <c r="DB29" s="649"/>
      <c r="DC29" s="650"/>
      <c r="DD29" s="640">
        <v>1461061</v>
      </c>
      <c r="DE29" s="647"/>
      <c r="DF29" s="647"/>
      <c r="DG29" s="647"/>
      <c r="DH29" s="647"/>
      <c r="DI29" s="647"/>
      <c r="DJ29" s="647"/>
      <c r="DK29" s="648"/>
      <c r="DL29" s="640">
        <v>1461061</v>
      </c>
      <c r="DM29" s="647"/>
      <c r="DN29" s="647"/>
      <c r="DO29" s="647"/>
      <c r="DP29" s="647"/>
      <c r="DQ29" s="647"/>
      <c r="DR29" s="647"/>
      <c r="DS29" s="647"/>
      <c r="DT29" s="647"/>
      <c r="DU29" s="647"/>
      <c r="DV29" s="648"/>
      <c r="DW29" s="637">
        <v>14</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2347200</v>
      </c>
      <c r="S30" s="635"/>
      <c r="T30" s="635"/>
      <c r="U30" s="635"/>
      <c r="V30" s="635"/>
      <c r="W30" s="635"/>
      <c r="X30" s="635"/>
      <c r="Y30" s="636"/>
      <c r="Z30" s="672">
        <v>11.8</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1441744</v>
      </c>
      <c r="CS30" s="635"/>
      <c r="CT30" s="635"/>
      <c r="CU30" s="635"/>
      <c r="CV30" s="635"/>
      <c r="CW30" s="635"/>
      <c r="CX30" s="635"/>
      <c r="CY30" s="636"/>
      <c r="CZ30" s="637">
        <v>7.4</v>
      </c>
      <c r="DA30" s="649"/>
      <c r="DB30" s="649"/>
      <c r="DC30" s="650"/>
      <c r="DD30" s="640">
        <v>1415586</v>
      </c>
      <c r="DE30" s="635"/>
      <c r="DF30" s="635"/>
      <c r="DG30" s="635"/>
      <c r="DH30" s="635"/>
      <c r="DI30" s="635"/>
      <c r="DJ30" s="635"/>
      <c r="DK30" s="636"/>
      <c r="DL30" s="640">
        <v>1415586</v>
      </c>
      <c r="DM30" s="635"/>
      <c r="DN30" s="635"/>
      <c r="DO30" s="635"/>
      <c r="DP30" s="635"/>
      <c r="DQ30" s="635"/>
      <c r="DR30" s="635"/>
      <c r="DS30" s="635"/>
      <c r="DT30" s="635"/>
      <c r="DU30" s="635"/>
      <c r="DV30" s="636"/>
      <c r="DW30" s="637">
        <v>13.6</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9871</v>
      </c>
      <c r="S31" s="635"/>
      <c r="T31" s="635"/>
      <c r="U31" s="635"/>
      <c r="V31" s="635"/>
      <c r="W31" s="635"/>
      <c r="X31" s="635"/>
      <c r="Y31" s="636"/>
      <c r="Z31" s="672">
        <v>0</v>
      </c>
      <c r="AA31" s="672"/>
      <c r="AB31" s="672"/>
      <c r="AC31" s="672"/>
      <c r="AD31" s="673">
        <v>9871</v>
      </c>
      <c r="AE31" s="673"/>
      <c r="AF31" s="673"/>
      <c r="AG31" s="673"/>
      <c r="AH31" s="673"/>
      <c r="AI31" s="673"/>
      <c r="AJ31" s="673"/>
      <c r="AK31" s="673"/>
      <c r="AL31" s="637">
        <v>0.1</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98.9</v>
      </c>
      <c r="BH31" s="697"/>
      <c r="BI31" s="697"/>
      <c r="BJ31" s="697"/>
      <c r="BK31" s="697"/>
      <c r="BL31" s="697"/>
      <c r="BM31" s="698">
        <v>96</v>
      </c>
      <c r="BN31" s="697"/>
      <c r="BO31" s="697"/>
      <c r="BP31" s="697"/>
      <c r="BQ31" s="699"/>
      <c r="BR31" s="696">
        <v>98.9</v>
      </c>
      <c r="BS31" s="697"/>
      <c r="BT31" s="697"/>
      <c r="BU31" s="697"/>
      <c r="BV31" s="697"/>
      <c r="BW31" s="697"/>
      <c r="BX31" s="698">
        <v>95.8</v>
      </c>
      <c r="BY31" s="697"/>
      <c r="BZ31" s="697"/>
      <c r="CA31" s="697"/>
      <c r="CB31" s="699"/>
      <c r="CD31" s="655"/>
      <c r="CE31" s="656"/>
      <c r="CF31" s="631" t="s">
        <v>301</v>
      </c>
      <c r="CG31" s="632"/>
      <c r="CH31" s="632"/>
      <c r="CI31" s="632"/>
      <c r="CJ31" s="632"/>
      <c r="CK31" s="632"/>
      <c r="CL31" s="632"/>
      <c r="CM31" s="632"/>
      <c r="CN31" s="632"/>
      <c r="CO31" s="632"/>
      <c r="CP31" s="632"/>
      <c r="CQ31" s="633"/>
      <c r="CR31" s="634">
        <v>45475</v>
      </c>
      <c r="CS31" s="647"/>
      <c r="CT31" s="647"/>
      <c r="CU31" s="647"/>
      <c r="CV31" s="647"/>
      <c r="CW31" s="647"/>
      <c r="CX31" s="647"/>
      <c r="CY31" s="648"/>
      <c r="CZ31" s="637">
        <v>0.2</v>
      </c>
      <c r="DA31" s="649"/>
      <c r="DB31" s="649"/>
      <c r="DC31" s="650"/>
      <c r="DD31" s="640">
        <v>45475</v>
      </c>
      <c r="DE31" s="647"/>
      <c r="DF31" s="647"/>
      <c r="DG31" s="647"/>
      <c r="DH31" s="647"/>
      <c r="DI31" s="647"/>
      <c r="DJ31" s="647"/>
      <c r="DK31" s="648"/>
      <c r="DL31" s="640">
        <v>45475</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1030344</v>
      </c>
      <c r="S32" s="635"/>
      <c r="T32" s="635"/>
      <c r="U32" s="635"/>
      <c r="V32" s="635"/>
      <c r="W32" s="635"/>
      <c r="X32" s="635"/>
      <c r="Y32" s="636"/>
      <c r="Z32" s="672">
        <v>5.2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99.3</v>
      </c>
      <c r="BH32" s="647"/>
      <c r="BI32" s="647"/>
      <c r="BJ32" s="647"/>
      <c r="BK32" s="647"/>
      <c r="BL32" s="647"/>
      <c r="BM32" s="638">
        <v>96.6</v>
      </c>
      <c r="BN32" s="647"/>
      <c r="BO32" s="647"/>
      <c r="BP32" s="647"/>
      <c r="BQ32" s="670"/>
      <c r="BR32" s="700">
        <v>99.1</v>
      </c>
      <c r="BS32" s="647"/>
      <c r="BT32" s="647"/>
      <c r="BU32" s="647"/>
      <c r="BV32" s="647"/>
      <c r="BW32" s="647"/>
      <c r="BX32" s="638">
        <v>96.9</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30744</v>
      </c>
      <c r="S33" s="635"/>
      <c r="T33" s="635"/>
      <c r="U33" s="635"/>
      <c r="V33" s="635"/>
      <c r="W33" s="635"/>
      <c r="X33" s="635"/>
      <c r="Y33" s="636"/>
      <c r="Z33" s="672">
        <v>0.2</v>
      </c>
      <c r="AA33" s="672"/>
      <c r="AB33" s="672"/>
      <c r="AC33" s="672"/>
      <c r="AD33" s="673">
        <v>10043</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97.8</v>
      </c>
      <c r="BH33" s="619"/>
      <c r="BI33" s="619"/>
      <c r="BJ33" s="619"/>
      <c r="BK33" s="619"/>
      <c r="BL33" s="619"/>
      <c r="BM33" s="665">
        <v>92.8</v>
      </c>
      <c r="BN33" s="619"/>
      <c r="BO33" s="619"/>
      <c r="BP33" s="619"/>
      <c r="BQ33" s="682"/>
      <c r="BR33" s="695">
        <v>97.9</v>
      </c>
      <c r="BS33" s="619"/>
      <c r="BT33" s="619"/>
      <c r="BU33" s="619"/>
      <c r="BV33" s="619"/>
      <c r="BW33" s="619"/>
      <c r="BX33" s="665">
        <v>92.1</v>
      </c>
      <c r="BY33" s="619"/>
      <c r="BZ33" s="619"/>
      <c r="CA33" s="619"/>
      <c r="CB33" s="682"/>
      <c r="CD33" s="631" t="s">
        <v>308</v>
      </c>
      <c r="CE33" s="632"/>
      <c r="CF33" s="632"/>
      <c r="CG33" s="632"/>
      <c r="CH33" s="632"/>
      <c r="CI33" s="632"/>
      <c r="CJ33" s="632"/>
      <c r="CK33" s="632"/>
      <c r="CL33" s="632"/>
      <c r="CM33" s="632"/>
      <c r="CN33" s="632"/>
      <c r="CO33" s="632"/>
      <c r="CP33" s="632"/>
      <c r="CQ33" s="633"/>
      <c r="CR33" s="634">
        <v>8001020</v>
      </c>
      <c r="CS33" s="647"/>
      <c r="CT33" s="647"/>
      <c r="CU33" s="647"/>
      <c r="CV33" s="647"/>
      <c r="CW33" s="647"/>
      <c r="CX33" s="647"/>
      <c r="CY33" s="648"/>
      <c r="CZ33" s="637">
        <v>41.3</v>
      </c>
      <c r="DA33" s="649"/>
      <c r="DB33" s="649"/>
      <c r="DC33" s="650"/>
      <c r="DD33" s="640">
        <v>6769724</v>
      </c>
      <c r="DE33" s="647"/>
      <c r="DF33" s="647"/>
      <c r="DG33" s="647"/>
      <c r="DH33" s="647"/>
      <c r="DI33" s="647"/>
      <c r="DJ33" s="647"/>
      <c r="DK33" s="648"/>
      <c r="DL33" s="640">
        <v>5091744</v>
      </c>
      <c r="DM33" s="647"/>
      <c r="DN33" s="647"/>
      <c r="DO33" s="647"/>
      <c r="DP33" s="647"/>
      <c r="DQ33" s="647"/>
      <c r="DR33" s="647"/>
      <c r="DS33" s="647"/>
      <c r="DT33" s="647"/>
      <c r="DU33" s="647"/>
      <c r="DV33" s="648"/>
      <c r="DW33" s="637">
        <v>48.9</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231232</v>
      </c>
      <c r="S34" s="635"/>
      <c r="T34" s="635"/>
      <c r="U34" s="635"/>
      <c r="V34" s="635"/>
      <c r="W34" s="635"/>
      <c r="X34" s="635"/>
      <c r="Y34" s="636"/>
      <c r="Z34" s="672">
        <v>1.2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2183793</v>
      </c>
      <c r="CS34" s="635"/>
      <c r="CT34" s="635"/>
      <c r="CU34" s="635"/>
      <c r="CV34" s="635"/>
      <c r="CW34" s="635"/>
      <c r="CX34" s="635"/>
      <c r="CY34" s="636"/>
      <c r="CZ34" s="637">
        <v>11.3</v>
      </c>
      <c r="DA34" s="649"/>
      <c r="DB34" s="649"/>
      <c r="DC34" s="650"/>
      <c r="DD34" s="640">
        <v>1850534</v>
      </c>
      <c r="DE34" s="635"/>
      <c r="DF34" s="635"/>
      <c r="DG34" s="635"/>
      <c r="DH34" s="635"/>
      <c r="DI34" s="635"/>
      <c r="DJ34" s="635"/>
      <c r="DK34" s="636"/>
      <c r="DL34" s="640">
        <v>1334948</v>
      </c>
      <c r="DM34" s="635"/>
      <c r="DN34" s="635"/>
      <c r="DO34" s="635"/>
      <c r="DP34" s="635"/>
      <c r="DQ34" s="635"/>
      <c r="DR34" s="635"/>
      <c r="DS34" s="635"/>
      <c r="DT34" s="635"/>
      <c r="DU34" s="635"/>
      <c r="DV34" s="636"/>
      <c r="DW34" s="637">
        <v>12.8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1032797</v>
      </c>
      <c r="S35" s="635"/>
      <c r="T35" s="635"/>
      <c r="U35" s="635"/>
      <c r="V35" s="635"/>
      <c r="W35" s="635"/>
      <c r="X35" s="635"/>
      <c r="Y35" s="636"/>
      <c r="Z35" s="672">
        <v>5.2</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280816</v>
      </c>
      <c r="CS35" s="647"/>
      <c r="CT35" s="647"/>
      <c r="CU35" s="647"/>
      <c r="CV35" s="647"/>
      <c r="CW35" s="647"/>
      <c r="CX35" s="647"/>
      <c r="CY35" s="648"/>
      <c r="CZ35" s="637">
        <v>1.4</v>
      </c>
      <c r="DA35" s="649"/>
      <c r="DB35" s="649"/>
      <c r="DC35" s="650"/>
      <c r="DD35" s="640">
        <v>239066</v>
      </c>
      <c r="DE35" s="647"/>
      <c r="DF35" s="647"/>
      <c r="DG35" s="647"/>
      <c r="DH35" s="647"/>
      <c r="DI35" s="647"/>
      <c r="DJ35" s="647"/>
      <c r="DK35" s="648"/>
      <c r="DL35" s="640">
        <v>211217</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359805</v>
      </c>
      <c r="S36" s="635"/>
      <c r="T36" s="635"/>
      <c r="U36" s="635"/>
      <c r="V36" s="635"/>
      <c r="W36" s="635"/>
      <c r="X36" s="635"/>
      <c r="Y36" s="636"/>
      <c r="Z36" s="672">
        <v>1.8</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2896213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42347</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3064749</v>
      </c>
      <c r="CS36" s="635"/>
      <c r="CT36" s="635"/>
      <c r="CU36" s="635"/>
      <c r="CV36" s="635"/>
      <c r="CW36" s="635"/>
      <c r="CX36" s="635"/>
      <c r="CY36" s="636"/>
      <c r="CZ36" s="637">
        <v>15.8</v>
      </c>
      <c r="DA36" s="649"/>
      <c r="DB36" s="649"/>
      <c r="DC36" s="650"/>
      <c r="DD36" s="640">
        <v>2819092</v>
      </c>
      <c r="DE36" s="635"/>
      <c r="DF36" s="635"/>
      <c r="DG36" s="635"/>
      <c r="DH36" s="635"/>
      <c r="DI36" s="635"/>
      <c r="DJ36" s="635"/>
      <c r="DK36" s="636"/>
      <c r="DL36" s="640">
        <v>2199853</v>
      </c>
      <c r="DM36" s="635"/>
      <c r="DN36" s="635"/>
      <c r="DO36" s="635"/>
      <c r="DP36" s="635"/>
      <c r="DQ36" s="635"/>
      <c r="DR36" s="635"/>
      <c r="DS36" s="635"/>
      <c r="DT36" s="635"/>
      <c r="DU36" s="635"/>
      <c r="DV36" s="636"/>
      <c r="DW36" s="637">
        <v>21.1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415264</v>
      </c>
      <c r="S37" s="635"/>
      <c r="T37" s="635"/>
      <c r="U37" s="635"/>
      <c r="V37" s="635"/>
      <c r="W37" s="635"/>
      <c r="X37" s="635"/>
      <c r="Y37" s="636"/>
      <c r="Z37" s="672">
        <v>2.1</v>
      </c>
      <c r="AA37" s="672"/>
      <c r="AB37" s="672"/>
      <c r="AC37" s="672"/>
      <c r="AD37" s="673">
        <v>1508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539320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-17073</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1135632</v>
      </c>
      <c r="CS37" s="647"/>
      <c r="CT37" s="647"/>
      <c r="CU37" s="647"/>
      <c r="CV37" s="647"/>
      <c r="CW37" s="647"/>
      <c r="CX37" s="647"/>
      <c r="CY37" s="648"/>
      <c r="CZ37" s="637">
        <v>5.9</v>
      </c>
      <c r="DA37" s="649"/>
      <c r="DB37" s="649"/>
      <c r="DC37" s="650"/>
      <c r="DD37" s="640">
        <v>1135632</v>
      </c>
      <c r="DE37" s="647"/>
      <c r="DF37" s="647"/>
      <c r="DG37" s="647"/>
      <c r="DH37" s="647"/>
      <c r="DI37" s="647"/>
      <c r="DJ37" s="647"/>
      <c r="DK37" s="648"/>
      <c r="DL37" s="640">
        <v>1087877</v>
      </c>
      <c r="DM37" s="647"/>
      <c r="DN37" s="647"/>
      <c r="DO37" s="647"/>
      <c r="DP37" s="647"/>
      <c r="DQ37" s="647"/>
      <c r="DR37" s="647"/>
      <c r="DS37" s="647"/>
      <c r="DT37" s="647"/>
      <c r="DU37" s="647"/>
      <c r="DV37" s="648"/>
      <c r="DW37" s="637">
        <v>10.4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2805577</v>
      </c>
      <c r="S38" s="635"/>
      <c r="T38" s="635"/>
      <c r="U38" s="635"/>
      <c r="V38" s="635"/>
      <c r="W38" s="635"/>
      <c r="X38" s="635"/>
      <c r="Y38" s="636"/>
      <c r="Z38" s="672">
        <v>14.1</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515865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3794</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1694282</v>
      </c>
      <c r="CS38" s="635"/>
      <c r="CT38" s="635"/>
      <c r="CU38" s="635"/>
      <c r="CV38" s="635"/>
      <c r="CW38" s="635"/>
      <c r="CX38" s="635"/>
      <c r="CY38" s="636"/>
      <c r="CZ38" s="637">
        <v>8.6999999999999993</v>
      </c>
      <c r="DA38" s="649"/>
      <c r="DB38" s="649"/>
      <c r="DC38" s="650"/>
      <c r="DD38" s="640">
        <v>1410322</v>
      </c>
      <c r="DE38" s="635"/>
      <c r="DF38" s="635"/>
      <c r="DG38" s="635"/>
      <c r="DH38" s="635"/>
      <c r="DI38" s="635"/>
      <c r="DJ38" s="635"/>
      <c r="DK38" s="636"/>
      <c r="DL38" s="640">
        <v>1345726</v>
      </c>
      <c r="DM38" s="635"/>
      <c r="DN38" s="635"/>
      <c r="DO38" s="635"/>
      <c r="DP38" s="635"/>
      <c r="DQ38" s="635"/>
      <c r="DR38" s="635"/>
      <c r="DS38" s="635"/>
      <c r="DT38" s="635"/>
      <c r="DU38" s="635"/>
      <c r="DV38" s="636"/>
      <c r="DW38" s="637">
        <v>12.9</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110270</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5309</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485380</v>
      </c>
      <c r="CS39" s="647"/>
      <c r="CT39" s="647"/>
      <c r="CU39" s="647"/>
      <c r="CV39" s="647"/>
      <c r="CW39" s="647"/>
      <c r="CX39" s="647"/>
      <c r="CY39" s="648"/>
      <c r="CZ39" s="637">
        <v>2.5</v>
      </c>
      <c r="DA39" s="649"/>
      <c r="DB39" s="649"/>
      <c r="DC39" s="650"/>
      <c r="DD39" s="640">
        <v>450710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25777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35972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292000</v>
      </c>
      <c r="CS40" s="635"/>
      <c r="CT40" s="635"/>
      <c r="CU40" s="635"/>
      <c r="CV40" s="635"/>
      <c r="CW40" s="635"/>
      <c r="CX40" s="635"/>
      <c r="CY40" s="636"/>
      <c r="CZ40" s="637">
        <v>1.5</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19859251</v>
      </c>
      <c r="S41" s="659"/>
      <c r="T41" s="659"/>
      <c r="U41" s="659"/>
      <c r="V41" s="659"/>
      <c r="W41" s="659"/>
      <c r="X41" s="659"/>
      <c r="Y41" s="662"/>
      <c r="Z41" s="663">
        <v>100</v>
      </c>
      <c r="AA41" s="663"/>
      <c r="AB41" s="663"/>
      <c r="AC41" s="663"/>
      <c r="AD41" s="664">
        <v>10390967</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312476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328</v>
      </c>
      <c r="AR42" s="680"/>
      <c r="AS42" s="680"/>
      <c r="AT42" s="680"/>
      <c r="AU42" s="680"/>
      <c r="AV42" s="680"/>
      <c r="AW42" s="680"/>
      <c r="AX42" s="680"/>
      <c r="AY42" s="681"/>
      <c r="AZ42" s="618">
        <v>1382310</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456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4104826</v>
      </c>
      <c r="CS42" s="647"/>
      <c r="CT42" s="647"/>
      <c r="CU42" s="647"/>
      <c r="CV42" s="647"/>
      <c r="CW42" s="647"/>
      <c r="CX42" s="647"/>
      <c r="CY42" s="648"/>
      <c r="CZ42" s="637">
        <v>21.2</v>
      </c>
      <c r="DA42" s="649"/>
      <c r="DB42" s="649"/>
      <c r="DC42" s="650"/>
      <c r="DD42" s="640">
        <v>543319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42300</v>
      </c>
      <c r="CS43" s="647"/>
      <c r="CT43" s="647"/>
      <c r="CU43" s="647"/>
      <c r="CV43" s="647"/>
      <c r="CW43" s="647"/>
      <c r="CX43" s="647"/>
      <c r="CY43" s="648"/>
      <c r="CZ43" s="637">
        <v>0.2</v>
      </c>
      <c r="DA43" s="649"/>
      <c r="DB43" s="649"/>
      <c r="DC43" s="650"/>
      <c r="DD43" s="640">
        <v>42300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345</v>
      </c>
      <c r="CG44" s="632"/>
      <c r="CH44" s="632"/>
      <c r="CI44" s="632"/>
      <c r="CJ44" s="632"/>
      <c r="CK44" s="632"/>
      <c r="CL44" s="632"/>
      <c r="CM44" s="632"/>
      <c r="CN44" s="632"/>
      <c r="CO44" s="632"/>
      <c r="CP44" s="632"/>
      <c r="CQ44" s="633"/>
      <c r="CR44" s="634">
        <v>3849600</v>
      </c>
      <c r="CS44" s="635"/>
      <c r="CT44" s="635"/>
      <c r="CU44" s="635"/>
      <c r="CV44" s="635"/>
      <c r="CW44" s="635"/>
      <c r="CX44" s="635"/>
      <c r="CY44" s="636"/>
      <c r="CZ44" s="637">
        <v>19.899999999999999</v>
      </c>
      <c r="DA44" s="638"/>
      <c r="DB44" s="638"/>
      <c r="DC44" s="639"/>
      <c r="DD44" s="640">
        <v>518077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655887</v>
      </c>
      <c r="CS45" s="647"/>
      <c r="CT45" s="647"/>
      <c r="CU45" s="647"/>
      <c r="CV45" s="647"/>
      <c r="CW45" s="647"/>
      <c r="CX45" s="647"/>
      <c r="CY45" s="648"/>
      <c r="CZ45" s="637">
        <v>3.4</v>
      </c>
      <c r="DA45" s="649"/>
      <c r="DB45" s="649"/>
      <c r="DC45" s="650"/>
      <c r="DD45" s="640">
        <v>23554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3144006</v>
      </c>
      <c r="CS46" s="635"/>
      <c r="CT46" s="635"/>
      <c r="CU46" s="635"/>
      <c r="CV46" s="635"/>
      <c r="CW46" s="635"/>
      <c r="CX46" s="635"/>
      <c r="CY46" s="636"/>
      <c r="CZ46" s="637">
        <v>16.2</v>
      </c>
      <c r="DA46" s="638"/>
      <c r="DB46" s="638"/>
      <c r="DC46" s="639"/>
      <c r="DD46" s="640">
        <v>494229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255226</v>
      </c>
      <c r="CS47" s="647"/>
      <c r="CT47" s="647"/>
      <c r="CU47" s="647"/>
      <c r="CV47" s="647"/>
      <c r="CW47" s="647"/>
      <c r="CX47" s="647"/>
      <c r="CY47" s="648"/>
      <c r="CZ47" s="637">
        <v>1.3</v>
      </c>
      <c r="DA47" s="649"/>
      <c r="DB47" s="649"/>
      <c r="DC47" s="650"/>
      <c r="DD47" s="640">
        <v>25242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19380306</v>
      </c>
      <c r="CS49" s="619"/>
      <c r="CT49" s="619"/>
      <c r="CU49" s="619"/>
      <c r="CV49" s="619"/>
      <c r="CW49" s="619"/>
      <c r="CX49" s="619"/>
      <c r="CY49" s="620"/>
      <c r="CZ49" s="621">
        <v>100</v>
      </c>
      <c r="DA49" s="622"/>
      <c r="DB49" s="622"/>
      <c r="DC49" s="623"/>
      <c r="DD49" s="624">
        <v>12719856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WT8kdLtH7GOlGO3hglfJA7hi7U6X4uYSsI3Grnc/O11mgM1dnP1RmacaLKq1lRefFdM05v1JiayzjDWN/kfYA==" saltValue="0XRrhhphbvCNeQUDIpxs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7" t="s">
        <v>357</v>
      </c>
      <c r="B5" s="1008"/>
      <c r="C5" s="1008"/>
      <c r="D5" s="1008"/>
      <c r="E5" s="1008"/>
      <c r="F5" s="1008"/>
      <c r="G5" s="1008"/>
      <c r="H5" s="1008"/>
      <c r="I5" s="1008"/>
      <c r="J5" s="1008"/>
      <c r="K5" s="1008"/>
      <c r="L5" s="1008"/>
      <c r="M5" s="1008"/>
      <c r="N5" s="1008"/>
      <c r="O5" s="1008"/>
      <c r="P5" s="1009"/>
      <c r="Q5" s="1013" t="s">
        <v>358</v>
      </c>
      <c r="R5" s="1014"/>
      <c r="S5" s="1014"/>
      <c r="T5" s="1014"/>
      <c r="U5" s="1015"/>
      <c r="V5" s="1013" t="s">
        <v>359</v>
      </c>
      <c r="W5" s="1014"/>
      <c r="X5" s="1014"/>
      <c r="Y5" s="1014"/>
      <c r="Z5" s="1015"/>
      <c r="AA5" s="1013" t="s">
        <v>360</v>
      </c>
      <c r="AB5" s="1014"/>
      <c r="AC5" s="1014"/>
      <c r="AD5" s="1014"/>
      <c r="AE5" s="1014"/>
      <c r="AF5" s="1110" t="s">
        <v>361</v>
      </c>
      <c r="AG5" s="1014"/>
      <c r="AH5" s="1014"/>
      <c r="AI5" s="1014"/>
      <c r="AJ5" s="1027"/>
      <c r="AK5" s="1014" t="s">
        <v>362</v>
      </c>
      <c r="AL5" s="1014"/>
      <c r="AM5" s="1014"/>
      <c r="AN5" s="1014"/>
      <c r="AO5" s="1015"/>
      <c r="AP5" s="1013" t="s">
        <v>363</v>
      </c>
      <c r="AQ5" s="1014"/>
      <c r="AR5" s="1014"/>
      <c r="AS5" s="1014"/>
      <c r="AT5" s="1015"/>
      <c r="AU5" s="1013" t="s">
        <v>364</v>
      </c>
      <c r="AV5" s="1014"/>
      <c r="AW5" s="1014"/>
      <c r="AX5" s="1014"/>
      <c r="AY5" s="1027"/>
      <c r="AZ5" s="214"/>
      <c r="BA5" s="214"/>
      <c r="BB5" s="214"/>
      <c r="BC5" s="214"/>
      <c r="BD5" s="214"/>
      <c r="BE5" s="215"/>
      <c r="BF5" s="215"/>
      <c r="BG5" s="215"/>
      <c r="BH5" s="215"/>
      <c r="BI5" s="215"/>
      <c r="BJ5" s="215"/>
      <c r="BK5" s="215"/>
      <c r="BL5" s="215"/>
      <c r="BM5" s="215"/>
      <c r="BN5" s="215"/>
      <c r="BO5" s="215"/>
      <c r="BP5" s="215"/>
      <c r="BQ5" s="1007" t="s">
        <v>365</v>
      </c>
      <c r="BR5" s="1008"/>
      <c r="BS5" s="1008"/>
      <c r="BT5" s="1008"/>
      <c r="BU5" s="1008"/>
      <c r="BV5" s="1008"/>
      <c r="BW5" s="1008"/>
      <c r="BX5" s="1008"/>
      <c r="BY5" s="1008"/>
      <c r="BZ5" s="1008"/>
      <c r="CA5" s="1008"/>
      <c r="CB5" s="1008"/>
      <c r="CC5" s="1008"/>
      <c r="CD5" s="1008"/>
      <c r="CE5" s="1008"/>
      <c r="CF5" s="1008"/>
      <c r="CG5" s="1009"/>
      <c r="CH5" s="1013" t="s">
        <v>366</v>
      </c>
      <c r="CI5" s="1014"/>
      <c r="CJ5" s="1014"/>
      <c r="CK5" s="1014"/>
      <c r="CL5" s="1015"/>
      <c r="CM5" s="1013" t="s">
        <v>367</v>
      </c>
      <c r="CN5" s="1014"/>
      <c r="CO5" s="1014"/>
      <c r="CP5" s="1014"/>
      <c r="CQ5" s="1015"/>
      <c r="CR5" s="1013" t="s">
        <v>368</v>
      </c>
      <c r="CS5" s="1014"/>
      <c r="CT5" s="1014"/>
      <c r="CU5" s="1014"/>
      <c r="CV5" s="1015"/>
      <c r="CW5" s="1013" t="s">
        <v>369</v>
      </c>
      <c r="CX5" s="1014"/>
      <c r="CY5" s="1014"/>
      <c r="CZ5" s="1014"/>
      <c r="DA5" s="1015"/>
      <c r="DB5" s="1013" t="s">
        <v>370</v>
      </c>
      <c r="DC5" s="1014"/>
      <c r="DD5" s="1014"/>
      <c r="DE5" s="1014"/>
      <c r="DF5" s="1015"/>
      <c r="DG5" s="1100" t="s">
        <v>371</v>
      </c>
      <c r="DH5" s="1101"/>
      <c r="DI5" s="1101"/>
      <c r="DJ5" s="1101"/>
      <c r="DK5" s="1102"/>
      <c r="DL5" s="1100" t="s">
        <v>372</v>
      </c>
      <c r="DM5" s="1101"/>
      <c r="DN5" s="1101"/>
      <c r="DO5" s="1101"/>
      <c r="DP5" s="1102"/>
      <c r="DQ5" s="1013" t="s">
        <v>373</v>
      </c>
      <c r="DR5" s="1014"/>
      <c r="DS5" s="1014"/>
      <c r="DT5" s="1014"/>
      <c r="DU5" s="1015"/>
      <c r="DV5" s="1013" t="s">
        <v>364</v>
      </c>
      <c r="DW5" s="1014"/>
      <c r="DX5" s="1014"/>
      <c r="DY5" s="1014"/>
      <c r="DZ5" s="1027"/>
      <c r="EA5" s="216"/>
    </row>
    <row r="6" spans="1:131" s="217" customFormat="1" ht="26.25" customHeight="1" thickBot="1" x14ac:dyDescent="0.25">
      <c r="A6" s="1010"/>
      <c r="B6" s="1011"/>
      <c r="C6" s="1011"/>
      <c r="D6" s="1011"/>
      <c r="E6" s="1011"/>
      <c r="F6" s="1011"/>
      <c r="G6" s="1011"/>
      <c r="H6" s="1011"/>
      <c r="I6" s="1011"/>
      <c r="J6" s="1011"/>
      <c r="K6" s="1011"/>
      <c r="L6" s="1011"/>
      <c r="M6" s="1011"/>
      <c r="N6" s="1011"/>
      <c r="O6" s="1011"/>
      <c r="P6" s="1012"/>
      <c r="Q6" s="1016"/>
      <c r="R6" s="1017"/>
      <c r="S6" s="1017"/>
      <c r="T6" s="1017"/>
      <c r="U6" s="1018"/>
      <c r="V6" s="1016"/>
      <c r="W6" s="1017"/>
      <c r="X6" s="1017"/>
      <c r="Y6" s="1017"/>
      <c r="Z6" s="1018"/>
      <c r="AA6" s="1016"/>
      <c r="AB6" s="1017"/>
      <c r="AC6" s="1017"/>
      <c r="AD6" s="1017"/>
      <c r="AE6" s="1017"/>
      <c r="AF6" s="1111"/>
      <c r="AG6" s="1017"/>
      <c r="AH6" s="1017"/>
      <c r="AI6" s="1017"/>
      <c r="AJ6" s="1028"/>
      <c r="AK6" s="1017"/>
      <c r="AL6" s="1017"/>
      <c r="AM6" s="1017"/>
      <c r="AN6" s="1017"/>
      <c r="AO6" s="1018"/>
      <c r="AP6" s="1016"/>
      <c r="AQ6" s="1017"/>
      <c r="AR6" s="1017"/>
      <c r="AS6" s="1017"/>
      <c r="AT6" s="1018"/>
      <c r="AU6" s="1016"/>
      <c r="AV6" s="1017"/>
      <c r="AW6" s="1017"/>
      <c r="AX6" s="1017"/>
      <c r="AY6" s="1028"/>
      <c r="AZ6" s="214"/>
      <c r="BA6" s="214"/>
      <c r="BB6" s="214"/>
      <c r="BC6" s="214"/>
      <c r="BD6" s="214"/>
      <c r="BE6" s="215"/>
      <c r="BF6" s="215"/>
      <c r="BG6" s="215"/>
      <c r="BH6" s="215"/>
      <c r="BI6" s="215"/>
      <c r="BJ6" s="215"/>
      <c r="BK6" s="215"/>
      <c r="BL6" s="215"/>
      <c r="BM6" s="215"/>
      <c r="BN6" s="215"/>
      <c r="BO6" s="215"/>
      <c r="BP6" s="215"/>
      <c r="BQ6" s="1010"/>
      <c r="BR6" s="1011"/>
      <c r="BS6" s="1011"/>
      <c r="BT6" s="1011"/>
      <c r="BU6" s="1011"/>
      <c r="BV6" s="1011"/>
      <c r="BW6" s="1011"/>
      <c r="BX6" s="1011"/>
      <c r="BY6" s="1011"/>
      <c r="BZ6" s="1011"/>
      <c r="CA6" s="1011"/>
      <c r="CB6" s="1011"/>
      <c r="CC6" s="1011"/>
      <c r="CD6" s="1011"/>
      <c r="CE6" s="1011"/>
      <c r="CF6" s="1011"/>
      <c r="CG6" s="1012"/>
      <c r="CH6" s="1016"/>
      <c r="CI6" s="1017"/>
      <c r="CJ6" s="1017"/>
      <c r="CK6" s="1017"/>
      <c r="CL6" s="1018"/>
      <c r="CM6" s="1016"/>
      <c r="CN6" s="1017"/>
      <c r="CO6" s="1017"/>
      <c r="CP6" s="1017"/>
      <c r="CQ6" s="1018"/>
      <c r="CR6" s="1016"/>
      <c r="CS6" s="1017"/>
      <c r="CT6" s="1017"/>
      <c r="CU6" s="1017"/>
      <c r="CV6" s="1018"/>
      <c r="CW6" s="1016"/>
      <c r="CX6" s="1017"/>
      <c r="CY6" s="1017"/>
      <c r="CZ6" s="1017"/>
      <c r="DA6" s="1018"/>
      <c r="DB6" s="1016"/>
      <c r="DC6" s="1017"/>
      <c r="DD6" s="1017"/>
      <c r="DE6" s="1017"/>
      <c r="DF6" s="1018"/>
      <c r="DG6" s="1103"/>
      <c r="DH6" s="1104"/>
      <c r="DI6" s="1104"/>
      <c r="DJ6" s="1104"/>
      <c r="DK6" s="1105"/>
      <c r="DL6" s="1103"/>
      <c r="DM6" s="1104"/>
      <c r="DN6" s="1104"/>
      <c r="DO6" s="1104"/>
      <c r="DP6" s="1105"/>
      <c r="DQ6" s="1016"/>
      <c r="DR6" s="1017"/>
      <c r="DS6" s="1017"/>
      <c r="DT6" s="1017"/>
      <c r="DU6" s="1018"/>
      <c r="DV6" s="1016"/>
      <c r="DW6" s="1017"/>
      <c r="DX6" s="1017"/>
      <c r="DY6" s="1017"/>
      <c r="DZ6" s="1028"/>
      <c r="EA6" s="216"/>
    </row>
    <row r="7" spans="1:131" s="217" customFormat="1" ht="26.25" customHeight="1" thickTop="1" x14ac:dyDescent="0.2">
      <c r="A7" s="218">
        <v>1</v>
      </c>
      <c r="B7" s="1063" t="s">
        <v>374</v>
      </c>
      <c r="C7" s="1064"/>
      <c r="D7" s="1064"/>
      <c r="E7" s="1064"/>
      <c r="F7" s="1064"/>
      <c r="G7" s="1064"/>
      <c r="H7" s="1064"/>
      <c r="I7" s="1064"/>
      <c r="J7" s="1064"/>
      <c r="K7" s="1064"/>
      <c r="L7" s="1064"/>
      <c r="M7" s="1064"/>
      <c r="N7" s="1064"/>
      <c r="O7" s="1064"/>
      <c r="P7" s="1065"/>
      <c r="Q7" s="1118">
        <v>19863</v>
      </c>
      <c r="R7" s="1119"/>
      <c r="S7" s="1119"/>
      <c r="T7" s="1119"/>
      <c r="U7" s="1119"/>
      <c r="V7" s="1119">
        <v>19384</v>
      </c>
      <c r="W7" s="1119"/>
      <c r="X7" s="1119"/>
      <c r="Y7" s="1119"/>
      <c r="Z7" s="1119"/>
      <c r="AA7" s="1119">
        <v>479</v>
      </c>
      <c r="AB7" s="1119"/>
      <c r="AC7" s="1119"/>
      <c r="AD7" s="1119"/>
      <c r="AE7" s="1120"/>
      <c r="AF7" s="1121">
        <v>373</v>
      </c>
      <c r="AG7" s="1122"/>
      <c r="AH7" s="1122"/>
      <c r="AI7" s="1122"/>
      <c r="AJ7" s="1123"/>
      <c r="AK7" s="1124">
        <v>1033</v>
      </c>
      <c r="AL7" s="1125"/>
      <c r="AM7" s="1125"/>
      <c r="AN7" s="1125"/>
      <c r="AO7" s="1125"/>
      <c r="AP7" s="1125">
        <v>14091</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t="s">
        <v>566</v>
      </c>
      <c r="BT7" s="1116"/>
      <c r="BU7" s="1116"/>
      <c r="BV7" s="1116"/>
      <c r="BW7" s="1116"/>
      <c r="BX7" s="1116"/>
      <c r="BY7" s="1116"/>
      <c r="BZ7" s="1116"/>
      <c r="CA7" s="1116"/>
      <c r="CB7" s="1116"/>
      <c r="CC7" s="1116"/>
      <c r="CD7" s="1116"/>
      <c r="CE7" s="1116"/>
      <c r="CF7" s="1116"/>
      <c r="CG7" s="1128"/>
      <c r="CH7" s="1112">
        <v>9</v>
      </c>
      <c r="CI7" s="1113"/>
      <c r="CJ7" s="1113"/>
      <c r="CK7" s="1113"/>
      <c r="CL7" s="1114"/>
      <c r="CM7" s="1112">
        <v>79</v>
      </c>
      <c r="CN7" s="1113"/>
      <c r="CO7" s="1113"/>
      <c r="CP7" s="1113"/>
      <c r="CQ7" s="1114"/>
      <c r="CR7" s="1112">
        <v>30</v>
      </c>
      <c r="CS7" s="1113"/>
      <c r="CT7" s="1113"/>
      <c r="CU7" s="1113"/>
      <c r="CV7" s="1114"/>
      <c r="CW7" s="1112" t="s">
        <v>564</v>
      </c>
      <c r="CX7" s="1113"/>
      <c r="CY7" s="1113"/>
      <c r="CZ7" s="1113"/>
      <c r="DA7" s="1114"/>
      <c r="DB7" s="1112" t="s">
        <v>564</v>
      </c>
      <c r="DC7" s="1113"/>
      <c r="DD7" s="1113"/>
      <c r="DE7" s="1113"/>
      <c r="DF7" s="1114"/>
      <c r="DG7" s="1112" t="s">
        <v>564</v>
      </c>
      <c r="DH7" s="1113"/>
      <c r="DI7" s="1113"/>
      <c r="DJ7" s="1113"/>
      <c r="DK7" s="1114"/>
      <c r="DL7" s="1112" t="s">
        <v>564</v>
      </c>
      <c r="DM7" s="1113"/>
      <c r="DN7" s="1113"/>
      <c r="DO7" s="1113"/>
      <c r="DP7" s="1114"/>
      <c r="DQ7" s="1112" t="s">
        <v>564</v>
      </c>
      <c r="DR7" s="1113"/>
      <c r="DS7" s="1113"/>
      <c r="DT7" s="1113"/>
      <c r="DU7" s="1114"/>
      <c r="DV7" s="1115"/>
      <c r="DW7" s="1116"/>
      <c r="DX7" s="1116"/>
      <c r="DY7" s="1116"/>
      <c r="DZ7" s="1117"/>
      <c r="EA7" s="216"/>
    </row>
    <row r="8" spans="1:131" s="217" customFormat="1" ht="26.25" customHeight="1" x14ac:dyDescent="0.2">
      <c r="A8" s="220">
        <v>2</v>
      </c>
      <c r="B8" s="1042" t="s">
        <v>375</v>
      </c>
      <c r="C8" s="1043"/>
      <c r="D8" s="1043"/>
      <c r="E8" s="1043"/>
      <c r="F8" s="1043"/>
      <c r="G8" s="1043"/>
      <c r="H8" s="1043"/>
      <c r="I8" s="1043"/>
      <c r="J8" s="1043"/>
      <c r="K8" s="1043"/>
      <c r="L8" s="1043"/>
      <c r="M8" s="1043"/>
      <c r="N8" s="1043"/>
      <c r="O8" s="1043"/>
      <c r="P8" s="1044"/>
      <c r="Q8" s="1050">
        <v>9</v>
      </c>
      <c r="R8" s="1051"/>
      <c r="S8" s="1051"/>
      <c r="T8" s="1051"/>
      <c r="U8" s="1051"/>
      <c r="V8" s="1051">
        <v>9</v>
      </c>
      <c r="W8" s="1051"/>
      <c r="X8" s="1051"/>
      <c r="Y8" s="1051"/>
      <c r="Z8" s="1051"/>
      <c r="AA8" s="1051">
        <v>0</v>
      </c>
      <c r="AB8" s="1051"/>
      <c r="AC8" s="1051"/>
      <c r="AD8" s="1051"/>
      <c r="AE8" s="1052"/>
      <c r="AF8" s="1047" t="s">
        <v>122</v>
      </c>
      <c r="AG8" s="1048"/>
      <c r="AH8" s="1048"/>
      <c r="AI8" s="1048"/>
      <c r="AJ8" s="1049"/>
      <c r="AK8" s="1096">
        <v>5</v>
      </c>
      <c r="AL8" s="1097"/>
      <c r="AM8" s="1097"/>
      <c r="AN8" s="1097"/>
      <c r="AO8" s="1097"/>
      <c r="AP8" s="1097" t="s">
        <v>564</v>
      </c>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0">
        <v>2</v>
      </c>
      <c r="BR8" s="221"/>
      <c r="BS8" s="1004" t="s">
        <v>567</v>
      </c>
      <c r="BT8" s="1005"/>
      <c r="BU8" s="1005"/>
      <c r="BV8" s="1005"/>
      <c r="BW8" s="1005"/>
      <c r="BX8" s="1005"/>
      <c r="BY8" s="1005"/>
      <c r="BZ8" s="1005"/>
      <c r="CA8" s="1005"/>
      <c r="CB8" s="1005"/>
      <c r="CC8" s="1005"/>
      <c r="CD8" s="1005"/>
      <c r="CE8" s="1005"/>
      <c r="CF8" s="1005"/>
      <c r="CG8" s="1026"/>
      <c r="CH8" s="1001">
        <v>1</v>
      </c>
      <c r="CI8" s="1002"/>
      <c r="CJ8" s="1002"/>
      <c r="CK8" s="1002"/>
      <c r="CL8" s="1003"/>
      <c r="CM8" s="1001">
        <v>221</v>
      </c>
      <c r="CN8" s="1002"/>
      <c r="CO8" s="1002"/>
      <c r="CP8" s="1002"/>
      <c r="CQ8" s="1003"/>
      <c r="CR8" s="1001">
        <v>31</v>
      </c>
      <c r="CS8" s="1002"/>
      <c r="CT8" s="1002"/>
      <c r="CU8" s="1002"/>
      <c r="CV8" s="1003"/>
      <c r="CW8" s="1001" t="s">
        <v>490</v>
      </c>
      <c r="CX8" s="1002"/>
      <c r="CY8" s="1002"/>
      <c r="CZ8" s="1002"/>
      <c r="DA8" s="1003"/>
      <c r="DB8" s="1001" t="s">
        <v>490</v>
      </c>
      <c r="DC8" s="1002"/>
      <c r="DD8" s="1002"/>
      <c r="DE8" s="1002"/>
      <c r="DF8" s="1003"/>
      <c r="DG8" s="1001" t="s">
        <v>490</v>
      </c>
      <c r="DH8" s="1002"/>
      <c r="DI8" s="1002"/>
      <c r="DJ8" s="1002"/>
      <c r="DK8" s="1003"/>
      <c r="DL8" s="1001" t="s">
        <v>490</v>
      </c>
      <c r="DM8" s="1002"/>
      <c r="DN8" s="1002"/>
      <c r="DO8" s="1002"/>
      <c r="DP8" s="1003"/>
      <c r="DQ8" s="1001" t="s">
        <v>490</v>
      </c>
      <c r="DR8" s="1002"/>
      <c r="DS8" s="1002"/>
      <c r="DT8" s="1002"/>
      <c r="DU8" s="1003"/>
      <c r="DV8" s="1004"/>
      <c r="DW8" s="1005"/>
      <c r="DX8" s="1005"/>
      <c r="DY8" s="1005"/>
      <c r="DZ8" s="1006"/>
      <c r="EA8" s="216"/>
    </row>
    <row r="9" spans="1:131" s="217" customFormat="1" ht="26.25" customHeight="1" x14ac:dyDescent="0.2">
      <c r="A9" s="220">
        <v>3</v>
      </c>
      <c r="B9" s="1042"/>
      <c r="C9" s="1043"/>
      <c r="D9" s="1043"/>
      <c r="E9" s="1043"/>
      <c r="F9" s="1043"/>
      <c r="G9" s="1043"/>
      <c r="H9" s="1043"/>
      <c r="I9" s="1043"/>
      <c r="J9" s="1043"/>
      <c r="K9" s="1043"/>
      <c r="L9" s="1043"/>
      <c r="M9" s="1043"/>
      <c r="N9" s="1043"/>
      <c r="O9" s="1043"/>
      <c r="P9" s="1044"/>
      <c r="Q9" s="1050"/>
      <c r="R9" s="1051"/>
      <c r="S9" s="1051"/>
      <c r="T9" s="1051"/>
      <c r="U9" s="1051"/>
      <c r="V9" s="1051"/>
      <c r="W9" s="1051"/>
      <c r="X9" s="1051"/>
      <c r="Y9" s="1051"/>
      <c r="Z9" s="1051"/>
      <c r="AA9" s="1051"/>
      <c r="AB9" s="1051"/>
      <c r="AC9" s="1051"/>
      <c r="AD9" s="1051"/>
      <c r="AE9" s="1052"/>
      <c r="AF9" s="1047"/>
      <c r="AG9" s="1048"/>
      <c r="AH9" s="1048"/>
      <c r="AI9" s="1048"/>
      <c r="AJ9" s="1049"/>
      <c r="AK9" s="1096"/>
      <c r="AL9" s="1097"/>
      <c r="AM9" s="1097"/>
      <c r="AN9" s="1097"/>
      <c r="AO9" s="1097"/>
      <c r="AP9" s="1097"/>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0">
        <v>3</v>
      </c>
      <c r="BR9" s="221"/>
      <c r="BS9" s="1004"/>
      <c r="BT9" s="1005"/>
      <c r="BU9" s="1005"/>
      <c r="BV9" s="1005"/>
      <c r="BW9" s="1005"/>
      <c r="BX9" s="1005"/>
      <c r="BY9" s="1005"/>
      <c r="BZ9" s="1005"/>
      <c r="CA9" s="1005"/>
      <c r="CB9" s="1005"/>
      <c r="CC9" s="1005"/>
      <c r="CD9" s="1005"/>
      <c r="CE9" s="1005"/>
      <c r="CF9" s="1005"/>
      <c r="CG9" s="1026"/>
      <c r="CH9" s="1001"/>
      <c r="CI9" s="1002"/>
      <c r="CJ9" s="1002"/>
      <c r="CK9" s="1002"/>
      <c r="CL9" s="1003"/>
      <c r="CM9" s="1001"/>
      <c r="CN9" s="1002"/>
      <c r="CO9" s="1002"/>
      <c r="CP9" s="1002"/>
      <c r="CQ9" s="1003"/>
      <c r="CR9" s="1001"/>
      <c r="CS9" s="1002"/>
      <c r="CT9" s="1002"/>
      <c r="CU9" s="1002"/>
      <c r="CV9" s="1003"/>
      <c r="CW9" s="1001"/>
      <c r="CX9" s="1002"/>
      <c r="CY9" s="1002"/>
      <c r="CZ9" s="1002"/>
      <c r="DA9" s="1003"/>
      <c r="DB9" s="1001"/>
      <c r="DC9" s="1002"/>
      <c r="DD9" s="1002"/>
      <c r="DE9" s="1002"/>
      <c r="DF9" s="1003"/>
      <c r="DG9" s="1001"/>
      <c r="DH9" s="1002"/>
      <c r="DI9" s="1002"/>
      <c r="DJ9" s="1002"/>
      <c r="DK9" s="1003"/>
      <c r="DL9" s="1001"/>
      <c r="DM9" s="1002"/>
      <c r="DN9" s="1002"/>
      <c r="DO9" s="1002"/>
      <c r="DP9" s="1003"/>
      <c r="DQ9" s="1001"/>
      <c r="DR9" s="1002"/>
      <c r="DS9" s="1002"/>
      <c r="DT9" s="1002"/>
      <c r="DU9" s="1003"/>
      <c r="DV9" s="1004"/>
      <c r="DW9" s="1005"/>
      <c r="DX9" s="1005"/>
      <c r="DY9" s="1005"/>
      <c r="DZ9" s="1006"/>
      <c r="EA9" s="216"/>
    </row>
    <row r="10" spans="1:131" s="217" customFormat="1" ht="26.25" customHeight="1" x14ac:dyDescent="0.2">
      <c r="A10" s="220">
        <v>4</v>
      </c>
      <c r="B10" s="1042"/>
      <c r="C10" s="1043"/>
      <c r="D10" s="1043"/>
      <c r="E10" s="1043"/>
      <c r="F10" s="1043"/>
      <c r="G10" s="1043"/>
      <c r="H10" s="1043"/>
      <c r="I10" s="1043"/>
      <c r="J10" s="1043"/>
      <c r="K10" s="1043"/>
      <c r="L10" s="1043"/>
      <c r="M10" s="1043"/>
      <c r="N10" s="1043"/>
      <c r="O10" s="1043"/>
      <c r="P10" s="1044"/>
      <c r="Q10" s="1050"/>
      <c r="R10" s="1051"/>
      <c r="S10" s="1051"/>
      <c r="T10" s="1051"/>
      <c r="U10" s="1051"/>
      <c r="V10" s="1051"/>
      <c r="W10" s="1051"/>
      <c r="X10" s="1051"/>
      <c r="Y10" s="1051"/>
      <c r="Z10" s="1051"/>
      <c r="AA10" s="1051"/>
      <c r="AB10" s="1051"/>
      <c r="AC10" s="1051"/>
      <c r="AD10" s="1051"/>
      <c r="AE10" s="1052"/>
      <c r="AF10" s="1047"/>
      <c r="AG10" s="1048"/>
      <c r="AH10" s="1048"/>
      <c r="AI10" s="1048"/>
      <c r="AJ10" s="1049"/>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0">
        <v>4</v>
      </c>
      <c r="BR10" s="221"/>
      <c r="BS10" s="1004"/>
      <c r="BT10" s="1005"/>
      <c r="BU10" s="1005"/>
      <c r="BV10" s="1005"/>
      <c r="BW10" s="1005"/>
      <c r="BX10" s="1005"/>
      <c r="BY10" s="1005"/>
      <c r="BZ10" s="1005"/>
      <c r="CA10" s="1005"/>
      <c r="CB10" s="1005"/>
      <c r="CC10" s="1005"/>
      <c r="CD10" s="1005"/>
      <c r="CE10" s="1005"/>
      <c r="CF10" s="1005"/>
      <c r="CG10" s="1026"/>
      <c r="CH10" s="1001"/>
      <c r="CI10" s="1002"/>
      <c r="CJ10" s="1002"/>
      <c r="CK10" s="1002"/>
      <c r="CL10" s="1003"/>
      <c r="CM10" s="1001"/>
      <c r="CN10" s="1002"/>
      <c r="CO10" s="1002"/>
      <c r="CP10" s="1002"/>
      <c r="CQ10" s="1003"/>
      <c r="CR10" s="1001"/>
      <c r="CS10" s="1002"/>
      <c r="CT10" s="1002"/>
      <c r="CU10" s="1002"/>
      <c r="CV10" s="1003"/>
      <c r="CW10" s="1001"/>
      <c r="CX10" s="1002"/>
      <c r="CY10" s="1002"/>
      <c r="CZ10" s="1002"/>
      <c r="DA10" s="1003"/>
      <c r="DB10" s="1001"/>
      <c r="DC10" s="1002"/>
      <c r="DD10" s="1002"/>
      <c r="DE10" s="1002"/>
      <c r="DF10" s="1003"/>
      <c r="DG10" s="1001"/>
      <c r="DH10" s="1002"/>
      <c r="DI10" s="1002"/>
      <c r="DJ10" s="1002"/>
      <c r="DK10" s="1003"/>
      <c r="DL10" s="1001"/>
      <c r="DM10" s="1002"/>
      <c r="DN10" s="1002"/>
      <c r="DO10" s="1002"/>
      <c r="DP10" s="1003"/>
      <c r="DQ10" s="1001"/>
      <c r="DR10" s="1002"/>
      <c r="DS10" s="1002"/>
      <c r="DT10" s="1002"/>
      <c r="DU10" s="1003"/>
      <c r="DV10" s="1004"/>
      <c r="DW10" s="1005"/>
      <c r="DX10" s="1005"/>
      <c r="DY10" s="1005"/>
      <c r="DZ10" s="1006"/>
      <c r="EA10" s="216"/>
    </row>
    <row r="11" spans="1:131" s="217" customFormat="1" ht="26.25" customHeight="1" x14ac:dyDescent="0.2">
      <c r="A11" s="220">
        <v>5</v>
      </c>
      <c r="B11" s="1042"/>
      <c r="C11" s="1043"/>
      <c r="D11" s="1043"/>
      <c r="E11" s="1043"/>
      <c r="F11" s="1043"/>
      <c r="G11" s="1043"/>
      <c r="H11" s="1043"/>
      <c r="I11" s="1043"/>
      <c r="J11" s="1043"/>
      <c r="K11" s="1043"/>
      <c r="L11" s="1043"/>
      <c r="M11" s="1043"/>
      <c r="N11" s="1043"/>
      <c r="O11" s="1043"/>
      <c r="P11" s="1044"/>
      <c r="Q11" s="1050"/>
      <c r="R11" s="1051"/>
      <c r="S11" s="1051"/>
      <c r="T11" s="1051"/>
      <c r="U11" s="1051"/>
      <c r="V11" s="1051"/>
      <c r="W11" s="1051"/>
      <c r="X11" s="1051"/>
      <c r="Y11" s="1051"/>
      <c r="Z11" s="1051"/>
      <c r="AA11" s="1051"/>
      <c r="AB11" s="1051"/>
      <c r="AC11" s="1051"/>
      <c r="AD11" s="1051"/>
      <c r="AE11" s="1052"/>
      <c r="AF11" s="1047"/>
      <c r="AG11" s="1048"/>
      <c r="AH11" s="1048"/>
      <c r="AI11" s="1048"/>
      <c r="AJ11" s="1049"/>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0">
        <v>5</v>
      </c>
      <c r="BR11" s="221"/>
      <c r="BS11" s="1004"/>
      <c r="BT11" s="1005"/>
      <c r="BU11" s="1005"/>
      <c r="BV11" s="1005"/>
      <c r="BW11" s="1005"/>
      <c r="BX11" s="1005"/>
      <c r="BY11" s="1005"/>
      <c r="BZ11" s="1005"/>
      <c r="CA11" s="1005"/>
      <c r="CB11" s="1005"/>
      <c r="CC11" s="1005"/>
      <c r="CD11" s="1005"/>
      <c r="CE11" s="1005"/>
      <c r="CF11" s="1005"/>
      <c r="CG11" s="1026"/>
      <c r="CH11" s="1001"/>
      <c r="CI11" s="1002"/>
      <c r="CJ11" s="1002"/>
      <c r="CK11" s="1002"/>
      <c r="CL11" s="1003"/>
      <c r="CM11" s="1001"/>
      <c r="CN11" s="1002"/>
      <c r="CO11" s="1002"/>
      <c r="CP11" s="1002"/>
      <c r="CQ11" s="1003"/>
      <c r="CR11" s="1001"/>
      <c r="CS11" s="1002"/>
      <c r="CT11" s="1002"/>
      <c r="CU11" s="1002"/>
      <c r="CV11" s="1003"/>
      <c r="CW11" s="1001"/>
      <c r="CX11" s="1002"/>
      <c r="CY11" s="1002"/>
      <c r="CZ11" s="1002"/>
      <c r="DA11" s="1003"/>
      <c r="DB11" s="1001"/>
      <c r="DC11" s="1002"/>
      <c r="DD11" s="1002"/>
      <c r="DE11" s="1002"/>
      <c r="DF11" s="1003"/>
      <c r="DG11" s="1001"/>
      <c r="DH11" s="1002"/>
      <c r="DI11" s="1002"/>
      <c r="DJ11" s="1002"/>
      <c r="DK11" s="1003"/>
      <c r="DL11" s="1001"/>
      <c r="DM11" s="1002"/>
      <c r="DN11" s="1002"/>
      <c r="DO11" s="1002"/>
      <c r="DP11" s="1003"/>
      <c r="DQ11" s="1001"/>
      <c r="DR11" s="1002"/>
      <c r="DS11" s="1002"/>
      <c r="DT11" s="1002"/>
      <c r="DU11" s="1003"/>
      <c r="DV11" s="1004"/>
      <c r="DW11" s="1005"/>
      <c r="DX11" s="1005"/>
      <c r="DY11" s="1005"/>
      <c r="DZ11" s="1006"/>
      <c r="EA11" s="216"/>
    </row>
    <row r="12" spans="1:131" s="217" customFormat="1" ht="26.25" customHeight="1" x14ac:dyDescent="0.2">
      <c r="A12" s="220">
        <v>6</v>
      </c>
      <c r="B12" s="1042"/>
      <c r="C12" s="1043"/>
      <c r="D12" s="1043"/>
      <c r="E12" s="1043"/>
      <c r="F12" s="1043"/>
      <c r="G12" s="1043"/>
      <c r="H12" s="1043"/>
      <c r="I12" s="1043"/>
      <c r="J12" s="1043"/>
      <c r="K12" s="1043"/>
      <c r="L12" s="1043"/>
      <c r="M12" s="1043"/>
      <c r="N12" s="1043"/>
      <c r="O12" s="1043"/>
      <c r="P12" s="1044"/>
      <c r="Q12" s="1050"/>
      <c r="R12" s="1051"/>
      <c r="S12" s="1051"/>
      <c r="T12" s="1051"/>
      <c r="U12" s="1051"/>
      <c r="V12" s="1051"/>
      <c r="W12" s="1051"/>
      <c r="X12" s="1051"/>
      <c r="Y12" s="1051"/>
      <c r="Z12" s="1051"/>
      <c r="AA12" s="1051"/>
      <c r="AB12" s="1051"/>
      <c r="AC12" s="1051"/>
      <c r="AD12" s="1051"/>
      <c r="AE12" s="1052"/>
      <c r="AF12" s="1047"/>
      <c r="AG12" s="1048"/>
      <c r="AH12" s="1048"/>
      <c r="AI12" s="1048"/>
      <c r="AJ12" s="1049"/>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0">
        <v>6</v>
      </c>
      <c r="BR12" s="221"/>
      <c r="BS12" s="1004"/>
      <c r="BT12" s="1005"/>
      <c r="BU12" s="1005"/>
      <c r="BV12" s="1005"/>
      <c r="BW12" s="1005"/>
      <c r="BX12" s="1005"/>
      <c r="BY12" s="1005"/>
      <c r="BZ12" s="1005"/>
      <c r="CA12" s="1005"/>
      <c r="CB12" s="1005"/>
      <c r="CC12" s="1005"/>
      <c r="CD12" s="1005"/>
      <c r="CE12" s="1005"/>
      <c r="CF12" s="1005"/>
      <c r="CG12" s="1026"/>
      <c r="CH12" s="1001"/>
      <c r="CI12" s="1002"/>
      <c r="CJ12" s="1002"/>
      <c r="CK12" s="1002"/>
      <c r="CL12" s="1003"/>
      <c r="CM12" s="1001"/>
      <c r="CN12" s="1002"/>
      <c r="CO12" s="1002"/>
      <c r="CP12" s="1002"/>
      <c r="CQ12" s="1003"/>
      <c r="CR12" s="1001"/>
      <c r="CS12" s="1002"/>
      <c r="CT12" s="1002"/>
      <c r="CU12" s="1002"/>
      <c r="CV12" s="1003"/>
      <c r="CW12" s="1001"/>
      <c r="CX12" s="1002"/>
      <c r="CY12" s="1002"/>
      <c r="CZ12" s="1002"/>
      <c r="DA12" s="1003"/>
      <c r="DB12" s="1001"/>
      <c r="DC12" s="1002"/>
      <c r="DD12" s="1002"/>
      <c r="DE12" s="1002"/>
      <c r="DF12" s="1003"/>
      <c r="DG12" s="1001"/>
      <c r="DH12" s="1002"/>
      <c r="DI12" s="1002"/>
      <c r="DJ12" s="1002"/>
      <c r="DK12" s="1003"/>
      <c r="DL12" s="1001"/>
      <c r="DM12" s="1002"/>
      <c r="DN12" s="1002"/>
      <c r="DO12" s="1002"/>
      <c r="DP12" s="1003"/>
      <c r="DQ12" s="1001"/>
      <c r="DR12" s="1002"/>
      <c r="DS12" s="1002"/>
      <c r="DT12" s="1002"/>
      <c r="DU12" s="1003"/>
      <c r="DV12" s="1004"/>
      <c r="DW12" s="1005"/>
      <c r="DX12" s="1005"/>
      <c r="DY12" s="1005"/>
      <c r="DZ12" s="1006"/>
      <c r="EA12" s="216"/>
    </row>
    <row r="13" spans="1:131" s="217" customFormat="1" ht="26.25" customHeight="1" x14ac:dyDescent="0.2">
      <c r="A13" s="220">
        <v>7</v>
      </c>
      <c r="B13" s="1042"/>
      <c r="C13" s="1043"/>
      <c r="D13" s="1043"/>
      <c r="E13" s="1043"/>
      <c r="F13" s="1043"/>
      <c r="G13" s="1043"/>
      <c r="H13" s="1043"/>
      <c r="I13" s="1043"/>
      <c r="J13" s="1043"/>
      <c r="K13" s="1043"/>
      <c r="L13" s="1043"/>
      <c r="M13" s="1043"/>
      <c r="N13" s="1043"/>
      <c r="O13" s="1043"/>
      <c r="P13" s="1044"/>
      <c r="Q13" s="1050"/>
      <c r="R13" s="1051"/>
      <c r="S13" s="1051"/>
      <c r="T13" s="1051"/>
      <c r="U13" s="1051"/>
      <c r="V13" s="1051"/>
      <c r="W13" s="1051"/>
      <c r="X13" s="1051"/>
      <c r="Y13" s="1051"/>
      <c r="Z13" s="1051"/>
      <c r="AA13" s="1051"/>
      <c r="AB13" s="1051"/>
      <c r="AC13" s="1051"/>
      <c r="AD13" s="1051"/>
      <c r="AE13" s="1052"/>
      <c r="AF13" s="1047"/>
      <c r="AG13" s="1048"/>
      <c r="AH13" s="1048"/>
      <c r="AI13" s="1048"/>
      <c r="AJ13" s="1049"/>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0">
        <v>7</v>
      </c>
      <c r="BR13" s="221"/>
      <c r="BS13" s="1004"/>
      <c r="BT13" s="1005"/>
      <c r="BU13" s="1005"/>
      <c r="BV13" s="1005"/>
      <c r="BW13" s="1005"/>
      <c r="BX13" s="1005"/>
      <c r="BY13" s="1005"/>
      <c r="BZ13" s="1005"/>
      <c r="CA13" s="1005"/>
      <c r="CB13" s="1005"/>
      <c r="CC13" s="1005"/>
      <c r="CD13" s="1005"/>
      <c r="CE13" s="1005"/>
      <c r="CF13" s="1005"/>
      <c r="CG13" s="1026"/>
      <c r="CH13" s="1001"/>
      <c r="CI13" s="1002"/>
      <c r="CJ13" s="1002"/>
      <c r="CK13" s="1002"/>
      <c r="CL13" s="1003"/>
      <c r="CM13" s="1001"/>
      <c r="CN13" s="1002"/>
      <c r="CO13" s="1002"/>
      <c r="CP13" s="1002"/>
      <c r="CQ13" s="1003"/>
      <c r="CR13" s="1001"/>
      <c r="CS13" s="1002"/>
      <c r="CT13" s="1002"/>
      <c r="CU13" s="1002"/>
      <c r="CV13" s="1003"/>
      <c r="CW13" s="1001"/>
      <c r="CX13" s="1002"/>
      <c r="CY13" s="1002"/>
      <c r="CZ13" s="1002"/>
      <c r="DA13" s="1003"/>
      <c r="DB13" s="1001"/>
      <c r="DC13" s="1002"/>
      <c r="DD13" s="1002"/>
      <c r="DE13" s="1002"/>
      <c r="DF13" s="1003"/>
      <c r="DG13" s="1001"/>
      <c r="DH13" s="1002"/>
      <c r="DI13" s="1002"/>
      <c r="DJ13" s="1002"/>
      <c r="DK13" s="1003"/>
      <c r="DL13" s="1001"/>
      <c r="DM13" s="1002"/>
      <c r="DN13" s="1002"/>
      <c r="DO13" s="1002"/>
      <c r="DP13" s="1003"/>
      <c r="DQ13" s="1001"/>
      <c r="DR13" s="1002"/>
      <c r="DS13" s="1002"/>
      <c r="DT13" s="1002"/>
      <c r="DU13" s="1003"/>
      <c r="DV13" s="1004"/>
      <c r="DW13" s="1005"/>
      <c r="DX13" s="1005"/>
      <c r="DY13" s="1005"/>
      <c r="DZ13" s="1006"/>
      <c r="EA13" s="216"/>
    </row>
    <row r="14" spans="1:131" s="217" customFormat="1" ht="26.25" customHeight="1" x14ac:dyDescent="0.2">
      <c r="A14" s="220">
        <v>8</v>
      </c>
      <c r="B14" s="1042"/>
      <c r="C14" s="1043"/>
      <c r="D14" s="1043"/>
      <c r="E14" s="1043"/>
      <c r="F14" s="1043"/>
      <c r="G14" s="1043"/>
      <c r="H14" s="1043"/>
      <c r="I14" s="1043"/>
      <c r="J14" s="1043"/>
      <c r="K14" s="1043"/>
      <c r="L14" s="1043"/>
      <c r="M14" s="1043"/>
      <c r="N14" s="1043"/>
      <c r="O14" s="1043"/>
      <c r="P14" s="1044"/>
      <c r="Q14" s="1050"/>
      <c r="R14" s="1051"/>
      <c r="S14" s="1051"/>
      <c r="T14" s="1051"/>
      <c r="U14" s="1051"/>
      <c r="V14" s="1051"/>
      <c r="W14" s="1051"/>
      <c r="X14" s="1051"/>
      <c r="Y14" s="1051"/>
      <c r="Z14" s="1051"/>
      <c r="AA14" s="1051"/>
      <c r="AB14" s="1051"/>
      <c r="AC14" s="1051"/>
      <c r="AD14" s="1051"/>
      <c r="AE14" s="1052"/>
      <c r="AF14" s="1047"/>
      <c r="AG14" s="1048"/>
      <c r="AH14" s="1048"/>
      <c r="AI14" s="1048"/>
      <c r="AJ14" s="1049"/>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0">
        <v>8</v>
      </c>
      <c r="BR14" s="221"/>
      <c r="BS14" s="1004"/>
      <c r="BT14" s="1005"/>
      <c r="BU14" s="1005"/>
      <c r="BV14" s="1005"/>
      <c r="BW14" s="1005"/>
      <c r="BX14" s="1005"/>
      <c r="BY14" s="1005"/>
      <c r="BZ14" s="1005"/>
      <c r="CA14" s="1005"/>
      <c r="CB14" s="1005"/>
      <c r="CC14" s="1005"/>
      <c r="CD14" s="1005"/>
      <c r="CE14" s="1005"/>
      <c r="CF14" s="1005"/>
      <c r="CG14" s="1026"/>
      <c r="CH14" s="1001"/>
      <c r="CI14" s="1002"/>
      <c r="CJ14" s="1002"/>
      <c r="CK14" s="1002"/>
      <c r="CL14" s="1003"/>
      <c r="CM14" s="1001"/>
      <c r="CN14" s="1002"/>
      <c r="CO14" s="1002"/>
      <c r="CP14" s="1002"/>
      <c r="CQ14" s="1003"/>
      <c r="CR14" s="1001"/>
      <c r="CS14" s="1002"/>
      <c r="CT14" s="1002"/>
      <c r="CU14" s="1002"/>
      <c r="CV14" s="1003"/>
      <c r="CW14" s="1001"/>
      <c r="CX14" s="1002"/>
      <c r="CY14" s="1002"/>
      <c r="CZ14" s="1002"/>
      <c r="DA14" s="1003"/>
      <c r="DB14" s="1001"/>
      <c r="DC14" s="1002"/>
      <c r="DD14" s="1002"/>
      <c r="DE14" s="1002"/>
      <c r="DF14" s="1003"/>
      <c r="DG14" s="1001"/>
      <c r="DH14" s="1002"/>
      <c r="DI14" s="1002"/>
      <c r="DJ14" s="1002"/>
      <c r="DK14" s="1003"/>
      <c r="DL14" s="1001"/>
      <c r="DM14" s="1002"/>
      <c r="DN14" s="1002"/>
      <c r="DO14" s="1002"/>
      <c r="DP14" s="1003"/>
      <c r="DQ14" s="1001"/>
      <c r="DR14" s="1002"/>
      <c r="DS14" s="1002"/>
      <c r="DT14" s="1002"/>
      <c r="DU14" s="1003"/>
      <c r="DV14" s="1004"/>
      <c r="DW14" s="1005"/>
      <c r="DX14" s="1005"/>
      <c r="DY14" s="1005"/>
      <c r="DZ14" s="1006"/>
      <c r="EA14" s="216"/>
    </row>
    <row r="15" spans="1:131" s="217" customFormat="1" ht="26.25" customHeight="1" x14ac:dyDescent="0.2">
      <c r="A15" s="220">
        <v>9</v>
      </c>
      <c r="B15" s="1042"/>
      <c r="C15" s="1043"/>
      <c r="D15" s="1043"/>
      <c r="E15" s="1043"/>
      <c r="F15" s="1043"/>
      <c r="G15" s="1043"/>
      <c r="H15" s="1043"/>
      <c r="I15" s="1043"/>
      <c r="J15" s="1043"/>
      <c r="K15" s="1043"/>
      <c r="L15" s="1043"/>
      <c r="M15" s="1043"/>
      <c r="N15" s="1043"/>
      <c r="O15" s="1043"/>
      <c r="P15" s="1044"/>
      <c r="Q15" s="1050"/>
      <c r="R15" s="1051"/>
      <c r="S15" s="1051"/>
      <c r="T15" s="1051"/>
      <c r="U15" s="1051"/>
      <c r="V15" s="1051"/>
      <c r="W15" s="1051"/>
      <c r="X15" s="1051"/>
      <c r="Y15" s="1051"/>
      <c r="Z15" s="1051"/>
      <c r="AA15" s="1051"/>
      <c r="AB15" s="1051"/>
      <c r="AC15" s="1051"/>
      <c r="AD15" s="1051"/>
      <c r="AE15" s="1052"/>
      <c r="AF15" s="1047"/>
      <c r="AG15" s="1048"/>
      <c r="AH15" s="1048"/>
      <c r="AI15" s="1048"/>
      <c r="AJ15" s="1049"/>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0">
        <v>9</v>
      </c>
      <c r="BR15" s="221"/>
      <c r="BS15" s="1004"/>
      <c r="BT15" s="1005"/>
      <c r="BU15" s="1005"/>
      <c r="BV15" s="1005"/>
      <c r="BW15" s="1005"/>
      <c r="BX15" s="1005"/>
      <c r="BY15" s="1005"/>
      <c r="BZ15" s="1005"/>
      <c r="CA15" s="1005"/>
      <c r="CB15" s="1005"/>
      <c r="CC15" s="1005"/>
      <c r="CD15" s="1005"/>
      <c r="CE15" s="1005"/>
      <c r="CF15" s="1005"/>
      <c r="CG15" s="1026"/>
      <c r="CH15" s="1001"/>
      <c r="CI15" s="1002"/>
      <c r="CJ15" s="1002"/>
      <c r="CK15" s="1002"/>
      <c r="CL15" s="1003"/>
      <c r="CM15" s="1001"/>
      <c r="CN15" s="1002"/>
      <c r="CO15" s="1002"/>
      <c r="CP15" s="1002"/>
      <c r="CQ15" s="1003"/>
      <c r="CR15" s="1001"/>
      <c r="CS15" s="1002"/>
      <c r="CT15" s="1002"/>
      <c r="CU15" s="1002"/>
      <c r="CV15" s="1003"/>
      <c r="CW15" s="1001"/>
      <c r="CX15" s="1002"/>
      <c r="CY15" s="1002"/>
      <c r="CZ15" s="1002"/>
      <c r="DA15" s="1003"/>
      <c r="DB15" s="1001"/>
      <c r="DC15" s="1002"/>
      <c r="DD15" s="1002"/>
      <c r="DE15" s="1002"/>
      <c r="DF15" s="1003"/>
      <c r="DG15" s="1001"/>
      <c r="DH15" s="1002"/>
      <c r="DI15" s="1002"/>
      <c r="DJ15" s="1002"/>
      <c r="DK15" s="1003"/>
      <c r="DL15" s="1001"/>
      <c r="DM15" s="1002"/>
      <c r="DN15" s="1002"/>
      <c r="DO15" s="1002"/>
      <c r="DP15" s="1003"/>
      <c r="DQ15" s="1001"/>
      <c r="DR15" s="1002"/>
      <c r="DS15" s="1002"/>
      <c r="DT15" s="1002"/>
      <c r="DU15" s="1003"/>
      <c r="DV15" s="1004"/>
      <c r="DW15" s="1005"/>
      <c r="DX15" s="1005"/>
      <c r="DY15" s="1005"/>
      <c r="DZ15" s="1006"/>
      <c r="EA15" s="216"/>
    </row>
    <row r="16" spans="1:131" s="217" customFormat="1" ht="26.25" customHeight="1" x14ac:dyDescent="0.2">
      <c r="A16" s="220">
        <v>10</v>
      </c>
      <c r="B16" s="1042"/>
      <c r="C16" s="1043"/>
      <c r="D16" s="1043"/>
      <c r="E16" s="1043"/>
      <c r="F16" s="1043"/>
      <c r="G16" s="1043"/>
      <c r="H16" s="1043"/>
      <c r="I16" s="1043"/>
      <c r="J16" s="1043"/>
      <c r="K16" s="1043"/>
      <c r="L16" s="1043"/>
      <c r="M16" s="1043"/>
      <c r="N16" s="1043"/>
      <c r="O16" s="1043"/>
      <c r="P16" s="1044"/>
      <c r="Q16" s="1050"/>
      <c r="R16" s="1051"/>
      <c r="S16" s="1051"/>
      <c r="T16" s="1051"/>
      <c r="U16" s="1051"/>
      <c r="V16" s="1051"/>
      <c r="W16" s="1051"/>
      <c r="X16" s="1051"/>
      <c r="Y16" s="1051"/>
      <c r="Z16" s="1051"/>
      <c r="AA16" s="1051"/>
      <c r="AB16" s="1051"/>
      <c r="AC16" s="1051"/>
      <c r="AD16" s="1051"/>
      <c r="AE16" s="1052"/>
      <c r="AF16" s="1047"/>
      <c r="AG16" s="1048"/>
      <c r="AH16" s="1048"/>
      <c r="AI16" s="1048"/>
      <c r="AJ16" s="1049"/>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0">
        <v>10</v>
      </c>
      <c r="BR16" s="221"/>
      <c r="BS16" s="1004"/>
      <c r="BT16" s="1005"/>
      <c r="BU16" s="1005"/>
      <c r="BV16" s="1005"/>
      <c r="BW16" s="1005"/>
      <c r="BX16" s="1005"/>
      <c r="BY16" s="1005"/>
      <c r="BZ16" s="1005"/>
      <c r="CA16" s="1005"/>
      <c r="CB16" s="1005"/>
      <c r="CC16" s="1005"/>
      <c r="CD16" s="1005"/>
      <c r="CE16" s="1005"/>
      <c r="CF16" s="1005"/>
      <c r="CG16" s="1026"/>
      <c r="CH16" s="1001"/>
      <c r="CI16" s="1002"/>
      <c r="CJ16" s="1002"/>
      <c r="CK16" s="1002"/>
      <c r="CL16" s="1003"/>
      <c r="CM16" s="1001"/>
      <c r="CN16" s="1002"/>
      <c r="CO16" s="1002"/>
      <c r="CP16" s="1002"/>
      <c r="CQ16" s="1003"/>
      <c r="CR16" s="1001"/>
      <c r="CS16" s="1002"/>
      <c r="CT16" s="1002"/>
      <c r="CU16" s="1002"/>
      <c r="CV16" s="1003"/>
      <c r="CW16" s="1001"/>
      <c r="CX16" s="1002"/>
      <c r="CY16" s="1002"/>
      <c r="CZ16" s="1002"/>
      <c r="DA16" s="1003"/>
      <c r="DB16" s="1001"/>
      <c r="DC16" s="1002"/>
      <c r="DD16" s="1002"/>
      <c r="DE16" s="1002"/>
      <c r="DF16" s="1003"/>
      <c r="DG16" s="1001"/>
      <c r="DH16" s="1002"/>
      <c r="DI16" s="1002"/>
      <c r="DJ16" s="1002"/>
      <c r="DK16" s="1003"/>
      <c r="DL16" s="1001"/>
      <c r="DM16" s="1002"/>
      <c r="DN16" s="1002"/>
      <c r="DO16" s="1002"/>
      <c r="DP16" s="1003"/>
      <c r="DQ16" s="1001"/>
      <c r="DR16" s="1002"/>
      <c r="DS16" s="1002"/>
      <c r="DT16" s="1002"/>
      <c r="DU16" s="1003"/>
      <c r="DV16" s="1004"/>
      <c r="DW16" s="1005"/>
      <c r="DX16" s="1005"/>
      <c r="DY16" s="1005"/>
      <c r="DZ16" s="1006"/>
      <c r="EA16" s="216"/>
    </row>
    <row r="17" spans="1:131" s="217" customFormat="1" ht="26.25" customHeight="1" x14ac:dyDescent="0.2">
      <c r="A17" s="220">
        <v>11</v>
      </c>
      <c r="B17" s="1042"/>
      <c r="C17" s="1043"/>
      <c r="D17" s="1043"/>
      <c r="E17" s="1043"/>
      <c r="F17" s="1043"/>
      <c r="G17" s="1043"/>
      <c r="H17" s="1043"/>
      <c r="I17" s="1043"/>
      <c r="J17" s="1043"/>
      <c r="K17" s="1043"/>
      <c r="L17" s="1043"/>
      <c r="M17" s="1043"/>
      <c r="N17" s="1043"/>
      <c r="O17" s="1043"/>
      <c r="P17" s="1044"/>
      <c r="Q17" s="1050"/>
      <c r="R17" s="1051"/>
      <c r="S17" s="1051"/>
      <c r="T17" s="1051"/>
      <c r="U17" s="1051"/>
      <c r="V17" s="1051"/>
      <c r="W17" s="1051"/>
      <c r="X17" s="1051"/>
      <c r="Y17" s="1051"/>
      <c r="Z17" s="1051"/>
      <c r="AA17" s="1051"/>
      <c r="AB17" s="1051"/>
      <c r="AC17" s="1051"/>
      <c r="AD17" s="1051"/>
      <c r="AE17" s="1052"/>
      <c r="AF17" s="1047"/>
      <c r="AG17" s="1048"/>
      <c r="AH17" s="1048"/>
      <c r="AI17" s="1048"/>
      <c r="AJ17" s="1049"/>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0">
        <v>11</v>
      </c>
      <c r="BR17" s="221"/>
      <c r="BS17" s="1004"/>
      <c r="BT17" s="1005"/>
      <c r="BU17" s="1005"/>
      <c r="BV17" s="1005"/>
      <c r="BW17" s="1005"/>
      <c r="BX17" s="1005"/>
      <c r="BY17" s="1005"/>
      <c r="BZ17" s="1005"/>
      <c r="CA17" s="1005"/>
      <c r="CB17" s="1005"/>
      <c r="CC17" s="1005"/>
      <c r="CD17" s="1005"/>
      <c r="CE17" s="1005"/>
      <c r="CF17" s="1005"/>
      <c r="CG17" s="1026"/>
      <c r="CH17" s="1001"/>
      <c r="CI17" s="1002"/>
      <c r="CJ17" s="1002"/>
      <c r="CK17" s="1002"/>
      <c r="CL17" s="1003"/>
      <c r="CM17" s="1001"/>
      <c r="CN17" s="1002"/>
      <c r="CO17" s="1002"/>
      <c r="CP17" s="1002"/>
      <c r="CQ17" s="1003"/>
      <c r="CR17" s="1001"/>
      <c r="CS17" s="1002"/>
      <c r="CT17" s="1002"/>
      <c r="CU17" s="1002"/>
      <c r="CV17" s="1003"/>
      <c r="CW17" s="1001"/>
      <c r="CX17" s="1002"/>
      <c r="CY17" s="1002"/>
      <c r="CZ17" s="1002"/>
      <c r="DA17" s="1003"/>
      <c r="DB17" s="1001"/>
      <c r="DC17" s="1002"/>
      <c r="DD17" s="1002"/>
      <c r="DE17" s="1002"/>
      <c r="DF17" s="1003"/>
      <c r="DG17" s="1001"/>
      <c r="DH17" s="1002"/>
      <c r="DI17" s="1002"/>
      <c r="DJ17" s="1002"/>
      <c r="DK17" s="1003"/>
      <c r="DL17" s="1001"/>
      <c r="DM17" s="1002"/>
      <c r="DN17" s="1002"/>
      <c r="DO17" s="1002"/>
      <c r="DP17" s="1003"/>
      <c r="DQ17" s="1001"/>
      <c r="DR17" s="1002"/>
      <c r="DS17" s="1002"/>
      <c r="DT17" s="1002"/>
      <c r="DU17" s="1003"/>
      <c r="DV17" s="1004"/>
      <c r="DW17" s="1005"/>
      <c r="DX17" s="1005"/>
      <c r="DY17" s="1005"/>
      <c r="DZ17" s="1006"/>
      <c r="EA17" s="216"/>
    </row>
    <row r="18" spans="1:131" s="217" customFormat="1" ht="26.25" customHeight="1" x14ac:dyDescent="0.2">
      <c r="A18" s="220">
        <v>12</v>
      </c>
      <c r="B18" s="1042"/>
      <c r="C18" s="1043"/>
      <c r="D18" s="1043"/>
      <c r="E18" s="1043"/>
      <c r="F18" s="1043"/>
      <c r="G18" s="1043"/>
      <c r="H18" s="1043"/>
      <c r="I18" s="1043"/>
      <c r="J18" s="1043"/>
      <c r="K18" s="1043"/>
      <c r="L18" s="1043"/>
      <c r="M18" s="1043"/>
      <c r="N18" s="1043"/>
      <c r="O18" s="1043"/>
      <c r="P18" s="1044"/>
      <c r="Q18" s="1050"/>
      <c r="R18" s="1051"/>
      <c r="S18" s="1051"/>
      <c r="T18" s="1051"/>
      <c r="U18" s="1051"/>
      <c r="V18" s="1051"/>
      <c r="W18" s="1051"/>
      <c r="X18" s="1051"/>
      <c r="Y18" s="1051"/>
      <c r="Z18" s="1051"/>
      <c r="AA18" s="1051"/>
      <c r="AB18" s="1051"/>
      <c r="AC18" s="1051"/>
      <c r="AD18" s="1051"/>
      <c r="AE18" s="1052"/>
      <c r="AF18" s="1047"/>
      <c r="AG18" s="1048"/>
      <c r="AH18" s="1048"/>
      <c r="AI18" s="1048"/>
      <c r="AJ18" s="1049"/>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0">
        <v>12</v>
      </c>
      <c r="BR18" s="221"/>
      <c r="BS18" s="1004"/>
      <c r="BT18" s="1005"/>
      <c r="BU18" s="1005"/>
      <c r="BV18" s="1005"/>
      <c r="BW18" s="1005"/>
      <c r="BX18" s="1005"/>
      <c r="BY18" s="1005"/>
      <c r="BZ18" s="1005"/>
      <c r="CA18" s="1005"/>
      <c r="CB18" s="1005"/>
      <c r="CC18" s="1005"/>
      <c r="CD18" s="1005"/>
      <c r="CE18" s="1005"/>
      <c r="CF18" s="1005"/>
      <c r="CG18" s="1026"/>
      <c r="CH18" s="1001"/>
      <c r="CI18" s="1002"/>
      <c r="CJ18" s="1002"/>
      <c r="CK18" s="1002"/>
      <c r="CL18" s="1003"/>
      <c r="CM18" s="1001"/>
      <c r="CN18" s="1002"/>
      <c r="CO18" s="1002"/>
      <c r="CP18" s="1002"/>
      <c r="CQ18" s="1003"/>
      <c r="CR18" s="1001"/>
      <c r="CS18" s="1002"/>
      <c r="CT18" s="1002"/>
      <c r="CU18" s="1002"/>
      <c r="CV18" s="1003"/>
      <c r="CW18" s="1001"/>
      <c r="CX18" s="1002"/>
      <c r="CY18" s="1002"/>
      <c r="CZ18" s="1002"/>
      <c r="DA18" s="1003"/>
      <c r="DB18" s="1001"/>
      <c r="DC18" s="1002"/>
      <c r="DD18" s="1002"/>
      <c r="DE18" s="1002"/>
      <c r="DF18" s="1003"/>
      <c r="DG18" s="1001"/>
      <c r="DH18" s="1002"/>
      <c r="DI18" s="1002"/>
      <c r="DJ18" s="1002"/>
      <c r="DK18" s="1003"/>
      <c r="DL18" s="1001"/>
      <c r="DM18" s="1002"/>
      <c r="DN18" s="1002"/>
      <c r="DO18" s="1002"/>
      <c r="DP18" s="1003"/>
      <c r="DQ18" s="1001"/>
      <c r="DR18" s="1002"/>
      <c r="DS18" s="1002"/>
      <c r="DT18" s="1002"/>
      <c r="DU18" s="1003"/>
      <c r="DV18" s="1004"/>
      <c r="DW18" s="1005"/>
      <c r="DX18" s="1005"/>
      <c r="DY18" s="1005"/>
      <c r="DZ18" s="1006"/>
      <c r="EA18" s="216"/>
    </row>
    <row r="19" spans="1:131" s="217" customFormat="1" ht="26.25" customHeight="1" x14ac:dyDescent="0.2">
      <c r="A19" s="220">
        <v>13</v>
      </c>
      <c r="B19" s="1042"/>
      <c r="C19" s="1043"/>
      <c r="D19" s="1043"/>
      <c r="E19" s="1043"/>
      <c r="F19" s="1043"/>
      <c r="G19" s="1043"/>
      <c r="H19" s="1043"/>
      <c r="I19" s="1043"/>
      <c r="J19" s="1043"/>
      <c r="K19" s="1043"/>
      <c r="L19" s="1043"/>
      <c r="M19" s="1043"/>
      <c r="N19" s="1043"/>
      <c r="O19" s="1043"/>
      <c r="P19" s="1044"/>
      <c r="Q19" s="1050"/>
      <c r="R19" s="1051"/>
      <c r="S19" s="1051"/>
      <c r="T19" s="1051"/>
      <c r="U19" s="1051"/>
      <c r="V19" s="1051"/>
      <c r="W19" s="1051"/>
      <c r="X19" s="1051"/>
      <c r="Y19" s="1051"/>
      <c r="Z19" s="1051"/>
      <c r="AA19" s="1051"/>
      <c r="AB19" s="1051"/>
      <c r="AC19" s="1051"/>
      <c r="AD19" s="1051"/>
      <c r="AE19" s="1052"/>
      <c r="AF19" s="1047"/>
      <c r="AG19" s="1048"/>
      <c r="AH19" s="1048"/>
      <c r="AI19" s="1048"/>
      <c r="AJ19" s="1049"/>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0">
        <v>13</v>
      </c>
      <c r="BR19" s="221"/>
      <c r="BS19" s="1004"/>
      <c r="BT19" s="1005"/>
      <c r="BU19" s="1005"/>
      <c r="BV19" s="1005"/>
      <c r="BW19" s="1005"/>
      <c r="BX19" s="1005"/>
      <c r="BY19" s="1005"/>
      <c r="BZ19" s="1005"/>
      <c r="CA19" s="1005"/>
      <c r="CB19" s="1005"/>
      <c r="CC19" s="1005"/>
      <c r="CD19" s="1005"/>
      <c r="CE19" s="1005"/>
      <c r="CF19" s="1005"/>
      <c r="CG19" s="1026"/>
      <c r="CH19" s="1001"/>
      <c r="CI19" s="1002"/>
      <c r="CJ19" s="1002"/>
      <c r="CK19" s="1002"/>
      <c r="CL19" s="1003"/>
      <c r="CM19" s="1001"/>
      <c r="CN19" s="1002"/>
      <c r="CO19" s="1002"/>
      <c r="CP19" s="1002"/>
      <c r="CQ19" s="1003"/>
      <c r="CR19" s="1001"/>
      <c r="CS19" s="1002"/>
      <c r="CT19" s="1002"/>
      <c r="CU19" s="1002"/>
      <c r="CV19" s="1003"/>
      <c r="CW19" s="1001"/>
      <c r="CX19" s="1002"/>
      <c r="CY19" s="1002"/>
      <c r="CZ19" s="1002"/>
      <c r="DA19" s="1003"/>
      <c r="DB19" s="1001"/>
      <c r="DC19" s="1002"/>
      <c r="DD19" s="1002"/>
      <c r="DE19" s="1002"/>
      <c r="DF19" s="1003"/>
      <c r="DG19" s="1001"/>
      <c r="DH19" s="1002"/>
      <c r="DI19" s="1002"/>
      <c r="DJ19" s="1002"/>
      <c r="DK19" s="1003"/>
      <c r="DL19" s="1001"/>
      <c r="DM19" s="1002"/>
      <c r="DN19" s="1002"/>
      <c r="DO19" s="1002"/>
      <c r="DP19" s="1003"/>
      <c r="DQ19" s="1001"/>
      <c r="DR19" s="1002"/>
      <c r="DS19" s="1002"/>
      <c r="DT19" s="1002"/>
      <c r="DU19" s="1003"/>
      <c r="DV19" s="1004"/>
      <c r="DW19" s="1005"/>
      <c r="DX19" s="1005"/>
      <c r="DY19" s="1005"/>
      <c r="DZ19" s="1006"/>
      <c r="EA19" s="216"/>
    </row>
    <row r="20" spans="1:131" s="217" customFormat="1" ht="26.25" customHeight="1" x14ac:dyDescent="0.2">
      <c r="A20" s="220">
        <v>14</v>
      </c>
      <c r="B20" s="1042"/>
      <c r="C20" s="1043"/>
      <c r="D20" s="1043"/>
      <c r="E20" s="1043"/>
      <c r="F20" s="1043"/>
      <c r="G20" s="1043"/>
      <c r="H20" s="1043"/>
      <c r="I20" s="1043"/>
      <c r="J20" s="1043"/>
      <c r="K20" s="1043"/>
      <c r="L20" s="1043"/>
      <c r="M20" s="1043"/>
      <c r="N20" s="1043"/>
      <c r="O20" s="1043"/>
      <c r="P20" s="1044"/>
      <c r="Q20" s="1050"/>
      <c r="R20" s="1051"/>
      <c r="S20" s="1051"/>
      <c r="T20" s="1051"/>
      <c r="U20" s="1051"/>
      <c r="V20" s="1051"/>
      <c r="W20" s="1051"/>
      <c r="X20" s="1051"/>
      <c r="Y20" s="1051"/>
      <c r="Z20" s="1051"/>
      <c r="AA20" s="1051"/>
      <c r="AB20" s="1051"/>
      <c r="AC20" s="1051"/>
      <c r="AD20" s="1051"/>
      <c r="AE20" s="1052"/>
      <c r="AF20" s="1047"/>
      <c r="AG20" s="1048"/>
      <c r="AH20" s="1048"/>
      <c r="AI20" s="1048"/>
      <c r="AJ20" s="1049"/>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0">
        <v>14</v>
      </c>
      <c r="BR20" s="221"/>
      <c r="BS20" s="1004"/>
      <c r="BT20" s="1005"/>
      <c r="BU20" s="1005"/>
      <c r="BV20" s="1005"/>
      <c r="BW20" s="1005"/>
      <c r="BX20" s="1005"/>
      <c r="BY20" s="1005"/>
      <c r="BZ20" s="1005"/>
      <c r="CA20" s="1005"/>
      <c r="CB20" s="1005"/>
      <c r="CC20" s="1005"/>
      <c r="CD20" s="1005"/>
      <c r="CE20" s="1005"/>
      <c r="CF20" s="1005"/>
      <c r="CG20" s="1026"/>
      <c r="CH20" s="1001"/>
      <c r="CI20" s="1002"/>
      <c r="CJ20" s="1002"/>
      <c r="CK20" s="1002"/>
      <c r="CL20" s="1003"/>
      <c r="CM20" s="1001"/>
      <c r="CN20" s="1002"/>
      <c r="CO20" s="1002"/>
      <c r="CP20" s="1002"/>
      <c r="CQ20" s="1003"/>
      <c r="CR20" s="1001"/>
      <c r="CS20" s="1002"/>
      <c r="CT20" s="1002"/>
      <c r="CU20" s="1002"/>
      <c r="CV20" s="1003"/>
      <c r="CW20" s="1001"/>
      <c r="CX20" s="1002"/>
      <c r="CY20" s="1002"/>
      <c r="CZ20" s="1002"/>
      <c r="DA20" s="1003"/>
      <c r="DB20" s="1001"/>
      <c r="DC20" s="1002"/>
      <c r="DD20" s="1002"/>
      <c r="DE20" s="1002"/>
      <c r="DF20" s="1003"/>
      <c r="DG20" s="1001"/>
      <c r="DH20" s="1002"/>
      <c r="DI20" s="1002"/>
      <c r="DJ20" s="1002"/>
      <c r="DK20" s="1003"/>
      <c r="DL20" s="1001"/>
      <c r="DM20" s="1002"/>
      <c r="DN20" s="1002"/>
      <c r="DO20" s="1002"/>
      <c r="DP20" s="1003"/>
      <c r="DQ20" s="1001"/>
      <c r="DR20" s="1002"/>
      <c r="DS20" s="1002"/>
      <c r="DT20" s="1002"/>
      <c r="DU20" s="1003"/>
      <c r="DV20" s="1004"/>
      <c r="DW20" s="1005"/>
      <c r="DX20" s="1005"/>
      <c r="DY20" s="1005"/>
      <c r="DZ20" s="1006"/>
      <c r="EA20" s="216"/>
    </row>
    <row r="21" spans="1:131" s="217" customFormat="1" ht="26.25" customHeight="1" thickBot="1" x14ac:dyDescent="0.25">
      <c r="A21" s="220">
        <v>15</v>
      </c>
      <c r="B21" s="1042"/>
      <c r="C21" s="1043"/>
      <c r="D21" s="1043"/>
      <c r="E21" s="1043"/>
      <c r="F21" s="1043"/>
      <c r="G21" s="1043"/>
      <c r="H21" s="1043"/>
      <c r="I21" s="1043"/>
      <c r="J21" s="1043"/>
      <c r="K21" s="1043"/>
      <c r="L21" s="1043"/>
      <c r="M21" s="1043"/>
      <c r="N21" s="1043"/>
      <c r="O21" s="1043"/>
      <c r="P21" s="1044"/>
      <c r="Q21" s="1050"/>
      <c r="R21" s="1051"/>
      <c r="S21" s="1051"/>
      <c r="T21" s="1051"/>
      <c r="U21" s="1051"/>
      <c r="V21" s="1051"/>
      <c r="W21" s="1051"/>
      <c r="X21" s="1051"/>
      <c r="Y21" s="1051"/>
      <c r="Z21" s="1051"/>
      <c r="AA21" s="1051"/>
      <c r="AB21" s="1051"/>
      <c r="AC21" s="1051"/>
      <c r="AD21" s="1051"/>
      <c r="AE21" s="1052"/>
      <c r="AF21" s="1047"/>
      <c r="AG21" s="1048"/>
      <c r="AH21" s="1048"/>
      <c r="AI21" s="1048"/>
      <c r="AJ21" s="1049"/>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0">
        <v>15</v>
      </c>
      <c r="BR21" s="221"/>
      <c r="BS21" s="1004"/>
      <c r="BT21" s="1005"/>
      <c r="BU21" s="1005"/>
      <c r="BV21" s="1005"/>
      <c r="BW21" s="1005"/>
      <c r="BX21" s="1005"/>
      <c r="BY21" s="1005"/>
      <c r="BZ21" s="1005"/>
      <c r="CA21" s="1005"/>
      <c r="CB21" s="1005"/>
      <c r="CC21" s="1005"/>
      <c r="CD21" s="1005"/>
      <c r="CE21" s="1005"/>
      <c r="CF21" s="1005"/>
      <c r="CG21" s="1026"/>
      <c r="CH21" s="1001"/>
      <c r="CI21" s="1002"/>
      <c r="CJ21" s="1002"/>
      <c r="CK21" s="1002"/>
      <c r="CL21" s="1003"/>
      <c r="CM21" s="1001"/>
      <c r="CN21" s="1002"/>
      <c r="CO21" s="1002"/>
      <c r="CP21" s="1002"/>
      <c r="CQ21" s="1003"/>
      <c r="CR21" s="1001"/>
      <c r="CS21" s="1002"/>
      <c r="CT21" s="1002"/>
      <c r="CU21" s="1002"/>
      <c r="CV21" s="1003"/>
      <c r="CW21" s="1001"/>
      <c r="CX21" s="1002"/>
      <c r="CY21" s="1002"/>
      <c r="CZ21" s="1002"/>
      <c r="DA21" s="1003"/>
      <c r="DB21" s="1001"/>
      <c r="DC21" s="1002"/>
      <c r="DD21" s="1002"/>
      <c r="DE21" s="1002"/>
      <c r="DF21" s="1003"/>
      <c r="DG21" s="1001"/>
      <c r="DH21" s="1002"/>
      <c r="DI21" s="1002"/>
      <c r="DJ21" s="1002"/>
      <c r="DK21" s="1003"/>
      <c r="DL21" s="1001"/>
      <c r="DM21" s="1002"/>
      <c r="DN21" s="1002"/>
      <c r="DO21" s="1002"/>
      <c r="DP21" s="1003"/>
      <c r="DQ21" s="1001"/>
      <c r="DR21" s="1002"/>
      <c r="DS21" s="1002"/>
      <c r="DT21" s="1002"/>
      <c r="DU21" s="1003"/>
      <c r="DV21" s="1004"/>
      <c r="DW21" s="1005"/>
      <c r="DX21" s="1005"/>
      <c r="DY21" s="1005"/>
      <c r="DZ21" s="1006"/>
      <c r="EA21" s="216"/>
    </row>
    <row r="22" spans="1:131" s="217" customFormat="1" ht="26.25" customHeight="1" x14ac:dyDescent="0.2">
      <c r="A22" s="220">
        <v>16</v>
      </c>
      <c r="B22" s="1042"/>
      <c r="C22" s="1043"/>
      <c r="D22" s="1043"/>
      <c r="E22" s="1043"/>
      <c r="F22" s="1043"/>
      <c r="G22" s="1043"/>
      <c r="H22" s="1043"/>
      <c r="I22" s="1043"/>
      <c r="J22" s="1043"/>
      <c r="K22" s="1043"/>
      <c r="L22" s="1043"/>
      <c r="M22" s="1043"/>
      <c r="N22" s="1043"/>
      <c r="O22" s="1043"/>
      <c r="P22" s="1044"/>
      <c r="Q22" s="1089"/>
      <c r="R22" s="1090"/>
      <c r="S22" s="1090"/>
      <c r="T22" s="1090"/>
      <c r="U22" s="1090"/>
      <c r="V22" s="1090"/>
      <c r="W22" s="1090"/>
      <c r="X22" s="1090"/>
      <c r="Y22" s="1090"/>
      <c r="Z22" s="1090"/>
      <c r="AA22" s="1090"/>
      <c r="AB22" s="1090"/>
      <c r="AC22" s="1090"/>
      <c r="AD22" s="1090"/>
      <c r="AE22" s="1091"/>
      <c r="AF22" s="1047"/>
      <c r="AG22" s="1048"/>
      <c r="AH22" s="1048"/>
      <c r="AI22" s="1048"/>
      <c r="AJ22" s="1049"/>
      <c r="AK22" s="1092"/>
      <c r="AL22" s="1093"/>
      <c r="AM22" s="1093"/>
      <c r="AN22" s="1093"/>
      <c r="AO22" s="1093"/>
      <c r="AP22" s="1093"/>
      <c r="AQ22" s="1093"/>
      <c r="AR22" s="1093"/>
      <c r="AS22" s="1093"/>
      <c r="AT22" s="1093"/>
      <c r="AU22" s="1094"/>
      <c r="AV22" s="1094"/>
      <c r="AW22" s="1094"/>
      <c r="AX22" s="1094"/>
      <c r="AY22" s="1095"/>
      <c r="AZ22" s="1040" t="s">
        <v>376</v>
      </c>
      <c r="BA22" s="1040"/>
      <c r="BB22" s="1040"/>
      <c r="BC22" s="1040"/>
      <c r="BD22" s="1041"/>
      <c r="BE22" s="215"/>
      <c r="BF22" s="215"/>
      <c r="BG22" s="215"/>
      <c r="BH22" s="215"/>
      <c r="BI22" s="215"/>
      <c r="BJ22" s="215"/>
      <c r="BK22" s="215"/>
      <c r="BL22" s="215"/>
      <c r="BM22" s="215"/>
      <c r="BN22" s="215"/>
      <c r="BO22" s="215"/>
      <c r="BP22" s="215"/>
      <c r="BQ22" s="220">
        <v>16</v>
      </c>
      <c r="BR22" s="221"/>
      <c r="BS22" s="1004"/>
      <c r="BT22" s="1005"/>
      <c r="BU22" s="1005"/>
      <c r="BV22" s="1005"/>
      <c r="BW22" s="1005"/>
      <c r="BX22" s="1005"/>
      <c r="BY22" s="1005"/>
      <c r="BZ22" s="1005"/>
      <c r="CA22" s="1005"/>
      <c r="CB22" s="1005"/>
      <c r="CC22" s="1005"/>
      <c r="CD22" s="1005"/>
      <c r="CE22" s="1005"/>
      <c r="CF22" s="1005"/>
      <c r="CG22" s="1026"/>
      <c r="CH22" s="1001"/>
      <c r="CI22" s="1002"/>
      <c r="CJ22" s="1002"/>
      <c r="CK22" s="1002"/>
      <c r="CL22" s="1003"/>
      <c r="CM22" s="1001"/>
      <c r="CN22" s="1002"/>
      <c r="CO22" s="1002"/>
      <c r="CP22" s="1002"/>
      <c r="CQ22" s="1003"/>
      <c r="CR22" s="1001"/>
      <c r="CS22" s="1002"/>
      <c r="CT22" s="1002"/>
      <c r="CU22" s="1002"/>
      <c r="CV22" s="1003"/>
      <c r="CW22" s="1001"/>
      <c r="CX22" s="1002"/>
      <c r="CY22" s="1002"/>
      <c r="CZ22" s="1002"/>
      <c r="DA22" s="1003"/>
      <c r="DB22" s="1001"/>
      <c r="DC22" s="1002"/>
      <c r="DD22" s="1002"/>
      <c r="DE22" s="1002"/>
      <c r="DF22" s="1003"/>
      <c r="DG22" s="1001"/>
      <c r="DH22" s="1002"/>
      <c r="DI22" s="1002"/>
      <c r="DJ22" s="1002"/>
      <c r="DK22" s="1003"/>
      <c r="DL22" s="1001"/>
      <c r="DM22" s="1002"/>
      <c r="DN22" s="1002"/>
      <c r="DO22" s="1002"/>
      <c r="DP22" s="1003"/>
      <c r="DQ22" s="1001"/>
      <c r="DR22" s="1002"/>
      <c r="DS22" s="1002"/>
      <c r="DT22" s="1002"/>
      <c r="DU22" s="1003"/>
      <c r="DV22" s="1004"/>
      <c r="DW22" s="1005"/>
      <c r="DX22" s="1005"/>
      <c r="DY22" s="1005"/>
      <c r="DZ22" s="1006"/>
      <c r="EA22" s="216"/>
    </row>
    <row r="23" spans="1:131" s="217" customFormat="1" ht="26.25" customHeight="1" thickBot="1" x14ac:dyDescent="0.25">
      <c r="A23" s="222" t="s">
        <v>377</v>
      </c>
      <c r="B23" s="961" t="s">
        <v>378</v>
      </c>
      <c r="C23" s="962"/>
      <c r="D23" s="962"/>
      <c r="E23" s="962"/>
      <c r="F23" s="962"/>
      <c r="G23" s="962"/>
      <c r="H23" s="962"/>
      <c r="I23" s="962"/>
      <c r="J23" s="962"/>
      <c r="K23" s="962"/>
      <c r="L23" s="962"/>
      <c r="M23" s="962"/>
      <c r="N23" s="962"/>
      <c r="O23" s="962"/>
      <c r="P23" s="963"/>
      <c r="Q23" s="1083">
        <v>19872</v>
      </c>
      <c r="R23" s="1077"/>
      <c r="S23" s="1077"/>
      <c r="T23" s="1077"/>
      <c r="U23" s="1077"/>
      <c r="V23" s="1077">
        <v>19393</v>
      </c>
      <c r="W23" s="1077"/>
      <c r="X23" s="1077"/>
      <c r="Y23" s="1077"/>
      <c r="Z23" s="1077"/>
      <c r="AA23" s="1077">
        <v>479</v>
      </c>
      <c r="AB23" s="1077"/>
      <c r="AC23" s="1077"/>
      <c r="AD23" s="1077"/>
      <c r="AE23" s="1084"/>
      <c r="AF23" s="1085">
        <v>373</v>
      </c>
      <c r="AG23" s="1077"/>
      <c r="AH23" s="1077"/>
      <c r="AI23" s="1077"/>
      <c r="AJ23" s="1086"/>
      <c r="AK23" s="1087"/>
      <c r="AL23" s="1088"/>
      <c r="AM23" s="1088"/>
      <c r="AN23" s="1088"/>
      <c r="AO23" s="1088"/>
      <c r="AP23" s="1077">
        <v>14091</v>
      </c>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4"/>
      <c r="BT23" s="1005"/>
      <c r="BU23" s="1005"/>
      <c r="BV23" s="1005"/>
      <c r="BW23" s="1005"/>
      <c r="BX23" s="1005"/>
      <c r="BY23" s="1005"/>
      <c r="BZ23" s="1005"/>
      <c r="CA23" s="1005"/>
      <c r="CB23" s="1005"/>
      <c r="CC23" s="1005"/>
      <c r="CD23" s="1005"/>
      <c r="CE23" s="1005"/>
      <c r="CF23" s="1005"/>
      <c r="CG23" s="1026"/>
      <c r="CH23" s="1001"/>
      <c r="CI23" s="1002"/>
      <c r="CJ23" s="1002"/>
      <c r="CK23" s="1002"/>
      <c r="CL23" s="1003"/>
      <c r="CM23" s="1001"/>
      <c r="CN23" s="1002"/>
      <c r="CO23" s="1002"/>
      <c r="CP23" s="1002"/>
      <c r="CQ23" s="1003"/>
      <c r="CR23" s="1001"/>
      <c r="CS23" s="1002"/>
      <c r="CT23" s="1002"/>
      <c r="CU23" s="1002"/>
      <c r="CV23" s="1003"/>
      <c r="CW23" s="1001"/>
      <c r="CX23" s="1002"/>
      <c r="CY23" s="1002"/>
      <c r="CZ23" s="1002"/>
      <c r="DA23" s="1003"/>
      <c r="DB23" s="1001"/>
      <c r="DC23" s="1002"/>
      <c r="DD23" s="1002"/>
      <c r="DE23" s="1002"/>
      <c r="DF23" s="1003"/>
      <c r="DG23" s="1001"/>
      <c r="DH23" s="1002"/>
      <c r="DI23" s="1002"/>
      <c r="DJ23" s="1002"/>
      <c r="DK23" s="1003"/>
      <c r="DL23" s="1001"/>
      <c r="DM23" s="1002"/>
      <c r="DN23" s="1002"/>
      <c r="DO23" s="1002"/>
      <c r="DP23" s="1003"/>
      <c r="DQ23" s="1001"/>
      <c r="DR23" s="1002"/>
      <c r="DS23" s="1002"/>
      <c r="DT23" s="1002"/>
      <c r="DU23" s="1003"/>
      <c r="DV23" s="1004"/>
      <c r="DW23" s="1005"/>
      <c r="DX23" s="1005"/>
      <c r="DY23" s="1005"/>
      <c r="DZ23" s="1006"/>
      <c r="EA23" s="216"/>
    </row>
    <row r="24" spans="1:131" s="217" customFormat="1" ht="26.25" customHeight="1" x14ac:dyDescent="0.2">
      <c r="A24" s="1076" t="s">
        <v>379</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4"/>
      <c r="BT24" s="1005"/>
      <c r="BU24" s="1005"/>
      <c r="BV24" s="1005"/>
      <c r="BW24" s="1005"/>
      <c r="BX24" s="1005"/>
      <c r="BY24" s="1005"/>
      <c r="BZ24" s="1005"/>
      <c r="CA24" s="1005"/>
      <c r="CB24" s="1005"/>
      <c r="CC24" s="1005"/>
      <c r="CD24" s="1005"/>
      <c r="CE24" s="1005"/>
      <c r="CF24" s="1005"/>
      <c r="CG24" s="1026"/>
      <c r="CH24" s="1001"/>
      <c r="CI24" s="1002"/>
      <c r="CJ24" s="1002"/>
      <c r="CK24" s="1002"/>
      <c r="CL24" s="1003"/>
      <c r="CM24" s="1001"/>
      <c r="CN24" s="1002"/>
      <c r="CO24" s="1002"/>
      <c r="CP24" s="1002"/>
      <c r="CQ24" s="1003"/>
      <c r="CR24" s="1001"/>
      <c r="CS24" s="1002"/>
      <c r="CT24" s="1002"/>
      <c r="CU24" s="1002"/>
      <c r="CV24" s="1003"/>
      <c r="CW24" s="1001"/>
      <c r="CX24" s="1002"/>
      <c r="CY24" s="1002"/>
      <c r="CZ24" s="1002"/>
      <c r="DA24" s="1003"/>
      <c r="DB24" s="1001"/>
      <c r="DC24" s="1002"/>
      <c r="DD24" s="1002"/>
      <c r="DE24" s="1002"/>
      <c r="DF24" s="1003"/>
      <c r="DG24" s="1001"/>
      <c r="DH24" s="1002"/>
      <c r="DI24" s="1002"/>
      <c r="DJ24" s="1002"/>
      <c r="DK24" s="1003"/>
      <c r="DL24" s="1001"/>
      <c r="DM24" s="1002"/>
      <c r="DN24" s="1002"/>
      <c r="DO24" s="1002"/>
      <c r="DP24" s="1003"/>
      <c r="DQ24" s="1001"/>
      <c r="DR24" s="1002"/>
      <c r="DS24" s="1002"/>
      <c r="DT24" s="1002"/>
      <c r="DU24" s="1003"/>
      <c r="DV24" s="1004"/>
      <c r="DW24" s="1005"/>
      <c r="DX24" s="1005"/>
      <c r="DY24" s="1005"/>
      <c r="DZ24" s="1006"/>
      <c r="EA24" s="216"/>
    </row>
    <row r="25" spans="1:131" ht="26.25" customHeight="1" thickBot="1" x14ac:dyDescent="0.25">
      <c r="A25" s="1075" t="s">
        <v>380</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4"/>
      <c r="BT25" s="1005"/>
      <c r="BU25" s="1005"/>
      <c r="BV25" s="1005"/>
      <c r="BW25" s="1005"/>
      <c r="BX25" s="1005"/>
      <c r="BY25" s="1005"/>
      <c r="BZ25" s="1005"/>
      <c r="CA25" s="1005"/>
      <c r="CB25" s="1005"/>
      <c r="CC25" s="1005"/>
      <c r="CD25" s="1005"/>
      <c r="CE25" s="1005"/>
      <c r="CF25" s="1005"/>
      <c r="CG25" s="1026"/>
      <c r="CH25" s="1001"/>
      <c r="CI25" s="1002"/>
      <c r="CJ25" s="1002"/>
      <c r="CK25" s="1002"/>
      <c r="CL25" s="1003"/>
      <c r="CM25" s="1001"/>
      <c r="CN25" s="1002"/>
      <c r="CO25" s="1002"/>
      <c r="CP25" s="1002"/>
      <c r="CQ25" s="1003"/>
      <c r="CR25" s="1001"/>
      <c r="CS25" s="1002"/>
      <c r="CT25" s="1002"/>
      <c r="CU25" s="1002"/>
      <c r="CV25" s="1003"/>
      <c r="CW25" s="1001"/>
      <c r="CX25" s="1002"/>
      <c r="CY25" s="1002"/>
      <c r="CZ25" s="1002"/>
      <c r="DA25" s="1003"/>
      <c r="DB25" s="1001"/>
      <c r="DC25" s="1002"/>
      <c r="DD25" s="1002"/>
      <c r="DE25" s="1002"/>
      <c r="DF25" s="1003"/>
      <c r="DG25" s="1001"/>
      <c r="DH25" s="1002"/>
      <c r="DI25" s="1002"/>
      <c r="DJ25" s="1002"/>
      <c r="DK25" s="1003"/>
      <c r="DL25" s="1001"/>
      <c r="DM25" s="1002"/>
      <c r="DN25" s="1002"/>
      <c r="DO25" s="1002"/>
      <c r="DP25" s="1003"/>
      <c r="DQ25" s="1001"/>
      <c r="DR25" s="1002"/>
      <c r="DS25" s="1002"/>
      <c r="DT25" s="1002"/>
      <c r="DU25" s="1003"/>
      <c r="DV25" s="1004"/>
      <c r="DW25" s="1005"/>
      <c r="DX25" s="1005"/>
      <c r="DY25" s="1005"/>
      <c r="DZ25" s="1006"/>
      <c r="EA25" s="212"/>
    </row>
    <row r="26" spans="1:131" ht="26.25" customHeight="1" x14ac:dyDescent="0.2">
      <c r="A26" s="1007" t="s">
        <v>357</v>
      </c>
      <c r="B26" s="1008"/>
      <c r="C26" s="1008"/>
      <c r="D26" s="1008"/>
      <c r="E26" s="1008"/>
      <c r="F26" s="1008"/>
      <c r="G26" s="1008"/>
      <c r="H26" s="1008"/>
      <c r="I26" s="1008"/>
      <c r="J26" s="1008"/>
      <c r="K26" s="1008"/>
      <c r="L26" s="1008"/>
      <c r="M26" s="1008"/>
      <c r="N26" s="1008"/>
      <c r="O26" s="1008"/>
      <c r="P26" s="1009"/>
      <c r="Q26" s="1013" t="s">
        <v>381</v>
      </c>
      <c r="R26" s="1014"/>
      <c r="S26" s="1014"/>
      <c r="T26" s="1014"/>
      <c r="U26" s="1015"/>
      <c r="V26" s="1013" t="s">
        <v>382</v>
      </c>
      <c r="W26" s="1014"/>
      <c r="X26" s="1014"/>
      <c r="Y26" s="1014"/>
      <c r="Z26" s="1015"/>
      <c r="AA26" s="1013" t="s">
        <v>383</v>
      </c>
      <c r="AB26" s="1014"/>
      <c r="AC26" s="1014"/>
      <c r="AD26" s="1014"/>
      <c r="AE26" s="1014"/>
      <c r="AF26" s="1071" t="s">
        <v>384</v>
      </c>
      <c r="AG26" s="1020"/>
      <c r="AH26" s="1020"/>
      <c r="AI26" s="1020"/>
      <c r="AJ26" s="1072"/>
      <c r="AK26" s="1014" t="s">
        <v>385</v>
      </c>
      <c r="AL26" s="1014"/>
      <c r="AM26" s="1014"/>
      <c r="AN26" s="1014"/>
      <c r="AO26" s="1015"/>
      <c r="AP26" s="1013" t="s">
        <v>386</v>
      </c>
      <c r="AQ26" s="1014"/>
      <c r="AR26" s="1014"/>
      <c r="AS26" s="1014"/>
      <c r="AT26" s="1015"/>
      <c r="AU26" s="1013" t="s">
        <v>387</v>
      </c>
      <c r="AV26" s="1014"/>
      <c r="AW26" s="1014"/>
      <c r="AX26" s="1014"/>
      <c r="AY26" s="1015"/>
      <c r="AZ26" s="1013" t="s">
        <v>388</v>
      </c>
      <c r="BA26" s="1014"/>
      <c r="BB26" s="1014"/>
      <c r="BC26" s="1014"/>
      <c r="BD26" s="1015"/>
      <c r="BE26" s="1013" t="s">
        <v>364</v>
      </c>
      <c r="BF26" s="1014"/>
      <c r="BG26" s="1014"/>
      <c r="BH26" s="1014"/>
      <c r="BI26" s="1027"/>
      <c r="BJ26" s="214"/>
      <c r="BK26" s="214"/>
      <c r="BL26" s="214"/>
      <c r="BM26" s="214"/>
      <c r="BN26" s="214"/>
      <c r="BO26" s="223"/>
      <c r="BP26" s="223"/>
      <c r="BQ26" s="220">
        <v>20</v>
      </c>
      <c r="BR26" s="221"/>
      <c r="BS26" s="1004"/>
      <c r="BT26" s="1005"/>
      <c r="BU26" s="1005"/>
      <c r="BV26" s="1005"/>
      <c r="BW26" s="1005"/>
      <c r="BX26" s="1005"/>
      <c r="BY26" s="1005"/>
      <c r="BZ26" s="1005"/>
      <c r="CA26" s="1005"/>
      <c r="CB26" s="1005"/>
      <c r="CC26" s="1005"/>
      <c r="CD26" s="1005"/>
      <c r="CE26" s="1005"/>
      <c r="CF26" s="1005"/>
      <c r="CG26" s="1026"/>
      <c r="CH26" s="1001"/>
      <c r="CI26" s="1002"/>
      <c r="CJ26" s="1002"/>
      <c r="CK26" s="1002"/>
      <c r="CL26" s="1003"/>
      <c r="CM26" s="1001"/>
      <c r="CN26" s="1002"/>
      <c r="CO26" s="1002"/>
      <c r="CP26" s="1002"/>
      <c r="CQ26" s="1003"/>
      <c r="CR26" s="1001"/>
      <c r="CS26" s="1002"/>
      <c r="CT26" s="1002"/>
      <c r="CU26" s="1002"/>
      <c r="CV26" s="1003"/>
      <c r="CW26" s="1001"/>
      <c r="CX26" s="1002"/>
      <c r="CY26" s="1002"/>
      <c r="CZ26" s="1002"/>
      <c r="DA26" s="1003"/>
      <c r="DB26" s="1001"/>
      <c r="DC26" s="1002"/>
      <c r="DD26" s="1002"/>
      <c r="DE26" s="1002"/>
      <c r="DF26" s="1003"/>
      <c r="DG26" s="1001"/>
      <c r="DH26" s="1002"/>
      <c r="DI26" s="1002"/>
      <c r="DJ26" s="1002"/>
      <c r="DK26" s="1003"/>
      <c r="DL26" s="1001"/>
      <c r="DM26" s="1002"/>
      <c r="DN26" s="1002"/>
      <c r="DO26" s="1002"/>
      <c r="DP26" s="1003"/>
      <c r="DQ26" s="1001"/>
      <c r="DR26" s="1002"/>
      <c r="DS26" s="1002"/>
      <c r="DT26" s="1002"/>
      <c r="DU26" s="1003"/>
      <c r="DV26" s="1004"/>
      <c r="DW26" s="1005"/>
      <c r="DX26" s="1005"/>
      <c r="DY26" s="1005"/>
      <c r="DZ26" s="1006"/>
      <c r="EA26" s="212"/>
    </row>
    <row r="27" spans="1:131" ht="26.25" customHeight="1" thickBot="1" x14ac:dyDescent="0.25">
      <c r="A27" s="1010"/>
      <c r="B27" s="1011"/>
      <c r="C27" s="1011"/>
      <c r="D27" s="1011"/>
      <c r="E27" s="1011"/>
      <c r="F27" s="1011"/>
      <c r="G27" s="1011"/>
      <c r="H27" s="1011"/>
      <c r="I27" s="1011"/>
      <c r="J27" s="1011"/>
      <c r="K27" s="1011"/>
      <c r="L27" s="1011"/>
      <c r="M27" s="1011"/>
      <c r="N27" s="1011"/>
      <c r="O27" s="1011"/>
      <c r="P27" s="1012"/>
      <c r="Q27" s="1016"/>
      <c r="R27" s="1017"/>
      <c r="S27" s="1017"/>
      <c r="T27" s="1017"/>
      <c r="U27" s="1018"/>
      <c r="V27" s="1016"/>
      <c r="W27" s="1017"/>
      <c r="X27" s="1017"/>
      <c r="Y27" s="1017"/>
      <c r="Z27" s="1018"/>
      <c r="AA27" s="1016"/>
      <c r="AB27" s="1017"/>
      <c r="AC27" s="1017"/>
      <c r="AD27" s="1017"/>
      <c r="AE27" s="1017"/>
      <c r="AF27" s="1073"/>
      <c r="AG27" s="1023"/>
      <c r="AH27" s="1023"/>
      <c r="AI27" s="1023"/>
      <c r="AJ27" s="1074"/>
      <c r="AK27" s="1017"/>
      <c r="AL27" s="1017"/>
      <c r="AM27" s="1017"/>
      <c r="AN27" s="1017"/>
      <c r="AO27" s="1018"/>
      <c r="AP27" s="1016"/>
      <c r="AQ27" s="1017"/>
      <c r="AR27" s="1017"/>
      <c r="AS27" s="1017"/>
      <c r="AT27" s="1018"/>
      <c r="AU27" s="1016"/>
      <c r="AV27" s="1017"/>
      <c r="AW27" s="1017"/>
      <c r="AX27" s="1017"/>
      <c r="AY27" s="1018"/>
      <c r="AZ27" s="1016"/>
      <c r="BA27" s="1017"/>
      <c r="BB27" s="1017"/>
      <c r="BC27" s="1017"/>
      <c r="BD27" s="1018"/>
      <c r="BE27" s="1016"/>
      <c r="BF27" s="1017"/>
      <c r="BG27" s="1017"/>
      <c r="BH27" s="1017"/>
      <c r="BI27" s="1028"/>
      <c r="BJ27" s="214"/>
      <c r="BK27" s="214"/>
      <c r="BL27" s="214"/>
      <c r="BM27" s="214"/>
      <c r="BN27" s="214"/>
      <c r="BO27" s="223"/>
      <c r="BP27" s="223"/>
      <c r="BQ27" s="220">
        <v>21</v>
      </c>
      <c r="BR27" s="221"/>
      <c r="BS27" s="1004"/>
      <c r="BT27" s="1005"/>
      <c r="BU27" s="1005"/>
      <c r="BV27" s="1005"/>
      <c r="BW27" s="1005"/>
      <c r="BX27" s="1005"/>
      <c r="BY27" s="1005"/>
      <c r="BZ27" s="1005"/>
      <c r="CA27" s="1005"/>
      <c r="CB27" s="1005"/>
      <c r="CC27" s="1005"/>
      <c r="CD27" s="1005"/>
      <c r="CE27" s="1005"/>
      <c r="CF27" s="1005"/>
      <c r="CG27" s="1026"/>
      <c r="CH27" s="1001"/>
      <c r="CI27" s="1002"/>
      <c r="CJ27" s="1002"/>
      <c r="CK27" s="1002"/>
      <c r="CL27" s="1003"/>
      <c r="CM27" s="1001"/>
      <c r="CN27" s="1002"/>
      <c r="CO27" s="1002"/>
      <c r="CP27" s="1002"/>
      <c r="CQ27" s="1003"/>
      <c r="CR27" s="1001"/>
      <c r="CS27" s="1002"/>
      <c r="CT27" s="1002"/>
      <c r="CU27" s="1002"/>
      <c r="CV27" s="1003"/>
      <c r="CW27" s="1001"/>
      <c r="CX27" s="1002"/>
      <c r="CY27" s="1002"/>
      <c r="CZ27" s="1002"/>
      <c r="DA27" s="1003"/>
      <c r="DB27" s="1001"/>
      <c r="DC27" s="1002"/>
      <c r="DD27" s="1002"/>
      <c r="DE27" s="1002"/>
      <c r="DF27" s="1003"/>
      <c r="DG27" s="1001"/>
      <c r="DH27" s="1002"/>
      <c r="DI27" s="1002"/>
      <c r="DJ27" s="1002"/>
      <c r="DK27" s="1003"/>
      <c r="DL27" s="1001"/>
      <c r="DM27" s="1002"/>
      <c r="DN27" s="1002"/>
      <c r="DO27" s="1002"/>
      <c r="DP27" s="1003"/>
      <c r="DQ27" s="1001"/>
      <c r="DR27" s="1002"/>
      <c r="DS27" s="1002"/>
      <c r="DT27" s="1002"/>
      <c r="DU27" s="1003"/>
      <c r="DV27" s="1004"/>
      <c r="DW27" s="1005"/>
      <c r="DX27" s="1005"/>
      <c r="DY27" s="1005"/>
      <c r="DZ27" s="1006"/>
      <c r="EA27" s="212"/>
    </row>
    <row r="28" spans="1:131" ht="26.25" customHeight="1" thickTop="1" x14ac:dyDescent="0.2">
      <c r="A28" s="224">
        <v>1</v>
      </c>
      <c r="B28" s="1063" t="s">
        <v>389</v>
      </c>
      <c r="C28" s="1064"/>
      <c r="D28" s="1064"/>
      <c r="E28" s="1064"/>
      <c r="F28" s="1064"/>
      <c r="G28" s="1064"/>
      <c r="H28" s="1064"/>
      <c r="I28" s="1064"/>
      <c r="J28" s="1064"/>
      <c r="K28" s="1064"/>
      <c r="L28" s="1064"/>
      <c r="M28" s="1064"/>
      <c r="N28" s="1064"/>
      <c r="O28" s="1064"/>
      <c r="P28" s="1065"/>
      <c r="Q28" s="1066">
        <v>3349</v>
      </c>
      <c r="R28" s="1067"/>
      <c r="S28" s="1067"/>
      <c r="T28" s="1067"/>
      <c r="U28" s="1067"/>
      <c r="V28" s="1067">
        <v>3307</v>
      </c>
      <c r="W28" s="1067"/>
      <c r="X28" s="1067"/>
      <c r="Y28" s="1067"/>
      <c r="Z28" s="1067"/>
      <c r="AA28" s="1067">
        <v>42</v>
      </c>
      <c r="AB28" s="1067"/>
      <c r="AC28" s="1067"/>
      <c r="AD28" s="1067"/>
      <c r="AE28" s="1068"/>
      <c r="AF28" s="1069">
        <v>42</v>
      </c>
      <c r="AG28" s="1067"/>
      <c r="AH28" s="1067"/>
      <c r="AI28" s="1067"/>
      <c r="AJ28" s="1070"/>
      <c r="AK28" s="1056">
        <v>395</v>
      </c>
      <c r="AL28" s="1057"/>
      <c r="AM28" s="1057"/>
      <c r="AN28" s="1057"/>
      <c r="AO28" s="1057"/>
      <c r="AP28" s="1058" t="s">
        <v>564</v>
      </c>
      <c r="AQ28" s="1059"/>
      <c r="AR28" s="1059"/>
      <c r="AS28" s="1059"/>
      <c r="AT28" s="1060"/>
      <c r="AU28" s="1058" t="s">
        <v>564</v>
      </c>
      <c r="AV28" s="1059"/>
      <c r="AW28" s="1059"/>
      <c r="AX28" s="1059"/>
      <c r="AY28" s="1060"/>
      <c r="AZ28" s="1058" t="s">
        <v>564</v>
      </c>
      <c r="BA28" s="1059"/>
      <c r="BB28" s="1059"/>
      <c r="BC28" s="1059"/>
      <c r="BD28" s="1060"/>
      <c r="BE28" s="1061"/>
      <c r="BF28" s="1061"/>
      <c r="BG28" s="1061"/>
      <c r="BH28" s="1061"/>
      <c r="BI28" s="1062"/>
      <c r="BJ28" s="214"/>
      <c r="BK28" s="214"/>
      <c r="BL28" s="214"/>
      <c r="BM28" s="214"/>
      <c r="BN28" s="214"/>
      <c r="BO28" s="223"/>
      <c r="BP28" s="223"/>
      <c r="BQ28" s="220">
        <v>22</v>
      </c>
      <c r="BR28" s="221"/>
      <c r="BS28" s="1004"/>
      <c r="BT28" s="1005"/>
      <c r="BU28" s="1005"/>
      <c r="BV28" s="1005"/>
      <c r="BW28" s="1005"/>
      <c r="BX28" s="1005"/>
      <c r="BY28" s="1005"/>
      <c r="BZ28" s="1005"/>
      <c r="CA28" s="1005"/>
      <c r="CB28" s="1005"/>
      <c r="CC28" s="1005"/>
      <c r="CD28" s="1005"/>
      <c r="CE28" s="1005"/>
      <c r="CF28" s="1005"/>
      <c r="CG28" s="1026"/>
      <c r="CH28" s="1001"/>
      <c r="CI28" s="1002"/>
      <c r="CJ28" s="1002"/>
      <c r="CK28" s="1002"/>
      <c r="CL28" s="1003"/>
      <c r="CM28" s="1001"/>
      <c r="CN28" s="1002"/>
      <c r="CO28" s="1002"/>
      <c r="CP28" s="1002"/>
      <c r="CQ28" s="1003"/>
      <c r="CR28" s="1001"/>
      <c r="CS28" s="1002"/>
      <c r="CT28" s="1002"/>
      <c r="CU28" s="1002"/>
      <c r="CV28" s="1003"/>
      <c r="CW28" s="1001"/>
      <c r="CX28" s="1002"/>
      <c r="CY28" s="1002"/>
      <c r="CZ28" s="1002"/>
      <c r="DA28" s="1003"/>
      <c r="DB28" s="1001"/>
      <c r="DC28" s="1002"/>
      <c r="DD28" s="1002"/>
      <c r="DE28" s="1002"/>
      <c r="DF28" s="1003"/>
      <c r="DG28" s="1001"/>
      <c r="DH28" s="1002"/>
      <c r="DI28" s="1002"/>
      <c r="DJ28" s="1002"/>
      <c r="DK28" s="1003"/>
      <c r="DL28" s="1001"/>
      <c r="DM28" s="1002"/>
      <c r="DN28" s="1002"/>
      <c r="DO28" s="1002"/>
      <c r="DP28" s="1003"/>
      <c r="DQ28" s="1001"/>
      <c r="DR28" s="1002"/>
      <c r="DS28" s="1002"/>
      <c r="DT28" s="1002"/>
      <c r="DU28" s="1003"/>
      <c r="DV28" s="1004"/>
      <c r="DW28" s="1005"/>
      <c r="DX28" s="1005"/>
      <c r="DY28" s="1005"/>
      <c r="DZ28" s="1006"/>
      <c r="EA28" s="212"/>
    </row>
    <row r="29" spans="1:131" ht="26.25" customHeight="1" x14ac:dyDescent="0.2">
      <c r="A29" s="224">
        <v>2</v>
      </c>
      <c r="B29" s="1042" t="s">
        <v>390</v>
      </c>
      <c r="C29" s="1043"/>
      <c r="D29" s="1043"/>
      <c r="E29" s="1043"/>
      <c r="F29" s="1043"/>
      <c r="G29" s="1043"/>
      <c r="H29" s="1043"/>
      <c r="I29" s="1043"/>
      <c r="J29" s="1043"/>
      <c r="K29" s="1043"/>
      <c r="L29" s="1043"/>
      <c r="M29" s="1043"/>
      <c r="N29" s="1043"/>
      <c r="O29" s="1043"/>
      <c r="P29" s="1044"/>
      <c r="Q29" s="1050">
        <v>9</v>
      </c>
      <c r="R29" s="1051"/>
      <c r="S29" s="1051"/>
      <c r="T29" s="1051"/>
      <c r="U29" s="1051"/>
      <c r="V29" s="1051">
        <v>8</v>
      </c>
      <c r="W29" s="1051"/>
      <c r="X29" s="1051"/>
      <c r="Y29" s="1051"/>
      <c r="Z29" s="1051"/>
      <c r="AA29" s="1051">
        <v>1</v>
      </c>
      <c r="AB29" s="1051"/>
      <c r="AC29" s="1051"/>
      <c r="AD29" s="1051"/>
      <c r="AE29" s="1052"/>
      <c r="AF29" s="1047">
        <v>1</v>
      </c>
      <c r="AG29" s="1048"/>
      <c r="AH29" s="1048"/>
      <c r="AI29" s="1048"/>
      <c r="AJ29" s="1049"/>
      <c r="AK29" s="992">
        <v>7</v>
      </c>
      <c r="AL29" s="983"/>
      <c r="AM29" s="983"/>
      <c r="AN29" s="983"/>
      <c r="AO29" s="983"/>
      <c r="AP29" s="993" t="s">
        <v>564</v>
      </c>
      <c r="AQ29" s="991"/>
      <c r="AR29" s="991"/>
      <c r="AS29" s="991"/>
      <c r="AT29" s="992"/>
      <c r="AU29" s="993" t="s">
        <v>564</v>
      </c>
      <c r="AV29" s="991"/>
      <c r="AW29" s="991"/>
      <c r="AX29" s="991"/>
      <c r="AY29" s="992"/>
      <c r="AZ29" s="993" t="s">
        <v>564</v>
      </c>
      <c r="BA29" s="991"/>
      <c r="BB29" s="991"/>
      <c r="BC29" s="991"/>
      <c r="BD29" s="992"/>
      <c r="BE29" s="984"/>
      <c r="BF29" s="984"/>
      <c r="BG29" s="984"/>
      <c r="BH29" s="984"/>
      <c r="BI29" s="985"/>
      <c r="BJ29" s="214"/>
      <c r="BK29" s="214"/>
      <c r="BL29" s="214"/>
      <c r="BM29" s="214"/>
      <c r="BN29" s="214"/>
      <c r="BO29" s="223"/>
      <c r="BP29" s="223"/>
      <c r="BQ29" s="220">
        <v>23</v>
      </c>
      <c r="BR29" s="221"/>
      <c r="BS29" s="1004"/>
      <c r="BT29" s="1005"/>
      <c r="BU29" s="1005"/>
      <c r="BV29" s="1005"/>
      <c r="BW29" s="1005"/>
      <c r="BX29" s="1005"/>
      <c r="BY29" s="1005"/>
      <c r="BZ29" s="1005"/>
      <c r="CA29" s="1005"/>
      <c r="CB29" s="1005"/>
      <c r="CC29" s="1005"/>
      <c r="CD29" s="1005"/>
      <c r="CE29" s="1005"/>
      <c r="CF29" s="1005"/>
      <c r="CG29" s="1026"/>
      <c r="CH29" s="1001"/>
      <c r="CI29" s="1002"/>
      <c r="CJ29" s="1002"/>
      <c r="CK29" s="1002"/>
      <c r="CL29" s="1003"/>
      <c r="CM29" s="1001"/>
      <c r="CN29" s="1002"/>
      <c r="CO29" s="1002"/>
      <c r="CP29" s="1002"/>
      <c r="CQ29" s="1003"/>
      <c r="CR29" s="1001"/>
      <c r="CS29" s="1002"/>
      <c r="CT29" s="1002"/>
      <c r="CU29" s="1002"/>
      <c r="CV29" s="1003"/>
      <c r="CW29" s="1001"/>
      <c r="CX29" s="1002"/>
      <c r="CY29" s="1002"/>
      <c r="CZ29" s="1002"/>
      <c r="DA29" s="1003"/>
      <c r="DB29" s="1001"/>
      <c r="DC29" s="1002"/>
      <c r="DD29" s="1002"/>
      <c r="DE29" s="1002"/>
      <c r="DF29" s="1003"/>
      <c r="DG29" s="1001"/>
      <c r="DH29" s="1002"/>
      <c r="DI29" s="1002"/>
      <c r="DJ29" s="1002"/>
      <c r="DK29" s="1003"/>
      <c r="DL29" s="1001"/>
      <c r="DM29" s="1002"/>
      <c r="DN29" s="1002"/>
      <c r="DO29" s="1002"/>
      <c r="DP29" s="1003"/>
      <c r="DQ29" s="1001"/>
      <c r="DR29" s="1002"/>
      <c r="DS29" s="1002"/>
      <c r="DT29" s="1002"/>
      <c r="DU29" s="1003"/>
      <c r="DV29" s="1004"/>
      <c r="DW29" s="1005"/>
      <c r="DX29" s="1005"/>
      <c r="DY29" s="1005"/>
      <c r="DZ29" s="1006"/>
      <c r="EA29" s="212"/>
    </row>
    <row r="30" spans="1:131" ht="26.25" customHeight="1" x14ac:dyDescent="0.2">
      <c r="A30" s="224">
        <v>3</v>
      </c>
      <c r="B30" s="1042" t="s">
        <v>391</v>
      </c>
      <c r="C30" s="1043"/>
      <c r="D30" s="1043"/>
      <c r="E30" s="1043"/>
      <c r="F30" s="1043"/>
      <c r="G30" s="1043"/>
      <c r="H30" s="1043"/>
      <c r="I30" s="1043"/>
      <c r="J30" s="1043"/>
      <c r="K30" s="1043"/>
      <c r="L30" s="1043"/>
      <c r="M30" s="1043"/>
      <c r="N30" s="1043"/>
      <c r="O30" s="1043"/>
      <c r="P30" s="1044"/>
      <c r="Q30" s="1050">
        <v>5242</v>
      </c>
      <c r="R30" s="1051"/>
      <c r="S30" s="1051"/>
      <c r="T30" s="1051"/>
      <c r="U30" s="1051"/>
      <c r="V30" s="1051">
        <v>4999</v>
      </c>
      <c r="W30" s="1051"/>
      <c r="X30" s="1051"/>
      <c r="Y30" s="1051"/>
      <c r="Z30" s="1051"/>
      <c r="AA30" s="1051">
        <v>243</v>
      </c>
      <c r="AB30" s="1051"/>
      <c r="AC30" s="1051"/>
      <c r="AD30" s="1051"/>
      <c r="AE30" s="1052"/>
      <c r="AF30" s="1047">
        <v>243</v>
      </c>
      <c r="AG30" s="1048"/>
      <c r="AH30" s="1048"/>
      <c r="AI30" s="1048"/>
      <c r="AJ30" s="1049"/>
      <c r="AK30" s="992">
        <v>833</v>
      </c>
      <c r="AL30" s="983"/>
      <c r="AM30" s="983"/>
      <c r="AN30" s="983"/>
      <c r="AO30" s="983"/>
      <c r="AP30" s="993" t="s">
        <v>564</v>
      </c>
      <c r="AQ30" s="991"/>
      <c r="AR30" s="991"/>
      <c r="AS30" s="991"/>
      <c r="AT30" s="992"/>
      <c r="AU30" s="993" t="s">
        <v>564</v>
      </c>
      <c r="AV30" s="991"/>
      <c r="AW30" s="991"/>
      <c r="AX30" s="991"/>
      <c r="AY30" s="992"/>
      <c r="AZ30" s="993" t="s">
        <v>564</v>
      </c>
      <c r="BA30" s="991"/>
      <c r="BB30" s="991"/>
      <c r="BC30" s="991"/>
      <c r="BD30" s="992"/>
      <c r="BE30" s="984"/>
      <c r="BF30" s="984"/>
      <c r="BG30" s="984"/>
      <c r="BH30" s="984"/>
      <c r="BI30" s="985"/>
      <c r="BJ30" s="214"/>
      <c r="BK30" s="214"/>
      <c r="BL30" s="214"/>
      <c r="BM30" s="214"/>
      <c r="BN30" s="214"/>
      <c r="BO30" s="223"/>
      <c r="BP30" s="223"/>
      <c r="BQ30" s="220">
        <v>24</v>
      </c>
      <c r="BR30" s="221"/>
      <c r="BS30" s="1004"/>
      <c r="BT30" s="1005"/>
      <c r="BU30" s="1005"/>
      <c r="BV30" s="1005"/>
      <c r="BW30" s="1005"/>
      <c r="BX30" s="1005"/>
      <c r="BY30" s="1005"/>
      <c r="BZ30" s="1005"/>
      <c r="CA30" s="1005"/>
      <c r="CB30" s="1005"/>
      <c r="CC30" s="1005"/>
      <c r="CD30" s="1005"/>
      <c r="CE30" s="1005"/>
      <c r="CF30" s="1005"/>
      <c r="CG30" s="1026"/>
      <c r="CH30" s="1001"/>
      <c r="CI30" s="1002"/>
      <c r="CJ30" s="1002"/>
      <c r="CK30" s="1002"/>
      <c r="CL30" s="1003"/>
      <c r="CM30" s="1001"/>
      <c r="CN30" s="1002"/>
      <c r="CO30" s="1002"/>
      <c r="CP30" s="1002"/>
      <c r="CQ30" s="1003"/>
      <c r="CR30" s="1001"/>
      <c r="CS30" s="1002"/>
      <c r="CT30" s="1002"/>
      <c r="CU30" s="1002"/>
      <c r="CV30" s="1003"/>
      <c r="CW30" s="1001"/>
      <c r="CX30" s="1002"/>
      <c r="CY30" s="1002"/>
      <c r="CZ30" s="1002"/>
      <c r="DA30" s="1003"/>
      <c r="DB30" s="1001"/>
      <c r="DC30" s="1002"/>
      <c r="DD30" s="1002"/>
      <c r="DE30" s="1002"/>
      <c r="DF30" s="1003"/>
      <c r="DG30" s="1001"/>
      <c r="DH30" s="1002"/>
      <c r="DI30" s="1002"/>
      <c r="DJ30" s="1002"/>
      <c r="DK30" s="1003"/>
      <c r="DL30" s="1001"/>
      <c r="DM30" s="1002"/>
      <c r="DN30" s="1002"/>
      <c r="DO30" s="1002"/>
      <c r="DP30" s="1003"/>
      <c r="DQ30" s="1001"/>
      <c r="DR30" s="1002"/>
      <c r="DS30" s="1002"/>
      <c r="DT30" s="1002"/>
      <c r="DU30" s="1003"/>
      <c r="DV30" s="1004"/>
      <c r="DW30" s="1005"/>
      <c r="DX30" s="1005"/>
      <c r="DY30" s="1005"/>
      <c r="DZ30" s="1006"/>
      <c r="EA30" s="212"/>
    </row>
    <row r="31" spans="1:131" ht="26.25" customHeight="1" x14ac:dyDescent="0.2">
      <c r="A31" s="224">
        <v>4</v>
      </c>
      <c r="B31" s="1042" t="s">
        <v>392</v>
      </c>
      <c r="C31" s="1043"/>
      <c r="D31" s="1043"/>
      <c r="E31" s="1043"/>
      <c r="F31" s="1043"/>
      <c r="G31" s="1043"/>
      <c r="H31" s="1043"/>
      <c r="I31" s="1043"/>
      <c r="J31" s="1043"/>
      <c r="K31" s="1043"/>
      <c r="L31" s="1043"/>
      <c r="M31" s="1043"/>
      <c r="N31" s="1043"/>
      <c r="O31" s="1043"/>
      <c r="P31" s="1044"/>
      <c r="Q31" s="1050">
        <v>5</v>
      </c>
      <c r="R31" s="1051"/>
      <c r="S31" s="1051"/>
      <c r="T31" s="1051"/>
      <c r="U31" s="1051"/>
      <c r="V31" s="1051">
        <v>5</v>
      </c>
      <c r="W31" s="1051"/>
      <c r="X31" s="1051"/>
      <c r="Y31" s="1051"/>
      <c r="Z31" s="1051"/>
      <c r="AA31" s="1051">
        <v>0</v>
      </c>
      <c r="AB31" s="1051"/>
      <c r="AC31" s="1051"/>
      <c r="AD31" s="1051"/>
      <c r="AE31" s="1052"/>
      <c r="AF31" s="1047" t="s">
        <v>122</v>
      </c>
      <c r="AG31" s="1048"/>
      <c r="AH31" s="1048"/>
      <c r="AI31" s="1048"/>
      <c r="AJ31" s="1049"/>
      <c r="AK31" s="992" t="s">
        <v>564</v>
      </c>
      <c r="AL31" s="983"/>
      <c r="AM31" s="983"/>
      <c r="AN31" s="983"/>
      <c r="AO31" s="983"/>
      <c r="AP31" s="993" t="s">
        <v>564</v>
      </c>
      <c r="AQ31" s="991"/>
      <c r="AR31" s="991"/>
      <c r="AS31" s="991"/>
      <c r="AT31" s="992"/>
      <c r="AU31" s="993" t="s">
        <v>564</v>
      </c>
      <c r="AV31" s="991"/>
      <c r="AW31" s="991"/>
      <c r="AX31" s="991"/>
      <c r="AY31" s="992"/>
      <c r="AZ31" s="993" t="s">
        <v>564</v>
      </c>
      <c r="BA31" s="991"/>
      <c r="BB31" s="991"/>
      <c r="BC31" s="991"/>
      <c r="BD31" s="992"/>
      <c r="BE31" s="984"/>
      <c r="BF31" s="984"/>
      <c r="BG31" s="984"/>
      <c r="BH31" s="984"/>
      <c r="BI31" s="985"/>
      <c r="BJ31" s="214"/>
      <c r="BK31" s="214"/>
      <c r="BL31" s="214"/>
      <c r="BM31" s="214"/>
      <c r="BN31" s="214"/>
      <c r="BO31" s="223"/>
      <c r="BP31" s="223"/>
      <c r="BQ31" s="220">
        <v>25</v>
      </c>
      <c r="BR31" s="221"/>
      <c r="BS31" s="1004"/>
      <c r="BT31" s="1005"/>
      <c r="BU31" s="1005"/>
      <c r="BV31" s="1005"/>
      <c r="BW31" s="1005"/>
      <c r="BX31" s="1005"/>
      <c r="BY31" s="1005"/>
      <c r="BZ31" s="1005"/>
      <c r="CA31" s="1005"/>
      <c r="CB31" s="1005"/>
      <c r="CC31" s="1005"/>
      <c r="CD31" s="1005"/>
      <c r="CE31" s="1005"/>
      <c r="CF31" s="1005"/>
      <c r="CG31" s="1026"/>
      <c r="CH31" s="1001"/>
      <c r="CI31" s="1002"/>
      <c r="CJ31" s="1002"/>
      <c r="CK31" s="1002"/>
      <c r="CL31" s="1003"/>
      <c r="CM31" s="1001"/>
      <c r="CN31" s="1002"/>
      <c r="CO31" s="1002"/>
      <c r="CP31" s="1002"/>
      <c r="CQ31" s="1003"/>
      <c r="CR31" s="1001"/>
      <c r="CS31" s="1002"/>
      <c r="CT31" s="1002"/>
      <c r="CU31" s="1002"/>
      <c r="CV31" s="1003"/>
      <c r="CW31" s="1001"/>
      <c r="CX31" s="1002"/>
      <c r="CY31" s="1002"/>
      <c r="CZ31" s="1002"/>
      <c r="DA31" s="1003"/>
      <c r="DB31" s="1001"/>
      <c r="DC31" s="1002"/>
      <c r="DD31" s="1002"/>
      <c r="DE31" s="1002"/>
      <c r="DF31" s="1003"/>
      <c r="DG31" s="1001"/>
      <c r="DH31" s="1002"/>
      <c r="DI31" s="1002"/>
      <c r="DJ31" s="1002"/>
      <c r="DK31" s="1003"/>
      <c r="DL31" s="1001"/>
      <c r="DM31" s="1002"/>
      <c r="DN31" s="1002"/>
      <c r="DO31" s="1002"/>
      <c r="DP31" s="1003"/>
      <c r="DQ31" s="1001"/>
      <c r="DR31" s="1002"/>
      <c r="DS31" s="1002"/>
      <c r="DT31" s="1002"/>
      <c r="DU31" s="1003"/>
      <c r="DV31" s="1004"/>
      <c r="DW31" s="1005"/>
      <c r="DX31" s="1005"/>
      <c r="DY31" s="1005"/>
      <c r="DZ31" s="1006"/>
      <c r="EA31" s="212"/>
    </row>
    <row r="32" spans="1:131" ht="26.25" customHeight="1" x14ac:dyDescent="0.2">
      <c r="A32" s="224">
        <v>5</v>
      </c>
      <c r="B32" s="1042" t="s">
        <v>393</v>
      </c>
      <c r="C32" s="1043"/>
      <c r="D32" s="1043"/>
      <c r="E32" s="1043"/>
      <c r="F32" s="1043"/>
      <c r="G32" s="1043"/>
      <c r="H32" s="1043"/>
      <c r="I32" s="1043"/>
      <c r="J32" s="1043"/>
      <c r="K32" s="1043"/>
      <c r="L32" s="1043"/>
      <c r="M32" s="1043"/>
      <c r="N32" s="1043"/>
      <c r="O32" s="1043"/>
      <c r="P32" s="1044"/>
      <c r="Q32" s="1050">
        <v>465</v>
      </c>
      <c r="R32" s="1051"/>
      <c r="S32" s="1051"/>
      <c r="T32" s="1051"/>
      <c r="U32" s="1051"/>
      <c r="V32" s="1051">
        <v>460</v>
      </c>
      <c r="W32" s="1051"/>
      <c r="X32" s="1051"/>
      <c r="Y32" s="1051"/>
      <c r="Z32" s="1051"/>
      <c r="AA32" s="1051">
        <v>5</v>
      </c>
      <c r="AB32" s="1051"/>
      <c r="AC32" s="1051"/>
      <c r="AD32" s="1051"/>
      <c r="AE32" s="1052"/>
      <c r="AF32" s="1047">
        <v>5</v>
      </c>
      <c r="AG32" s="1048"/>
      <c r="AH32" s="1048"/>
      <c r="AI32" s="1048"/>
      <c r="AJ32" s="1049"/>
      <c r="AK32" s="992">
        <v>164</v>
      </c>
      <c r="AL32" s="983"/>
      <c r="AM32" s="983"/>
      <c r="AN32" s="983"/>
      <c r="AO32" s="983"/>
      <c r="AP32" s="993" t="s">
        <v>564</v>
      </c>
      <c r="AQ32" s="991"/>
      <c r="AR32" s="991"/>
      <c r="AS32" s="991"/>
      <c r="AT32" s="992"/>
      <c r="AU32" s="993" t="s">
        <v>564</v>
      </c>
      <c r="AV32" s="991"/>
      <c r="AW32" s="991"/>
      <c r="AX32" s="991"/>
      <c r="AY32" s="992"/>
      <c r="AZ32" s="993" t="s">
        <v>564</v>
      </c>
      <c r="BA32" s="991"/>
      <c r="BB32" s="991"/>
      <c r="BC32" s="991"/>
      <c r="BD32" s="992"/>
      <c r="BE32" s="984"/>
      <c r="BF32" s="984"/>
      <c r="BG32" s="984"/>
      <c r="BH32" s="984"/>
      <c r="BI32" s="985"/>
      <c r="BJ32" s="214"/>
      <c r="BK32" s="214"/>
      <c r="BL32" s="214"/>
      <c r="BM32" s="214"/>
      <c r="BN32" s="214"/>
      <c r="BO32" s="223"/>
      <c r="BP32" s="223"/>
      <c r="BQ32" s="220">
        <v>26</v>
      </c>
      <c r="BR32" s="221"/>
      <c r="BS32" s="1004"/>
      <c r="BT32" s="1005"/>
      <c r="BU32" s="1005"/>
      <c r="BV32" s="1005"/>
      <c r="BW32" s="1005"/>
      <c r="BX32" s="1005"/>
      <c r="BY32" s="1005"/>
      <c r="BZ32" s="1005"/>
      <c r="CA32" s="1005"/>
      <c r="CB32" s="1005"/>
      <c r="CC32" s="1005"/>
      <c r="CD32" s="1005"/>
      <c r="CE32" s="1005"/>
      <c r="CF32" s="1005"/>
      <c r="CG32" s="1026"/>
      <c r="CH32" s="1001"/>
      <c r="CI32" s="1002"/>
      <c r="CJ32" s="1002"/>
      <c r="CK32" s="1002"/>
      <c r="CL32" s="1003"/>
      <c r="CM32" s="1001"/>
      <c r="CN32" s="1002"/>
      <c r="CO32" s="1002"/>
      <c r="CP32" s="1002"/>
      <c r="CQ32" s="1003"/>
      <c r="CR32" s="1001"/>
      <c r="CS32" s="1002"/>
      <c r="CT32" s="1002"/>
      <c r="CU32" s="1002"/>
      <c r="CV32" s="1003"/>
      <c r="CW32" s="1001"/>
      <c r="CX32" s="1002"/>
      <c r="CY32" s="1002"/>
      <c r="CZ32" s="1002"/>
      <c r="DA32" s="1003"/>
      <c r="DB32" s="1001"/>
      <c r="DC32" s="1002"/>
      <c r="DD32" s="1002"/>
      <c r="DE32" s="1002"/>
      <c r="DF32" s="1003"/>
      <c r="DG32" s="1001"/>
      <c r="DH32" s="1002"/>
      <c r="DI32" s="1002"/>
      <c r="DJ32" s="1002"/>
      <c r="DK32" s="1003"/>
      <c r="DL32" s="1001"/>
      <c r="DM32" s="1002"/>
      <c r="DN32" s="1002"/>
      <c r="DO32" s="1002"/>
      <c r="DP32" s="1003"/>
      <c r="DQ32" s="1001"/>
      <c r="DR32" s="1002"/>
      <c r="DS32" s="1002"/>
      <c r="DT32" s="1002"/>
      <c r="DU32" s="1003"/>
      <c r="DV32" s="1004"/>
      <c r="DW32" s="1005"/>
      <c r="DX32" s="1005"/>
      <c r="DY32" s="1005"/>
      <c r="DZ32" s="1006"/>
      <c r="EA32" s="212"/>
    </row>
    <row r="33" spans="1:131" ht="26.25" customHeight="1" x14ac:dyDescent="0.2">
      <c r="A33" s="224">
        <v>6</v>
      </c>
      <c r="B33" s="1042" t="s">
        <v>394</v>
      </c>
      <c r="C33" s="1043"/>
      <c r="D33" s="1043"/>
      <c r="E33" s="1043"/>
      <c r="F33" s="1043"/>
      <c r="G33" s="1043"/>
      <c r="H33" s="1043"/>
      <c r="I33" s="1043"/>
      <c r="J33" s="1043"/>
      <c r="K33" s="1043"/>
      <c r="L33" s="1043"/>
      <c r="M33" s="1043"/>
      <c r="N33" s="1043"/>
      <c r="O33" s="1043"/>
      <c r="P33" s="1044"/>
      <c r="Q33" s="1050">
        <v>597</v>
      </c>
      <c r="R33" s="1051"/>
      <c r="S33" s="1051"/>
      <c r="T33" s="1051"/>
      <c r="U33" s="1051"/>
      <c r="V33" s="1051">
        <v>661</v>
      </c>
      <c r="W33" s="1051"/>
      <c r="X33" s="1051"/>
      <c r="Y33" s="1051"/>
      <c r="Z33" s="1051"/>
      <c r="AA33" s="1051">
        <v>-64</v>
      </c>
      <c r="AB33" s="1051"/>
      <c r="AC33" s="1051"/>
      <c r="AD33" s="1051"/>
      <c r="AE33" s="1052"/>
      <c r="AF33" s="1047">
        <v>141</v>
      </c>
      <c r="AG33" s="1048"/>
      <c r="AH33" s="1048"/>
      <c r="AI33" s="1048"/>
      <c r="AJ33" s="1049"/>
      <c r="AK33" s="992">
        <v>36</v>
      </c>
      <c r="AL33" s="983"/>
      <c r="AM33" s="983"/>
      <c r="AN33" s="983"/>
      <c r="AO33" s="983"/>
      <c r="AP33" s="983">
        <v>1890</v>
      </c>
      <c r="AQ33" s="983"/>
      <c r="AR33" s="983"/>
      <c r="AS33" s="983"/>
      <c r="AT33" s="983"/>
      <c r="AU33" s="983">
        <v>310</v>
      </c>
      <c r="AV33" s="983"/>
      <c r="AW33" s="983"/>
      <c r="AX33" s="983"/>
      <c r="AY33" s="983"/>
      <c r="AZ33" s="993" t="s">
        <v>564</v>
      </c>
      <c r="BA33" s="991"/>
      <c r="BB33" s="991"/>
      <c r="BC33" s="991"/>
      <c r="BD33" s="992"/>
      <c r="BE33" s="984" t="s">
        <v>395</v>
      </c>
      <c r="BF33" s="984"/>
      <c r="BG33" s="984"/>
      <c r="BH33" s="984"/>
      <c r="BI33" s="985"/>
      <c r="BJ33" s="214"/>
      <c r="BK33" s="214"/>
      <c r="BL33" s="214"/>
      <c r="BM33" s="214"/>
      <c r="BN33" s="214"/>
      <c r="BO33" s="223"/>
      <c r="BP33" s="223"/>
      <c r="BQ33" s="220">
        <v>27</v>
      </c>
      <c r="BR33" s="221"/>
      <c r="BS33" s="1004"/>
      <c r="BT33" s="1005"/>
      <c r="BU33" s="1005"/>
      <c r="BV33" s="1005"/>
      <c r="BW33" s="1005"/>
      <c r="BX33" s="1005"/>
      <c r="BY33" s="1005"/>
      <c r="BZ33" s="1005"/>
      <c r="CA33" s="1005"/>
      <c r="CB33" s="1005"/>
      <c r="CC33" s="1005"/>
      <c r="CD33" s="1005"/>
      <c r="CE33" s="1005"/>
      <c r="CF33" s="1005"/>
      <c r="CG33" s="1026"/>
      <c r="CH33" s="1001"/>
      <c r="CI33" s="1002"/>
      <c r="CJ33" s="1002"/>
      <c r="CK33" s="1002"/>
      <c r="CL33" s="1003"/>
      <c r="CM33" s="1001"/>
      <c r="CN33" s="1002"/>
      <c r="CO33" s="1002"/>
      <c r="CP33" s="1002"/>
      <c r="CQ33" s="1003"/>
      <c r="CR33" s="1001"/>
      <c r="CS33" s="1002"/>
      <c r="CT33" s="1002"/>
      <c r="CU33" s="1002"/>
      <c r="CV33" s="1003"/>
      <c r="CW33" s="1001"/>
      <c r="CX33" s="1002"/>
      <c r="CY33" s="1002"/>
      <c r="CZ33" s="1002"/>
      <c r="DA33" s="1003"/>
      <c r="DB33" s="1001"/>
      <c r="DC33" s="1002"/>
      <c r="DD33" s="1002"/>
      <c r="DE33" s="1002"/>
      <c r="DF33" s="1003"/>
      <c r="DG33" s="1001"/>
      <c r="DH33" s="1002"/>
      <c r="DI33" s="1002"/>
      <c r="DJ33" s="1002"/>
      <c r="DK33" s="1003"/>
      <c r="DL33" s="1001"/>
      <c r="DM33" s="1002"/>
      <c r="DN33" s="1002"/>
      <c r="DO33" s="1002"/>
      <c r="DP33" s="1003"/>
      <c r="DQ33" s="1001"/>
      <c r="DR33" s="1002"/>
      <c r="DS33" s="1002"/>
      <c r="DT33" s="1002"/>
      <c r="DU33" s="1003"/>
      <c r="DV33" s="1004"/>
      <c r="DW33" s="1005"/>
      <c r="DX33" s="1005"/>
      <c r="DY33" s="1005"/>
      <c r="DZ33" s="1006"/>
      <c r="EA33" s="212"/>
    </row>
    <row r="34" spans="1:131" ht="26.25" customHeight="1" x14ac:dyDescent="0.2">
      <c r="A34" s="224">
        <v>7</v>
      </c>
      <c r="B34" s="1042" t="s">
        <v>396</v>
      </c>
      <c r="C34" s="1043"/>
      <c r="D34" s="1043"/>
      <c r="E34" s="1043"/>
      <c r="F34" s="1043"/>
      <c r="G34" s="1043"/>
      <c r="H34" s="1043"/>
      <c r="I34" s="1043"/>
      <c r="J34" s="1043"/>
      <c r="K34" s="1043"/>
      <c r="L34" s="1043"/>
      <c r="M34" s="1043"/>
      <c r="N34" s="1043"/>
      <c r="O34" s="1043"/>
      <c r="P34" s="1044"/>
      <c r="Q34" s="1050">
        <v>553</v>
      </c>
      <c r="R34" s="1051"/>
      <c r="S34" s="1051"/>
      <c r="T34" s="1051"/>
      <c r="U34" s="1051"/>
      <c r="V34" s="1051">
        <v>592</v>
      </c>
      <c r="W34" s="1051"/>
      <c r="X34" s="1051"/>
      <c r="Y34" s="1051"/>
      <c r="Z34" s="1051"/>
      <c r="AA34" s="1051">
        <v>-39</v>
      </c>
      <c r="AB34" s="1051"/>
      <c r="AC34" s="1051"/>
      <c r="AD34" s="1051"/>
      <c r="AE34" s="1052"/>
      <c r="AF34" s="1047">
        <v>242</v>
      </c>
      <c r="AG34" s="1048"/>
      <c r="AH34" s="1048"/>
      <c r="AI34" s="1048"/>
      <c r="AJ34" s="1049"/>
      <c r="AK34" s="992">
        <v>1</v>
      </c>
      <c r="AL34" s="983"/>
      <c r="AM34" s="983"/>
      <c r="AN34" s="983"/>
      <c r="AO34" s="983"/>
      <c r="AP34" s="983">
        <v>280</v>
      </c>
      <c r="AQ34" s="983"/>
      <c r="AR34" s="983"/>
      <c r="AS34" s="983"/>
      <c r="AT34" s="983"/>
      <c r="AU34" s="983">
        <v>0</v>
      </c>
      <c r="AV34" s="983"/>
      <c r="AW34" s="983"/>
      <c r="AX34" s="983"/>
      <c r="AY34" s="983"/>
      <c r="AZ34" s="993" t="s">
        <v>564</v>
      </c>
      <c r="BA34" s="991"/>
      <c r="BB34" s="991"/>
      <c r="BC34" s="991"/>
      <c r="BD34" s="992"/>
      <c r="BE34" s="984" t="s">
        <v>395</v>
      </c>
      <c r="BF34" s="984"/>
      <c r="BG34" s="984"/>
      <c r="BH34" s="984"/>
      <c r="BI34" s="985"/>
      <c r="BJ34" s="214"/>
      <c r="BK34" s="214"/>
      <c r="BL34" s="214"/>
      <c r="BM34" s="214"/>
      <c r="BN34" s="214"/>
      <c r="BO34" s="223"/>
      <c r="BP34" s="223"/>
      <c r="BQ34" s="220">
        <v>28</v>
      </c>
      <c r="BR34" s="221"/>
      <c r="BS34" s="1004"/>
      <c r="BT34" s="1005"/>
      <c r="BU34" s="1005"/>
      <c r="BV34" s="1005"/>
      <c r="BW34" s="1005"/>
      <c r="BX34" s="1005"/>
      <c r="BY34" s="1005"/>
      <c r="BZ34" s="1005"/>
      <c r="CA34" s="1005"/>
      <c r="CB34" s="1005"/>
      <c r="CC34" s="1005"/>
      <c r="CD34" s="1005"/>
      <c r="CE34" s="1005"/>
      <c r="CF34" s="1005"/>
      <c r="CG34" s="1026"/>
      <c r="CH34" s="1001"/>
      <c r="CI34" s="1002"/>
      <c r="CJ34" s="1002"/>
      <c r="CK34" s="1002"/>
      <c r="CL34" s="1003"/>
      <c r="CM34" s="1001"/>
      <c r="CN34" s="1002"/>
      <c r="CO34" s="1002"/>
      <c r="CP34" s="1002"/>
      <c r="CQ34" s="1003"/>
      <c r="CR34" s="1001"/>
      <c r="CS34" s="1002"/>
      <c r="CT34" s="1002"/>
      <c r="CU34" s="1002"/>
      <c r="CV34" s="1003"/>
      <c r="CW34" s="1001"/>
      <c r="CX34" s="1002"/>
      <c r="CY34" s="1002"/>
      <c r="CZ34" s="1002"/>
      <c r="DA34" s="1003"/>
      <c r="DB34" s="1001"/>
      <c r="DC34" s="1002"/>
      <c r="DD34" s="1002"/>
      <c r="DE34" s="1002"/>
      <c r="DF34" s="1003"/>
      <c r="DG34" s="1001"/>
      <c r="DH34" s="1002"/>
      <c r="DI34" s="1002"/>
      <c r="DJ34" s="1002"/>
      <c r="DK34" s="1003"/>
      <c r="DL34" s="1001"/>
      <c r="DM34" s="1002"/>
      <c r="DN34" s="1002"/>
      <c r="DO34" s="1002"/>
      <c r="DP34" s="1003"/>
      <c r="DQ34" s="1001"/>
      <c r="DR34" s="1002"/>
      <c r="DS34" s="1002"/>
      <c r="DT34" s="1002"/>
      <c r="DU34" s="1003"/>
      <c r="DV34" s="1004"/>
      <c r="DW34" s="1005"/>
      <c r="DX34" s="1005"/>
      <c r="DY34" s="1005"/>
      <c r="DZ34" s="1006"/>
      <c r="EA34" s="212"/>
    </row>
    <row r="35" spans="1:131" ht="26.25" customHeight="1" x14ac:dyDescent="0.2">
      <c r="A35" s="224">
        <v>8</v>
      </c>
      <c r="B35" s="1042" t="s">
        <v>397</v>
      </c>
      <c r="C35" s="1043"/>
      <c r="D35" s="1043"/>
      <c r="E35" s="1043"/>
      <c r="F35" s="1043"/>
      <c r="G35" s="1043"/>
      <c r="H35" s="1043"/>
      <c r="I35" s="1043"/>
      <c r="J35" s="1043"/>
      <c r="K35" s="1043"/>
      <c r="L35" s="1043"/>
      <c r="M35" s="1043"/>
      <c r="N35" s="1043"/>
      <c r="O35" s="1043"/>
      <c r="P35" s="1044"/>
      <c r="Q35" s="1050">
        <v>1073</v>
      </c>
      <c r="R35" s="1051"/>
      <c r="S35" s="1051"/>
      <c r="T35" s="1051"/>
      <c r="U35" s="1051"/>
      <c r="V35" s="1051">
        <v>867</v>
      </c>
      <c r="W35" s="1051"/>
      <c r="X35" s="1051"/>
      <c r="Y35" s="1051"/>
      <c r="Z35" s="1051"/>
      <c r="AA35" s="1051">
        <v>206</v>
      </c>
      <c r="AB35" s="1051"/>
      <c r="AC35" s="1051"/>
      <c r="AD35" s="1051"/>
      <c r="AE35" s="1052"/>
      <c r="AF35" s="1047">
        <v>49</v>
      </c>
      <c r="AG35" s="1048"/>
      <c r="AH35" s="1048"/>
      <c r="AI35" s="1048"/>
      <c r="AJ35" s="1049"/>
      <c r="AK35" s="992">
        <v>650</v>
      </c>
      <c r="AL35" s="983"/>
      <c r="AM35" s="983"/>
      <c r="AN35" s="983"/>
      <c r="AO35" s="983"/>
      <c r="AP35" s="983">
        <v>7316</v>
      </c>
      <c r="AQ35" s="983"/>
      <c r="AR35" s="983"/>
      <c r="AS35" s="983"/>
      <c r="AT35" s="983"/>
      <c r="AU35" s="983">
        <v>5604</v>
      </c>
      <c r="AV35" s="983"/>
      <c r="AW35" s="983"/>
      <c r="AX35" s="983"/>
      <c r="AY35" s="983"/>
      <c r="AZ35" s="993" t="s">
        <v>564</v>
      </c>
      <c r="BA35" s="991"/>
      <c r="BB35" s="991"/>
      <c r="BC35" s="991"/>
      <c r="BD35" s="992"/>
      <c r="BE35" s="984" t="s">
        <v>395</v>
      </c>
      <c r="BF35" s="984"/>
      <c r="BG35" s="984"/>
      <c r="BH35" s="984"/>
      <c r="BI35" s="985"/>
      <c r="BJ35" s="214"/>
      <c r="BK35" s="214"/>
      <c r="BL35" s="214"/>
      <c r="BM35" s="214"/>
      <c r="BN35" s="214"/>
      <c r="BO35" s="223"/>
      <c r="BP35" s="223"/>
      <c r="BQ35" s="220">
        <v>29</v>
      </c>
      <c r="BR35" s="221"/>
      <c r="BS35" s="1004"/>
      <c r="BT35" s="1005"/>
      <c r="BU35" s="1005"/>
      <c r="BV35" s="1005"/>
      <c r="BW35" s="1005"/>
      <c r="BX35" s="1005"/>
      <c r="BY35" s="1005"/>
      <c r="BZ35" s="1005"/>
      <c r="CA35" s="1005"/>
      <c r="CB35" s="1005"/>
      <c r="CC35" s="1005"/>
      <c r="CD35" s="1005"/>
      <c r="CE35" s="1005"/>
      <c r="CF35" s="1005"/>
      <c r="CG35" s="1026"/>
      <c r="CH35" s="1001"/>
      <c r="CI35" s="1002"/>
      <c r="CJ35" s="1002"/>
      <c r="CK35" s="1002"/>
      <c r="CL35" s="1003"/>
      <c r="CM35" s="1001"/>
      <c r="CN35" s="1002"/>
      <c r="CO35" s="1002"/>
      <c r="CP35" s="1002"/>
      <c r="CQ35" s="1003"/>
      <c r="CR35" s="1001"/>
      <c r="CS35" s="1002"/>
      <c r="CT35" s="1002"/>
      <c r="CU35" s="1002"/>
      <c r="CV35" s="1003"/>
      <c r="CW35" s="1001"/>
      <c r="CX35" s="1002"/>
      <c r="CY35" s="1002"/>
      <c r="CZ35" s="1002"/>
      <c r="DA35" s="1003"/>
      <c r="DB35" s="1001"/>
      <c r="DC35" s="1002"/>
      <c r="DD35" s="1002"/>
      <c r="DE35" s="1002"/>
      <c r="DF35" s="1003"/>
      <c r="DG35" s="1001"/>
      <c r="DH35" s="1002"/>
      <c r="DI35" s="1002"/>
      <c r="DJ35" s="1002"/>
      <c r="DK35" s="1003"/>
      <c r="DL35" s="1001"/>
      <c r="DM35" s="1002"/>
      <c r="DN35" s="1002"/>
      <c r="DO35" s="1002"/>
      <c r="DP35" s="1003"/>
      <c r="DQ35" s="1001"/>
      <c r="DR35" s="1002"/>
      <c r="DS35" s="1002"/>
      <c r="DT35" s="1002"/>
      <c r="DU35" s="1003"/>
      <c r="DV35" s="1004"/>
      <c r="DW35" s="1005"/>
      <c r="DX35" s="1005"/>
      <c r="DY35" s="1005"/>
      <c r="DZ35" s="1006"/>
      <c r="EA35" s="212"/>
    </row>
    <row r="36" spans="1:131" ht="26.25" customHeight="1" x14ac:dyDescent="0.2">
      <c r="A36" s="224">
        <v>9</v>
      </c>
      <c r="B36" s="1042" t="s">
        <v>143</v>
      </c>
      <c r="C36" s="1043"/>
      <c r="D36" s="1043"/>
      <c r="E36" s="1043"/>
      <c r="F36" s="1043"/>
      <c r="G36" s="1043"/>
      <c r="H36" s="1043"/>
      <c r="I36" s="1043"/>
      <c r="J36" s="1043"/>
      <c r="K36" s="1043"/>
      <c r="L36" s="1043"/>
      <c r="M36" s="1043"/>
      <c r="N36" s="1043"/>
      <c r="O36" s="1043"/>
      <c r="P36" s="1044"/>
      <c r="Q36" s="1054">
        <v>2318</v>
      </c>
      <c r="R36" s="1048"/>
      <c r="S36" s="1048"/>
      <c r="T36" s="1048"/>
      <c r="U36" s="1055"/>
      <c r="V36" s="1052">
        <v>2655</v>
      </c>
      <c r="W36" s="1048"/>
      <c r="X36" s="1048"/>
      <c r="Y36" s="1048"/>
      <c r="Z36" s="1055"/>
      <c r="AA36" s="1051">
        <v>-337</v>
      </c>
      <c r="AB36" s="1051"/>
      <c r="AC36" s="1051"/>
      <c r="AD36" s="1051"/>
      <c r="AE36" s="1052"/>
      <c r="AF36" s="1047">
        <v>-97</v>
      </c>
      <c r="AG36" s="1048"/>
      <c r="AH36" s="1048"/>
      <c r="AI36" s="1048"/>
      <c r="AJ36" s="1049"/>
      <c r="AK36" s="992">
        <v>516</v>
      </c>
      <c r="AL36" s="983"/>
      <c r="AM36" s="983"/>
      <c r="AN36" s="983"/>
      <c r="AO36" s="983"/>
      <c r="AP36" s="983">
        <v>1496</v>
      </c>
      <c r="AQ36" s="983"/>
      <c r="AR36" s="983"/>
      <c r="AS36" s="983"/>
      <c r="AT36" s="983"/>
      <c r="AU36" s="983">
        <v>1005</v>
      </c>
      <c r="AV36" s="983"/>
      <c r="AW36" s="983"/>
      <c r="AX36" s="983"/>
      <c r="AY36" s="983"/>
      <c r="AZ36" s="1053">
        <v>4.9000000000000004</v>
      </c>
      <c r="BA36" s="1053"/>
      <c r="BB36" s="1053"/>
      <c r="BC36" s="1053"/>
      <c r="BD36" s="1053"/>
      <c r="BE36" s="984" t="s">
        <v>395</v>
      </c>
      <c r="BF36" s="984"/>
      <c r="BG36" s="984"/>
      <c r="BH36" s="984"/>
      <c r="BI36" s="985"/>
      <c r="BJ36" s="214"/>
      <c r="BK36" s="214"/>
      <c r="BL36" s="214"/>
      <c r="BM36" s="214"/>
      <c r="BN36" s="214"/>
      <c r="BO36" s="223"/>
      <c r="BP36" s="223"/>
      <c r="BQ36" s="220">
        <v>30</v>
      </c>
      <c r="BR36" s="221"/>
      <c r="BS36" s="1004"/>
      <c r="BT36" s="1005"/>
      <c r="BU36" s="1005"/>
      <c r="BV36" s="1005"/>
      <c r="BW36" s="1005"/>
      <c r="BX36" s="1005"/>
      <c r="BY36" s="1005"/>
      <c r="BZ36" s="1005"/>
      <c r="CA36" s="1005"/>
      <c r="CB36" s="1005"/>
      <c r="CC36" s="1005"/>
      <c r="CD36" s="1005"/>
      <c r="CE36" s="1005"/>
      <c r="CF36" s="1005"/>
      <c r="CG36" s="1026"/>
      <c r="CH36" s="1001"/>
      <c r="CI36" s="1002"/>
      <c r="CJ36" s="1002"/>
      <c r="CK36" s="1002"/>
      <c r="CL36" s="1003"/>
      <c r="CM36" s="1001"/>
      <c r="CN36" s="1002"/>
      <c r="CO36" s="1002"/>
      <c r="CP36" s="1002"/>
      <c r="CQ36" s="1003"/>
      <c r="CR36" s="1001"/>
      <c r="CS36" s="1002"/>
      <c r="CT36" s="1002"/>
      <c r="CU36" s="1002"/>
      <c r="CV36" s="1003"/>
      <c r="CW36" s="1001"/>
      <c r="CX36" s="1002"/>
      <c r="CY36" s="1002"/>
      <c r="CZ36" s="1002"/>
      <c r="DA36" s="1003"/>
      <c r="DB36" s="1001"/>
      <c r="DC36" s="1002"/>
      <c r="DD36" s="1002"/>
      <c r="DE36" s="1002"/>
      <c r="DF36" s="1003"/>
      <c r="DG36" s="1001"/>
      <c r="DH36" s="1002"/>
      <c r="DI36" s="1002"/>
      <c r="DJ36" s="1002"/>
      <c r="DK36" s="1003"/>
      <c r="DL36" s="1001"/>
      <c r="DM36" s="1002"/>
      <c r="DN36" s="1002"/>
      <c r="DO36" s="1002"/>
      <c r="DP36" s="1003"/>
      <c r="DQ36" s="1001"/>
      <c r="DR36" s="1002"/>
      <c r="DS36" s="1002"/>
      <c r="DT36" s="1002"/>
      <c r="DU36" s="1003"/>
      <c r="DV36" s="1004"/>
      <c r="DW36" s="1005"/>
      <c r="DX36" s="1005"/>
      <c r="DY36" s="1005"/>
      <c r="DZ36" s="1006"/>
      <c r="EA36" s="212"/>
    </row>
    <row r="37" spans="1:131" ht="26.25" customHeight="1" x14ac:dyDescent="0.2">
      <c r="A37" s="224">
        <v>10</v>
      </c>
      <c r="B37" s="1042"/>
      <c r="C37" s="1043"/>
      <c r="D37" s="1043"/>
      <c r="E37" s="1043"/>
      <c r="F37" s="1043"/>
      <c r="G37" s="1043"/>
      <c r="H37" s="1043"/>
      <c r="I37" s="1043"/>
      <c r="J37" s="1043"/>
      <c r="K37" s="1043"/>
      <c r="L37" s="1043"/>
      <c r="M37" s="1043"/>
      <c r="N37" s="1043"/>
      <c r="O37" s="1043"/>
      <c r="P37" s="1044"/>
      <c r="Q37" s="1050"/>
      <c r="R37" s="1051"/>
      <c r="S37" s="1051"/>
      <c r="T37" s="1051"/>
      <c r="U37" s="1051"/>
      <c r="V37" s="1051"/>
      <c r="W37" s="1051"/>
      <c r="X37" s="1051"/>
      <c r="Y37" s="1051"/>
      <c r="Z37" s="1051"/>
      <c r="AA37" s="1051"/>
      <c r="AB37" s="1051"/>
      <c r="AC37" s="1051"/>
      <c r="AD37" s="1051"/>
      <c r="AE37" s="1052"/>
      <c r="AF37" s="1047"/>
      <c r="AG37" s="1048"/>
      <c r="AH37" s="1048"/>
      <c r="AI37" s="1048"/>
      <c r="AJ37" s="1049"/>
      <c r="AK37" s="992"/>
      <c r="AL37" s="983"/>
      <c r="AM37" s="983"/>
      <c r="AN37" s="983"/>
      <c r="AO37" s="983"/>
      <c r="AP37" s="983"/>
      <c r="AQ37" s="983"/>
      <c r="AR37" s="983"/>
      <c r="AS37" s="983"/>
      <c r="AT37" s="983"/>
      <c r="AU37" s="983"/>
      <c r="AV37" s="983"/>
      <c r="AW37" s="983"/>
      <c r="AX37" s="983"/>
      <c r="AY37" s="983"/>
      <c r="AZ37" s="1053"/>
      <c r="BA37" s="1053"/>
      <c r="BB37" s="1053"/>
      <c r="BC37" s="1053"/>
      <c r="BD37" s="1053"/>
      <c r="BE37" s="984"/>
      <c r="BF37" s="984"/>
      <c r="BG37" s="984"/>
      <c r="BH37" s="984"/>
      <c r="BI37" s="985"/>
      <c r="BJ37" s="214"/>
      <c r="BK37" s="214"/>
      <c r="BL37" s="214"/>
      <c r="BM37" s="214"/>
      <c r="BN37" s="214"/>
      <c r="BO37" s="223"/>
      <c r="BP37" s="223"/>
      <c r="BQ37" s="220">
        <v>31</v>
      </c>
      <c r="BR37" s="221"/>
      <c r="BS37" s="1004"/>
      <c r="BT37" s="1005"/>
      <c r="BU37" s="1005"/>
      <c r="BV37" s="1005"/>
      <c r="BW37" s="1005"/>
      <c r="BX37" s="1005"/>
      <c r="BY37" s="1005"/>
      <c r="BZ37" s="1005"/>
      <c r="CA37" s="1005"/>
      <c r="CB37" s="1005"/>
      <c r="CC37" s="1005"/>
      <c r="CD37" s="1005"/>
      <c r="CE37" s="1005"/>
      <c r="CF37" s="1005"/>
      <c r="CG37" s="1026"/>
      <c r="CH37" s="1001"/>
      <c r="CI37" s="1002"/>
      <c r="CJ37" s="1002"/>
      <c r="CK37" s="1002"/>
      <c r="CL37" s="1003"/>
      <c r="CM37" s="1001"/>
      <c r="CN37" s="1002"/>
      <c r="CO37" s="1002"/>
      <c r="CP37" s="1002"/>
      <c r="CQ37" s="1003"/>
      <c r="CR37" s="1001"/>
      <c r="CS37" s="1002"/>
      <c r="CT37" s="1002"/>
      <c r="CU37" s="1002"/>
      <c r="CV37" s="1003"/>
      <c r="CW37" s="1001"/>
      <c r="CX37" s="1002"/>
      <c r="CY37" s="1002"/>
      <c r="CZ37" s="1002"/>
      <c r="DA37" s="1003"/>
      <c r="DB37" s="1001"/>
      <c r="DC37" s="1002"/>
      <c r="DD37" s="1002"/>
      <c r="DE37" s="1002"/>
      <c r="DF37" s="1003"/>
      <c r="DG37" s="1001"/>
      <c r="DH37" s="1002"/>
      <c r="DI37" s="1002"/>
      <c r="DJ37" s="1002"/>
      <c r="DK37" s="1003"/>
      <c r="DL37" s="1001"/>
      <c r="DM37" s="1002"/>
      <c r="DN37" s="1002"/>
      <c r="DO37" s="1002"/>
      <c r="DP37" s="1003"/>
      <c r="DQ37" s="1001"/>
      <c r="DR37" s="1002"/>
      <c r="DS37" s="1002"/>
      <c r="DT37" s="1002"/>
      <c r="DU37" s="1003"/>
      <c r="DV37" s="1004"/>
      <c r="DW37" s="1005"/>
      <c r="DX37" s="1005"/>
      <c r="DY37" s="1005"/>
      <c r="DZ37" s="1006"/>
      <c r="EA37" s="212"/>
    </row>
    <row r="38" spans="1:131" ht="26.25" customHeight="1" x14ac:dyDescent="0.2">
      <c r="A38" s="224">
        <v>11</v>
      </c>
      <c r="B38" s="1042"/>
      <c r="C38" s="1043"/>
      <c r="D38" s="1043"/>
      <c r="E38" s="1043"/>
      <c r="F38" s="1043"/>
      <c r="G38" s="1043"/>
      <c r="H38" s="1043"/>
      <c r="I38" s="1043"/>
      <c r="J38" s="1043"/>
      <c r="K38" s="1043"/>
      <c r="L38" s="1043"/>
      <c r="M38" s="1043"/>
      <c r="N38" s="1043"/>
      <c r="O38" s="1043"/>
      <c r="P38" s="1044"/>
      <c r="Q38" s="1050"/>
      <c r="R38" s="1051"/>
      <c r="S38" s="1051"/>
      <c r="T38" s="1051"/>
      <c r="U38" s="1051"/>
      <c r="V38" s="1051"/>
      <c r="W38" s="1051"/>
      <c r="X38" s="1051"/>
      <c r="Y38" s="1051"/>
      <c r="Z38" s="1051"/>
      <c r="AA38" s="1051"/>
      <c r="AB38" s="1051"/>
      <c r="AC38" s="1051"/>
      <c r="AD38" s="1051"/>
      <c r="AE38" s="1052"/>
      <c r="AF38" s="1047"/>
      <c r="AG38" s="1048"/>
      <c r="AH38" s="1048"/>
      <c r="AI38" s="1048"/>
      <c r="AJ38" s="1049"/>
      <c r="AK38" s="992"/>
      <c r="AL38" s="983"/>
      <c r="AM38" s="983"/>
      <c r="AN38" s="983"/>
      <c r="AO38" s="983"/>
      <c r="AP38" s="983"/>
      <c r="AQ38" s="983"/>
      <c r="AR38" s="983"/>
      <c r="AS38" s="983"/>
      <c r="AT38" s="983"/>
      <c r="AU38" s="983"/>
      <c r="AV38" s="983"/>
      <c r="AW38" s="983"/>
      <c r="AX38" s="983"/>
      <c r="AY38" s="983"/>
      <c r="AZ38" s="1053"/>
      <c r="BA38" s="1053"/>
      <c r="BB38" s="1053"/>
      <c r="BC38" s="1053"/>
      <c r="BD38" s="1053"/>
      <c r="BE38" s="984"/>
      <c r="BF38" s="984"/>
      <c r="BG38" s="984"/>
      <c r="BH38" s="984"/>
      <c r="BI38" s="985"/>
      <c r="BJ38" s="214"/>
      <c r="BK38" s="214"/>
      <c r="BL38" s="214"/>
      <c r="BM38" s="214"/>
      <c r="BN38" s="214"/>
      <c r="BO38" s="223"/>
      <c r="BP38" s="223"/>
      <c r="BQ38" s="220">
        <v>32</v>
      </c>
      <c r="BR38" s="221"/>
      <c r="BS38" s="1004"/>
      <c r="BT38" s="1005"/>
      <c r="BU38" s="1005"/>
      <c r="BV38" s="1005"/>
      <c r="BW38" s="1005"/>
      <c r="BX38" s="1005"/>
      <c r="BY38" s="1005"/>
      <c r="BZ38" s="1005"/>
      <c r="CA38" s="1005"/>
      <c r="CB38" s="1005"/>
      <c r="CC38" s="1005"/>
      <c r="CD38" s="1005"/>
      <c r="CE38" s="1005"/>
      <c r="CF38" s="1005"/>
      <c r="CG38" s="1026"/>
      <c r="CH38" s="1001"/>
      <c r="CI38" s="1002"/>
      <c r="CJ38" s="1002"/>
      <c r="CK38" s="1002"/>
      <c r="CL38" s="1003"/>
      <c r="CM38" s="1001"/>
      <c r="CN38" s="1002"/>
      <c r="CO38" s="1002"/>
      <c r="CP38" s="1002"/>
      <c r="CQ38" s="1003"/>
      <c r="CR38" s="1001"/>
      <c r="CS38" s="1002"/>
      <c r="CT38" s="1002"/>
      <c r="CU38" s="1002"/>
      <c r="CV38" s="1003"/>
      <c r="CW38" s="1001"/>
      <c r="CX38" s="1002"/>
      <c r="CY38" s="1002"/>
      <c r="CZ38" s="1002"/>
      <c r="DA38" s="1003"/>
      <c r="DB38" s="1001"/>
      <c r="DC38" s="1002"/>
      <c r="DD38" s="1002"/>
      <c r="DE38" s="1002"/>
      <c r="DF38" s="1003"/>
      <c r="DG38" s="1001"/>
      <c r="DH38" s="1002"/>
      <c r="DI38" s="1002"/>
      <c r="DJ38" s="1002"/>
      <c r="DK38" s="1003"/>
      <c r="DL38" s="1001"/>
      <c r="DM38" s="1002"/>
      <c r="DN38" s="1002"/>
      <c r="DO38" s="1002"/>
      <c r="DP38" s="1003"/>
      <c r="DQ38" s="1001"/>
      <c r="DR38" s="1002"/>
      <c r="DS38" s="1002"/>
      <c r="DT38" s="1002"/>
      <c r="DU38" s="1003"/>
      <c r="DV38" s="1004"/>
      <c r="DW38" s="1005"/>
      <c r="DX38" s="1005"/>
      <c r="DY38" s="1005"/>
      <c r="DZ38" s="1006"/>
      <c r="EA38" s="212"/>
    </row>
    <row r="39" spans="1:131" ht="26.25" customHeight="1" x14ac:dyDescent="0.2">
      <c r="A39" s="224">
        <v>12</v>
      </c>
      <c r="B39" s="1042"/>
      <c r="C39" s="1043"/>
      <c r="D39" s="1043"/>
      <c r="E39" s="1043"/>
      <c r="F39" s="1043"/>
      <c r="G39" s="1043"/>
      <c r="H39" s="1043"/>
      <c r="I39" s="1043"/>
      <c r="J39" s="1043"/>
      <c r="K39" s="1043"/>
      <c r="L39" s="1043"/>
      <c r="M39" s="1043"/>
      <c r="N39" s="1043"/>
      <c r="O39" s="1043"/>
      <c r="P39" s="1044"/>
      <c r="Q39" s="1050"/>
      <c r="R39" s="1051"/>
      <c r="S39" s="1051"/>
      <c r="T39" s="1051"/>
      <c r="U39" s="1051"/>
      <c r="V39" s="1051"/>
      <c r="W39" s="1051"/>
      <c r="X39" s="1051"/>
      <c r="Y39" s="1051"/>
      <c r="Z39" s="1051"/>
      <c r="AA39" s="1051"/>
      <c r="AB39" s="1051"/>
      <c r="AC39" s="1051"/>
      <c r="AD39" s="1051"/>
      <c r="AE39" s="1052"/>
      <c r="AF39" s="1047"/>
      <c r="AG39" s="1048"/>
      <c r="AH39" s="1048"/>
      <c r="AI39" s="1048"/>
      <c r="AJ39" s="1049"/>
      <c r="AK39" s="992"/>
      <c r="AL39" s="983"/>
      <c r="AM39" s="983"/>
      <c r="AN39" s="983"/>
      <c r="AO39" s="983"/>
      <c r="AP39" s="983"/>
      <c r="AQ39" s="983"/>
      <c r="AR39" s="983"/>
      <c r="AS39" s="983"/>
      <c r="AT39" s="983"/>
      <c r="AU39" s="983"/>
      <c r="AV39" s="983"/>
      <c r="AW39" s="983"/>
      <c r="AX39" s="983"/>
      <c r="AY39" s="983"/>
      <c r="AZ39" s="1053"/>
      <c r="BA39" s="1053"/>
      <c r="BB39" s="1053"/>
      <c r="BC39" s="1053"/>
      <c r="BD39" s="1053"/>
      <c r="BE39" s="984"/>
      <c r="BF39" s="984"/>
      <c r="BG39" s="984"/>
      <c r="BH39" s="984"/>
      <c r="BI39" s="985"/>
      <c r="BJ39" s="214"/>
      <c r="BK39" s="214"/>
      <c r="BL39" s="214"/>
      <c r="BM39" s="214"/>
      <c r="BN39" s="214"/>
      <c r="BO39" s="223"/>
      <c r="BP39" s="223"/>
      <c r="BQ39" s="220">
        <v>33</v>
      </c>
      <c r="BR39" s="221"/>
      <c r="BS39" s="1004"/>
      <c r="BT39" s="1005"/>
      <c r="BU39" s="1005"/>
      <c r="BV39" s="1005"/>
      <c r="BW39" s="1005"/>
      <c r="BX39" s="1005"/>
      <c r="BY39" s="1005"/>
      <c r="BZ39" s="1005"/>
      <c r="CA39" s="1005"/>
      <c r="CB39" s="1005"/>
      <c r="CC39" s="1005"/>
      <c r="CD39" s="1005"/>
      <c r="CE39" s="1005"/>
      <c r="CF39" s="1005"/>
      <c r="CG39" s="1026"/>
      <c r="CH39" s="1001"/>
      <c r="CI39" s="1002"/>
      <c r="CJ39" s="1002"/>
      <c r="CK39" s="1002"/>
      <c r="CL39" s="1003"/>
      <c r="CM39" s="1001"/>
      <c r="CN39" s="1002"/>
      <c r="CO39" s="1002"/>
      <c r="CP39" s="1002"/>
      <c r="CQ39" s="1003"/>
      <c r="CR39" s="1001"/>
      <c r="CS39" s="1002"/>
      <c r="CT39" s="1002"/>
      <c r="CU39" s="1002"/>
      <c r="CV39" s="1003"/>
      <c r="CW39" s="1001"/>
      <c r="CX39" s="1002"/>
      <c r="CY39" s="1002"/>
      <c r="CZ39" s="1002"/>
      <c r="DA39" s="1003"/>
      <c r="DB39" s="1001"/>
      <c r="DC39" s="1002"/>
      <c r="DD39" s="1002"/>
      <c r="DE39" s="1002"/>
      <c r="DF39" s="1003"/>
      <c r="DG39" s="1001"/>
      <c r="DH39" s="1002"/>
      <c r="DI39" s="1002"/>
      <c r="DJ39" s="1002"/>
      <c r="DK39" s="1003"/>
      <c r="DL39" s="1001"/>
      <c r="DM39" s="1002"/>
      <c r="DN39" s="1002"/>
      <c r="DO39" s="1002"/>
      <c r="DP39" s="1003"/>
      <c r="DQ39" s="1001"/>
      <c r="DR39" s="1002"/>
      <c r="DS39" s="1002"/>
      <c r="DT39" s="1002"/>
      <c r="DU39" s="1003"/>
      <c r="DV39" s="1004"/>
      <c r="DW39" s="1005"/>
      <c r="DX39" s="1005"/>
      <c r="DY39" s="1005"/>
      <c r="DZ39" s="1006"/>
      <c r="EA39" s="212"/>
    </row>
    <row r="40" spans="1:131" ht="26.25" customHeight="1" x14ac:dyDescent="0.2">
      <c r="A40" s="220">
        <v>13</v>
      </c>
      <c r="B40" s="1042"/>
      <c r="C40" s="1043"/>
      <c r="D40" s="1043"/>
      <c r="E40" s="1043"/>
      <c r="F40" s="1043"/>
      <c r="G40" s="1043"/>
      <c r="H40" s="1043"/>
      <c r="I40" s="1043"/>
      <c r="J40" s="1043"/>
      <c r="K40" s="1043"/>
      <c r="L40" s="1043"/>
      <c r="M40" s="1043"/>
      <c r="N40" s="1043"/>
      <c r="O40" s="1043"/>
      <c r="P40" s="1044"/>
      <c r="Q40" s="1050"/>
      <c r="R40" s="1051"/>
      <c r="S40" s="1051"/>
      <c r="T40" s="1051"/>
      <c r="U40" s="1051"/>
      <c r="V40" s="1051"/>
      <c r="W40" s="1051"/>
      <c r="X40" s="1051"/>
      <c r="Y40" s="1051"/>
      <c r="Z40" s="1051"/>
      <c r="AA40" s="1051"/>
      <c r="AB40" s="1051"/>
      <c r="AC40" s="1051"/>
      <c r="AD40" s="1051"/>
      <c r="AE40" s="1052"/>
      <c r="AF40" s="1047"/>
      <c r="AG40" s="1048"/>
      <c r="AH40" s="1048"/>
      <c r="AI40" s="1048"/>
      <c r="AJ40" s="1049"/>
      <c r="AK40" s="992"/>
      <c r="AL40" s="983"/>
      <c r="AM40" s="983"/>
      <c r="AN40" s="983"/>
      <c r="AO40" s="983"/>
      <c r="AP40" s="983"/>
      <c r="AQ40" s="983"/>
      <c r="AR40" s="983"/>
      <c r="AS40" s="983"/>
      <c r="AT40" s="983"/>
      <c r="AU40" s="983"/>
      <c r="AV40" s="983"/>
      <c r="AW40" s="983"/>
      <c r="AX40" s="983"/>
      <c r="AY40" s="983"/>
      <c r="AZ40" s="1053"/>
      <c r="BA40" s="1053"/>
      <c r="BB40" s="1053"/>
      <c r="BC40" s="1053"/>
      <c r="BD40" s="1053"/>
      <c r="BE40" s="984"/>
      <c r="BF40" s="984"/>
      <c r="BG40" s="984"/>
      <c r="BH40" s="984"/>
      <c r="BI40" s="985"/>
      <c r="BJ40" s="214"/>
      <c r="BK40" s="214"/>
      <c r="BL40" s="214"/>
      <c r="BM40" s="214"/>
      <c r="BN40" s="214"/>
      <c r="BO40" s="223"/>
      <c r="BP40" s="223"/>
      <c r="BQ40" s="220">
        <v>34</v>
      </c>
      <c r="BR40" s="221"/>
      <c r="BS40" s="1004"/>
      <c r="BT40" s="1005"/>
      <c r="BU40" s="1005"/>
      <c r="BV40" s="1005"/>
      <c r="BW40" s="1005"/>
      <c r="BX40" s="1005"/>
      <c r="BY40" s="1005"/>
      <c r="BZ40" s="1005"/>
      <c r="CA40" s="1005"/>
      <c r="CB40" s="1005"/>
      <c r="CC40" s="1005"/>
      <c r="CD40" s="1005"/>
      <c r="CE40" s="1005"/>
      <c r="CF40" s="1005"/>
      <c r="CG40" s="1026"/>
      <c r="CH40" s="1001"/>
      <c r="CI40" s="1002"/>
      <c r="CJ40" s="1002"/>
      <c r="CK40" s="1002"/>
      <c r="CL40" s="1003"/>
      <c r="CM40" s="1001"/>
      <c r="CN40" s="1002"/>
      <c r="CO40" s="1002"/>
      <c r="CP40" s="1002"/>
      <c r="CQ40" s="1003"/>
      <c r="CR40" s="1001"/>
      <c r="CS40" s="1002"/>
      <c r="CT40" s="1002"/>
      <c r="CU40" s="1002"/>
      <c r="CV40" s="1003"/>
      <c r="CW40" s="1001"/>
      <c r="CX40" s="1002"/>
      <c r="CY40" s="1002"/>
      <c r="CZ40" s="1002"/>
      <c r="DA40" s="1003"/>
      <c r="DB40" s="1001"/>
      <c r="DC40" s="1002"/>
      <c r="DD40" s="1002"/>
      <c r="DE40" s="1002"/>
      <c r="DF40" s="1003"/>
      <c r="DG40" s="1001"/>
      <c r="DH40" s="1002"/>
      <c r="DI40" s="1002"/>
      <c r="DJ40" s="1002"/>
      <c r="DK40" s="1003"/>
      <c r="DL40" s="1001"/>
      <c r="DM40" s="1002"/>
      <c r="DN40" s="1002"/>
      <c r="DO40" s="1002"/>
      <c r="DP40" s="1003"/>
      <c r="DQ40" s="1001"/>
      <c r="DR40" s="1002"/>
      <c r="DS40" s="1002"/>
      <c r="DT40" s="1002"/>
      <c r="DU40" s="1003"/>
      <c r="DV40" s="1004"/>
      <c r="DW40" s="1005"/>
      <c r="DX40" s="1005"/>
      <c r="DY40" s="1005"/>
      <c r="DZ40" s="1006"/>
      <c r="EA40" s="212"/>
    </row>
    <row r="41" spans="1:131" ht="26.25" customHeight="1" x14ac:dyDescent="0.2">
      <c r="A41" s="220">
        <v>14</v>
      </c>
      <c r="B41" s="1042"/>
      <c r="C41" s="1043"/>
      <c r="D41" s="1043"/>
      <c r="E41" s="1043"/>
      <c r="F41" s="1043"/>
      <c r="G41" s="1043"/>
      <c r="H41" s="1043"/>
      <c r="I41" s="1043"/>
      <c r="J41" s="1043"/>
      <c r="K41" s="1043"/>
      <c r="L41" s="1043"/>
      <c r="M41" s="1043"/>
      <c r="N41" s="1043"/>
      <c r="O41" s="1043"/>
      <c r="P41" s="1044"/>
      <c r="Q41" s="1050"/>
      <c r="R41" s="1051"/>
      <c r="S41" s="1051"/>
      <c r="T41" s="1051"/>
      <c r="U41" s="1051"/>
      <c r="V41" s="1051"/>
      <c r="W41" s="1051"/>
      <c r="X41" s="1051"/>
      <c r="Y41" s="1051"/>
      <c r="Z41" s="1051"/>
      <c r="AA41" s="1051"/>
      <c r="AB41" s="1051"/>
      <c r="AC41" s="1051"/>
      <c r="AD41" s="1051"/>
      <c r="AE41" s="1052"/>
      <c r="AF41" s="1047"/>
      <c r="AG41" s="1048"/>
      <c r="AH41" s="1048"/>
      <c r="AI41" s="1048"/>
      <c r="AJ41" s="1049"/>
      <c r="AK41" s="992"/>
      <c r="AL41" s="983"/>
      <c r="AM41" s="983"/>
      <c r="AN41" s="983"/>
      <c r="AO41" s="983"/>
      <c r="AP41" s="983"/>
      <c r="AQ41" s="983"/>
      <c r="AR41" s="983"/>
      <c r="AS41" s="983"/>
      <c r="AT41" s="983"/>
      <c r="AU41" s="983"/>
      <c r="AV41" s="983"/>
      <c r="AW41" s="983"/>
      <c r="AX41" s="983"/>
      <c r="AY41" s="983"/>
      <c r="AZ41" s="1053"/>
      <c r="BA41" s="1053"/>
      <c r="BB41" s="1053"/>
      <c r="BC41" s="1053"/>
      <c r="BD41" s="1053"/>
      <c r="BE41" s="984"/>
      <c r="BF41" s="984"/>
      <c r="BG41" s="984"/>
      <c r="BH41" s="984"/>
      <c r="BI41" s="985"/>
      <c r="BJ41" s="214"/>
      <c r="BK41" s="214"/>
      <c r="BL41" s="214"/>
      <c r="BM41" s="214"/>
      <c r="BN41" s="214"/>
      <c r="BO41" s="223"/>
      <c r="BP41" s="223"/>
      <c r="BQ41" s="220">
        <v>35</v>
      </c>
      <c r="BR41" s="221"/>
      <c r="BS41" s="1004"/>
      <c r="BT41" s="1005"/>
      <c r="BU41" s="1005"/>
      <c r="BV41" s="1005"/>
      <c r="BW41" s="1005"/>
      <c r="BX41" s="1005"/>
      <c r="BY41" s="1005"/>
      <c r="BZ41" s="1005"/>
      <c r="CA41" s="1005"/>
      <c r="CB41" s="1005"/>
      <c r="CC41" s="1005"/>
      <c r="CD41" s="1005"/>
      <c r="CE41" s="1005"/>
      <c r="CF41" s="1005"/>
      <c r="CG41" s="1026"/>
      <c r="CH41" s="1001"/>
      <c r="CI41" s="1002"/>
      <c r="CJ41" s="1002"/>
      <c r="CK41" s="1002"/>
      <c r="CL41" s="1003"/>
      <c r="CM41" s="1001"/>
      <c r="CN41" s="1002"/>
      <c r="CO41" s="1002"/>
      <c r="CP41" s="1002"/>
      <c r="CQ41" s="1003"/>
      <c r="CR41" s="1001"/>
      <c r="CS41" s="1002"/>
      <c r="CT41" s="1002"/>
      <c r="CU41" s="1002"/>
      <c r="CV41" s="1003"/>
      <c r="CW41" s="1001"/>
      <c r="CX41" s="1002"/>
      <c r="CY41" s="1002"/>
      <c r="CZ41" s="1002"/>
      <c r="DA41" s="1003"/>
      <c r="DB41" s="1001"/>
      <c r="DC41" s="1002"/>
      <c r="DD41" s="1002"/>
      <c r="DE41" s="1002"/>
      <c r="DF41" s="1003"/>
      <c r="DG41" s="1001"/>
      <c r="DH41" s="1002"/>
      <c r="DI41" s="1002"/>
      <c r="DJ41" s="1002"/>
      <c r="DK41" s="1003"/>
      <c r="DL41" s="1001"/>
      <c r="DM41" s="1002"/>
      <c r="DN41" s="1002"/>
      <c r="DO41" s="1002"/>
      <c r="DP41" s="1003"/>
      <c r="DQ41" s="1001"/>
      <c r="DR41" s="1002"/>
      <c r="DS41" s="1002"/>
      <c r="DT41" s="1002"/>
      <c r="DU41" s="1003"/>
      <c r="DV41" s="1004"/>
      <c r="DW41" s="1005"/>
      <c r="DX41" s="1005"/>
      <c r="DY41" s="1005"/>
      <c r="DZ41" s="1006"/>
      <c r="EA41" s="212"/>
    </row>
    <row r="42" spans="1:131" ht="26.25" customHeight="1" x14ac:dyDescent="0.2">
      <c r="A42" s="220">
        <v>15</v>
      </c>
      <c r="B42" s="1042"/>
      <c r="C42" s="1043"/>
      <c r="D42" s="1043"/>
      <c r="E42" s="1043"/>
      <c r="F42" s="1043"/>
      <c r="G42" s="1043"/>
      <c r="H42" s="1043"/>
      <c r="I42" s="1043"/>
      <c r="J42" s="1043"/>
      <c r="K42" s="1043"/>
      <c r="L42" s="1043"/>
      <c r="M42" s="1043"/>
      <c r="N42" s="1043"/>
      <c r="O42" s="1043"/>
      <c r="P42" s="1044"/>
      <c r="Q42" s="1050"/>
      <c r="R42" s="1051"/>
      <c r="S42" s="1051"/>
      <c r="T42" s="1051"/>
      <c r="U42" s="1051"/>
      <c r="V42" s="1051"/>
      <c r="W42" s="1051"/>
      <c r="X42" s="1051"/>
      <c r="Y42" s="1051"/>
      <c r="Z42" s="1051"/>
      <c r="AA42" s="1051"/>
      <c r="AB42" s="1051"/>
      <c r="AC42" s="1051"/>
      <c r="AD42" s="1051"/>
      <c r="AE42" s="1052"/>
      <c r="AF42" s="1047"/>
      <c r="AG42" s="1048"/>
      <c r="AH42" s="1048"/>
      <c r="AI42" s="1048"/>
      <c r="AJ42" s="1049"/>
      <c r="AK42" s="992"/>
      <c r="AL42" s="983"/>
      <c r="AM42" s="983"/>
      <c r="AN42" s="983"/>
      <c r="AO42" s="983"/>
      <c r="AP42" s="983"/>
      <c r="AQ42" s="983"/>
      <c r="AR42" s="983"/>
      <c r="AS42" s="983"/>
      <c r="AT42" s="983"/>
      <c r="AU42" s="983"/>
      <c r="AV42" s="983"/>
      <c r="AW42" s="983"/>
      <c r="AX42" s="983"/>
      <c r="AY42" s="983"/>
      <c r="AZ42" s="1053"/>
      <c r="BA42" s="1053"/>
      <c r="BB42" s="1053"/>
      <c r="BC42" s="1053"/>
      <c r="BD42" s="1053"/>
      <c r="BE42" s="984"/>
      <c r="BF42" s="984"/>
      <c r="BG42" s="984"/>
      <c r="BH42" s="984"/>
      <c r="BI42" s="985"/>
      <c r="BJ42" s="214"/>
      <c r="BK42" s="214"/>
      <c r="BL42" s="214"/>
      <c r="BM42" s="214"/>
      <c r="BN42" s="214"/>
      <c r="BO42" s="223"/>
      <c r="BP42" s="223"/>
      <c r="BQ42" s="220">
        <v>36</v>
      </c>
      <c r="BR42" s="221"/>
      <c r="BS42" s="1004"/>
      <c r="BT42" s="1005"/>
      <c r="BU42" s="1005"/>
      <c r="BV42" s="1005"/>
      <c r="BW42" s="1005"/>
      <c r="BX42" s="1005"/>
      <c r="BY42" s="1005"/>
      <c r="BZ42" s="1005"/>
      <c r="CA42" s="1005"/>
      <c r="CB42" s="1005"/>
      <c r="CC42" s="1005"/>
      <c r="CD42" s="1005"/>
      <c r="CE42" s="1005"/>
      <c r="CF42" s="1005"/>
      <c r="CG42" s="1026"/>
      <c r="CH42" s="1001"/>
      <c r="CI42" s="1002"/>
      <c r="CJ42" s="1002"/>
      <c r="CK42" s="1002"/>
      <c r="CL42" s="1003"/>
      <c r="CM42" s="1001"/>
      <c r="CN42" s="1002"/>
      <c r="CO42" s="1002"/>
      <c r="CP42" s="1002"/>
      <c r="CQ42" s="1003"/>
      <c r="CR42" s="1001"/>
      <c r="CS42" s="1002"/>
      <c r="CT42" s="1002"/>
      <c r="CU42" s="1002"/>
      <c r="CV42" s="1003"/>
      <c r="CW42" s="1001"/>
      <c r="CX42" s="1002"/>
      <c r="CY42" s="1002"/>
      <c r="CZ42" s="1002"/>
      <c r="DA42" s="1003"/>
      <c r="DB42" s="1001"/>
      <c r="DC42" s="1002"/>
      <c r="DD42" s="1002"/>
      <c r="DE42" s="1002"/>
      <c r="DF42" s="1003"/>
      <c r="DG42" s="1001"/>
      <c r="DH42" s="1002"/>
      <c r="DI42" s="1002"/>
      <c r="DJ42" s="1002"/>
      <c r="DK42" s="1003"/>
      <c r="DL42" s="1001"/>
      <c r="DM42" s="1002"/>
      <c r="DN42" s="1002"/>
      <c r="DO42" s="1002"/>
      <c r="DP42" s="1003"/>
      <c r="DQ42" s="1001"/>
      <c r="DR42" s="1002"/>
      <c r="DS42" s="1002"/>
      <c r="DT42" s="1002"/>
      <c r="DU42" s="1003"/>
      <c r="DV42" s="1004"/>
      <c r="DW42" s="1005"/>
      <c r="DX42" s="1005"/>
      <c r="DY42" s="1005"/>
      <c r="DZ42" s="1006"/>
      <c r="EA42" s="212"/>
    </row>
    <row r="43" spans="1:131" ht="26.25" customHeight="1" x14ac:dyDescent="0.2">
      <c r="A43" s="220">
        <v>16</v>
      </c>
      <c r="B43" s="1042"/>
      <c r="C43" s="1043"/>
      <c r="D43" s="1043"/>
      <c r="E43" s="1043"/>
      <c r="F43" s="1043"/>
      <c r="G43" s="1043"/>
      <c r="H43" s="1043"/>
      <c r="I43" s="1043"/>
      <c r="J43" s="1043"/>
      <c r="K43" s="1043"/>
      <c r="L43" s="1043"/>
      <c r="M43" s="1043"/>
      <c r="N43" s="1043"/>
      <c r="O43" s="1043"/>
      <c r="P43" s="1044"/>
      <c r="Q43" s="1050"/>
      <c r="R43" s="1051"/>
      <c r="S43" s="1051"/>
      <c r="T43" s="1051"/>
      <c r="U43" s="1051"/>
      <c r="V43" s="1051"/>
      <c r="W43" s="1051"/>
      <c r="X43" s="1051"/>
      <c r="Y43" s="1051"/>
      <c r="Z43" s="1051"/>
      <c r="AA43" s="1051"/>
      <c r="AB43" s="1051"/>
      <c r="AC43" s="1051"/>
      <c r="AD43" s="1051"/>
      <c r="AE43" s="1052"/>
      <c r="AF43" s="1047"/>
      <c r="AG43" s="1048"/>
      <c r="AH43" s="1048"/>
      <c r="AI43" s="1048"/>
      <c r="AJ43" s="1049"/>
      <c r="AK43" s="992"/>
      <c r="AL43" s="983"/>
      <c r="AM43" s="983"/>
      <c r="AN43" s="983"/>
      <c r="AO43" s="983"/>
      <c r="AP43" s="983"/>
      <c r="AQ43" s="983"/>
      <c r="AR43" s="983"/>
      <c r="AS43" s="983"/>
      <c r="AT43" s="983"/>
      <c r="AU43" s="983"/>
      <c r="AV43" s="983"/>
      <c r="AW43" s="983"/>
      <c r="AX43" s="983"/>
      <c r="AY43" s="983"/>
      <c r="AZ43" s="1053"/>
      <c r="BA43" s="1053"/>
      <c r="BB43" s="1053"/>
      <c r="BC43" s="1053"/>
      <c r="BD43" s="1053"/>
      <c r="BE43" s="984"/>
      <c r="BF43" s="984"/>
      <c r="BG43" s="984"/>
      <c r="BH43" s="984"/>
      <c r="BI43" s="985"/>
      <c r="BJ43" s="214"/>
      <c r="BK43" s="214"/>
      <c r="BL43" s="214"/>
      <c r="BM43" s="214"/>
      <c r="BN43" s="214"/>
      <c r="BO43" s="223"/>
      <c r="BP43" s="223"/>
      <c r="BQ43" s="220">
        <v>37</v>
      </c>
      <c r="BR43" s="221"/>
      <c r="BS43" s="1004"/>
      <c r="BT43" s="1005"/>
      <c r="BU43" s="1005"/>
      <c r="BV43" s="1005"/>
      <c r="BW43" s="1005"/>
      <c r="BX43" s="1005"/>
      <c r="BY43" s="1005"/>
      <c r="BZ43" s="1005"/>
      <c r="CA43" s="1005"/>
      <c r="CB43" s="1005"/>
      <c r="CC43" s="1005"/>
      <c r="CD43" s="1005"/>
      <c r="CE43" s="1005"/>
      <c r="CF43" s="1005"/>
      <c r="CG43" s="1026"/>
      <c r="CH43" s="1001"/>
      <c r="CI43" s="1002"/>
      <c r="CJ43" s="1002"/>
      <c r="CK43" s="1002"/>
      <c r="CL43" s="1003"/>
      <c r="CM43" s="1001"/>
      <c r="CN43" s="1002"/>
      <c r="CO43" s="1002"/>
      <c r="CP43" s="1002"/>
      <c r="CQ43" s="1003"/>
      <c r="CR43" s="1001"/>
      <c r="CS43" s="1002"/>
      <c r="CT43" s="1002"/>
      <c r="CU43" s="1002"/>
      <c r="CV43" s="1003"/>
      <c r="CW43" s="1001"/>
      <c r="CX43" s="1002"/>
      <c r="CY43" s="1002"/>
      <c r="CZ43" s="1002"/>
      <c r="DA43" s="1003"/>
      <c r="DB43" s="1001"/>
      <c r="DC43" s="1002"/>
      <c r="DD43" s="1002"/>
      <c r="DE43" s="1002"/>
      <c r="DF43" s="1003"/>
      <c r="DG43" s="1001"/>
      <c r="DH43" s="1002"/>
      <c r="DI43" s="1002"/>
      <c r="DJ43" s="1002"/>
      <c r="DK43" s="1003"/>
      <c r="DL43" s="1001"/>
      <c r="DM43" s="1002"/>
      <c r="DN43" s="1002"/>
      <c r="DO43" s="1002"/>
      <c r="DP43" s="1003"/>
      <c r="DQ43" s="1001"/>
      <c r="DR43" s="1002"/>
      <c r="DS43" s="1002"/>
      <c r="DT43" s="1002"/>
      <c r="DU43" s="1003"/>
      <c r="DV43" s="1004"/>
      <c r="DW43" s="1005"/>
      <c r="DX43" s="1005"/>
      <c r="DY43" s="1005"/>
      <c r="DZ43" s="1006"/>
      <c r="EA43" s="212"/>
    </row>
    <row r="44" spans="1:131" ht="26.25" customHeight="1" x14ac:dyDescent="0.2">
      <c r="A44" s="220">
        <v>17</v>
      </c>
      <c r="B44" s="1042"/>
      <c r="C44" s="1043"/>
      <c r="D44" s="1043"/>
      <c r="E44" s="1043"/>
      <c r="F44" s="1043"/>
      <c r="G44" s="1043"/>
      <c r="H44" s="1043"/>
      <c r="I44" s="1043"/>
      <c r="J44" s="1043"/>
      <c r="K44" s="1043"/>
      <c r="L44" s="1043"/>
      <c r="M44" s="1043"/>
      <c r="N44" s="1043"/>
      <c r="O44" s="1043"/>
      <c r="P44" s="1044"/>
      <c r="Q44" s="1050"/>
      <c r="R44" s="1051"/>
      <c r="S44" s="1051"/>
      <c r="T44" s="1051"/>
      <c r="U44" s="1051"/>
      <c r="V44" s="1051"/>
      <c r="W44" s="1051"/>
      <c r="X44" s="1051"/>
      <c r="Y44" s="1051"/>
      <c r="Z44" s="1051"/>
      <c r="AA44" s="1051"/>
      <c r="AB44" s="1051"/>
      <c r="AC44" s="1051"/>
      <c r="AD44" s="1051"/>
      <c r="AE44" s="1052"/>
      <c r="AF44" s="1047"/>
      <c r="AG44" s="1048"/>
      <c r="AH44" s="1048"/>
      <c r="AI44" s="1048"/>
      <c r="AJ44" s="1049"/>
      <c r="AK44" s="992"/>
      <c r="AL44" s="983"/>
      <c r="AM44" s="983"/>
      <c r="AN44" s="983"/>
      <c r="AO44" s="983"/>
      <c r="AP44" s="983"/>
      <c r="AQ44" s="983"/>
      <c r="AR44" s="983"/>
      <c r="AS44" s="983"/>
      <c r="AT44" s="983"/>
      <c r="AU44" s="983"/>
      <c r="AV44" s="983"/>
      <c r="AW44" s="983"/>
      <c r="AX44" s="983"/>
      <c r="AY44" s="983"/>
      <c r="AZ44" s="1053"/>
      <c r="BA44" s="1053"/>
      <c r="BB44" s="1053"/>
      <c r="BC44" s="1053"/>
      <c r="BD44" s="1053"/>
      <c r="BE44" s="984"/>
      <c r="BF44" s="984"/>
      <c r="BG44" s="984"/>
      <c r="BH44" s="984"/>
      <c r="BI44" s="985"/>
      <c r="BJ44" s="214"/>
      <c r="BK44" s="214"/>
      <c r="BL44" s="214"/>
      <c r="BM44" s="214"/>
      <c r="BN44" s="214"/>
      <c r="BO44" s="223"/>
      <c r="BP44" s="223"/>
      <c r="BQ44" s="220">
        <v>38</v>
      </c>
      <c r="BR44" s="221"/>
      <c r="BS44" s="1004"/>
      <c r="BT44" s="1005"/>
      <c r="BU44" s="1005"/>
      <c r="BV44" s="1005"/>
      <c r="BW44" s="1005"/>
      <c r="BX44" s="1005"/>
      <c r="BY44" s="1005"/>
      <c r="BZ44" s="1005"/>
      <c r="CA44" s="1005"/>
      <c r="CB44" s="1005"/>
      <c r="CC44" s="1005"/>
      <c r="CD44" s="1005"/>
      <c r="CE44" s="1005"/>
      <c r="CF44" s="1005"/>
      <c r="CG44" s="1026"/>
      <c r="CH44" s="1001"/>
      <c r="CI44" s="1002"/>
      <c r="CJ44" s="1002"/>
      <c r="CK44" s="1002"/>
      <c r="CL44" s="1003"/>
      <c r="CM44" s="1001"/>
      <c r="CN44" s="1002"/>
      <c r="CO44" s="1002"/>
      <c r="CP44" s="1002"/>
      <c r="CQ44" s="1003"/>
      <c r="CR44" s="1001"/>
      <c r="CS44" s="1002"/>
      <c r="CT44" s="1002"/>
      <c r="CU44" s="1002"/>
      <c r="CV44" s="1003"/>
      <c r="CW44" s="1001"/>
      <c r="CX44" s="1002"/>
      <c r="CY44" s="1002"/>
      <c r="CZ44" s="1002"/>
      <c r="DA44" s="1003"/>
      <c r="DB44" s="1001"/>
      <c r="DC44" s="1002"/>
      <c r="DD44" s="1002"/>
      <c r="DE44" s="1002"/>
      <c r="DF44" s="1003"/>
      <c r="DG44" s="1001"/>
      <c r="DH44" s="1002"/>
      <c r="DI44" s="1002"/>
      <c r="DJ44" s="1002"/>
      <c r="DK44" s="1003"/>
      <c r="DL44" s="1001"/>
      <c r="DM44" s="1002"/>
      <c r="DN44" s="1002"/>
      <c r="DO44" s="1002"/>
      <c r="DP44" s="1003"/>
      <c r="DQ44" s="1001"/>
      <c r="DR44" s="1002"/>
      <c r="DS44" s="1002"/>
      <c r="DT44" s="1002"/>
      <c r="DU44" s="1003"/>
      <c r="DV44" s="1004"/>
      <c r="DW44" s="1005"/>
      <c r="DX44" s="1005"/>
      <c r="DY44" s="1005"/>
      <c r="DZ44" s="1006"/>
      <c r="EA44" s="212"/>
    </row>
    <row r="45" spans="1:131" ht="26.25" customHeight="1" x14ac:dyDescent="0.2">
      <c r="A45" s="220">
        <v>18</v>
      </c>
      <c r="B45" s="1042"/>
      <c r="C45" s="1043"/>
      <c r="D45" s="1043"/>
      <c r="E45" s="1043"/>
      <c r="F45" s="1043"/>
      <c r="G45" s="1043"/>
      <c r="H45" s="1043"/>
      <c r="I45" s="1043"/>
      <c r="J45" s="1043"/>
      <c r="K45" s="1043"/>
      <c r="L45" s="1043"/>
      <c r="M45" s="1043"/>
      <c r="N45" s="1043"/>
      <c r="O45" s="1043"/>
      <c r="P45" s="1044"/>
      <c r="Q45" s="1050"/>
      <c r="R45" s="1051"/>
      <c r="S45" s="1051"/>
      <c r="T45" s="1051"/>
      <c r="U45" s="1051"/>
      <c r="V45" s="1051"/>
      <c r="W45" s="1051"/>
      <c r="X45" s="1051"/>
      <c r="Y45" s="1051"/>
      <c r="Z45" s="1051"/>
      <c r="AA45" s="1051"/>
      <c r="AB45" s="1051"/>
      <c r="AC45" s="1051"/>
      <c r="AD45" s="1051"/>
      <c r="AE45" s="1052"/>
      <c r="AF45" s="1047"/>
      <c r="AG45" s="1048"/>
      <c r="AH45" s="1048"/>
      <c r="AI45" s="1048"/>
      <c r="AJ45" s="1049"/>
      <c r="AK45" s="992"/>
      <c r="AL45" s="983"/>
      <c r="AM45" s="983"/>
      <c r="AN45" s="983"/>
      <c r="AO45" s="983"/>
      <c r="AP45" s="983"/>
      <c r="AQ45" s="983"/>
      <c r="AR45" s="983"/>
      <c r="AS45" s="983"/>
      <c r="AT45" s="983"/>
      <c r="AU45" s="983"/>
      <c r="AV45" s="983"/>
      <c r="AW45" s="983"/>
      <c r="AX45" s="983"/>
      <c r="AY45" s="983"/>
      <c r="AZ45" s="1053"/>
      <c r="BA45" s="1053"/>
      <c r="BB45" s="1053"/>
      <c r="BC45" s="1053"/>
      <c r="BD45" s="1053"/>
      <c r="BE45" s="984"/>
      <c r="BF45" s="984"/>
      <c r="BG45" s="984"/>
      <c r="BH45" s="984"/>
      <c r="BI45" s="985"/>
      <c r="BJ45" s="214"/>
      <c r="BK45" s="214"/>
      <c r="BL45" s="214"/>
      <c r="BM45" s="214"/>
      <c r="BN45" s="214"/>
      <c r="BO45" s="223"/>
      <c r="BP45" s="223"/>
      <c r="BQ45" s="220">
        <v>39</v>
      </c>
      <c r="BR45" s="221"/>
      <c r="BS45" s="1004"/>
      <c r="BT45" s="1005"/>
      <c r="BU45" s="1005"/>
      <c r="BV45" s="1005"/>
      <c r="BW45" s="1005"/>
      <c r="BX45" s="1005"/>
      <c r="BY45" s="1005"/>
      <c r="BZ45" s="1005"/>
      <c r="CA45" s="1005"/>
      <c r="CB45" s="1005"/>
      <c r="CC45" s="1005"/>
      <c r="CD45" s="1005"/>
      <c r="CE45" s="1005"/>
      <c r="CF45" s="1005"/>
      <c r="CG45" s="1026"/>
      <c r="CH45" s="1001"/>
      <c r="CI45" s="1002"/>
      <c r="CJ45" s="1002"/>
      <c r="CK45" s="1002"/>
      <c r="CL45" s="1003"/>
      <c r="CM45" s="1001"/>
      <c r="CN45" s="1002"/>
      <c r="CO45" s="1002"/>
      <c r="CP45" s="1002"/>
      <c r="CQ45" s="1003"/>
      <c r="CR45" s="1001"/>
      <c r="CS45" s="1002"/>
      <c r="CT45" s="1002"/>
      <c r="CU45" s="1002"/>
      <c r="CV45" s="1003"/>
      <c r="CW45" s="1001"/>
      <c r="CX45" s="1002"/>
      <c r="CY45" s="1002"/>
      <c r="CZ45" s="1002"/>
      <c r="DA45" s="1003"/>
      <c r="DB45" s="1001"/>
      <c r="DC45" s="1002"/>
      <c r="DD45" s="1002"/>
      <c r="DE45" s="1002"/>
      <c r="DF45" s="1003"/>
      <c r="DG45" s="1001"/>
      <c r="DH45" s="1002"/>
      <c r="DI45" s="1002"/>
      <c r="DJ45" s="1002"/>
      <c r="DK45" s="1003"/>
      <c r="DL45" s="1001"/>
      <c r="DM45" s="1002"/>
      <c r="DN45" s="1002"/>
      <c r="DO45" s="1002"/>
      <c r="DP45" s="1003"/>
      <c r="DQ45" s="1001"/>
      <c r="DR45" s="1002"/>
      <c r="DS45" s="1002"/>
      <c r="DT45" s="1002"/>
      <c r="DU45" s="1003"/>
      <c r="DV45" s="1004"/>
      <c r="DW45" s="1005"/>
      <c r="DX45" s="1005"/>
      <c r="DY45" s="1005"/>
      <c r="DZ45" s="1006"/>
      <c r="EA45" s="212"/>
    </row>
    <row r="46" spans="1:131" ht="26.25" customHeight="1" x14ac:dyDescent="0.2">
      <c r="A46" s="220">
        <v>19</v>
      </c>
      <c r="B46" s="1042"/>
      <c r="C46" s="1043"/>
      <c r="D46" s="1043"/>
      <c r="E46" s="1043"/>
      <c r="F46" s="1043"/>
      <c r="G46" s="1043"/>
      <c r="H46" s="1043"/>
      <c r="I46" s="1043"/>
      <c r="J46" s="1043"/>
      <c r="K46" s="1043"/>
      <c r="L46" s="1043"/>
      <c r="M46" s="1043"/>
      <c r="N46" s="1043"/>
      <c r="O46" s="1043"/>
      <c r="P46" s="1044"/>
      <c r="Q46" s="1050"/>
      <c r="R46" s="1051"/>
      <c r="S46" s="1051"/>
      <c r="T46" s="1051"/>
      <c r="U46" s="1051"/>
      <c r="V46" s="1051"/>
      <c r="W46" s="1051"/>
      <c r="X46" s="1051"/>
      <c r="Y46" s="1051"/>
      <c r="Z46" s="1051"/>
      <c r="AA46" s="1051"/>
      <c r="AB46" s="1051"/>
      <c r="AC46" s="1051"/>
      <c r="AD46" s="1051"/>
      <c r="AE46" s="1052"/>
      <c r="AF46" s="1047"/>
      <c r="AG46" s="1048"/>
      <c r="AH46" s="1048"/>
      <c r="AI46" s="1048"/>
      <c r="AJ46" s="1049"/>
      <c r="AK46" s="992"/>
      <c r="AL46" s="983"/>
      <c r="AM46" s="983"/>
      <c r="AN46" s="983"/>
      <c r="AO46" s="983"/>
      <c r="AP46" s="983"/>
      <c r="AQ46" s="983"/>
      <c r="AR46" s="983"/>
      <c r="AS46" s="983"/>
      <c r="AT46" s="983"/>
      <c r="AU46" s="983"/>
      <c r="AV46" s="983"/>
      <c r="AW46" s="983"/>
      <c r="AX46" s="983"/>
      <c r="AY46" s="983"/>
      <c r="AZ46" s="1053"/>
      <c r="BA46" s="1053"/>
      <c r="BB46" s="1053"/>
      <c r="BC46" s="1053"/>
      <c r="BD46" s="1053"/>
      <c r="BE46" s="984"/>
      <c r="BF46" s="984"/>
      <c r="BG46" s="984"/>
      <c r="BH46" s="984"/>
      <c r="BI46" s="985"/>
      <c r="BJ46" s="214"/>
      <c r="BK46" s="214"/>
      <c r="BL46" s="214"/>
      <c r="BM46" s="214"/>
      <c r="BN46" s="214"/>
      <c r="BO46" s="223"/>
      <c r="BP46" s="223"/>
      <c r="BQ46" s="220">
        <v>40</v>
      </c>
      <c r="BR46" s="221"/>
      <c r="BS46" s="1004"/>
      <c r="BT46" s="1005"/>
      <c r="BU46" s="1005"/>
      <c r="BV46" s="1005"/>
      <c r="BW46" s="1005"/>
      <c r="BX46" s="1005"/>
      <c r="BY46" s="1005"/>
      <c r="BZ46" s="1005"/>
      <c r="CA46" s="1005"/>
      <c r="CB46" s="1005"/>
      <c r="CC46" s="1005"/>
      <c r="CD46" s="1005"/>
      <c r="CE46" s="1005"/>
      <c r="CF46" s="1005"/>
      <c r="CG46" s="1026"/>
      <c r="CH46" s="1001"/>
      <c r="CI46" s="1002"/>
      <c r="CJ46" s="1002"/>
      <c r="CK46" s="1002"/>
      <c r="CL46" s="1003"/>
      <c r="CM46" s="1001"/>
      <c r="CN46" s="1002"/>
      <c r="CO46" s="1002"/>
      <c r="CP46" s="1002"/>
      <c r="CQ46" s="1003"/>
      <c r="CR46" s="1001"/>
      <c r="CS46" s="1002"/>
      <c r="CT46" s="1002"/>
      <c r="CU46" s="1002"/>
      <c r="CV46" s="1003"/>
      <c r="CW46" s="1001"/>
      <c r="CX46" s="1002"/>
      <c r="CY46" s="1002"/>
      <c r="CZ46" s="1002"/>
      <c r="DA46" s="1003"/>
      <c r="DB46" s="1001"/>
      <c r="DC46" s="1002"/>
      <c r="DD46" s="1002"/>
      <c r="DE46" s="1002"/>
      <c r="DF46" s="1003"/>
      <c r="DG46" s="1001"/>
      <c r="DH46" s="1002"/>
      <c r="DI46" s="1002"/>
      <c r="DJ46" s="1002"/>
      <c r="DK46" s="1003"/>
      <c r="DL46" s="1001"/>
      <c r="DM46" s="1002"/>
      <c r="DN46" s="1002"/>
      <c r="DO46" s="1002"/>
      <c r="DP46" s="1003"/>
      <c r="DQ46" s="1001"/>
      <c r="DR46" s="1002"/>
      <c r="DS46" s="1002"/>
      <c r="DT46" s="1002"/>
      <c r="DU46" s="1003"/>
      <c r="DV46" s="1004"/>
      <c r="DW46" s="1005"/>
      <c r="DX46" s="1005"/>
      <c r="DY46" s="1005"/>
      <c r="DZ46" s="1006"/>
      <c r="EA46" s="212"/>
    </row>
    <row r="47" spans="1:131" ht="26.25" customHeight="1" x14ac:dyDescent="0.2">
      <c r="A47" s="220">
        <v>20</v>
      </c>
      <c r="B47" s="1042"/>
      <c r="C47" s="1043"/>
      <c r="D47" s="1043"/>
      <c r="E47" s="1043"/>
      <c r="F47" s="1043"/>
      <c r="G47" s="1043"/>
      <c r="H47" s="1043"/>
      <c r="I47" s="1043"/>
      <c r="J47" s="1043"/>
      <c r="K47" s="1043"/>
      <c r="L47" s="1043"/>
      <c r="M47" s="1043"/>
      <c r="N47" s="1043"/>
      <c r="O47" s="1043"/>
      <c r="P47" s="1044"/>
      <c r="Q47" s="1050"/>
      <c r="R47" s="1051"/>
      <c r="S47" s="1051"/>
      <c r="T47" s="1051"/>
      <c r="U47" s="1051"/>
      <c r="V47" s="1051"/>
      <c r="W47" s="1051"/>
      <c r="X47" s="1051"/>
      <c r="Y47" s="1051"/>
      <c r="Z47" s="1051"/>
      <c r="AA47" s="1051"/>
      <c r="AB47" s="1051"/>
      <c r="AC47" s="1051"/>
      <c r="AD47" s="1051"/>
      <c r="AE47" s="1052"/>
      <c r="AF47" s="1047"/>
      <c r="AG47" s="1048"/>
      <c r="AH47" s="1048"/>
      <c r="AI47" s="1048"/>
      <c r="AJ47" s="1049"/>
      <c r="AK47" s="992"/>
      <c r="AL47" s="983"/>
      <c r="AM47" s="983"/>
      <c r="AN47" s="983"/>
      <c r="AO47" s="983"/>
      <c r="AP47" s="983"/>
      <c r="AQ47" s="983"/>
      <c r="AR47" s="983"/>
      <c r="AS47" s="983"/>
      <c r="AT47" s="983"/>
      <c r="AU47" s="983"/>
      <c r="AV47" s="983"/>
      <c r="AW47" s="983"/>
      <c r="AX47" s="983"/>
      <c r="AY47" s="983"/>
      <c r="AZ47" s="1053"/>
      <c r="BA47" s="1053"/>
      <c r="BB47" s="1053"/>
      <c r="BC47" s="1053"/>
      <c r="BD47" s="1053"/>
      <c r="BE47" s="984"/>
      <c r="BF47" s="984"/>
      <c r="BG47" s="984"/>
      <c r="BH47" s="984"/>
      <c r="BI47" s="985"/>
      <c r="BJ47" s="214"/>
      <c r="BK47" s="214"/>
      <c r="BL47" s="214"/>
      <c r="BM47" s="214"/>
      <c r="BN47" s="214"/>
      <c r="BO47" s="223"/>
      <c r="BP47" s="223"/>
      <c r="BQ47" s="220">
        <v>41</v>
      </c>
      <c r="BR47" s="221"/>
      <c r="BS47" s="1004"/>
      <c r="BT47" s="1005"/>
      <c r="BU47" s="1005"/>
      <c r="BV47" s="1005"/>
      <c r="BW47" s="1005"/>
      <c r="BX47" s="1005"/>
      <c r="BY47" s="1005"/>
      <c r="BZ47" s="1005"/>
      <c r="CA47" s="1005"/>
      <c r="CB47" s="1005"/>
      <c r="CC47" s="1005"/>
      <c r="CD47" s="1005"/>
      <c r="CE47" s="1005"/>
      <c r="CF47" s="1005"/>
      <c r="CG47" s="1026"/>
      <c r="CH47" s="1001"/>
      <c r="CI47" s="1002"/>
      <c r="CJ47" s="1002"/>
      <c r="CK47" s="1002"/>
      <c r="CL47" s="1003"/>
      <c r="CM47" s="1001"/>
      <c r="CN47" s="1002"/>
      <c r="CO47" s="1002"/>
      <c r="CP47" s="1002"/>
      <c r="CQ47" s="1003"/>
      <c r="CR47" s="1001"/>
      <c r="CS47" s="1002"/>
      <c r="CT47" s="1002"/>
      <c r="CU47" s="1002"/>
      <c r="CV47" s="1003"/>
      <c r="CW47" s="1001"/>
      <c r="CX47" s="1002"/>
      <c r="CY47" s="1002"/>
      <c r="CZ47" s="1002"/>
      <c r="DA47" s="1003"/>
      <c r="DB47" s="1001"/>
      <c r="DC47" s="1002"/>
      <c r="DD47" s="1002"/>
      <c r="DE47" s="1002"/>
      <c r="DF47" s="1003"/>
      <c r="DG47" s="1001"/>
      <c r="DH47" s="1002"/>
      <c r="DI47" s="1002"/>
      <c r="DJ47" s="1002"/>
      <c r="DK47" s="1003"/>
      <c r="DL47" s="1001"/>
      <c r="DM47" s="1002"/>
      <c r="DN47" s="1002"/>
      <c r="DO47" s="1002"/>
      <c r="DP47" s="1003"/>
      <c r="DQ47" s="1001"/>
      <c r="DR47" s="1002"/>
      <c r="DS47" s="1002"/>
      <c r="DT47" s="1002"/>
      <c r="DU47" s="1003"/>
      <c r="DV47" s="1004"/>
      <c r="DW47" s="1005"/>
      <c r="DX47" s="1005"/>
      <c r="DY47" s="1005"/>
      <c r="DZ47" s="1006"/>
      <c r="EA47" s="212"/>
    </row>
    <row r="48" spans="1:131" ht="26.25" customHeight="1" x14ac:dyDescent="0.2">
      <c r="A48" s="220">
        <v>21</v>
      </c>
      <c r="B48" s="1042"/>
      <c r="C48" s="1043"/>
      <c r="D48" s="1043"/>
      <c r="E48" s="1043"/>
      <c r="F48" s="1043"/>
      <c r="G48" s="1043"/>
      <c r="H48" s="1043"/>
      <c r="I48" s="1043"/>
      <c r="J48" s="1043"/>
      <c r="K48" s="1043"/>
      <c r="L48" s="1043"/>
      <c r="M48" s="1043"/>
      <c r="N48" s="1043"/>
      <c r="O48" s="1043"/>
      <c r="P48" s="1044"/>
      <c r="Q48" s="1050"/>
      <c r="R48" s="1051"/>
      <c r="S48" s="1051"/>
      <c r="T48" s="1051"/>
      <c r="U48" s="1051"/>
      <c r="V48" s="1051"/>
      <c r="W48" s="1051"/>
      <c r="X48" s="1051"/>
      <c r="Y48" s="1051"/>
      <c r="Z48" s="1051"/>
      <c r="AA48" s="1051"/>
      <c r="AB48" s="1051"/>
      <c r="AC48" s="1051"/>
      <c r="AD48" s="1051"/>
      <c r="AE48" s="1052"/>
      <c r="AF48" s="1047"/>
      <c r="AG48" s="1048"/>
      <c r="AH48" s="1048"/>
      <c r="AI48" s="1048"/>
      <c r="AJ48" s="1049"/>
      <c r="AK48" s="992"/>
      <c r="AL48" s="983"/>
      <c r="AM48" s="983"/>
      <c r="AN48" s="983"/>
      <c r="AO48" s="983"/>
      <c r="AP48" s="983"/>
      <c r="AQ48" s="983"/>
      <c r="AR48" s="983"/>
      <c r="AS48" s="983"/>
      <c r="AT48" s="983"/>
      <c r="AU48" s="983"/>
      <c r="AV48" s="983"/>
      <c r="AW48" s="983"/>
      <c r="AX48" s="983"/>
      <c r="AY48" s="983"/>
      <c r="AZ48" s="1053"/>
      <c r="BA48" s="1053"/>
      <c r="BB48" s="1053"/>
      <c r="BC48" s="1053"/>
      <c r="BD48" s="1053"/>
      <c r="BE48" s="984"/>
      <c r="BF48" s="984"/>
      <c r="BG48" s="984"/>
      <c r="BH48" s="984"/>
      <c r="BI48" s="985"/>
      <c r="BJ48" s="214"/>
      <c r="BK48" s="214"/>
      <c r="BL48" s="214"/>
      <c r="BM48" s="214"/>
      <c r="BN48" s="214"/>
      <c r="BO48" s="223"/>
      <c r="BP48" s="223"/>
      <c r="BQ48" s="220">
        <v>42</v>
      </c>
      <c r="BR48" s="221"/>
      <c r="BS48" s="1004"/>
      <c r="BT48" s="1005"/>
      <c r="BU48" s="1005"/>
      <c r="BV48" s="1005"/>
      <c r="BW48" s="1005"/>
      <c r="BX48" s="1005"/>
      <c r="BY48" s="1005"/>
      <c r="BZ48" s="1005"/>
      <c r="CA48" s="1005"/>
      <c r="CB48" s="1005"/>
      <c r="CC48" s="1005"/>
      <c r="CD48" s="1005"/>
      <c r="CE48" s="1005"/>
      <c r="CF48" s="1005"/>
      <c r="CG48" s="1026"/>
      <c r="CH48" s="1001"/>
      <c r="CI48" s="1002"/>
      <c r="CJ48" s="1002"/>
      <c r="CK48" s="1002"/>
      <c r="CL48" s="1003"/>
      <c r="CM48" s="1001"/>
      <c r="CN48" s="1002"/>
      <c r="CO48" s="1002"/>
      <c r="CP48" s="1002"/>
      <c r="CQ48" s="1003"/>
      <c r="CR48" s="1001"/>
      <c r="CS48" s="1002"/>
      <c r="CT48" s="1002"/>
      <c r="CU48" s="1002"/>
      <c r="CV48" s="1003"/>
      <c r="CW48" s="1001"/>
      <c r="CX48" s="1002"/>
      <c r="CY48" s="1002"/>
      <c r="CZ48" s="1002"/>
      <c r="DA48" s="1003"/>
      <c r="DB48" s="1001"/>
      <c r="DC48" s="1002"/>
      <c r="DD48" s="1002"/>
      <c r="DE48" s="1002"/>
      <c r="DF48" s="1003"/>
      <c r="DG48" s="1001"/>
      <c r="DH48" s="1002"/>
      <c r="DI48" s="1002"/>
      <c r="DJ48" s="1002"/>
      <c r="DK48" s="1003"/>
      <c r="DL48" s="1001"/>
      <c r="DM48" s="1002"/>
      <c r="DN48" s="1002"/>
      <c r="DO48" s="1002"/>
      <c r="DP48" s="1003"/>
      <c r="DQ48" s="1001"/>
      <c r="DR48" s="1002"/>
      <c r="DS48" s="1002"/>
      <c r="DT48" s="1002"/>
      <c r="DU48" s="1003"/>
      <c r="DV48" s="1004"/>
      <c r="DW48" s="1005"/>
      <c r="DX48" s="1005"/>
      <c r="DY48" s="1005"/>
      <c r="DZ48" s="1006"/>
      <c r="EA48" s="212"/>
    </row>
    <row r="49" spans="1:131" ht="26.25" customHeight="1" x14ac:dyDescent="0.2">
      <c r="A49" s="220">
        <v>22</v>
      </c>
      <c r="B49" s="1042"/>
      <c r="C49" s="1043"/>
      <c r="D49" s="1043"/>
      <c r="E49" s="1043"/>
      <c r="F49" s="1043"/>
      <c r="G49" s="1043"/>
      <c r="H49" s="1043"/>
      <c r="I49" s="1043"/>
      <c r="J49" s="1043"/>
      <c r="K49" s="1043"/>
      <c r="L49" s="1043"/>
      <c r="M49" s="1043"/>
      <c r="N49" s="1043"/>
      <c r="O49" s="1043"/>
      <c r="P49" s="1044"/>
      <c r="Q49" s="1050"/>
      <c r="R49" s="1051"/>
      <c r="S49" s="1051"/>
      <c r="T49" s="1051"/>
      <c r="U49" s="1051"/>
      <c r="V49" s="1051"/>
      <c r="W49" s="1051"/>
      <c r="X49" s="1051"/>
      <c r="Y49" s="1051"/>
      <c r="Z49" s="1051"/>
      <c r="AA49" s="1051"/>
      <c r="AB49" s="1051"/>
      <c r="AC49" s="1051"/>
      <c r="AD49" s="1051"/>
      <c r="AE49" s="1052"/>
      <c r="AF49" s="1047"/>
      <c r="AG49" s="1048"/>
      <c r="AH49" s="1048"/>
      <c r="AI49" s="1048"/>
      <c r="AJ49" s="1049"/>
      <c r="AK49" s="992"/>
      <c r="AL49" s="983"/>
      <c r="AM49" s="983"/>
      <c r="AN49" s="983"/>
      <c r="AO49" s="983"/>
      <c r="AP49" s="983"/>
      <c r="AQ49" s="983"/>
      <c r="AR49" s="983"/>
      <c r="AS49" s="983"/>
      <c r="AT49" s="983"/>
      <c r="AU49" s="983"/>
      <c r="AV49" s="983"/>
      <c r="AW49" s="983"/>
      <c r="AX49" s="983"/>
      <c r="AY49" s="983"/>
      <c r="AZ49" s="1053"/>
      <c r="BA49" s="1053"/>
      <c r="BB49" s="1053"/>
      <c r="BC49" s="1053"/>
      <c r="BD49" s="1053"/>
      <c r="BE49" s="984"/>
      <c r="BF49" s="984"/>
      <c r="BG49" s="984"/>
      <c r="BH49" s="984"/>
      <c r="BI49" s="985"/>
      <c r="BJ49" s="214"/>
      <c r="BK49" s="214"/>
      <c r="BL49" s="214"/>
      <c r="BM49" s="214"/>
      <c r="BN49" s="214"/>
      <c r="BO49" s="223"/>
      <c r="BP49" s="223"/>
      <c r="BQ49" s="220">
        <v>43</v>
      </c>
      <c r="BR49" s="221"/>
      <c r="BS49" s="1004"/>
      <c r="BT49" s="1005"/>
      <c r="BU49" s="1005"/>
      <c r="BV49" s="1005"/>
      <c r="BW49" s="1005"/>
      <c r="BX49" s="1005"/>
      <c r="BY49" s="1005"/>
      <c r="BZ49" s="1005"/>
      <c r="CA49" s="1005"/>
      <c r="CB49" s="1005"/>
      <c r="CC49" s="1005"/>
      <c r="CD49" s="1005"/>
      <c r="CE49" s="1005"/>
      <c r="CF49" s="1005"/>
      <c r="CG49" s="1026"/>
      <c r="CH49" s="1001"/>
      <c r="CI49" s="1002"/>
      <c r="CJ49" s="1002"/>
      <c r="CK49" s="1002"/>
      <c r="CL49" s="1003"/>
      <c r="CM49" s="1001"/>
      <c r="CN49" s="1002"/>
      <c r="CO49" s="1002"/>
      <c r="CP49" s="1002"/>
      <c r="CQ49" s="1003"/>
      <c r="CR49" s="1001"/>
      <c r="CS49" s="1002"/>
      <c r="CT49" s="1002"/>
      <c r="CU49" s="1002"/>
      <c r="CV49" s="1003"/>
      <c r="CW49" s="1001"/>
      <c r="CX49" s="1002"/>
      <c r="CY49" s="1002"/>
      <c r="CZ49" s="1002"/>
      <c r="DA49" s="1003"/>
      <c r="DB49" s="1001"/>
      <c r="DC49" s="1002"/>
      <c r="DD49" s="1002"/>
      <c r="DE49" s="1002"/>
      <c r="DF49" s="1003"/>
      <c r="DG49" s="1001"/>
      <c r="DH49" s="1002"/>
      <c r="DI49" s="1002"/>
      <c r="DJ49" s="1002"/>
      <c r="DK49" s="1003"/>
      <c r="DL49" s="1001"/>
      <c r="DM49" s="1002"/>
      <c r="DN49" s="1002"/>
      <c r="DO49" s="1002"/>
      <c r="DP49" s="1003"/>
      <c r="DQ49" s="1001"/>
      <c r="DR49" s="1002"/>
      <c r="DS49" s="1002"/>
      <c r="DT49" s="1002"/>
      <c r="DU49" s="1003"/>
      <c r="DV49" s="1004"/>
      <c r="DW49" s="1005"/>
      <c r="DX49" s="1005"/>
      <c r="DY49" s="1005"/>
      <c r="DZ49" s="1006"/>
      <c r="EA49" s="212"/>
    </row>
    <row r="50" spans="1:131" ht="26.25" customHeight="1" x14ac:dyDescent="0.2">
      <c r="A50" s="220">
        <v>23</v>
      </c>
      <c r="B50" s="1042"/>
      <c r="C50" s="1043"/>
      <c r="D50" s="1043"/>
      <c r="E50" s="1043"/>
      <c r="F50" s="1043"/>
      <c r="G50" s="1043"/>
      <c r="H50" s="1043"/>
      <c r="I50" s="1043"/>
      <c r="J50" s="1043"/>
      <c r="K50" s="1043"/>
      <c r="L50" s="1043"/>
      <c r="M50" s="1043"/>
      <c r="N50" s="1043"/>
      <c r="O50" s="1043"/>
      <c r="P50" s="1044"/>
      <c r="Q50" s="1045"/>
      <c r="R50" s="1037"/>
      <c r="S50" s="1037"/>
      <c r="T50" s="1037"/>
      <c r="U50" s="1037"/>
      <c r="V50" s="1037"/>
      <c r="W50" s="1037"/>
      <c r="X50" s="1037"/>
      <c r="Y50" s="1037"/>
      <c r="Z50" s="1037"/>
      <c r="AA50" s="1037"/>
      <c r="AB50" s="1037"/>
      <c r="AC50" s="1037"/>
      <c r="AD50" s="1037"/>
      <c r="AE50" s="1046"/>
      <c r="AF50" s="1047"/>
      <c r="AG50" s="1048"/>
      <c r="AH50" s="1048"/>
      <c r="AI50" s="1048"/>
      <c r="AJ50" s="1049"/>
      <c r="AK50" s="1036"/>
      <c r="AL50" s="1037"/>
      <c r="AM50" s="1037"/>
      <c r="AN50" s="1037"/>
      <c r="AO50" s="1037"/>
      <c r="AP50" s="1037"/>
      <c r="AQ50" s="1037"/>
      <c r="AR50" s="1037"/>
      <c r="AS50" s="1037"/>
      <c r="AT50" s="1037"/>
      <c r="AU50" s="1037"/>
      <c r="AV50" s="1037"/>
      <c r="AW50" s="1037"/>
      <c r="AX50" s="1037"/>
      <c r="AY50" s="1037"/>
      <c r="AZ50" s="1038"/>
      <c r="BA50" s="1038"/>
      <c r="BB50" s="1038"/>
      <c r="BC50" s="1038"/>
      <c r="BD50" s="1038"/>
      <c r="BE50" s="984"/>
      <c r="BF50" s="984"/>
      <c r="BG50" s="984"/>
      <c r="BH50" s="984"/>
      <c r="BI50" s="985"/>
      <c r="BJ50" s="214"/>
      <c r="BK50" s="214"/>
      <c r="BL50" s="214"/>
      <c r="BM50" s="214"/>
      <c r="BN50" s="214"/>
      <c r="BO50" s="223"/>
      <c r="BP50" s="223"/>
      <c r="BQ50" s="220">
        <v>44</v>
      </c>
      <c r="BR50" s="221"/>
      <c r="BS50" s="1004"/>
      <c r="BT50" s="1005"/>
      <c r="BU50" s="1005"/>
      <c r="BV50" s="1005"/>
      <c r="BW50" s="1005"/>
      <c r="BX50" s="1005"/>
      <c r="BY50" s="1005"/>
      <c r="BZ50" s="1005"/>
      <c r="CA50" s="1005"/>
      <c r="CB50" s="1005"/>
      <c r="CC50" s="1005"/>
      <c r="CD50" s="1005"/>
      <c r="CE50" s="1005"/>
      <c r="CF50" s="1005"/>
      <c r="CG50" s="1026"/>
      <c r="CH50" s="1001"/>
      <c r="CI50" s="1002"/>
      <c r="CJ50" s="1002"/>
      <c r="CK50" s="1002"/>
      <c r="CL50" s="1003"/>
      <c r="CM50" s="1001"/>
      <c r="CN50" s="1002"/>
      <c r="CO50" s="1002"/>
      <c r="CP50" s="1002"/>
      <c r="CQ50" s="1003"/>
      <c r="CR50" s="1001"/>
      <c r="CS50" s="1002"/>
      <c r="CT50" s="1002"/>
      <c r="CU50" s="1002"/>
      <c r="CV50" s="1003"/>
      <c r="CW50" s="1001"/>
      <c r="CX50" s="1002"/>
      <c r="CY50" s="1002"/>
      <c r="CZ50" s="1002"/>
      <c r="DA50" s="1003"/>
      <c r="DB50" s="1001"/>
      <c r="DC50" s="1002"/>
      <c r="DD50" s="1002"/>
      <c r="DE50" s="1002"/>
      <c r="DF50" s="1003"/>
      <c r="DG50" s="1001"/>
      <c r="DH50" s="1002"/>
      <c r="DI50" s="1002"/>
      <c r="DJ50" s="1002"/>
      <c r="DK50" s="1003"/>
      <c r="DL50" s="1001"/>
      <c r="DM50" s="1002"/>
      <c r="DN50" s="1002"/>
      <c r="DO50" s="1002"/>
      <c r="DP50" s="1003"/>
      <c r="DQ50" s="1001"/>
      <c r="DR50" s="1002"/>
      <c r="DS50" s="1002"/>
      <c r="DT50" s="1002"/>
      <c r="DU50" s="1003"/>
      <c r="DV50" s="1004"/>
      <c r="DW50" s="1005"/>
      <c r="DX50" s="1005"/>
      <c r="DY50" s="1005"/>
      <c r="DZ50" s="1006"/>
      <c r="EA50" s="212"/>
    </row>
    <row r="51" spans="1:131" ht="26.25" customHeight="1" x14ac:dyDescent="0.2">
      <c r="A51" s="220">
        <v>24</v>
      </c>
      <c r="B51" s="1042"/>
      <c r="C51" s="1043"/>
      <c r="D51" s="1043"/>
      <c r="E51" s="1043"/>
      <c r="F51" s="1043"/>
      <c r="G51" s="1043"/>
      <c r="H51" s="1043"/>
      <c r="I51" s="1043"/>
      <c r="J51" s="1043"/>
      <c r="K51" s="1043"/>
      <c r="L51" s="1043"/>
      <c r="M51" s="1043"/>
      <c r="N51" s="1043"/>
      <c r="O51" s="1043"/>
      <c r="P51" s="1044"/>
      <c r="Q51" s="1045"/>
      <c r="R51" s="1037"/>
      <c r="S51" s="1037"/>
      <c r="T51" s="1037"/>
      <c r="U51" s="1037"/>
      <c r="V51" s="1037"/>
      <c r="W51" s="1037"/>
      <c r="X51" s="1037"/>
      <c r="Y51" s="1037"/>
      <c r="Z51" s="1037"/>
      <c r="AA51" s="1037"/>
      <c r="AB51" s="1037"/>
      <c r="AC51" s="1037"/>
      <c r="AD51" s="1037"/>
      <c r="AE51" s="1046"/>
      <c r="AF51" s="1047"/>
      <c r="AG51" s="1048"/>
      <c r="AH51" s="1048"/>
      <c r="AI51" s="1048"/>
      <c r="AJ51" s="1049"/>
      <c r="AK51" s="1036"/>
      <c r="AL51" s="1037"/>
      <c r="AM51" s="1037"/>
      <c r="AN51" s="1037"/>
      <c r="AO51" s="1037"/>
      <c r="AP51" s="1037"/>
      <c r="AQ51" s="1037"/>
      <c r="AR51" s="1037"/>
      <c r="AS51" s="1037"/>
      <c r="AT51" s="1037"/>
      <c r="AU51" s="1037"/>
      <c r="AV51" s="1037"/>
      <c r="AW51" s="1037"/>
      <c r="AX51" s="1037"/>
      <c r="AY51" s="1037"/>
      <c r="AZ51" s="1038"/>
      <c r="BA51" s="1038"/>
      <c r="BB51" s="1038"/>
      <c r="BC51" s="1038"/>
      <c r="BD51" s="1038"/>
      <c r="BE51" s="984"/>
      <c r="BF51" s="984"/>
      <c r="BG51" s="984"/>
      <c r="BH51" s="984"/>
      <c r="BI51" s="985"/>
      <c r="BJ51" s="214"/>
      <c r="BK51" s="214"/>
      <c r="BL51" s="214"/>
      <c r="BM51" s="214"/>
      <c r="BN51" s="214"/>
      <c r="BO51" s="223"/>
      <c r="BP51" s="223"/>
      <c r="BQ51" s="220">
        <v>45</v>
      </c>
      <c r="BR51" s="221"/>
      <c r="BS51" s="1004"/>
      <c r="BT51" s="1005"/>
      <c r="BU51" s="1005"/>
      <c r="BV51" s="1005"/>
      <c r="BW51" s="1005"/>
      <c r="BX51" s="1005"/>
      <c r="BY51" s="1005"/>
      <c r="BZ51" s="1005"/>
      <c r="CA51" s="1005"/>
      <c r="CB51" s="1005"/>
      <c r="CC51" s="1005"/>
      <c r="CD51" s="1005"/>
      <c r="CE51" s="1005"/>
      <c r="CF51" s="1005"/>
      <c r="CG51" s="1026"/>
      <c r="CH51" s="1001"/>
      <c r="CI51" s="1002"/>
      <c r="CJ51" s="1002"/>
      <c r="CK51" s="1002"/>
      <c r="CL51" s="1003"/>
      <c r="CM51" s="1001"/>
      <c r="CN51" s="1002"/>
      <c r="CO51" s="1002"/>
      <c r="CP51" s="1002"/>
      <c r="CQ51" s="1003"/>
      <c r="CR51" s="1001"/>
      <c r="CS51" s="1002"/>
      <c r="CT51" s="1002"/>
      <c r="CU51" s="1002"/>
      <c r="CV51" s="1003"/>
      <c r="CW51" s="1001"/>
      <c r="CX51" s="1002"/>
      <c r="CY51" s="1002"/>
      <c r="CZ51" s="1002"/>
      <c r="DA51" s="1003"/>
      <c r="DB51" s="1001"/>
      <c r="DC51" s="1002"/>
      <c r="DD51" s="1002"/>
      <c r="DE51" s="1002"/>
      <c r="DF51" s="1003"/>
      <c r="DG51" s="1001"/>
      <c r="DH51" s="1002"/>
      <c r="DI51" s="1002"/>
      <c r="DJ51" s="1002"/>
      <c r="DK51" s="1003"/>
      <c r="DL51" s="1001"/>
      <c r="DM51" s="1002"/>
      <c r="DN51" s="1002"/>
      <c r="DO51" s="1002"/>
      <c r="DP51" s="1003"/>
      <c r="DQ51" s="1001"/>
      <c r="DR51" s="1002"/>
      <c r="DS51" s="1002"/>
      <c r="DT51" s="1002"/>
      <c r="DU51" s="1003"/>
      <c r="DV51" s="1004"/>
      <c r="DW51" s="1005"/>
      <c r="DX51" s="1005"/>
      <c r="DY51" s="1005"/>
      <c r="DZ51" s="1006"/>
      <c r="EA51" s="212"/>
    </row>
    <row r="52" spans="1:131" ht="26.25" customHeight="1" x14ac:dyDescent="0.2">
      <c r="A52" s="220">
        <v>25</v>
      </c>
      <c r="B52" s="1042"/>
      <c r="C52" s="1043"/>
      <c r="D52" s="1043"/>
      <c r="E52" s="1043"/>
      <c r="F52" s="1043"/>
      <c r="G52" s="1043"/>
      <c r="H52" s="1043"/>
      <c r="I52" s="1043"/>
      <c r="J52" s="1043"/>
      <c r="K52" s="1043"/>
      <c r="L52" s="1043"/>
      <c r="M52" s="1043"/>
      <c r="N52" s="1043"/>
      <c r="O52" s="1043"/>
      <c r="P52" s="1044"/>
      <c r="Q52" s="1045"/>
      <c r="R52" s="1037"/>
      <c r="S52" s="1037"/>
      <c r="T52" s="1037"/>
      <c r="U52" s="1037"/>
      <c r="V52" s="1037"/>
      <c r="W52" s="1037"/>
      <c r="X52" s="1037"/>
      <c r="Y52" s="1037"/>
      <c r="Z52" s="1037"/>
      <c r="AA52" s="1037"/>
      <c r="AB52" s="1037"/>
      <c r="AC52" s="1037"/>
      <c r="AD52" s="1037"/>
      <c r="AE52" s="1046"/>
      <c r="AF52" s="1047"/>
      <c r="AG52" s="1048"/>
      <c r="AH52" s="1048"/>
      <c r="AI52" s="1048"/>
      <c r="AJ52" s="1049"/>
      <c r="AK52" s="1036"/>
      <c r="AL52" s="1037"/>
      <c r="AM52" s="1037"/>
      <c r="AN52" s="1037"/>
      <c r="AO52" s="1037"/>
      <c r="AP52" s="1037"/>
      <c r="AQ52" s="1037"/>
      <c r="AR52" s="1037"/>
      <c r="AS52" s="1037"/>
      <c r="AT52" s="1037"/>
      <c r="AU52" s="1037"/>
      <c r="AV52" s="1037"/>
      <c r="AW52" s="1037"/>
      <c r="AX52" s="1037"/>
      <c r="AY52" s="1037"/>
      <c r="AZ52" s="1038"/>
      <c r="BA52" s="1038"/>
      <c r="BB52" s="1038"/>
      <c r="BC52" s="1038"/>
      <c r="BD52" s="1038"/>
      <c r="BE52" s="984"/>
      <c r="BF52" s="984"/>
      <c r="BG52" s="984"/>
      <c r="BH52" s="984"/>
      <c r="BI52" s="985"/>
      <c r="BJ52" s="214"/>
      <c r="BK52" s="214"/>
      <c r="BL52" s="214"/>
      <c r="BM52" s="214"/>
      <c r="BN52" s="214"/>
      <c r="BO52" s="223"/>
      <c r="BP52" s="223"/>
      <c r="BQ52" s="220">
        <v>46</v>
      </c>
      <c r="BR52" s="221"/>
      <c r="BS52" s="1004"/>
      <c r="BT52" s="1005"/>
      <c r="BU52" s="1005"/>
      <c r="BV52" s="1005"/>
      <c r="BW52" s="1005"/>
      <c r="BX52" s="1005"/>
      <c r="BY52" s="1005"/>
      <c r="BZ52" s="1005"/>
      <c r="CA52" s="1005"/>
      <c r="CB52" s="1005"/>
      <c r="CC52" s="1005"/>
      <c r="CD52" s="1005"/>
      <c r="CE52" s="1005"/>
      <c r="CF52" s="1005"/>
      <c r="CG52" s="1026"/>
      <c r="CH52" s="1001"/>
      <c r="CI52" s="1002"/>
      <c r="CJ52" s="1002"/>
      <c r="CK52" s="1002"/>
      <c r="CL52" s="1003"/>
      <c r="CM52" s="1001"/>
      <c r="CN52" s="1002"/>
      <c r="CO52" s="1002"/>
      <c r="CP52" s="1002"/>
      <c r="CQ52" s="1003"/>
      <c r="CR52" s="1001"/>
      <c r="CS52" s="1002"/>
      <c r="CT52" s="1002"/>
      <c r="CU52" s="1002"/>
      <c r="CV52" s="1003"/>
      <c r="CW52" s="1001"/>
      <c r="CX52" s="1002"/>
      <c r="CY52" s="1002"/>
      <c r="CZ52" s="1002"/>
      <c r="DA52" s="1003"/>
      <c r="DB52" s="1001"/>
      <c r="DC52" s="1002"/>
      <c r="DD52" s="1002"/>
      <c r="DE52" s="1002"/>
      <c r="DF52" s="1003"/>
      <c r="DG52" s="1001"/>
      <c r="DH52" s="1002"/>
      <c r="DI52" s="1002"/>
      <c r="DJ52" s="1002"/>
      <c r="DK52" s="1003"/>
      <c r="DL52" s="1001"/>
      <c r="DM52" s="1002"/>
      <c r="DN52" s="1002"/>
      <c r="DO52" s="1002"/>
      <c r="DP52" s="1003"/>
      <c r="DQ52" s="1001"/>
      <c r="DR52" s="1002"/>
      <c r="DS52" s="1002"/>
      <c r="DT52" s="1002"/>
      <c r="DU52" s="1003"/>
      <c r="DV52" s="1004"/>
      <c r="DW52" s="1005"/>
      <c r="DX52" s="1005"/>
      <c r="DY52" s="1005"/>
      <c r="DZ52" s="1006"/>
      <c r="EA52" s="212"/>
    </row>
    <row r="53" spans="1:131" ht="26.25" customHeight="1" x14ac:dyDescent="0.2">
      <c r="A53" s="220">
        <v>26</v>
      </c>
      <c r="B53" s="1042"/>
      <c r="C53" s="1043"/>
      <c r="D53" s="1043"/>
      <c r="E53" s="1043"/>
      <c r="F53" s="1043"/>
      <c r="G53" s="1043"/>
      <c r="H53" s="1043"/>
      <c r="I53" s="1043"/>
      <c r="J53" s="1043"/>
      <c r="K53" s="1043"/>
      <c r="L53" s="1043"/>
      <c r="M53" s="1043"/>
      <c r="N53" s="1043"/>
      <c r="O53" s="1043"/>
      <c r="P53" s="1044"/>
      <c r="Q53" s="1045"/>
      <c r="R53" s="1037"/>
      <c r="S53" s="1037"/>
      <c r="T53" s="1037"/>
      <c r="U53" s="1037"/>
      <c r="V53" s="1037"/>
      <c r="W53" s="1037"/>
      <c r="X53" s="1037"/>
      <c r="Y53" s="1037"/>
      <c r="Z53" s="1037"/>
      <c r="AA53" s="1037"/>
      <c r="AB53" s="1037"/>
      <c r="AC53" s="1037"/>
      <c r="AD53" s="1037"/>
      <c r="AE53" s="1046"/>
      <c r="AF53" s="1047"/>
      <c r="AG53" s="1048"/>
      <c r="AH53" s="1048"/>
      <c r="AI53" s="1048"/>
      <c r="AJ53" s="1049"/>
      <c r="AK53" s="1036"/>
      <c r="AL53" s="1037"/>
      <c r="AM53" s="1037"/>
      <c r="AN53" s="1037"/>
      <c r="AO53" s="1037"/>
      <c r="AP53" s="1037"/>
      <c r="AQ53" s="1037"/>
      <c r="AR53" s="1037"/>
      <c r="AS53" s="1037"/>
      <c r="AT53" s="1037"/>
      <c r="AU53" s="1037"/>
      <c r="AV53" s="1037"/>
      <c r="AW53" s="1037"/>
      <c r="AX53" s="1037"/>
      <c r="AY53" s="1037"/>
      <c r="AZ53" s="1038"/>
      <c r="BA53" s="1038"/>
      <c r="BB53" s="1038"/>
      <c r="BC53" s="1038"/>
      <c r="BD53" s="1038"/>
      <c r="BE53" s="984"/>
      <c r="BF53" s="984"/>
      <c r="BG53" s="984"/>
      <c r="BH53" s="984"/>
      <c r="BI53" s="985"/>
      <c r="BJ53" s="214"/>
      <c r="BK53" s="214"/>
      <c r="BL53" s="214"/>
      <c r="BM53" s="214"/>
      <c r="BN53" s="214"/>
      <c r="BO53" s="223"/>
      <c r="BP53" s="223"/>
      <c r="BQ53" s="220">
        <v>47</v>
      </c>
      <c r="BR53" s="221"/>
      <c r="BS53" s="1004"/>
      <c r="BT53" s="1005"/>
      <c r="BU53" s="1005"/>
      <c r="BV53" s="1005"/>
      <c r="BW53" s="1005"/>
      <c r="BX53" s="1005"/>
      <c r="BY53" s="1005"/>
      <c r="BZ53" s="1005"/>
      <c r="CA53" s="1005"/>
      <c r="CB53" s="1005"/>
      <c r="CC53" s="1005"/>
      <c r="CD53" s="1005"/>
      <c r="CE53" s="1005"/>
      <c r="CF53" s="1005"/>
      <c r="CG53" s="1026"/>
      <c r="CH53" s="1001"/>
      <c r="CI53" s="1002"/>
      <c r="CJ53" s="1002"/>
      <c r="CK53" s="1002"/>
      <c r="CL53" s="1003"/>
      <c r="CM53" s="1001"/>
      <c r="CN53" s="1002"/>
      <c r="CO53" s="1002"/>
      <c r="CP53" s="1002"/>
      <c r="CQ53" s="1003"/>
      <c r="CR53" s="1001"/>
      <c r="CS53" s="1002"/>
      <c r="CT53" s="1002"/>
      <c r="CU53" s="1002"/>
      <c r="CV53" s="1003"/>
      <c r="CW53" s="1001"/>
      <c r="CX53" s="1002"/>
      <c r="CY53" s="1002"/>
      <c r="CZ53" s="1002"/>
      <c r="DA53" s="1003"/>
      <c r="DB53" s="1001"/>
      <c r="DC53" s="1002"/>
      <c r="DD53" s="1002"/>
      <c r="DE53" s="1002"/>
      <c r="DF53" s="1003"/>
      <c r="DG53" s="1001"/>
      <c r="DH53" s="1002"/>
      <c r="DI53" s="1002"/>
      <c r="DJ53" s="1002"/>
      <c r="DK53" s="1003"/>
      <c r="DL53" s="1001"/>
      <c r="DM53" s="1002"/>
      <c r="DN53" s="1002"/>
      <c r="DO53" s="1002"/>
      <c r="DP53" s="1003"/>
      <c r="DQ53" s="1001"/>
      <c r="DR53" s="1002"/>
      <c r="DS53" s="1002"/>
      <c r="DT53" s="1002"/>
      <c r="DU53" s="1003"/>
      <c r="DV53" s="1004"/>
      <c r="DW53" s="1005"/>
      <c r="DX53" s="1005"/>
      <c r="DY53" s="1005"/>
      <c r="DZ53" s="1006"/>
      <c r="EA53" s="212"/>
    </row>
    <row r="54" spans="1:131" ht="26.25" customHeight="1" x14ac:dyDescent="0.2">
      <c r="A54" s="220">
        <v>27</v>
      </c>
      <c r="B54" s="1042"/>
      <c r="C54" s="1043"/>
      <c r="D54" s="1043"/>
      <c r="E54" s="1043"/>
      <c r="F54" s="1043"/>
      <c r="G54" s="1043"/>
      <c r="H54" s="1043"/>
      <c r="I54" s="1043"/>
      <c r="J54" s="1043"/>
      <c r="K54" s="1043"/>
      <c r="L54" s="1043"/>
      <c r="M54" s="1043"/>
      <c r="N54" s="1043"/>
      <c r="O54" s="1043"/>
      <c r="P54" s="1044"/>
      <c r="Q54" s="1045"/>
      <c r="R54" s="1037"/>
      <c r="S54" s="1037"/>
      <c r="T54" s="1037"/>
      <c r="U54" s="1037"/>
      <c r="V54" s="1037"/>
      <c r="W54" s="1037"/>
      <c r="X54" s="1037"/>
      <c r="Y54" s="1037"/>
      <c r="Z54" s="1037"/>
      <c r="AA54" s="1037"/>
      <c r="AB54" s="1037"/>
      <c r="AC54" s="1037"/>
      <c r="AD54" s="1037"/>
      <c r="AE54" s="1046"/>
      <c r="AF54" s="1047"/>
      <c r="AG54" s="1048"/>
      <c r="AH54" s="1048"/>
      <c r="AI54" s="1048"/>
      <c r="AJ54" s="1049"/>
      <c r="AK54" s="1036"/>
      <c r="AL54" s="1037"/>
      <c r="AM54" s="1037"/>
      <c r="AN54" s="1037"/>
      <c r="AO54" s="1037"/>
      <c r="AP54" s="1037"/>
      <c r="AQ54" s="1037"/>
      <c r="AR54" s="1037"/>
      <c r="AS54" s="1037"/>
      <c r="AT54" s="1037"/>
      <c r="AU54" s="1037"/>
      <c r="AV54" s="1037"/>
      <c r="AW54" s="1037"/>
      <c r="AX54" s="1037"/>
      <c r="AY54" s="1037"/>
      <c r="AZ54" s="1038"/>
      <c r="BA54" s="1038"/>
      <c r="BB54" s="1038"/>
      <c r="BC54" s="1038"/>
      <c r="BD54" s="1038"/>
      <c r="BE54" s="984"/>
      <c r="BF54" s="984"/>
      <c r="BG54" s="984"/>
      <c r="BH54" s="984"/>
      <c r="BI54" s="985"/>
      <c r="BJ54" s="214"/>
      <c r="BK54" s="214"/>
      <c r="BL54" s="214"/>
      <c r="BM54" s="214"/>
      <c r="BN54" s="214"/>
      <c r="BO54" s="223"/>
      <c r="BP54" s="223"/>
      <c r="BQ54" s="220">
        <v>48</v>
      </c>
      <c r="BR54" s="221"/>
      <c r="BS54" s="1004"/>
      <c r="BT54" s="1005"/>
      <c r="BU54" s="1005"/>
      <c r="BV54" s="1005"/>
      <c r="BW54" s="1005"/>
      <c r="BX54" s="1005"/>
      <c r="BY54" s="1005"/>
      <c r="BZ54" s="1005"/>
      <c r="CA54" s="1005"/>
      <c r="CB54" s="1005"/>
      <c r="CC54" s="1005"/>
      <c r="CD54" s="1005"/>
      <c r="CE54" s="1005"/>
      <c r="CF54" s="1005"/>
      <c r="CG54" s="1026"/>
      <c r="CH54" s="1001"/>
      <c r="CI54" s="1002"/>
      <c r="CJ54" s="1002"/>
      <c r="CK54" s="1002"/>
      <c r="CL54" s="1003"/>
      <c r="CM54" s="1001"/>
      <c r="CN54" s="1002"/>
      <c r="CO54" s="1002"/>
      <c r="CP54" s="1002"/>
      <c r="CQ54" s="1003"/>
      <c r="CR54" s="1001"/>
      <c r="CS54" s="1002"/>
      <c r="CT54" s="1002"/>
      <c r="CU54" s="1002"/>
      <c r="CV54" s="1003"/>
      <c r="CW54" s="1001"/>
      <c r="CX54" s="1002"/>
      <c r="CY54" s="1002"/>
      <c r="CZ54" s="1002"/>
      <c r="DA54" s="1003"/>
      <c r="DB54" s="1001"/>
      <c r="DC54" s="1002"/>
      <c r="DD54" s="1002"/>
      <c r="DE54" s="1002"/>
      <c r="DF54" s="1003"/>
      <c r="DG54" s="1001"/>
      <c r="DH54" s="1002"/>
      <c r="DI54" s="1002"/>
      <c r="DJ54" s="1002"/>
      <c r="DK54" s="1003"/>
      <c r="DL54" s="1001"/>
      <c r="DM54" s="1002"/>
      <c r="DN54" s="1002"/>
      <c r="DO54" s="1002"/>
      <c r="DP54" s="1003"/>
      <c r="DQ54" s="1001"/>
      <c r="DR54" s="1002"/>
      <c r="DS54" s="1002"/>
      <c r="DT54" s="1002"/>
      <c r="DU54" s="1003"/>
      <c r="DV54" s="1004"/>
      <c r="DW54" s="1005"/>
      <c r="DX54" s="1005"/>
      <c r="DY54" s="1005"/>
      <c r="DZ54" s="1006"/>
      <c r="EA54" s="212"/>
    </row>
    <row r="55" spans="1:131" ht="26.25" customHeight="1" x14ac:dyDescent="0.2">
      <c r="A55" s="220">
        <v>28</v>
      </c>
      <c r="B55" s="1042"/>
      <c r="C55" s="1043"/>
      <c r="D55" s="1043"/>
      <c r="E55" s="1043"/>
      <c r="F55" s="1043"/>
      <c r="G55" s="1043"/>
      <c r="H55" s="1043"/>
      <c r="I55" s="1043"/>
      <c r="J55" s="1043"/>
      <c r="K55" s="1043"/>
      <c r="L55" s="1043"/>
      <c r="M55" s="1043"/>
      <c r="N55" s="1043"/>
      <c r="O55" s="1043"/>
      <c r="P55" s="1044"/>
      <c r="Q55" s="1045"/>
      <c r="R55" s="1037"/>
      <c r="S55" s="1037"/>
      <c r="T55" s="1037"/>
      <c r="U55" s="1037"/>
      <c r="V55" s="1037"/>
      <c r="W55" s="1037"/>
      <c r="X55" s="1037"/>
      <c r="Y55" s="1037"/>
      <c r="Z55" s="1037"/>
      <c r="AA55" s="1037"/>
      <c r="AB55" s="1037"/>
      <c r="AC55" s="1037"/>
      <c r="AD55" s="1037"/>
      <c r="AE55" s="1046"/>
      <c r="AF55" s="1047"/>
      <c r="AG55" s="1048"/>
      <c r="AH55" s="1048"/>
      <c r="AI55" s="1048"/>
      <c r="AJ55" s="1049"/>
      <c r="AK55" s="1036"/>
      <c r="AL55" s="1037"/>
      <c r="AM55" s="1037"/>
      <c r="AN55" s="1037"/>
      <c r="AO55" s="1037"/>
      <c r="AP55" s="1037"/>
      <c r="AQ55" s="1037"/>
      <c r="AR55" s="1037"/>
      <c r="AS55" s="1037"/>
      <c r="AT55" s="1037"/>
      <c r="AU55" s="1037"/>
      <c r="AV55" s="1037"/>
      <c r="AW55" s="1037"/>
      <c r="AX55" s="1037"/>
      <c r="AY55" s="1037"/>
      <c r="AZ55" s="1038"/>
      <c r="BA55" s="1038"/>
      <c r="BB55" s="1038"/>
      <c r="BC55" s="1038"/>
      <c r="BD55" s="1038"/>
      <c r="BE55" s="984"/>
      <c r="BF55" s="984"/>
      <c r="BG55" s="984"/>
      <c r="BH55" s="984"/>
      <c r="BI55" s="985"/>
      <c r="BJ55" s="214"/>
      <c r="BK55" s="214"/>
      <c r="BL55" s="214"/>
      <c r="BM55" s="214"/>
      <c r="BN55" s="214"/>
      <c r="BO55" s="223"/>
      <c r="BP55" s="223"/>
      <c r="BQ55" s="220">
        <v>49</v>
      </c>
      <c r="BR55" s="221"/>
      <c r="BS55" s="1004"/>
      <c r="BT55" s="1005"/>
      <c r="BU55" s="1005"/>
      <c r="BV55" s="1005"/>
      <c r="BW55" s="1005"/>
      <c r="BX55" s="1005"/>
      <c r="BY55" s="1005"/>
      <c r="BZ55" s="1005"/>
      <c r="CA55" s="1005"/>
      <c r="CB55" s="1005"/>
      <c r="CC55" s="1005"/>
      <c r="CD55" s="1005"/>
      <c r="CE55" s="1005"/>
      <c r="CF55" s="1005"/>
      <c r="CG55" s="1026"/>
      <c r="CH55" s="1001"/>
      <c r="CI55" s="1002"/>
      <c r="CJ55" s="1002"/>
      <c r="CK55" s="1002"/>
      <c r="CL55" s="1003"/>
      <c r="CM55" s="1001"/>
      <c r="CN55" s="1002"/>
      <c r="CO55" s="1002"/>
      <c r="CP55" s="1002"/>
      <c r="CQ55" s="1003"/>
      <c r="CR55" s="1001"/>
      <c r="CS55" s="1002"/>
      <c r="CT55" s="1002"/>
      <c r="CU55" s="1002"/>
      <c r="CV55" s="1003"/>
      <c r="CW55" s="1001"/>
      <c r="CX55" s="1002"/>
      <c r="CY55" s="1002"/>
      <c r="CZ55" s="1002"/>
      <c r="DA55" s="1003"/>
      <c r="DB55" s="1001"/>
      <c r="DC55" s="1002"/>
      <c r="DD55" s="1002"/>
      <c r="DE55" s="1002"/>
      <c r="DF55" s="1003"/>
      <c r="DG55" s="1001"/>
      <c r="DH55" s="1002"/>
      <c r="DI55" s="1002"/>
      <c r="DJ55" s="1002"/>
      <c r="DK55" s="1003"/>
      <c r="DL55" s="1001"/>
      <c r="DM55" s="1002"/>
      <c r="DN55" s="1002"/>
      <c r="DO55" s="1002"/>
      <c r="DP55" s="1003"/>
      <c r="DQ55" s="1001"/>
      <c r="DR55" s="1002"/>
      <c r="DS55" s="1002"/>
      <c r="DT55" s="1002"/>
      <c r="DU55" s="1003"/>
      <c r="DV55" s="1004"/>
      <c r="DW55" s="1005"/>
      <c r="DX55" s="1005"/>
      <c r="DY55" s="1005"/>
      <c r="DZ55" s="1006"/>
      <c r="EA55" s="212"/>
    </row>
    <row r="56" spans="1:131" ht="26.25" customHeight="1" x14ac:dyDescent="0.2">
      <c r="A56" s="220">
        <v>29</v>
      </c>
      <c r="B56" s="1042"/>
      <c r="C56" s="1043"/>
      <c r="D56" s="1043"/>
      <c r="E56" s="1043"/>
      <c r="F56" s="1043"/>
      <c r="G56" s="1043"/>
      <c r="H56" s="1043"/>
      <c r="I56" s="1043"/>
      <c r="J56" s="1043"/>
      <c r="K56" s="1043"/>
      <c r="L56" s="1043"/>
      <c r="M56" s="1043"/>
      <c r="N56" s="1043"/>
      <c r="O56" s="1043"/>
      <c r="P56" s="1044"/>
      <c r="Q56" s="1045"/>
      <c r="R56" s="1037"/>
      <c r="S56" s="1037"/>
      <c r="T56" s="1037"/>
      <c r="U56" s="1037"/>
      <c r="V56" s="1037"/>
      <c r="W56" s="1037"/>
      <c r="X56" s="1037"/>
      <c r="Y56" s="1037"/>
      <c r="Z56" s="1037"/>
      <c r="AA56" s="1037"/>
      <c r="AB56" s="1037"/>
      <c r="AC56" s="1037"/>
      <c r="AD56" s="1037"/>
      <c r="AE56" s="1046"/>
      <c r="AF56" s="1047"/>
      <c r="AG56" s="1048"/>
      <c r="AH56" s="1048"/>
      <c r="AI56" s="1048"/>
      <c r="AJ56" s="1049"/>
      <c r="AK56" s="1036"/>
      <c r="AL56" s="1037"/>
      <c r="AM56" s="1037"/>
      <c r="AN56" s="1037"/>
      <c r="AO56" s="1037"/>
      <c r="AP56" s="1037"/>
      <c r="AQ56" s="1037"/>
      <c r="AR56" s="1037"/>
      <c r="AS56" s="1037"/>
      <c r="AT56" s="1037"/>
      <c r="AU56" s="1037"/>
      <c r="AV56" s="1037"/>
      <c r="AW56" s="1037"/>
      <c r="AX56" s="1037"/>
      <c r="AY56" s="1037"/>
      <c r="AZ56" s="1038"/>
      <c r="BA56" s="1038"/>
      <c r="BB56" s="1038"/>
      <c r="BC56" s="1038"/>
      <c r="BD56" s="1038"/>
      <c r="BE56" s="984"/>
      <c r="BF56" s="984"/>
      <c r="BG56" s="984"/>
      <c r="BH56" s="984"/>
      <c r="BI56" s="985"/>
      <c r="BJ56" s="214"/>
      <c r="BK56" s="214"/>
      <c r="BL56" s="214"/>
      <c r="BM56" s="214"/>
      <c r="BN56" s="214"/>
      <c r="BO56" s="223"/>
      <c r="BP56" s="223"/>
      <c r="BQ56" s="220">
        <v>50</v>
      </c>
      <c r="BR56" s="221"/>
      <c r="BS56" s="1004"/>
      <c r="BT56" s="1005"/>
      <c r="BU56" s="1005"/>
      <c r="BV56" s="1005"/>
      <c r="BW56" s="1005"/>
      <c r="BX56" s="1005"/>
      <c r="BY56" s="1005"/>
      <c r="BZ56" s="1005"/>
      <c r="CA56" s="1005"/>
      <c r="CB56" s="1005"/>
      <c r="CC56" s="1005"/>
      <c r="CD56" s="1005"/>
      <c r="CE56" s="1005"/>
      <c r="CF56" s="1005"/>
      <c r="CG56" s="1026"/>
      <c r="CH56" s="1001"/>
      <c r="CI56" s="1002"/>
      <c r="CJ56" s="1002"/>
      <c r="CK56" s="1002"/>
      <c r="CL56" s="1003"/>
      <c r="CM56" s="1001"/>
      <c r="CN56" s="1002"/>
      <c r="CO56" s="1002"/>
      <c r="CP56" s="1002"/>
      <c r="CQ56" s="1003"/>
      <c r="CR56" s="1001"/>
      <c r="CS56" s="1002"/>
      <c r="CT56" s="1002"/>
      <c r="CU56" s="1002"/>
      <c r="CV56" s="1003"/>
      <c r="CW56" s="1001"/>
      <c r="CX56" s="1002"/>
      <c r="CY56" s="1002"/>
      <c r="CZ56" s="1002"/>
      <c r="DA56" s="1003"/>
      <c r="DB56" s="1001"/>
      <c r="DC56" s="1002"/>
      <c r="DD56" s="1002"/>
      <c r="DE56" s="1002"/>
      <c r="DF56" s="1003"/>
      <c r="DG56" s="1001"/>
      <c r="DH56" s="1002"/>
      <c r="DI56" s="1002"/>
      <c r="DJ56" s="1002"/>
      <c r="DK56" s="1003"/>
      <c r="DL56" s="1001"/>
      <c r="DM56" s="1002"/>
      <c r="DN56" s="1002"/>
      <c r="DO56" s="1002"/>
      <c r="DP56" s="1003"/>
      <c r="DQ56" s="1001"/>
      <c r="DR56" s="1002"/>
      <c r="DS56" s="1002"/>
      <c r="DT56" s="1002"/>
      <c r="DU56" s="1003"/>
      <c r="DV56" s="1004"/>
      <c r="DW56" s="1005"/>
      <c r="DX56" s="1005"/>
      <c r="DY56" s="1005"/>
      <c r="DZ56" s="1006"/>
      <c r="EA56" s="212"/>
    </row>
    <row r="57" spans="1:131" ht="26.25" customHeight="1" x14ac:dyDescent="0.2">
      <c r="A57" s="220">
        <v>30</v>
      </c>
      <c r="B57" s="1042"/>
      <c r="C57" s="1043"/>
      <c r="D57" s="1043"/>
      <c r="E57" s="1043"/>
      <c r="F57" s="1043"/>
      <c r="G57" s="1043"/>
      <c r="H57" s="1043"/>
      <c r="I57" s="1043"/>
      <c r="J57" s="1043"/>
      <c r="K57" s="1043"/>
      <c r="L57" s="1043"/>
      <c r="M57" s="1043"/>
      <c r="N57" s="1043"/>
      <c r="O57" s="1043"/>
      <c r="P57" s="1044"/>
      <c r="Q57" s="1045"/>
      <c r="R57" s="1037"/>
      <c r="S57" s="1037"/>
      <c r="T57" s="1037"/>
      <c r="U57" s="1037"/>
      <c r="V57" s="1037"/>
      <c r="W57" s="1037"/>
      <c r="X57" s="1037"/>
      <c r="Y57" s="1037"/>
      <c r="Z57" s="1037"/>
      <c r="AA57" s="1037"/>
      <c r="AB57" s="1037"/>
      <c r="AC57" s="1037"/>
      <c r="AD57" s="1037"/>
      <c r="AE57" s="1046"/>
      <c r="AF57" s="1047"/>
      <c r="AG57" s="1048"/>
      <c r="AH57" s="1048"/>
      <c r="AI57" s="1048"/>
      <c r="AJ57" s="1049"/>
      <c r="AK57" s="1036"/>
      <c r="AL57" s="1037"/>
      <c r="AM57" s="1037"/>
      <c r="AN57" s="1037"/>
      <c r="AO57" s="1037"/>
      <c r="AP57" s="1037"/>
      <c r="AQ57" s="1037"/>
      <c r="AR57" s="1037"/>
      <c r="AS57" s="1037"/>
      <c r="AT57" s="1037"/>
      <c r="AU57" s="1037"/>
      <c r="AV57" s="1037"/>
      <c r="AW57" s="1037"/>
      <c r="AX57" s="1037"/>
      <c r="AY57" s="1037"/>
      <c r="AZ57" s="1038"/>
      <c r="BA57" s="1038"/>
      <c r="BB57" s="1038"/>
      <c r="BC57" s="1038"/>
      <c r="BD57" s="1038"/>
      <c r="BE57" s="984"/>
      <c r="BF57" s="984"/>
      <c r="BG57" s="984"/>
      <c r="BH57" s="984"/>
      <c r="BI57" s="985"/>
      <c r="BJ57" s="214"/>
      <c r="BK57" s="214"/>
      <c r="BL57" s="214"/>
      <c r="BM57" s="214"/>
      <c r="BN57" s="214"/>
      <c r="BO57" s="223"/>
      <c r="BP57" s="223"/>
      <c r="BQ57" s="220">
        <v>51</v>
      </c>
      <c r="BR57" s="221"/>
      <c r="BS57" s="1004"/>
      <c r="BT57" s="1005"/>
      <c r="BU57" s="1005"/>
      <c r="BV57" s="1005"/>
      <c r="BW57" s="1005"/>
      <c r="BX57" s="1005"/>
      <c r="BY57" s="1005"/>
      <c r="BZ57" s="1005"/>
      <c r="CA57" s="1005"/>
      <c r="CB57" s="1005"/>
      <c r="CC57" s="1005"/>
      <c r="CD57" s="1005"/>
      <c r="CE57" s="1005"/>
      <c r="CF57" s="1005"/>
      <c r="CG57" s="1026"/>
      <c r="CH57" s="1001"/>
      <c r="CI57" s="1002"/>
      <c r="CJ57" s="1002"/>
      <c r="CK57" s="1002"/>
      <c r="CL57" s="1003"/>
      <c r="CM57" s="1001"/>
      <c r="CN57" s="1002"/>
      <c r="CO57" s="1002"/>
      <c r="CP57" s="1002"/>
      <c r="CQ57" s="1003"/>
      <c r="CR57" s="1001"/>
      <c r="CS57" s="1002"/>
      <c r="CT57" s="1002"/>
      <c r="CU57" s="1002"/>
      <c r="CV57" s="1003"/>
      <c r="CW57" s="1001"/>
      <c r="CX57" s="1002"/>
      <c r="CY57" s="1002"/>
      <c r="CZ57" s="1002"/>
      <c r="DA57" s="1003"/>
      <c r="DB57" s="1001"/>
      <c r="DC57" s="1002"/>
      <c r="DD57" s="1002"/>
      <c r="DE57" s="1002"/>
      <c r="DF57" s="1003"/>
      <c r="DG57" s="1001"/>
      <c r="DH57" s="1002"/>
      <c r="DI57" s="1002"/>
      <c r="DJ57" s="1002"/>
      <c r="DK57" s="1003"/>
      <c r="DL57" s="1001"/>
      <c r="DM57" s="1002"/>
      <c r="DN57" s="1002"/>
      <c r="DO57" s="1002"/>
      <c r="DP57" s="1003"/>
      <c r="DQ57" s="1001"/>
      <c r="DR57" s="1002"/>
      <c r="DS57" s="1002"/>
      <c r="DT57" s="1002"/>
      <c r="DU57" s="1003"/>
      <c r="DV57" s="1004"/>
      <c r="DW57" s="1005"/>
      <c r="DX57" s="1005"/>
      <c r="DY57" s="1005"/>
      <c r="DZ57" s="1006"/>
      <c r="EA57" s="212"/>
    </row>
    <row r="58" spans="1:131" ht="26.25" customHeight="1" x14ac:dyDescent="0.2">
      <c r="A58" s="220">
        <v>31</v>
      </c>
      <c r="B58" s="1042"/>
      <c r="C58" s="1043"/>
      <c r="D58" s="1043"/>
      <c r="E58" s="1043"/>
      <c r="F58" s="1043"/>
      <c r="G58" s="1043"/>
      <c r="H58" s="1043"/>
      <c r="I58" s="1043"/>
      <c r="J58" s="1043"/>
      <c r="K58" s="1043"/>
      <c r="L58" s="1043"/>
      <c r="M58" s="1043"/>
      <c r="N58" s="1043"/>
      <c r="O58" s="1043"/>
      <c r="P58" s="1044"/>
      <c r="Q58" s="1045"/>
      <c r="R58" s="1037"/>
      <c r="S58" s="1037"/>
      <c r="T58" s="1037"/>
      <c r="U58" s="1037"/>
      <c r="V58" s="1037"/>
      <c r="W58" s="1037"/>
      <c r="X58" s="1037"/>
      <c r="Y58" s="1037"/>
      <c r="Z58" s="1037"/>
      <c r="AA58" s="1037"/>
      <c r="AB58" s="1037"/>
      <c r="AC58" s="1037"/>
      <c r="AD58" s="1037"/>
      <c r="AE58" s="1046"/>
      <c r="AF58" s="1047"/>
      <c r="AG58" s="1048"/>
      <c r="AH58" s="1048"/>
      <c r="AI58" s="1048"/>
      <c r="AJ58" s="1049"/>
      <c r="AK58" s="1036"/>
      <c r="AL58" s="1037"/>
      <c r="AM58" s="1037"/>
      <c r="AN58" s="1037"/>
      <c r="AO58" s="1037"/>
      <c r="AP58" s="1037"/>
      <c r="AQ58" s="1037"/>
      <c r="AR58" s="1037"/>
      <c r="AS58" s="1037"/>
      <c r="AT58" s="1037"/>
      <c r="AU58" s="1037"/>
      <c r="AV58" s="1037"/>
      <c r="AW58" s="1037"/>
      <c r="AX58" s="1037"/>
      <c r="AY58" s="1037"/>
      <c r="AZ58" s="1038"/>
      <c r="BA58" s="1038"/>
      <c r="BB58" s="1038"/>
      <c r="BC58" s="1038"/>
      <c r="BD58" s="1038"/>
      <c r="BE58" s="984"/>
      <c r="BF58" s="984"/>
      <c r="BG58" s="984"/>
      <c r="BH58" s="984"/>
      <c r="BI58" s="985"/>
      <c r="BJ58" s="214"/>
      <c r="BK58" s="214"/>
      <c r="BL58" s="214"/>
      <c r="BM58" s="214"/>
      <c r="BN58" s="214"/>
      <c r="BO58" s="223"/>
      <c r="BP58" s="223"/>
      <c r="BQ58" s="220">
        <v>52</v>
      </c>
      <c r="BR58" s="221"/>
      <c r="BS58" s="1004"/>
      <c r="BT58" s="1005"/>
      <c r="BU58" s="1005"/>
      <c r="BV58" s="1005"/>
      <c r="BW58" s="1005"/>
      <c r="BX58" s="1005"/>
      <c r="BY58" s="1005"/>
      <c r="BZ58" s="1005"/>
      <c r="CA58" s="1005"/>
      <c r="CB58" s="1005"/>
      <c r="CC58" s="1005"/>
      <c r="CD58" s="1005"/>
      <c r="CE58" s="1005"/>
      <c r="CF58" s="1005"/>
      <c r="CG58" s="1026"/>
      <c r="CH58" s="1001"/>
      <c r="CI58" s="1002"/>
      <c r="CJ58" s="1002"/>
      <c r="CK58" s="1002"/>
      <c r="CL58" s="1003"/>
      <c r="CM58" s="1001"/>
      <c r="CN58" s="1002"/>
      <c r="CO58" s="1002"/>
      <c r="CP58" s="1002"/>
      <c r="CQ58" s="1003"/>
      <c r="CR58" s="1001"/>
      <c r="CS58" s="1002"/>
      <c r="CT58" s="1002"/>
      <c r="CU58" s="1002"/>
      <c r="CV58" s="1003"/>
      <c r="CW58" s="1001"/>
      <c r="CX58" s="1002"/>
      <c r="CY58" s="1002"/>
      <c r="CZ58" s="1002"/>
      <c r="DA58" s="1003"/>
      <c r="DB58" s="1001"/>
      <c r="DC58" s="1002"/>
      <c r="DD58" s="1002"/>
      <c r="DE58" s="1002"/>
      <c r="DF58" s="1003"/>
      <c r="DG58" s="1001"/>
      <c r="DH58" s="1002"/>
      <c r="DI58" s="1002"/>
      <c r="DJ58" s="1002"/>
      <c r="DK58" s="1003"/>
      <c r="DL58" s="1001"/>
      <c r="DM58" s="1002"/>
      <c r="DN58" s="1002"/>
      <c r="DO58" s="1002"/>
      <c r="DP58" s="1003"/>
      <c r="DQ58" s="1001"/>
      <c r="DR58" s="1002"/>
      <c r="DS58" s="1002"/>
      <c r="DT58" s="1002"/>
      <c r="DU58" s="1003"/>
      <c r="DV58" s="1004"/>
      <c r="DW58" s="1005"/>
      <c r="DX58" s="1005"/>
      <c r="DY58" s="1005"/>
      <c r="DZ58" s="1006"/>
      <c r="EA58" s="212"/>
    </row>
    <row r="59" spans="1:131" ht="26.25" customHeight="1" x14ac:dyDescent="0.2">
      <c r="A59" s="220">
        <v>32</v>
      </c>
      <c r="B59" s="1042"/>
      <c r="C59" s="1043"/>
      <c r="D59" s="1043"/>
      <c r="E59" s="1043"/>
      <c r="F59" s="1043"/>
      <c r="G59" s="1043"/>
      <c r="H59" s="1043"/>
      <c r="I59" s="1043"/>
      <c r="J59" s="1043"/>
      <c r="K59" s="1043"/>
      <c r="L59" s="1043"/>
      <c r="M59" s="1043"/>
      <c r="N59" s="1043"/>
      <c r="O59" s="1043"/>
      <c r="P59" s="1044"/>
      <c r="Q59" s="1045"/>
      <c r="R59" s="1037"/>
      <c r="S59" s="1037"/>
      <c r="T59" s="1037"/>
      <c r="U59" s="1037"/>
      <c r="V59" s="1037"/>
      <c r="W59" s="1037"/>
      <c r="X59" s="1037"/>
      <c r="Y59" s="1037"/>
      <c r="Z59" s="1037"/>
      <c r="AA59" s="1037"/>
      <c r="AB59" s="1037"/>
      <c r="AC59" s="1037"/>
      <c r="AD59" s="1037"/>
      <c r="AE59" s="1046"/>
      <c r="AF59" s="1047"/>
      <c r="AG59" s="1048"/>
      <c r="AH59" s="1048"/>
      <c r="AI59" s="1048"/>
      <c r="AJ59" s="1049"/>
      <c r="AK59" s="1036"/>
      <c r="AL59" s="1037"/>
      <c r="AM59" s="1037"/>
      <c r="AN59" s="1037"/>
      <c r="AO59" s="1037"/>
      <c r="AP59" s="1037"/>
      <c r="AQ59" s="1037"/>
      <c r="AR59" s="1037"/>
      <c r="AS59" s="1037"/>
      <c r="AT59" s="1037"/>
      <c r="AU59" s="1037"/>
      <c r="AV59" s="1037"/>
      <c r="AW59" s="1037"/>
      <c r="AX59" s="1037"/>
      <c r="AY59" s="1037"/>
      <c r="AZ59" s="1038"/>
      <c r="BA59" s="1038"/>
      <c r="BB59" s="1038"/>
      <c r="BC59" s="1038"/>
      <c r="BD59" s="1038"/>
      <c r="BE59" s="984"/>
      <c r="BF59" s="984"/>
      <c r="BG59" s="984"/>
      <c r="BH59" s="984"/>
      <c r="BI59" s="985"/>
      <c r="BJ59" s="214"/>
      <c r="BK59" s="214"/>
      <c r="BL59" s="214"/>
      <c r="BM59" s="214"/>
      <c r="BN59" s="214"/>
      <c r="BO59" s="223"/>
      <c r="BP59" s="223"/>
      <c r="BQ59" s="220">
        <v>53</v>
      </c>
      <c r="BR59" s="221"/>
      <c r="BS59" s="1004"/>
      <c r="BT59" s="1005"/>
      <c r="BU59" s="1005"/>
      <c r="BV59" s="1005"/>
      <c r="BW59" s="1005"/>
      <c r="BX59" s="1005"/>
      <c r="BY59" s="1005"/>
      <c r="BZ59" s="1005"/>
      <c r="CA59" s="1005"/>
      <c r="CB59" s="1005"/>
      <c r="CC59" s="1005"/>
      <c r="CD59" s="1005"/>
      <c r="CE59" s="1005"/>
      <c r="CF59" s="1005"/>
      <c r="CG59" s="1026"/>
      <c r="CH59" s="1001"/>
      <c r="CI59" s="1002"/>
      <c r="CJ59" s="1002"/>
      <c r="CK59" s="1002"/>
      <c r="CL59" s="1003"/>
      <c r="CM59" s="1001"/>
      <c r="CN59" s="1002"/>
      <c r="CO59" s="1002"/>
      <c r="CP59" s="1002"/>
      <c r="CQ59" s="1003"/>
      <c r="CR59" s="1001"/>
      <c r="CS59" s="1002"/>
      <c r="CT59" s="1002"/>
      <c r="CU59" s="1002"/>
      <c r="CV59" s="1003"/>
      <c r="CW59" s="1001"/>
      <c r="CX59" s="1002"/>
      <c r="CY59" s="1002"/>
      <c r="CZ59" s="1002"/>
      <c r="DA59" s="1003"/>
      <c r="DB59" s="1001"/>
      <c r="DC59" s="1002"/>
      <c r="DD59" s="1002"/>
      <c r="DE59" s="1002"/>
      <c r="DF59" s="1003"/>
      <c r="DG59" s="1001"/>
      <c r="DH59" s="1002"/>
      <c r="DI59" s="1002"/>
      <c r="DJ59" s="1002"/>
      <c r="DK59" s="1003"/>
      <c r="DL59" s="1001"/>
      <c r="DM59" s="1002"/>
      <c r="DN59" s="1002"/>
      <c r="DO59" s="1002"/>
      <c r="DP59" s="1003"/>
      <c r="DQ59" s="1001"/>
      <c r="DR59" s="1002"/>
      <c r="DS59" s="1002"/>
      <c r="DT59" s="1002"/>
      <c r="DU59" s="1003"/>
      <c r="DV59" s="1004"/>
      <c r="DW59" s="1005"/>
      <c r="DX59" s="1005"/>
      <c r="DY59" s="1005"/>
      <c r="DZ59" s="1006"/>
      <c r="EA59" s="212"/>
    </row>
    <row r="60" spans="1:131" ht="26.25" customHeight="1" x14ac:dyDescent="0.2">
      <c r="A60" s="220">
        <v>33</v>
      </c>
      <c r="B60" s="1042"/>
      <c r="C60" s="1043"/>
      <c r="D60" s="1043"/>
      <c r="E60" s="1043"/>
      <c r="F60" s="1043"/>
      <c r="G60" s="1043"/>
      <c r="H60" s="1043"/>
      <c r="I60" s="1043"/>
      <c r="J60" s="1043"/>
      <c r="K60" s="1043"/>
      <c r="L60" s="1043"/>
      <c r="M60" s="1043"/>
      <c r="N60" s="1043"/>
      <c r="O60" s="1043"/>
      <c r="P60" s="1044"/>
      <c r="Q60" s="1045"/>
      <c r="R60" s="1037"/>
      <c r="S60" s="1037"/>
      <c r="T60" s="1037"/>
      <c r="U60" s="1037"/>
      <c r="V60" s="1037"/>
      <c r="W60" s="1037"/>
      <c r="X60" s="1037"/>
      <c r="Y60" s="1037"/>
      <c r="Z60" s="1037"/>
      <c r="AA60" s="1037"/>
      <c r="AB60" s="1037"/>
      <c r="AC60" s="1037"/>
      <c r="AD60" s="1037"/>
      <c r="AE60" s="1046"/>
      <c r="AF60" s="1047"/>
      <c r="AG60" s="1048"/>
      <c r="AH60" s="1048"/>
      <c r="AI60" s="1048"/>
      <c r="AJ60" s="1049"/>
      <c r="AK60" s="1036"/>
      <c r="AL60" s="1037"/>
      <c r="AM60" s="1037"/>
      <c r="AN60" s="1037"/>
      <c r="AO60" s="1037"/>
      <c r="AP60" s="1037"/>
      <c r="AQ60" s="1037"/>
      <c r="AR60" s="1037"/>
      <c r="AS60" s="1037"/>
      <c r="AT60" s="1037"/>
      <c r="AU60" s="1037"/>
      <c r="AV60" s="1037"/>
      <c r="AW60" s="1037"/>
      <c r="AX60" s="1037"/>
      <c r="AY60" s="1037"/>
      <c r="AZ60" s="1038"/>
      <c r="BA60" s="1038"/>
      <c r="BB60" s="1038"/>
      <c r="BC60" s="1038"/>
      <c r="BD60" s="1038"/>
      <c r="BE60" s="984"/>
      <c r="BF60" s="984"/>
      <c r="BG60" s="984"/>
      <c r="BH60" s="984"/>
      <c r="BI60" s="985"/>
      <c r="BJ60" s="214"/>
      <c r="BK60" s="214"/>
      <c r="BL60" s="214"/>
      <c r="BM60" s="214"/>
      <c r="BN60" s="214"/>
      <c r="BO60" s="223"/>
      <c r="BP60" s="223"/>
      <c r="BQ60" s="220">
        <v>54</v>
      </c>
      <c r="BR60" s="221"/>
      <c r="BS60" s="1004"/>
      <c r="BT60" s="1005"/>
      <c r="BU60" s="1005"/>
      <c r="BV60" s="1005"/>
      <c r="BW60" s="1005"/>
      <c r="BX60" s="1005"/>
      <c r="BY60" s="1005"/>
      <c r="BZ60" s="1005"/>
      <c r="CA60" s="1005"/>
      <c r="CB60" s="1005"/>
      <c r="CC60" s="1005"/>
      <c r="CD60" s="1005"/>
      <c r="CE60" s="1005"/>
      <c r="CF60" s="1005"/>
      <c r="CG60" s="1026"/>
      <c r="CH60" s="1001"/>
      <c r="CI60" s="1002"/>
      <c r="CJ60" s="1002"/>
      <c r="CK60" s="1002"/>
      <c r="CL60" s="1003"/>
      <c r="CM60" s="1001"/>
      <c r="CN60" s="1002"/>
      <c r="CO60" s="1002"/>
      <c r="CP60" s="1002"/>
      <c r="CQ60" s="1003"/>
      <c r="CR60" s="1001"/>
      <c r="CS60" s="1002"/>
      <c r="CT60" s="1002"/>
      <c r="CU60" s="1002"/>
      <c r="CV60" s="1003"/>
      <c r="CW60" s="1001"/>
      <c r="CX60" s="1002"/>
      <c r="CY60" s="1002"/>
      <c r="CZ60" s="1002"/>
      <c r="DA60" s="1003"/>
      <c r="DB60" s="1001"/>
      <c r="DC60" s="1002"/>
      <c r="DD60" s="1002"/>
      <c r="DE60" s="1002"/>
      <c r="DF60" s="1003"/>
      <c r="DG60" s="1001"/>
      <c r="DH60" s="1002"/>
      <c r="DI60" s="1002"/>
      <c r="DJ60" s="1002"/>
      <c r="DK60" s="1003"/>
      <c r="DL60" s="1001"/>
      <c r="DM60" s="1002"/>
      <c r="DN60" s="1002"/>
      <c r="DO60" s="1002"/>
      <c r="DP60" s="1003"/>
      <c r="DQ60" s="1001"/>
      <c r="DR60" s="1002"/>
      <c r="DS60" s="1002"/>
      <c r="DT60" s="1002"/>
      <c r="DU60" s="1003"/>
      <c r="DV60" s="1004"/>
      <c r="DW60" s="1005"/>
      <c r="DX60" s="1005"/>
      <c r="DY60" s="1005"/>
      <c r="DZ60" s="1006"/>
      <c r="EA60" s="212"/>
    </row>
    <row r="61" spans="1:131" ht="26.25" customHeight="1" thickBot="1" x14ac:dyDescent="0.25">
      <c r="A61" s="220">
        <v>34</v>
      </c>
      <c r="B61" s="1042"/>
      <c r="C61" s="1043"/>
      <c r="D61" s="1043"/>
      <c r="E61" s="1043"/>
      <c r="F61" s="1043"/>
      <c r="G61" s="1043"/>
      <c r="H61" s="1043"/>
      <c r="I61" s="1043"/>
      <c r="J61" s="1043"/>
      <c r="K61" s="1043"/>
      <c r="L61" s="1043"/>
      <c r="M61" s="1043"/>
      <c r="N61" s="1043"/>
      <c r="O61" s="1043"/>
      <c r="P61" s="1044"/>
      <c r="Q61" s="1045"/>
      <c r="R61" s="1037"/>
      <c r="S61" s="1037"/>
      <c r="T61" s="1037"/>
      <c r="U61" s="1037"/>
      <c r="V61" s="1037"/>
      <c r="W61" s="1037"/>
      <c r="X61" s="1037"/>
      <c r="Y61" s="1037"/>
      <c r="Z61" s="1037"/>
      <c r="AA61" s="1037"/>
      <c r="AB61" s="1037"/>
      <c r="AC61" s="1037"/>
      <c r="AD61" s="1037"/>
      <c r="AE61" s="1046"/>
      <c r="AF61" s="1047"/>
      <c r="AG61" s="1048"/>
      <c r="AH61" s="1048"/>
      <c r="AI61" s="1048"/>
      <c r="AJ61" s="1049"/>
      <c r="AK61" s="1036"/>
      <c r="AL61" s="1037"/>
      <c r="AM61" s="1037"/>
      <c r="AN61" s="1037"/>
      <c r="AO61" s="1037"/>
      <c r="AP61" s="1037"/>
      <c r="AQ61" s="1037"/>
      <c r="AR61" s="1037"/>
      <c r="AS61" s="1037"/>
      <c r="AT61" s="1037"/>
      <c r="AU61" s="1037"/>
      <c r="AV61" s="1037"/>
      <c r="AW61" s="1037"/>
      <c r="AX61" s="1037"/>
      <c r="AY61" s="1037"/>
      <c r="AZ61" s="1038"/>
      <c r="BA61" s="1038"/>
      <c r="BB61" s="1038"/>
      <c r="BC61" s="1038"/>
      <c r="BD61" s="1038"/>
      <c r="BE61" s="984"/>
      <c r="BF61" s="984"/>
      <c r="BG61" s="984"/>
      <c r="BH61" s="984"/>
      <c r="BI61" s="985"/>
      <c r="BJ61" s="214"/>
      <c r="BK61" s="214"/>
      <c r="BL61" s="214"/>
      <c r="BM61" s="214"/>
      <c r="BN61" s="214"/>
      <c r="BO61" s="223"/>
      <c r="BP61" s="223"/>
      <c r="BQ61" s="220">
        <v>55</v>
      </c>
      <c r="BR61" s="221"/>
      <c r="BS61" s="1004"/>
      <c r="BT61" s="1005"/>
      <c r="BU61" s="1005"/>
      <c r="BV61" s="1005"/>
      <c r="BW61" s="1005"/>
      <c r="BX61" s="1005"/>
      <c r="BY61" s="1005"/>
      <c r="BZ61" s="1005"/>
      <c r="CA61" s="1005"/>
      <c r="CB61" s="1005"/>
      <c r="CC61" s="1005"/>
      <c r="CD61" s="1005"/>
      <c r="CE61" s="1005"/>
      <c r="CF61" s="1005"/>
      <c r="CG61" s="1026"/>
      <c r="CH61" s="1001"/>
      <c r="CI61" s="1002"/>
      <c r="CJ61" s="1002"/>
      <c r="CK61" s="1002"/>
      <c r="CL61" s="1003"/>
      <c r="CM61" s="1001"/>
      <c r="CN61" s="1002"/>
      <c r="CO61" s="1002"/>
      <c r="CP61" s="1002"/>
      <c r="CQ61" s="1003"/>
      <c r="CR61" s="1001"/>
      <c r="CS61" s="1002"/>
      <c r="CT61" s="1002"/>
      <c r="CU61" s="1002"/>
      <c r="CV61" s="1003"/>
      <c r="CW61" s="1001"/>
      <c r="CX61" s="1002"/>
      <c r="CY61" s="1002"/>
      <c r="CZ61" s="1002"/>
      <c r="DA61" s="1003"/>
      <c r="DB61" s="1001"/>
      <c r="DC61" s="1002"/>
      <c r="DD61" s="1002"/>
      <c r="DE61" s="1002"/>
      <c r="DF61" s="1003"/>
      <c r="DG61" s="1001"/>
      <c r="DH61" s="1002"/>
      <c r="DI61" s="1002"/>
      <c r="DJ61" s="1002"/>
      <c r="DK61" s="1003"/>
      <c r="DL61" s="1001"/>
      <c r="DM61" s="1002"/>
      <c r="DN61" s="1002"/>
      <c r="DO61" s="1002"/>
      <c r="DP61" s="1003"/>
      <c r="DQ61" s="1001"/>
      <c r="DR61" s="1002"/>
      <c r="DS61" s="1002"/>
      <c r="DT61" s="1002"/>
      <c r="DU61" s="1003"/>
      <c r="DV61" s="1004"/>
      <c r="DW61" s="1005"/>
      <c r="DX61" s="1005"/>
      <c r="DY61" s="1005"/>
      <c r="DZ61" s="1006"/>
      <c r="EA61" s="212"/>
    </row>
    <row r="62" spans="1:131" ht="26.25" customHeight="1" x14ac:dyDescent="0.2">
      <c r="A62" s="220">
        <v>35</v>
      </c>
      <c r="B62" s="1042"/>
      <c r="C62" s="1043"/>
      <c r="D62" s="1043"/>
      <c r="E62" s="1043"/>
      <c r="F62" s="1043"/>
      <c r="G62" s="1043"/>
      <c r="H62" s="1043"/>
      <c r="I62" s="1043"/>
      <c r="J62" s="1043"/>
      <c r="K62" s="1043"/>
      <c r="L62" s="1043"/>
      <c r="M62" s="1043"/>
      <c r="N62" s="1043"/>
      <c r="O62" s="1043"/>
      <c r="P62" s="1044"/>
      <c r="Q62" s="1045"/>
      <c r="R62" s="1037"/>
      <c r="S62" s="1037"/>
      <c r="T62" s="1037"/>
      <c r="U62" s="1037"/>
      <c r="V62" s="1037"/>
      <c r="W62" s="1037"/>
      <c r="X62" s="1037"/>
      <c r="Y62" s="1037"/>
      <c r="Z62" s="1037"/>
      <c r="AA62" s="1037"/>
      <c r="AB62" s="1037"/>
      <c r="AC62" s="1037"/>
      <c r="AD62" s="1037"/>
      <c r="AE62" s="1046"/>
      <c r="AF62" s="1047"/>
      <c r="AG62" s="1048"/>
      <c r="AH62" s="1048"/>
      <c r="AI62" s="1048"/>
      <c r="AJ62" s="1049"/>
      <c r="AK62" s="1036"/>
      <c r="AL62" s="1037"/>
      <c r="AM62" s="1037"/>
      <c r="AN62" s="1037"/>
      <c r="AO62" s="1037"/>
      <c r="AP62" s="1037"/>
      <c r="AQ62" s="1037"/>
      <c r="AR62" s="1037"/>
      <c r="AS62" s="1037"/>
      <c r="AT62" s="1037"/>
      <c r="AU62" s="1037"/>
      <c r="AV62" s="1037"/>
      <c r="AW62" s="1037"/>
      <c r="AX62" s="1037"/>
      <c r="AY62" s="1037"/>
      <c r="AZ62" s="1038"/>
      <c r="BA62" s="1038"/>
      <c r="BB62" s="1038"/>
      <c r="BC62" s="1038"/>
      <c r="BD62" s="1038"/>
      <c r="BE62" s="984"/>
      <c r="BF62" s="984"/>
      <c r="BG62" s="984"/>
      <c r="BH62" s="984"/>
      <c r="BI62" s="985"/>
      <c r="BJ62" s="1039" t="s">
        <v>398</v>
      </c>
      <c r="BK62" s="1040"/>
      <c r="BL62" s="1040"/>
      <c r="BM62" s="1040"/>
      <c r="BN62" s="1041"/>
      <c r="BO62" s="223"/>
      <c r="BP62" s="223"/>
      <c r="BQ62" s="220">
        <v>56</v>
      </c>
      <c r="BR62" s="221"/>
      <c r="BS62" s="1004"/>
      <c r="BT62" s="1005"/>
      <c r="BU62" s="1005"/>
      <c r="BV62" s="1005"/>
      <c r="BW62" s="1005"/>
      <c r="BX62" s="1005"/>
      <c r="BY62" s="1005"/>
      <c r="BZ62" s="1005"/>
      <c r="CA62" s="1005"/>
      <c r="CB62" s="1005"/>
      <c r="CC62" s="1005"/>
      <c r="CD62" s="1005"/>
      <c r="CE62" s="1005"/>
      <c r="CF62" s="1005"/>
      <c r="CG62" s="1026"/>
      <c r="CH62" s="1001"/>
      <c r="CI62" s="1002"/>
      <c r="CJ62" s="1002"/>
      <c r="CK62" s="1002"/>
      <c r="CL62" s="1003"/>
      <c r="CM62" s="1001"/>
      <c r="CN62" s="1002"/>
      <c r="CO62" s="1002"/>
      <c r="CP62" s="1002"/>
      <c r="CQ62" s="1003"/>
      <c r="CR62" s="1001"/>
      <c r="CS62" s="1002"/>
      <c r="CT62" s="1002"/>
      <c r="CU62" s="1002"/>
      <c r="CV62" s="1003"/>
      <c r="CW62" s="1001"/>
      <c r="CX62" s="1002"/>
      <c r="CY62" s="1002"/>
      <c r="CZ62" s="1002"/>
      <c r="DA62" s="1003"/>
      <c r="DB62" s="1001"/>
      <c r="DC62" s="1002"/>
      <c r="DD62" s="1002"/>
      <c r="DE62" s="1002"/>
      <c r="DF62" s="1003"/>
      <c r="DG62" s="1001"/>
      <c r="DH62" s="1002"/>
      <c r="DI62" s="1002"/>
      <c r="DJ62" s="1002"/>
      <c r="DK62" s="1003"/>
      <c r="DL62" s="1001"/>
      <c r="DM62" s="1002"/>
      <c r="DN62" s="1002"/>
      <c r="DO62" s="1002"/>
      <c r="DP62" s="1003"/>
      <c r="DQ62" s="1001"/>
      <c r="DR62" s="1002"/>
      <c r="DS62" s="1002"/>
      <c r="DT62" s="1002"/>
      <c r="DU62" s="1003"/>
      <c r="DV62" s="1004"/>
      <c r="DW62" s="1005"/>
      <c r="DX62" s="1005"/>
      <c r="DY62" s="1005"/>
      <c r="DZ62" s="1006"/>
      <c r="EA62" s="212"/>
    </row>
    <row r="63" spans="1:131" ht="26.25" customHeight="1" thickBot="1" x14ac:dyDescent="0.25">
      <c r="A63" s="222" t="s">
        <v>377</v>
      </c>
      <c r="B63" s="961" t="s">
        <v>399</v>
      </c>
      <c r="C63" s="962"/>
      <c r="D63" s="962"/>
      <c r="E63" s="962"/>
      <c r="F63" s="962"/>
      <c r="G63" s="962"/>
      <c r="H63" s="962"/>
      <c r="I63" s="962"/>
      <c r="J63" s="962"/>
      <c r="K63" s="962"/>
      <c r="L63" s="962"/>
      <c r="M63" s="962"/>
      <c r="N63" s="962"/>
      <c r="O63" s="962"/>
      <c r="P63" s="963"/>
      <c r="Q63" s="974"/>
      <c r="R63" s="975"/>
      <c r="S63" s="975"/>
      <c r="T63" s="975"/>
      <c r="U63" s="975"/>
      <c r="V63" s="975"/>
      <c r="W63" s="975"/>
      <c r="X63" s="975"/>
      <c r="Y63" s="975"/>
      <c r="Z63" s="975"/>
      <c r="AA63" s="975"/>
      <c r="AB63" s="975"/>
      <c r="AC63" s="975"/>
      <c r="AD63" s="975"/>
      <c r="AE63" s="1032"/>
      <c r="AF63" s="1033">
        <v>626</v>
      </c>
      <c r="AG63" s="971"/>
      <c r="AH63" s="971"/>
      <c r="AI63" s="971"/>
      <c r="AJ63" s="1034"/>
      <c r="AK63" s="1035"/>
      <c r="AL63" s="975"/>
      <c r="AM63" s="975"/>
      <c r="AN63" s="975"/>
      <c r="AO63" s="975"/>
      <c r="AP63" s="971">
        <v>10982</v>
      </c>
      <c r="AQ63" s="971"/>
      <c r="AR63" s="971"/>
      <c r="AS63" s="971"/>
      <c r="AT63" s="971"/>
      <c r="AU63" s="971">
        <v>6919</v>
      </c>
      <c r="AV63" s="971"/>
      <c r="AW63" s="971"/>
      <c r="AX63" s="971"/>
      <c r="AY63" s="971"/>
      <c r="AZ63" s="1029"/>
      <c r="BA63" s="1029"/>
      <c r="BB63" s="1029"/>
      <c r="BC63" s="1029"/>
      <c r="BD63" s="1029"/>
      <c r="BE63" s="972"/>
      <c r="BF63" s="972"/>
      <c r="BG63" s="972"/>
      <c r="BH63" s="972"/>
      <c r="BI63" s="973"/>
      <c r="BJ63" s="1030" t="s">
        <v>122</v>
      </c>
      <c r="BK63" s="951"/>
      <c r="BL63" s="951"/>
      <c r="BM63" s="951"/>
      <c r="BN63" s="1031"/>
      <c r="BO63" s="223"/>
      <c r="BP63" s="223"/>
      <c r="BQ63" s="220">
        <v>57</v>
      </c>
      <c r="BR63" s="221"/>
      <c r="BS63" s="1004"/>
      <c r="BT63" s="1005"/>
      <c r="BU63" s="1005"/>
      <c r="BV63" s="1005"/>
      <c r="BW63" s="1005"/>
      <c r="BX63" s="1005"/>
      <c r="BY63" s="1005"/>
      <c r="BZ63" s="1005"/>
      <c r="CA63" s="1005"/>
      <c r="CB63" s="1005"/>
      <c r="CC63" s="1005"/>
      <c r="CD63" s="1005"/>
      <c r="CE63" s="1005"/>
      <c r="CF63" s="1005"/>
      <c r="CG63" s="1026"/>
      <c r="CH63" s="1001"/>
      <c r="CI63" s="1002"/>
      <c r="CJ63" s="1002"/>
      <c r="CK63" s="1002"/>
      <c r="CL63" s="1003"/>
      <c r="CM63" s="1001"/>
      <c r="CN63" s="1002"/>
      <c r="CO63" s="1002"/>
      <c r="CP63" s="1002"/>
      <c r="CQ63" s="1003"/>
      <c r="CR63" s="1001"/>
      <c r="CS63" s="1002"/>
      <c r="CT63" s="1002"/>
      <c r="CU63" s="1002"/>
      <c r="CV63" s="1003"/>
      <c r="CW63" s="1001"/>
      <c r="CX63" s="1002"/>
      <c r="CY63" s="1002"/>
      <c r="CZ63" s="1002"/>
      <c r="DA63" s="1003"/>
      <c r="DB63" s="1001"/>
      <c r="DC63" s="1002"/>
      <c r="DD63" s="1002"/>
      <c r="DE63" s="1002"/>
      <c r="DF63" s="1003"/>
      <c r="DG63" s="1001"/>
      <c r="DH63" s="1002"/>
      <c r="DI63" s="1002"/>
      <c r="DJ63" s="1002"/>
      <c r="DK63" s="1003"/>
      <c r="DL63" s="1001"/>
      <c r="DM63" s="1002"/>
      <c r="DN63" s="1002"/>
      <c r="DO63" s="1002"/>
      <c r="DP63" s="1003"/>
      <c r="DQ63" s="1001"/>
      <c r="DR63" s="1002"/>
      <c r="DS63" s="1002"/>
      <c r="DT63" s="1002"/>
      <c r="DU63" s="1003"/>
      <c r="DV63" s="1004"/>
      <c r="DW63" s="1005"/>
      <c r="DX63" s="1005"/>
      <c r="DY63" s="1005"/>
      <c r="DZ63" s="100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4"/>
      <c r="BT64" s="1005"/>
      <c r="BU64" s="1005"/>
      <c r="BV64" s="1005"/>
      <c r="BW64" s="1005"/>
      <c r="BX64" s="1005"/>
      <c r="BY64" s="1005"/>
      <c r="BZ64" s="1005"/>
      <c r="CA64" s="1005"/>
      <c r="CB64" s="1005"/>
      <c r="CC64" s="1005"/>
      <c r="CD64" s="1005"/>
      <c r="CE64" s="1005"/>
      <c r="CF64" s="1005"/>
      <c r="CG64" s="1026"/>
      <c r="CH64" s="1001"/>
      <c r="CI64" s="1002"/>
      <c r="CJ64" s="1002"/>
      <c r="CK64" s="1002"/>
      <c r="CL64" s="1003"/>
      <c r="CM64" s="1001"/>
      <c r="CN64" s="1002"/>
      <c r="CO64" s="1002"/>
      <c r="CP64" s="1002"/>
      <c r="CQ64" s="1003"/>
      <c r="CR64" s="1001"/>
      <c r="CS64" s="1002"/>
      <c r="CT64" s="1002"/>
      <c r="CU64" s="1002"/>
      <c r="CV64" s="1003"/>
      <c r="CW64" s="1001"/>
      <c r="CX64" s="1002"/>
      <c r="CY64" s="1002"/>
      <c r="CZ64" s="1002"/>
      <c r="DA64" s="1003"/>
      <c r="DB64" s="1001"/>
      <c r="DC64" s="1002"/>
      <c r="DD64" s="1002"/>
      <c r="DE64" s="1002"/>
      <c r="DF64" s="1003"/>
      <c r="DG64" s="1001"/>
      <c r="DH64" s="1002"/>
      <c r="DI64" s="1002"/>
      <c r="DJ64" s="1002"/>
      <c r="DK64" s="1003"/>
      <c r="DL64" s="1001"/>
      <c r="DM64" s="1002"/>
      <c r="DN64" s="1002"/>
      <c r="DO64" s="1002"/>
      <c r="DP64" s="1003"/>
      <c r="DQ64" s="1001"/>
      <c r="DR64" s="1002"/>
      <c r="DS64" s="1002"/>
      <c r="DT64" s="1002"/>
      <c r="DU64" s="1003"/>
      <c r="DV64" s="1004"/>
      <c r="DW64" s="1005"/>
      <c r="DX64" s="1005"/>
      <c r="DY64" s="1005"/>
      <c r="DZ64" s="1006"/>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4"/>
      <c r="BT65" s="1005"/>
      <c r="BU65" s="1005"/>
      <c r="BV65" s="1005"/>
      <c r="BW65" s="1005"/>
      <c r="BX65" s="1005"/>
      <c r="BY65" s="1005"/>
      <c r="BZ65" s="1005"/>
      <c r="CA65" s="1005"/>
      <c r="CB65" s="1005"/>
      <c r="CC65" s="1005"/>
      <c r="CD65" s="1005"/>
      <c r="CE65" s="1005"/>
      <c r="CF65" s="1005"/>
      <c r="CG65" s="1026"/>
      <c r="CH65" s="1001"/>
      <c r="CI65" s="1002"/>
      <c r="CJ65" s="1002"/>
      <c r="CK65" s="1002"/>
      <c r="CL65" s="1003"/>
      <c r="CM65" s="1001"/>
      <c r="CN65" s="1002"/>
      <c r="CO65" s="1002"/>
      <c r="CP65" s="1002"/>
      <c r="CQ65" s="1003"/>
      <c r="CR65" s="1001"/>
      <c r="CS65" s="1002"/>
      <c r="CT65" s="1002"/>
      <c r="CU65" s="1002"/>
      <c r="CV65" s="1003"/>
      <c r="CW65" s="1001"/>
      <c r="CX65" s="1002"/>
      <c r="CY65" s="1002"/>
      <c r="CZ65" s="1002"/>
      <c r="DA65" s="1003"/>
      <c r="DB65" s="1001"/>
      <c r="DC65" s="1002"/>
      <c r="DD65" s="1002"/>
      <c r="DE65" s="1002"/>
      <c r="DF65" s="1003"/>
      <c r="DG65" s="1001"/>
      <c r="DH65" s="1002"/>
      <c r="DI65" s="1002"/>
      <c r="DJ65" s="1002"/>
      <c r="DK65" s="1003"/>
      <c r="DL65" s="1001"/>
      <c r="DM65" s="1002"/>
      <c r="DN65" s="1002"/>
      <c r="DO65" s="1002"/>
      <c r="DP65" s="1003"/>
      <c r="DQ65" s="1001"/>
      <c r="DR65" s="1002"/>
      <c r="DS65" s="1002"/>
      <c r="DT65" s="1002"/>
      <c r="DU65" s="1003"/>
      <c r="DV65" s="1004"/>
      <c r="DW65" s="1005"/>
      <c r="DX65" s="1005"/>
      <c r="DY65" s="1005"/>
      <c r="DZ65" s="1006"/>
      <c r="EA65" s="212"/>
    </row>
    <row r="66" spans="1:131" ht="26.25" customHeight="1" x14ac:dyDescent="0.2">
      <c r="A66" s="1007" t="s">
        <v>401</v>
      </c>
      <c r="B66" s="1008"/>
      <c r="C66" s="1008"/>
      <c r="D66" s="1008"/>
      <c r="E66" s="1008"/>
      <c r="F66" s="1008"/>
      <c r="G66" s="1008"/>
      <c r="H66" s="1008"/>
      <c r="I66" s="1008"/>
      <c r="J66" s="1008"/>
      <c r="K66" s="1008"/>
      <c r="L66" s="1008"/>
      <c r="M66" s="1008"/>
      <c r="N66" s="1008"/>
      <c r="O66" s="1008"/>
      <c r="P66" s="1009"/>
      <c r="Q66" s="1013" t="s">
        <v>381</v>
      </c>
      <c r="R66" s="1014"/>
      <c r="S66" s="1014"/>
      <c r="T66" s="1014"/>
      <c r="U66" s="1015"/>
      <c r="V66" s="1013" t="s">
        <v>382</v>
      </c>
      <c r="W66" s="1014"/>
      <c r="X66" s="1014"/>
      <c r="Y66" s="1014"/>
      <c r="Z66" s="1015"/>
      <c r="AA66" s="1013" t="s">
        <v>383</v>
      </c>
      <c r="AB66" s="1014"/>
      <c r="AC66" s="1014"/>
      <c r="AD66" s="1014"/>
      <c r="AE66" s="1015"/>
      <c r="AF66" s="1019" t="s">
        <v>384</v>
      </c>
      <c r="AG66" s="1020"/>
      <c r="AH66" s="1020"/>
      <c r="AI66" s="1020"/>
      <c r="AJ66" s="1021"/>
      <c r="AK66" s="1013" t="s">
        <v>385</v>
      </c>
      <c r="AL66" s="1008"/>
      <c r="AM66" s="1008"/>
      <c r="AN66" s="1008"/>
      <c r="AO66" s="1009"/>
      <c r="AP66" s="1013" t="s">
        <v>386</v>
      </c>
      <c r="AQ66" s="1014"/>
      <c r="AR66" s="1014"/>
      <c r="AS66" s="1014"/>
      <c r="AT66" s="1015"/>
      <c r="AU66" s="1013" t="s">
        <v>402</v>
      </c>
      <c r="AV66" s="1014"/>
      <c r="AW66" s="1014"/>
      <c r="AX66" s="1014"/>
      <c r="AY66" s="1015"/>
      <c r="AZ66" s="1013" t="s">
        <v>364</v>
      </c>
      <c r="BA66" s="1014"/>
      <c r="BB66" s="1014"/>
      <c r="BC66" s="1014"/>
      <c r="BD66" s="1027"/>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7"/>
      <c r="CH66" s="968"/>
      <c r="CI66" s="969"/>
      <c r="CJ66" s="969"/>
      <c r="CK66" s="969"/>
      <c r="CL66" s="970"/>
      <c r="CM66" s="968"/>
      <c r="CN66" s="969"/>
      <c r="CO66" s="969"/>
      <c r="CP66" s="969"/>
      <c r="CQ66" s="970"/>
      <c r="CR66" s="968"/>
      <c r="CS66" s="969"/>
      <c r="CT66" s="969"/>
      <c r="CU66" s="969"/>
      <c r="CV66" s="970"/>
      <c r="CW66" s="968"/>
      <c r="CX66" s="969"/>
      <c r="CY66" s="969"/>
      <c r="CZ66" s="969"/>
      <c r="DA66" s="970"/>
      <c r="DB66" s="968"/>
      <c r="DC66" s="969"/>
      <c r="DD66" s="969"/>
      <c r="DE66" s="969"/>
      <c r="DF66" s="970"/>
      <c r="DG66" s="968"/>
      <c r="DH66" s="969"/>
      <c r="DI66" s="969"/>
      <c r="DJ66" s="969"/>
      <c r="DK66" s="970"/>
      <c r="DL66" s="968"/>
      <c r="DM66" s="969"/>
      <c r="DN66" s="969"/>
      <c r="DO66" s="969"/>
      <c r="DP66" s="970"/>
      <c r="DQ66" s="968"/>
      <c r="DR66" s="969"/>
      <c r="DS66" s="969"/>
      <c r="DT66" s="969"/>
      <c r="DU66" s="970"/>
      <c r="DV66" s="958"/>
      <c r="DW66" s="959"/>
      <c r="DX66" s="959"/>
      <c r="DY66" s="959"/>
      <c r="DZ66" s="960"/>
      <c r="EA66" s="212"/>
    </row>
    <row r="67" spans="1:131" ht="26.25" customHeight="1" thickBot="1" x14ac:dyDescent="0.25">
      <c r="A67" s="1010"/>
      <c r="B67" s="1011"/>
      <c r="C67" s="1011"/>
      <c r="D67" s="1011"/>
      <c r="E67" s="1011"/>
      <c r="F67" s="1011"/>
      <c r="G67" s="1011"/>
      <c r="H67" s="1011"/>
      <c r="I67" s="1011"/>
      <c r="J67" s="1011"/>
      <c r="K67" s="1011"/>
      <c r="L67" s="1011"/>
      <c r="M67" s="1011"/>
      <c r="N67" s="1011"/>
      <c r="O67" s="1011"/>
      <c r="P67" s="1012"/>
      <c r="Q67" s="1016"/>
      <c r="R67" s="1017"/>
      <c r="S67" s="1017"/>
      <c r="T67" s="1017"/>
      <c r="U67" s="1018"/>
      <c r="V67" s="1016"/>
      <c r="W67" s="1017"/>
      <c r="X67" s="1017"/>
      <c r="Y67" s="1017"/>
      <c r="Z67" s="1018"/>
      <c r="AA67" s="1016"/>
      <c r="AB67" s="1017"/>
      <c r="AC67" s="1017"/>
      <c r="AD67" s="1017"/>
      <c r="AE67" s="1018"/>
      <c r="AF67" s="1022"/>
      <c r="AG67" s="1023"/>
      <c r="AH67" s="1023"/>
      <c r="AI67" s="1023"/>
      <c r="AJ67" s="1024"/>
      <c r="AK67" s="1025"/>
      <c r="AL67" s="1011"/>
      <c r="AM67" s="1011"/>
      <c r="AN67" s="1011"/>
      <c r="AO67" s="1012"/>
      <c r="AP67" s="1016"/>
      <c r="AQ67" s="1017"/>
      <c r="AR67" s="1017"/>
      <c r="AS67" s="1017"/>
      <c r="AT67" s="1018"/>
      <c r="AU67" s="1016"/>
      <c r="AV67" s="1017"/>
      <c r="AW67" s="1017"/>
      <c r="AX67" s="1017"/>
      <c r="AY67" s="1018"/>
      <c r="AZ67" s="1016"/>
      <c r="BA67" s="1017"/>
      <c r="BB67" s="1017"/>
      <c r="BC67" s="1017"/>
      <c r="BD67" s="1028"/>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7"/>
      <c r="CH67" s="968"/>
      <c r="CI67" s="969"/>
      <c r="CJ67" s="969"/>
      <c r="CK67" s="969"/>
      <c r="CL67" s="970"/>
      <c r="CM67" s="968"/>
      <c r="CN67" s="969"/>
      <c r="CO67" s="969"/>
      <c r="CP67" s="969"/>
      <c r="CQ67" s="970"/>
      <c r="CR67" s="968"/>
      <c r="CS67" s="969"/>
      <c r="CT67" s="969"/>
      <c r="CU67" s="969"/>
      <c r="CV67" s="970"/>
      <c r="CW67" s="968"/>
      <c r="CX67" s="969"/>
      <c r="CY67" s="969"/>
      <c r="CZ67" s="969"/>
      <c r="DA67" s="970"/>
      <c r="DB67" s="968"/>
      <c r="DC67" s="969"/>
      <c r="DD67" s="969"/>
      <c r="DE67" s="969"/>
      <c r="DF67" s="970"/>
      <c r="DG67" s="968"/>
      <c r="DH67" s="969"/>
      <c r="DI67" s="969"/>
      <c r="DJ67" s="969"/>
      <c r="DK67" s="970"/>
      <c r="DL67" s="968"/>
      <c r="DM67" s="969"/>
      <c r="DN67" s="969"/>
      <c r="DO67" s="969"/>
      <c r="DP67" s="970"/>
      <c r="DQ67" s="968"/>
      <c r="DR67" s="969"/>
      <c r="DS67" s="969"/>
      <c r="DT67" s="969"/>
      <c r="DU67" s="970"/>
      <c r="DV67" s="958"/>
      <c r="DW67" s="959"/>
      <c r="DX67" s="959"/>
      <c r="DY67" s="959"/>
      <c r="DZ67" s="960"/>
      <c r="EA67" s="212"/>
    </row>
    <row r="68" spans="1:131" ht="26.25" customHeight="1" thickTop="1" x14ac:dyDescent="0.2">
      <c r="A68" s="218">
        <v>1</v>
      </c>
      <c r="B68" s="997" t="s">
        <v>557</v>
      </c>
      <c r="C68" s="998"/>
      <c r="D68" s="998"/>
      <c r="E68" s="998"/>
      <c r="F68" s="998"/>
      <c r="G68" s="998"/>
      <c r="H68" s="998"/>
      <c r="I68" s="998"/>
      <c r="J68" s="998"/>
      <c r="K68" s="998"/>
      <c r="L68" s="998"/>
      <c r="M68" s="998"/>
      <c r="N68" s="998"/>
      <c r="O68" s="998"/>
      <c r="P68" s="999"/>
      <c r="Q68" s="1000">
        <v>1491</v>
      </c>
      <c r="R68" s="994"/>
      <c r="S68" s="994"/>
      <c r="T68" s="994"/>
      <c r="U68" s="994"/>
      <c r="V68" s="994">
        <v>1440</v>
      </c>
      <c r="W68" s="994"/>
      <c r="X68" s="994"/>
      <c r="Y68" s="994"/>
      <c r="Z68" s="994"/>
      <c r="AA68" s="994">
        <v>51</v>
      </c>
      <c r="AB68" s="994"/>
      <c r="AC68" s="994"/>
      <c r="AD68" s="994"/>
      <c r="AE68" s="994"/>
      <c r="AF68" s="994">
        <v>41</v>
      </c>
      <c r="AG68" s="994"/>
      <c r="AH68" s="994"/>
      <c r="AI68" s="994"/>
      <c r="AJ68" s="994"/>
      <c r="AK68" s="994" t="s">
        <v>564</v>
      </c>
      <c r="AL68" s="994"/>
      <c r="AM68" s="994"/>
      <c r="AN68" s="994"/>
      <c r="AO68" s="994"/>
      <c r="AP68" s="994">
        <v>127</v>
      </c>
      <c r="AQ68" s="994"/>
      <c r="AR68" s="994"/>
      <c r="AS68" s="994"/>
      <c r="AT68" s="994"/>
      <c r="AU68" s="994">
        <v>64</v>
      </c>
      <c r="AV68" s="994"/>
      <c r="AW68" s="994"/>
      <c r="AX68" s="994"/>
      <c r="AY68" s="994"/>
      <c r="AZ68" s="995"/>
      <c r="BA68" s="995"/>
      <c r="BB68" s="995"/>
      <c r="BC68" s="995"/>
      <c r="BD68" s="996"/>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7"/>
      <c r="CH68" s="968"/>
      <c r="CI68" s="969"/>
      <c r="CJ68" s="969"/>
      <c r="CK68" s="969"/>
      <c r="CL68" s="970"/>
      <c r="CM68" s="968"/>
      <c r="CN68" s="969"/>
      <c r="CO68" s="969"/>
      <c r="CP68" s="969"/>
      <c r="CQ68" s="970"/>
      <c r="CR68" s="968"/>
      <c r="CS68" s="969"/>
      <c r="CT68" s="969"/>
      <c r="CU68" s="969"/>
      <c r="CV68" s="970"/>
      <c r="CW68" s="968"/>
      <c r="CX68" s="969"/>
      <c r="CY68" s="969"/>
      <c r="CZ68" s="969"/>
      <c r="DA68" s="970"/>
      <c r="DB68" s="968"/>
      <c r="DC68" s="969"/>
      <c r="DD68" s="969"/>
      <c r="DE68" s="969"/>
      <c r="DF68" s="970"/>
      <c r="DG68" s="968"/>
      <c r="DH68" s="969"/>
      <c r="DI68" s="969"/>
      <c r="DJ68" s="969"/>
      <c r="DK68" s="970"/>
      <c r="DL68" s="968"/>
      <c r="DM68" s="969"/>
      <c r="DN68" s="969"/>
      <c r="DO68" s="969"/>
      <c r="DP68" s="970"/>
      <c r="DQ68" s="968"/>
      <c r="DR68" s="969"/>
      <c r="DS68" s="969"/>
      <c r="DT68" s="969"/>
      <c r="DU68" s="970"/>
      <c r="DV68" s="958"/>
      <c r="DW68" s="959"/>
      <c r="DX68" s="959"/>
      <c r="DY68" s="959"/>
      <c r="DZ68" s="960"/>
      <c r="EA68" s="212"/>
    </row>
    <row r="69" spans="1:131" ht="26.25" customHeight="1" x14ac:dyDescent="0.2">
      <c r="A69" s="220">
        <v>2</v>
      </c>
      <c r="B69" s="986" t="s">
        <v>558</v>
      </c>
      <c r="C69" s="987"/>
      <c r="D69" s="987"/>
      <c r="E69" s="987"/>
      <c r="F69" s="987"/>
      <c r="G69" s="987"/>
      <c r="H69" s="987"/>
      <c r="I69" s="987"/>
      <c r="J69" s="987"/>
      <c r="K69" s="987"/>
      <c r="L69" s="987"/>
      <c r="M69" s="987"/>
      <c r="N69" s="987"/>
      <c r="O69" s="987"/>
      <c r="P69" s="988"/>
      <c r="Q69" s="989">
        <v>238</v>
      </c>
      <c r="R69" s="983"/>
      <c r="S69" s="983"/>
      <c r="T69" s="983"/>
      <c r="U69" s="983"/>
      <c r="V69" s="983">
        <v>231</v>
      </c>
      <c r="W69" s="983"/>
      <c r="X69" s="983"/>
      <c r="Y69" s="983"/>
      <c r="Z69" s="983"/>
      <c r="AA69" s="983">
        <v>7</v>
      </c>
      <c r="AB69" s="983"/>
      <c r="AC69" s="983"/>
      <c r="AD69" s="983"/>
      <c r="AE69" s="983"/>
      <c r="AF69" s="983">
        <v>7</v>
      </c>
      <c r="AG69" s="983"/>
      <c r="AH69" s="983"/>
      <c r="AI69" s="983"/>
      <c r="AJ69" s="983"/>
      <c r="AK69" s="983" t="s">
        <v>564</v>
      </c>
      <c r="AL69" s="983"/>
      <c r="AM69" s="983"/>
      <c r="AN69" s="983"/>
      <c r="AO69" s="983"/>
      <c r="AP69" s="983" t="s">
        <v>564</v>
      </c>
      <c r="AQ69" s="983"/>
      <c r="AR69" s="983"/>
      <c r="AS69" s="983"/>
      <c r="AT69" s="983"/>
      <c r="AU69" s="983" t="s">
        <v>564</v>
      </c>
      <c r="AV69" s="983"/>
      <c r="AW69" s="983"/>
      <c r="AX69" s="983"/>
      <c r="AY69" s="983"/>
      <c r="AZ69" s="984"/>
      <c r="BA69" s="984"/>
      <c r="BB69" s="984"/>
      <c r="BC69" s="984"/>
      <c r="BD69" s="985"/>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7"/>
      <c r="CH69" s="968"/>
      <c r="CI69" s="969"/>
      <c r="CJ69" s="969"/>
      <c r="CK69" s="969"/>
      <c r="CL69" s="970"/>
      <c r="CM69" s="968"/>
      <c r="CN69" s="969"/>
      <c r="CO69" s="969"/>
      <c r="CP69" s="969"/>
      <c r="CQ69" s="970"/>
      <c r="CR69" s="968"/>
      <c r="CS69" s="969"/>
      <c r="CT69" s="969"/>
      <c r="CU69" s="969"/>
      <c r="CV69" s="970"/>
      <c r="CW69" s="968"/>
      <c r="CX69" s="969"/>
      <c r="CY69" s="969"/>
      <c r="CZ69" s="969"/>
      <c r="DA69" s="970"/>
      <c r="DB69" s="968"/>
      <c r="DC69" s="969"/>
      <c r="DD69" s="969"/>
      <c r="DE69" s="969"/>
      <c r="DF69" s="970"/>
      <c r="DG69" s="968"/>
      <c r="DH69" s="969"/>
      <c r="DI69" s="969"/>
      <c r="DJ69" s="969"/>
      <c r="DK69" s="970"/>
      <c r="DL69" s="968"/>
      <c r="DM69" s="969"/>
      <c r="DN69" s="969"/>
      <c r="DO69" s="969"/>
      <c r="DP69" s="970"/>
      <c r="DQ69" s="968"/>
      <c r="DR69" s="969"/>
      <c r="DS69" s="969"/>
      <c r="DT69" s="969"/>
      <c r="DU69" s="970"/>
      <c r="DV69" s="958"/>
      <c r="DW69" s="959"/>
      <c r="DX69" s="959"/>
      <c r="DY69" s="959"/>
      <c r="DZ69" s="960"/>
      <c r="EA69" s="212"/>
    </row>
    <row r="70" spans="1:131" ht="26.25" customHeight="1" x14ac:dyDescent="0.2">
      <c r="A70" s="220">
        <v>3</v>
      </c>
      <c r="B70" s="986" t="s">
        <v>559</v>
      </c>
      <c r="C70" s="987"/>
      <c r="D70" s="987"/>
      <c r="E70" s="987"/>
      <c r="F70" s="987"/>
      <c r="G70" s="987"/>
      <c r="H70" s="987"/>
      <c r="I70" s="987"/>
      <c r="J70" s="987"/>
      <c r="K70" s="987"/>
      <c r="L70" s="987"/>
      <c r="M70" s="987"/>
      <c r="N70" s="987"/>
      <c r="O70" s="987"/>
      <c r="P70" s="988"/>
      <c r="Q70" s="989">
        <v>576</v>
      </c>
      <c r="R70" s="983"/>
      <c r="S70" s="983"/>
      <c r="T70" s="983"/>
      <c r="U70" s="983"/>
      <c r="V70" s="983">
        <v>564</v>
      </c>
      <c r="W70" s="983"/>
      <c r="X70" s="983"/>
      <c r="Y70" s="983"/>
      <c r="Z70" s="983"/>
      <c r="AA70" s="983">
        <v>12</v>
      </c>
      <c r="AB70" s="983"/>
      <c r="AC70" s="983"/>
      <c r="AD70" s="983"/>
      <c r="AE70" s="983"/>
      <c r="AF70" s="983">
        <v>12</v>
      </c>
      <c r="AG70" s="983"/>
      <c r="AH70" s="983"/>
      <c r="AI70" s="983"/>
      <c r="AJ70" s="983"/>
      <c r="AK70" s="983" t="s">
        <v>564</v>
      </c>
      <c r="AL70" s="983"/>
      <c r="AM70" s="983"/>
      <c r="AN70" s="983"/>
      <c r="AO70" s="983"/>
      <c r="AP70" s="983" t="s">
        <v>564</v>
      </c>
      <c r="AQ70" s="983"/>
      <c r="AR70" s="983"/>
      <c r="AS70" s="983"/>
      <c r="AT70" s="983"/>
      <c r="AU70" s="983" t="s">
        <v>564</v>
      </c>
      <c r="AV70" s="983"/>
      <c r="AW70" s="983"/>
      <c r="AX70" s="983"/>
      <c r="AY70" s="983"/>
      <c r="AZ70" s="984"/>
      <c r="BA70" s="984"/>
      <c r="BB70" s="984"/>
      <c r="BC70" s="984"/>
      <c r="BD70" s="985"/>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7"/>
      <c r="CH70" s="968"/>
      <c r="CI70" s="969"/>
      <c r="CJ70" s="969"/>
      <c r="CK70" s="969"/>
      <c r="CL70" s="970"/>
      <c r="CM70" s="968"/>
      <c r="CN70" s="969"/>
      <c r="CO70" s="969"/>
      <c r="CP70" s="969"/>
      <c r="CQ70" s="970"/>
      <c r="CR70" s="968"/>
      <c r="CS70" s="969"/>
      <c r="CT70" s="969"/>
      <c r="CU70" s="969"/>
      <c r="CV70" s="970"/>
      <c r="CW70" s="968"/>
      <c r="CX70" s="969"/>
      <c r="CY70" s="969"/>
      <c r="CZ70" s="969"/>
      <c r="DA70" s="970"/>
      <c r="DB70" s="968"/>
      <c r="DC70" s="969"/>
      <c r="DD70" s="969"/>
      <c r="DE70" s="969"/>
      <c r="DF70" s="970"/>
      <c r="DG70" s="968"/>
      <c r="DH70" s="969"/>
      <c r="DI70" s="969"/>
      <c r="DJ70" s="969"/>
      <c r="DK70" s="970"/>
      <c r="DL70" s="968"/>
      <c r="DM70" s="969"/>
      <c r="DN70" s="969"/>
      <c r="DO70" s="969"/>
      <c r="DP70" s="970"/>
      <c r="DQ70" s="968"/>
      <c r="DR70" s="969"/>
      <c r="DS70" s="969"/>
      <c r="DT70" s="969"/>
      <c r="DU70" s="970"/>
      <c r="DV70" s="958"/>
      <c r="DW70" s="959"/>
      <c r="DX70" s="959"/>
      <c r="DY70" s="959"/>
      <c r="DZ70" s="960"/>
      <c r="EA70" s="212"/>
    </row>
    <row r="71" spans="1:131" ht="26.25" customHeight="1" x14ac:dyDescent="0.2">
      <c r="A71" s="220">
        <v>4</v>
      </c>
      <c r="B71" s="986" t="s">
        <v>565</v>
      </c>
      <c r="C71" s="987"/>
      <c r="D71" s="987"/>
      <c r="E71" s="987"/>
      <c r="F71" s="987"/>
      <c r="G71" s="987"/>
      <c r="H71" s="987"/>
      <c r="I71" s="987"/>
      <c r="J71" s="987"/>
      <c r="K71" s="987"/>
      <c r="L71" s="987"/>
      <c r="M71" s="987"/>
      <c r="N71" s="987"/>
      <c r="O71" s="987"/>
      <c r="P71" s="988"/>
      <c r="Q71" s="989">
        <v>7342</v>
      </c>
      <c r="R71" s="983"/>
      <c r="S71" s="983"/>
      <c r="T71" s="983"/>
      <c r="U71" s="983"/>
      <c r="V71" s="983">
        <v>7213</v>
      </c>
      <c r="W71" s="983"/>
      <c r="X71" s="983"/>
      <c r="Y71" s="983"/>
      <c r="Z71" s="983"/>
      <c r="AA71" s="983">
        <v>129</v>
      </c>
      <c r="AB71" s="983"/>
      <c r="AC71" s="983"/>
      <c r="AD71" s="983"/>
      <c r="AE71" s="983"/>
      <c r="AF71" s="983">
        <v>129</v>
      </c>
      <c r="AG71" s="983"/>
      <c r="AH71" s="983"/>
      <c r="AI71" s="983"/>
      <c r="AJ71" s="983"/>
      <c r="AK71" s="983">
        <v>2723</v>
      </c>
      <c r="AL71" s="983"/>
      <c r="AM71" s="983"/>
      <c r="AN71" s="983"/>
      <c r="AO71" s="983"/>
      <c r="AP71" s="983" t="s">
        <v>564</v>
      </c>
      <c r="AQ71" s="983"/>
      <c r="AR71" s="983"/>
      <c r="AS71" s="983"/>
      <c r="AT71" s="983"/>
      <c r="AU71" s="983" t="s">
        <v>564</v>
      </c>
      <c r="AV71" s="983"/>
      <c r="AW71" s="983"/>
      <c r="AX71" s="983"/>
      <c r="AY71" s="983"/>
      <c r="AZ71" s="984"/>
      <c r="BA71" s="984"/>
      <c r="BB71" s="984"/>
      <c r="BC71" s="984"/>
      <c r="BD71" s="985"/>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7"/>
      <c r="CH71" s="968"/>
      <c r="CI71" s="969"/>
      <c r="CJ71" s="969"/>
      <c r="CK71" s="969"/>
      <c r="CL71" s="970"/>
      <c r="CM71" s="968"/>
      <c r="CN71" s="969"/>
      <c r="CO71" s="969"/>
      <c r="CP71" s="969"/>
      <c r="CQ71" s="970"/>
      <c r="CR71" s="968"/>
      <c r="CS71" s="969"/>
      <c r="CT71" s="969"/>
      <c r="CU71" s="969"/>
      <c r="CV71" s="970"/>
      <c r="CW71" s="968"/>
      <c r="CX71" s="969"/>
      <c r="CY71" s="969"/>
      <c r="CZ71" s="969"/>
      <c r="DA71" s="970"/>
      <c r="DB71" s="968"/>
      <c r="DC71" s="969"/>
      <c r="DD71" s="969"/>
      <c r="DE71" s="969"/>
      <c r="DF71" s="970"/>
      <c r="DG71" s="968"/>
      <c r="DH71" s="969"/>
      <c r="DI71" s="969"/>
      <c r="DJ71" s="969"/>
      <c r="DK71" s="970"/>
      <c r="DL71" s="968"/>
      <c r="DM71" s="969"/>
      <c r="DN71" s="969"/>
      <c r="DO71" s="969"/>
      <c r="DP71" s="970"/>
      <c r="DQ71" s="968"/>
      <c r="DR71" s="969"/>
      <c r="DS71" s="969"/>
      <c r="DT71" s="969"/>
      <c r="DU71" s="970"/>
      <c r="DV71" s="958"/>
      <c r="DW71" s="959"/>
      <c r="DX71" s="959"/>
      <c r="DY71" s="959"/>
      <c r="DZ71" s="960"/>
      <c r="EA71" s="212"/>
    </row>
    <row r="72" spans="1:131" ht="26.25" customHeight="1" x14ac:dyDescent="0.2">
      <c r="A72" s="220">
        <v>5</v>
      </c>
      <c r="B72" s="986" t="s">
        <v>560</v>
      </c>
      <c r="C72" s="987"/>
      <c r="D72" s="987"/>
      <c r="E72" s="987"/>
      <c r="F72" s="987"/>
      <c r="G72" s="987"/>
      <c r="H72" s="987"/>
      <c r="I72" s="987"/>
      <c r="J72" s="987"/>
      <c r="K72" s="987"/>
      <c r="L72" s="987"/>
      <c r="M72" s="987"/>
      <c r="N72" s="987"/>
      <c r="O72" s="987"/>
      <c r="P72" s="988"/>
      <c r="Q72" s="989">
        <v>75</v>
      </c>
      <c r="R72" s="983"/>
      <c r="S72" s="983"/>
      <c r="T72" s="983"/>
      <c r="U72" s="983"/>
      <c r="V72" s="983">
        <v>71</v>
      </c>
      <c r="W72" s="983"/>
      <c r="X72" s="983"/>
      <c r="Y72" s="983"/>
      <c r="Z72" s="983"/>
      <c r="AA72" s="983">
        <v>4</v>
      </c>
      <c r="AB72" s="983"/>
      <c r="AC72" s="983"/>
      <c r="AD72" s="983"/>
      <c r="AE72" s="983"/>
      <c r="AF72" s="983">
        <v>4</v>
      </c>
      <c r="AG72" s="983"/>
      <c r="AH72" s="983"/>
      <c r="AI72" s="983"/>
      <c r="AJ72" s="983"/>
      <c r="AK72" s="983">
        <v>5</v>
      </c>
      <c r="AL72" s="983"/>
      <c r="AM72" s="983"/>
      <c r="AN72" s="983"/>
      <c r="AO72" s="983"/>
      <c r="AP72" s="983" t="s">
        <v>564</v>
      </c>
      <c r="AQ72" s="983"/>
      <c r="AR72" s="983"/>
      <c r="AS72" s="983"/>
      <c r="AT72" s="983"/>
      <c r="AU72" s="983" t="s">
        <v>564</v>
      </c>
      <c r="AV72" s="983"/>
      <c r="AW72" s="983"/>
      <c r="AX72" s="983"/>
      <c r="AY72" s="983"/>
      <c r="AZ72" s="984"/>
      <c r="BA72" s="984"/>
      <c r="BB72" s="984"/>
      <c r="BC72" s="984"/>
      <c r="BD72" s="985"/>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7"/>
      <c r="CH72" s="968"/>
      <c r="CI72" s="969"/>
      <c r="CJ72" s="969"/>
      <c r="CK72" s="969"/>
      <c r="CL72" s="970"/>
      <c r="CM72" s="968"/>
      <c r="CN72" s="969"/>
      <c r="CO72" s="969"/>
      <c r="CP72" s="969"/>
      <c r="CQ72" s="970"/>
      <c r="CR72" s="968"/>
      <c r="CS72" s="969"/>
      <c r="CT72" s="969"/>
      <c r="CU72" s="969"/>
      <c r="CV72" s="970"/>
      <c r="CW72" s="968"/>
      <c r="CX72" s="969"/>
      <c r="CY72" s="969"/>
      <c r="CZ72" s="969"/>
      <c r="DA72" s="970"/>
      <c r="DB72" s="968"/>
      <c r="DC72" s="969"/>
      <c r="DD72" s="969"/>
      <c r="DE72" s="969"/>
      <c r="DF72" s="970"/>
      <c r="DG72" s="968"/>
      <c r="DH72" s="969"/>
      <c r="DI72" s="969"/>
      <c r="DJ72" s="969"/>
      <c r="DK72" s="970"/>
      <c r="DL72" s="968"/>
      <c r="DM72" s="969"/>
      <c r="DN72" s="969"/>
      <c r="DO72" s="969"/>
      <c r="DP72" s="970"/>
      <c r="DQ72" s="968"/>
      <c r="DR72" s="969"/>
      <c r="DS72" s="969"/>
      <c r="DT72" s="969"/>
      <c r="DU72" s="970"/>
      <c r="DV72" s="958"/>
      <c r="DW72" s="959"/>
      <c r="DX72" s="959"/>
      <c r="DY72" s="959"/>
      <c r="DZ72" s="960"/>
      <c r="EA72" s="212"/>
    </row>
    <row r="73" spans="1:131" ht="26.25" customHeight="1" x14ac:dyDescent="0.2">
      <c r="A73" s="220">
        <v>6</v>
      </c>
      <c r="B73" s="986" t="s">
        <v>561</v>
      </c>
      <c r="C73" s="987"/>
      <c r="D73" s="987"/>
      <c r="E73" s="987"/>
      <c r="F73" s="987"/>
      <c r="G73" s="987"/>
      <c r="H73" s="987"/>
      <c r="I73" s="987"/>
      <c r="J73" s="987"/>
      <c r="K73" s="987"/>
      <c r="L73" s="987"/>
      <c r="M73" s="987"/>
      <c r="N73" s="987"/>
      <c r="O73" s="987"/>
      <c r="P73" s="988"/>
      <c r="Q73" s="989">
        <v>117</v>
      </c>
      <c r="R73" s="983"/>
      <c r="S73" s="983"/>
      <c r="T73" s="983"/>
      <c r="U73" s="983"/>
      <c r="V73" s="983">
        <v>94</v>
      </c>
      <c r="W73" s="983"/>
      <c r="X73" s="983"/>
      <c r="Y73" s="983"/>
      <c r="Z73" s="983"/>
      <c r="AA73" s="983">
        <v>23</v>
      </c>
      <c r="AB73" s="983"/>
      <c r="AC73" s="983"/>
      <c r="AD73" s="983"/>
      <c r="AE73" s="983"/>
      <c r="AF73" s="983">
        <v>23</v>
      </c>
      <c r="AG73" s="983"/>
      <c r="AH73" s="983"/>
      <c r="AI73" s="983"/>
      <c r="AJ73" s="983"/>
      <c r="AK73" s="983" t="s">
        <v>564</v>
      </c>
      <c r="AL73" s="983"/>
      <c r="AM73" s="983"/>
      <c r="AN73" s="983"/>
      <c r="AO73" s="983"/>
      <c r="AP73" s="983" t="s">
        <v>564</v>
      </c>
      <c r="AQ73" s="983"/>
      <c r="AR73" s="983"/>
      <c r="AS73" s="983"/>
      <c r="AT73" s="983"/>
      <c r="AU73" s="983" t="s">
        <v>564</v>
      </c>
      <c r="AV73" s="983"/>
      <c r="AW73" s="983"/>
      <c r="AX73" s="983"/>
      <c r="AY73" s="983"/>
      <c r="AZ73" s="984"/>
      <c r="BA73" s="984"/>
      <c r="BB73" s="984"/>
      <c r="BC73" s="984"/>
      <c r="BD73" s="985"/>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7"/>
      <c r="CH73" s="968"/>
      <c r="CI73" s="969"/>
      <c r="CJ73" s="969"/>
      <c r="CK73" s="969"/>
      <c r="CL73" s="970"/>
      <c r="CM73" s="968"/>
      <c r="CN73" s="969"/>
      <c r="CO73" s="969"/>
      <c r="CP73" s="969"/>
      <c r="CQ73" s="970"/>
      <c r="CR73" s="968"/>
      <c r="CS73" s="969"/>
      <c r="CT73" s="969"/>
      <c r="CU73" s="969"/>
      <c r="CV73" s="970"/>
      <c r="CW73" s="968"/>
      <c r="CX73" s="969"/>
      <c r="CY73" s="969"/>
      <c r="CZ73" s="969"/>
      <c r="DA73" s="970"/>
      <c r="DB73" s="968"/>
      <c r="DC73" s="969"/>
      <c r="DD73" s="969"/>
      <c r="DE73" s="969"/>
      <c r="DF73" s="970"/>
      <c r="DG73" s="968"/>
      <c r="DH73" s="969"/>
      <c r="DI73" s="969"/>
      <c r="DJ73" s="969"/>
      <c r="DK73" s="970"/>
      <c r="DL73" s="968"/>
      <c r="DM73" s="969"/>
      <c r="DN73" s="969"/>
      <c r="DO73" s="969"/>
      <c r="DP73" s="970"/>
      <c r="DQ73" s="968"/>
      <c r="DR73" s="969"/>
      <c r="DS73" s="969"/>
      <c r="DT73" s="969"/>
      <c r="DU73" s="970"/>
      <c r="DV73" s="958"/>
      <c r="DW73" s="959"/>
      <c r="DX73" s="959"/>
      <c r="DY73" s="959"/>
      <c r="DZ73" s="960"/>
      <c r="EA73" s="212"/>
    </row>
    <row r="74" spans="1:131" ht="26.25" customHeight="1" x14ac:dyDescent="0.2">
      <c r="A74" s="220">
        <v>7</v>
      </c>
      <c r="B74" s="986" t="s">
        <v>562</v>
      </c>
      <c r="C74" s="987"/>
      <c r="D74" s="987"/>
      <c r="E74" s="987"/>
      <c r="F74" s="987"/>
      <c r="G74" s="987"/>
      <c r="H74" s="987"/>
      <c r="I74" s="987"/>
      <c r="J74" s="987"/>
      <c r="K74" s="987"/>
      <c r="L74" s="987"/>
      <c r="M74" s="987"/>
      <c r="N74" s="987"/>
      <c r="O74" s="987"/>
      <c r="P74" s="988"/>
      <c r="Q74" s="989">
        <v>800</v>
      </c>
      <c r="R74" s="983"/>
      <c r="S74" s="983"/>
      <c r="T74" s="983"/>
      <c r="U74" s="983"/>
      <c r="V74" s="983">
        <v>761</v>
      </c>
      <c r="W74" s="983"/>
      <c r="X74" s="983"/>
      <c r="Y74" s="983"/>
      <c r="Z74" s="983"/>
      <c r="AA74" s="983">
        <v>39</v>
      </c>
      <c r="AB74" s="983"/>
      <c r="AC74" s="983"/>
      <c r="AD74" s="983"/>
      <c r="AE74" s="983"/>
      <c r="AF74" s="983">
        <v>39</v>
      </c>
      <c r="AG74" s="983"/>
      <c r="AH74" s="983"/>
      <c r="AI74" s="983"/>
      <c r="AJ74" s="983"/>
      <c r="AK74" s="983" t="s">
        <v>564</v>
      </c>
      <c r="AL74" s="983"/>
      <c r="AM74" s="983"/>
      <c r="AN74" s="983"/>
      <c r="AO74" s="983"/>
      <c r="AP74" s="983" t="s">
        <v>564</v>
      </c>
      <c r="AQ74" s="983"/>
      <c r="AR74" s="983"/>
      <c r="AS74" s="983"/>
      <c r="AT74" s="983"/>
      <c r="AU74" s="983" t="s">
        <v>564</v>
      </c>
      <c r="AV74" s="983"/>
      <c r="AW74" s="983"/>
      <c r="AX74" s="983"/>
      <c r="AY74" s="983"/>
      <c r="AZ74" s="984"/>
      <c r="BA74" s="984"/>
      <c r="BB74" s="984"/>
      <c r="BC74" s="984"/>
      <c r="BD74" s="985"/>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7"/>
      <c r="CH74" s="968"/>
      <c r="CI74" s="969"/>
      <c r="CJ74" s="969"/>
      <c r="CK74" s="969"/>
      <c r="CL74" s="970"/>
      <c r="CM74" s="968"/>
      <c r="CN74" s="969"/>
      <c r="CO74" s="969"/>
      <c r="CP74" s="969"/>
      <c r="CQ74" s="970"/>
      <c r="CR74" s="968"/>
      <c r="CS74" s="969"/>
      <c r="CT74" s="969"/>
      <c r="CU74" s="969"/>
      <c r="CV74" s="970"/>
      <c r="CW74" s="968"/>
      <c r="CX74" s="969"/>
      <c r="CY74" s="969"/>
      <c r="CZ74" s="969"/>
      <c r="DA74" s="970"/>
      <c r="DB74" s="968"/>
      <c r="DC74" s="969"/>
      <c r="DD74" s="969"/>
      <c r="DE74" s="969"/>
      <c r="DF74" s="970"/>
      <c r="DG74" s="968"/>
      <c r="DH74" s="969"/>
      <c r="DI74" s="969"/>
      <c r="DJ74" s="969"/>
      <c r="DK74" s="970"/>
      <c r="DL74" s="968"/>
      <c r="DM74" s="969"/>
      <c r="DN74" s="969"/>
      <c r="DO74" s="969"/>
      <c r="DP74" s="970"/>
      <c r="DQ74" s="968"/>
      <c r="DR74" s="969"/>
      <c r="DS74" s="969"/>
      <c r="DT74" s="969"/>
      <c r="DU74" s="970"/>
      <c r="DV74" s="958"/>
      <c r="DW74" s="959"/>
      <c r="DX74" s="959"/>
      <c r="DY74" s="959"/>
      <c r="DZ74" s="960"/>
      <c r="EA74" s="212"/>
    </row>
    <row r="75" spans="1:131" ht="26.25" customHeight="1" x14ac:dyDescent="0.2">
      <c r="A75" s="220">
        <v>8</v>
      </c>
      <c r="B75" s="986" t="s">
        <v>563</v>
      </c>
      <c r="C75" s="987"/>
      <c r="D75" s="987"/>
      <c r="E75" s="987"/>
      <c r="F75" s="987"/>
      <c r="G75" s="987"/>
      <c r="H75" s="987"/>
      <c r="I75" s="987"/>
      <c r="J75" s="987"/>
      <c r="K75" s="987"/>
      <c r="L75" s="987"/>
      <c r="M75" s="987"/>
      <c r="N75" s="987"/>
      <c r="O75" s="987"/>
      <c r="P75" s="988"/>
      <c r="Q75" s="990">
        <v>156266</v>
      </c>
      <c r="R75" s="991"/>
      <c r="S75" s="991"/>
      <c r="T75" s="991"/>
      <c r="U75" s="992"/>
      <c r="V75" s="993">
        <v>153668</v>
      </c>
      <c r="W75" s="991"/>
      <c r="X75" s="991"/>
      <c r="Y75" s="991"/>
      <c r="Z75" s="992"/>
      <c r="AA75" s="993">
        <v>2598</v>
      </c>
      <c r="AB75" s="991"/>
      <c r="AC75" s="991"/>
      <c r="AD75" s="991"/>
      <c r="AE75" s="992"/>
      <c r="AF75" s="993">
        <v>2598</v>
      </c>
      <c r="AG75" s="991"/>
      <c r="AH75" s="991"/>
      <c r="AI75" s="991"/>
      <c r="AJ75" s="992"/>
      <c r="AK75" s="993">
        <v>1803</v>
      </c>
      <c r="AL75" s="991"/>
      <c r="AM75" s="991"/>
      <c r="AN75" s="991"/>
      <c r="AO75" s="992"/>
      <c r="AP75" s="993" t="s">
        <v>490</v>
      </c>
      <c r="AQ75" s="991"/>
      <c r="AR75" s="991"/>
      <c r="AS75" s="991"/>
      <c r="AT75" s="992"/>
      <c r="AU75" s="993" t="s">
        <v>490</v>
      </c>
      <c r="AV75" s="991"/>
      <c r="AW75" s="991"/>
      <c r="AX75" s="991"/>
      <c r="AY75" s="992"/>
      <c r="AZ75" s="984"/>
      <c r="BA75" s="984"/>
      <c r="BB75" s="984"/>
      <c r="BC75" s="984"/>
      <c r="BD75" s="985"/>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7"/>
      <c r="CH75" s="968"/>
      <c r="CI75" s="969"/>
      <c r="CJ75" s="969"/>
      <c r="CK75" s="969"/>
      <c r="CL75" s="970"/>
      <c r="CM75" s="968"/>
      <c r="CN75" s="969"/>
      <c r="CO75" s="969"/>
      <c r="CP75" s="969"/>
      <c r="CQ75" s="970"/>
      <c r="CR75" s="968"/>
      <c r="CS75" s="969"/>
      <c r="CT75" s="969"/>
      <c r="CU75" s="969"/>
      <c r="CV75" s="970"/>
      <c r="CW75" s="968"/>
      <c r="CX75" s="969"/>
      <c r="CY75" s="969"/>
      <c r="CZ75" s="969"/>
      <c r="DA75" s="970"/>
      <c r="DB75" s="968"/>
      <c r="DC75" s="969"/>
      <c r="DD75" s="969"/>
      <c r="DE75" s="969"/>
      <c r="DF75" s="970"/>
      <c r="DG75" s="968"/>
      <c r="DH75" s="969"/>
      <c r="DI75" s="969"/>
      <c r="DJ75" s="969"/>
      <c r="DK75" s="970"/>
      <c r="DL75" s="968"/>
      <c r="DM75" s="969"/>
      <c r="DN75" s="969"/>
      <c r="DO75" s="969"/>
      <c r="DP75" s="970"/>
      <c r="DQ75" s="968"/>
      <c r="DR75" s="969"/>
      <c r="DS75" s="969"/>
      <c r="DT75" s="969"/>
      <c r="DU75" s="970"/>
      <c r="DV75" s="958"/>
      <c r="DW75" s="959"/>
      <c r="DX75" s="959"/>
      <c r="DY75" s="959"/>
      <c r="DZ75" s="960"/>
      <c r="EA75" s="212"/>
    </row>
    <row r="76" spans="1:131" ht="26.25" customHeight="1" x14ac:dyDescent="0.2">
      <c r="A76" s="220">
        <v>9</v>
      </c>
      <c r="B76" s="986"/>
      <c r="C76" s="987"/>
      <c r="D76" s="987"/>
      <c r="E76" s="987"/>
      <c r="F76" s="987"/>
      <c r="G76" s="987"/>
      <c r="H76" s="987"/>
      <c r="I76" s="987"/>
      <c r="J76" s="987"/>
      <c r="K76" s="987"/>
      <c r="L76" s="987"/>
      <c r="M76" s="987"/>
      <c r="N76" s="987"/>
      <c r="O76" s="987"/>
      <c r="P76" s="988"/>
      <c r="Q76" s="990"/>
      <c r="R76" s="991"/>
      <c r="S76" s="991"/>
      <c r="T76" s="991"/>
      <c r="U76" s="992"/>
      <c r="V76" s="993"/>
      <c r="W76" s="991"/>
      <c r="X76" s="991"/>
      <c r="Y76" s="991"/>
      <c r="Z76" s="992"/>
      <c r="AA76" s="993"/>
      <c r="AB76" s="991"/>
      <c r="AC76" s="991"/>
      <c r="AD76" s="991"/>
      <c r="AE76" s="992"/>
      <c r="AF76" s="993"/>
      <c r="AG76" s="991"/>
      <c r="AH76" s="991"/>
      <c r="AI76" s="991"/>
      <c r="AJ76" s="992"/>
      <c r="AK76" s="993"/>
      <c r="AL76" s="991"/>
      <c r="AM76" s="991"/>
      <c r="AN76" s="991"/>
      <c r="AO76" s="992"/>
      <c r="AP76" s="993"/>
      <c r="AQ76" s="991"/>
      <c r="AR76" s="991"/>
      <c r="AS76" s="991"/>
      <c r="AT76" s="992"/>
      <c r="AU76" s="993"/>
      <c r="AV76" s="991"/>
      <c r="AW76" s="991"/>
      <c r="AX76" s="991"/>
      <c r="AY76" s="992"/>
      <c r="AZ76" s="984"/>
      <c r="BA76" s="984"/>
      <c r="BB76" s="984"/>
      <c r="BC76" s="984"/>
      <c r="BD76" s="985"/>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7"/>
      <c r="CH76" s="968"/>
      <c r="CI76" s="969"/>
      <c r="CJ76" s="969"/>
      <c r="CK76" s="969"/>
      <c r="CL76" s="970"/>
      <c r="CM76" s="968"/>
      <c r="CN76" s="969"/>
      <c r="CO76" s="969"/>
      <c r="CP76" s="969"/>
      <c r="CQ76" s="970"/>
      <c r="CR76" s="968"/>
      <c r="CS76" s="969"/>
      <c r="CT76" s="969"/>
      <c r="CU76" s="969"/>
      <c r="CV76" s="970"/>
      <c r="CW76" s="968"/>
      <c r="CX76" s="969"/>
      <c r="CY76" s="969"/>
      <c r="CZ76" s="969"/>
      <c r="DA76" s="970"/>
      <c r="DB76" s="968"/>
      <c r="DC76" s="969"/>
      <c r="DD76" s="969"/>
      <c r="DE76" s="969"/>
      <c r="DF76" s="970"/>
      <c r="DG76" s="968"/>
      <c r="DH76" s="969"/>
      <c r="DI76" s="969"/>
      <c r="DJ76" s="969"/>
      <c r="DK76" s="970"/>
      <c r="DL76" s="968"/>
      <c r="DM76" s="969"/>
      <c r="DN76" s="969"/>
      <c r="DO76" s="969"/>
      <c r="DP76" s="970"/>
      <c r="DQ76" s="968"/>
      <c r="DR76" s="969"/>
      <c r="DS76" s="969"/>
      <c r="DT76" s="969"/>
      <c r="DU76" s="970"/>
      <c r="DV76" s="958"/>
      <c r="DW76" s="959"/>
      <c r="DX76" s="959"/>
      <c r="DY76" s="959"/>
      <c r="DZ76" s="960"/>
      <c r="EA76" s="212"/>
    </row>
    <row r="77" spans="1:131" ht="26.25" customHeight="1" x14ac:dyDescent="0.2">
      <c r="A77" s="220">
        <v>10</v>
      </c>
      <c r="B77" s="986"/>
      <c r="C77" s="987"/>
      <c r="D77" s="987"/>
      <c r="E77" s="987"/>
      <c r="F77" s="987"/>
      <c r="G77" s="987"/>
      <c r="H77" s="987"/>
      <c r="I77" s="987"/>
      <c r="J77" s="987"/>
      <c r="K77" s="987"/>
      <c r="L77" s="987"/>
      <c r="M77" s="987"/>
      <c r="N77" s="987"/>
      <c r="O77" s="987"/>
      <c r="P77" s="988"/>
      <c r="Q77" s="990"/>
      <c r="R77" s="991"/>
      <c r="S77" s="991"/>
      <c r="T77" s="991"/>
      <c r="U77" s="992"/>
      <c r="V77" s="993"/>
      <c r="W77" s="991"/>
      <c r="X77" s="991"/>
      <c r="Y77" s="991"/>
      <c r="Z77" s="992"/>
      <c r="AA77" s="993"/>
      <c r="AB77" s="991"/>
      <c r="AC77" s="991"/>
      <c r="AD77" s="991"/>
      <c r="AE77" s="992"/>
      <c r="AF77" s="993"/>
      <c r="AG77" s="991"/>
      <c r="AH77" s="991"/>
      <c r="AI77" s="991"/>
      <c r="AJ77" s="992"/>
      <c r="AK77" s="993"/>
      <c r="AL77" s="991"/>
      <c r="AM77" s="991"/>
      <c r="AN77" s="991"/>
      <c r="AO77" s="992"/>
      <c r="AP77" s="993"/>
      <c r="AQ77" s="991"/>
      <c r="AR77" s="991"/>
      <c r="AS77" s="991"/>
      <c r="AT77" s="992"/>
      <c r="AU77" s="993"/>
      <c r="AV77" s="991"/>
      <c r="AW77" s="991"/>
      <c r="AX77" s="991"/>
      <c r="AY77" s="992"/>
      <c r="AZ77" s="984"/>
      <c r="BA77" s="984"/>
      <c r="BB77" s="984"/>
      <c r="BC77" s="984"/>
      <c r="BD77" s="985"/>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7"/>
      <c r="CH77" s="968"/>
      <c r="CI77" s="969"/>
      <c r="CJ77" s="969"/>
      <c r="CK77" s="969"/>
      <c r="CL77" s="970"/>
      <c r="CM77" s="968"/>
      <c r="CN77" s="969"/>
      <c r="CO77" s="969"/>
      <c r="CP77" s="969"/>
      <c r="CQ77" s="970"/>
      <c r="CR77" s="968"/>
      <c r="CS77" s="969"/>
      <c r="CT77" s="969"/>
      <c r="CU77" s="969"/>
      <c r="CV77" s="970"/>
      <c r="CW77" s="968"/>
      <c r="CX77" s="969"/>
      <c r="CY77" s="969"/>
      <c r="CZ77" s="969"/>
      <c r="DA77" s="970"/>
      <c r="DB77" s="968"/>
      <c r="DC77" s="969"/>
      <c r="DD77" s="969"/>
      <c r="DE77" s="969"/>
      <c r="DF77" s="970"/>
      <c r="DG77" s="968"/>
      <c r="DH77" s="969"/>
      <c r="DI77" s="969"/>
      <c r="DJ77" s="969"/>
      <c r="DK77" s="970"/>
      <c r="DL77" s="968"/>
      <c r="DM77" s="969"/>
      <c r="DN77" s="969"/>
      <c r="DO77" s="969"/>
      <c r="DP77" s="970"/>
      <c r="DQ77" s="968"/>
      <c r="DR77" s="969"/>
      <c r="DS77" s="969"/>
      <c r="DT77" s="969"/>
      <c r="DU77" s="970"/>
      <c r="DV77" s="958"/>
      <c r="DW77" s="959"/>
      <c r="DX77" s="959"/>
      <c r="DY77" s="959"/>
      <c r="DZ77" s="960"/>
      <c r="EA77" s="212"/>
    </row>
    <row r="78" spans="1:131" ht="26.25" customHeight="1" x14ac:dyDescent="0.2">
      <c r="A78" s="220">
        <v>11</v>
      </c>
      <c r="B78" s="986"/>
      <c r="C78" s="987"/>
      <c r="D78" s="987"/>
      <c r="E78" s="987"/>
      <c r="F78" s="987"/>
      <c r="G78" s="987"/>
      <c r="H78" s="987"/>
      <c r="I78" s="987"/>
      <c r="J78" s="987"/>
      <c r="K78" s="987"/>
      <c r="L78" s="987"/>
      <c r="M78" s="987"/>
      <c r="N78" s="987"/>
      <c r="O78" s="987"/>
      <c r="P78" s="988"/>
      <c r="Q78" s="989"/>
      <c r="R78" s="983"/>
      <c r="S78" s="983"/>
      <c r="T78" s="983"/>
      <c r="U78" s="983"/>
      <c r="V78" s="983"/>
      <c r="W78" s="983"/>
      <c r="X78" s="983"/>
      <c r="Y78" s="983"/>
      <c r="Z78" s="983"/>
      <c r="AA78" s="983"/>
      <c r="AB78" s="983"/>
      <c r="AC78" s="983"/>
      <c r="AD78" s="983"/>
      <c r="AE78" s="983"/>
      <c r="AF78" s="983"/>
      <c r="AG78" s="983"/>
      <c r="AH78" s="983"/>
      <c r="AI78" s="983"/>
      <c r="AJ78" s="983"/>
      <c r="AK78" s="983"/>
      <c r="AL78" s="983"/>
      <c r="AM78" s="983"/>
      <c r="AN78" s="983"/>
      <c r="AO78" s="983"/>
      <c r="AP78" s="983"/>
      <c r="AQ78" s="983"/>
      <c r="AR78" s="983"/>
      <c r="AS78" s="983"/>
      <c r="AT78" s="983"/>
      <c r="AU78" s="983"/>
      <c r="AV78" s="983"/>
      <c r="AW78" s="983"/>
      <c r="AX78" s="983"/>
      <c r="AY78" s="983"/>
      <c r="AZ78" s="984"/>
      <c r="BA78" s="984"/>
      <c r="BB78" s="984"/>
      <c r="BC78" s="984"/>
      <c r="BD78" s="985"/>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7"/>
      <c r="CH78" s="968"/>
      <c r="CI78" s="969"/>
      <c r="CJ78" s="969"/>
      <c r="CK78" s="969"/>
      <c r="CL78" s="970"/>
      <c r="CM78" s="968"/>
      <c r="CN78" s="969"/>
      <c r="CO78" s="969"/>
      <c r="CP78" s="969"/>
      <c r="CQ78" s="970"/>
      <c r="CR78" s="968"/>
      <c r="CS78" s="969"/>
      <c r="CT78" s="969"/>
      <c r="CU78" s="969"/>
      <c r="CV78" s="970"/>
      <c r="CW78" s="968"/>
      <c r="CX78" s="969"/>
      <c r="CY78" s="969"/>
      <c r="CZ78" s="969"/>
      <c r="DA78" s="970"/>
      <c r="DB78" s="968"/>
      <c r="DC78" s="969"/>
      <c r="DD78" s="969"/>
      <c r="DE78" s="969"/>
      <c r="DF78" s="970"/>
      <c r="DG78" s="968"/>
      <c r="DH78" s="969"/>
      <c r="DI78" s="969"/>
      <c r="DJ78" s="969"/>
      <c r="DK78" s="970"/>
      <c r="DL78" s="968"/>
      <c r="DM78" s="969"/>
      <c r="DN78" s="969"/>
      <c r="DO78" s="969"/>
      <c r="DP78" s="970"/>
      <c r="DQ78" s="968"/>
      <c r="DR78" s="969"/>
      <c r="DS78" s="969"/>
      <c r="DT78" s="969"/>
      <c r="DU78" s="970"/>
      <c r="DV78" s="958"/>
      <c r="DW78" s="959"/>
      <c r="DX78" s="959"/>
      <c r="DY78" s="959"/>
      <c r="DZ78" s="960"/>
      <c r="EA78" s="212"/>
    </row>
    <row r="79" spans="1:131" ht="26.25" customHeight="1" x14ac:dyDescent="0.2">
      <c r="A79" s="220">
        <v>12</v>
      </c>
      <c r="B79" s="986"/>
      <c r="C79" s="987"/>
      <c r="D79" s="987"/>
      <c r="E79" s="987"/>
      <c r="F79" s="987"/>
      <c r="G79" s="987"/>
      <c r="H79" s="987"/>
      <c r="I79" s="987"/>
      <c r="J79" s="987"/>
      <c r="K79" s="987"/>
      <c r="L79" s="987"/>
      <c r="M79" s="987"/>
      <c r="N79" s="987"/>
      <c r="O79" s="987"/>
      <c r="P79" s="988"/>
      <c r="Q79" s="989"/>
      <c r="R79" s="983"/>
      <c r="S79" s="983"/>
      <c r="T79" s="983"/>
      <c r="U79" s="983"/>
      <c r="V79" s="983"/>
      <c r="W79" s="983"/>
      <c r="X79" s="983"/>
      <c r="Y79" s="983"/>
      <c r="Z79" s="983"/>
      <c r="AA79" s="983"/>
      <c r="AB79" s="983"/>
      <c r="AC79" s="983"/>
      <c r="AD79" s="983"/>
      <c r="AE79" s="983"/>
      <c r="AF79" s="983"/>
      <c r="AG79" s="983"/>
      <c r="AH79" s="983"/>
      <c r="AI79" s="983"/>
      <c r="AJ79" s="983"/>
      <c r="AK79" s="983"/>
      <c r="AL79" s="983"/>
      <c r="AM79" s="983"/>
      <c r="AN79" s="983"/>
      <c r="AO79" s="983"/>
      <c r="AP79" s="983"/>
      <c r="AQ79" s="983"/>
      <c r="AR79" s="983"/>
      <c r="AS79" s="983"/>
      <c r="AT79" s="983"/>
      <c r="AU79" s="983"/>
      <c r="AV79" s="983"/>
      <c r="AW79" s="983"/>
      <c r="AX79" s="983"/>
      <c r="AY79" s="983"/>
      <c r="AZ79" s="984"/>
      <c r="BA79" s="984"/>
      <c r="BB79" s="984"/>
      <c r="BC79" s="984"/>
      <c r="BD79" s="985"/>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7"/>
      <c r="CH79" s="968"/>
      <c r="CI79" s="969"/>
      <c r="CJ79" s="969"/>
      <c r="CK79" s="969"/>
      <c r="CL79" s="970"/>
      <c r="CM79" s="968"/>
      <c r="CN79" s="969"/>
      <c r="CO79" s="969"/>
      <c r="CP79" s="969"/>
      <c r="CQ79" s="970"/>
      <c r="CR79" s="968"/>
      <c r="CS79" s="969"/>
      <c r="CT79" s="969"/>
      <c r="CU79" s="969"/>
      <c r="CV79" s="970"/>
      <c r="CW79" s="968"/>
      <c r="CX79" s="969"/>
      <c r="CY79" s="969"/>
      <c r="CZ79" s="969"/>
      <c r="DA79" s="970"/>
      <c r="DB79" s="968"/>
      <c r="DC79" s="969"/>
      <c r="DD79" s="969"/>
      <c r="DE79" s="969"/>
      <c r="DF79" s="970"/>
      <c r="DG79" s="968"/>
      <c r="DH79" s="969"/>
      <c r="DI79" s="969"/>
      <c r="DJ79" s="969"/>
      <c r="DK79" s="970"/>
      <c r="DL79" s="968"/>
      <c r="DM79" s="969"/>
      <c r="DN79" s="969"/>
      <c r="DO79" s="969"/>
      <c r="DP79" s="970"/>
      <c r="DQ79" s="968"/>
      <c r="DR79" s="969"/>
      <c r="DS79" s="969"/>
      <c r="DT79" s="969"/>
      <c r="DU79" s="970"/>
      <c r="DV79" s="958"/>
      <c r="DW79" s="959"/>
      <c r="DX79" s="959"/>
      <c r="DY79" s="959"/>
      <c r="DZ79" s="960"/>
      <c r="EA79" s="212"/>
    </row>
    <row r="80" spans="1:131" ht="26.25" customHeight="1" x14ac:dyDescent="0.2">
      <c r="A80" s="220">
        <v>13</v>
      </c>
      <c r="B80" s="986"/>
      <c r="C80" s="987"/>
      <c r="D80" s="987"/>
      <c r="E80" s="987"/>
      <c r="F80" s="987"/>
      <c r="G80" s="987"/>
      <c r="H80" s="987"/>
      <c r="I80" s="987"/>
      <c r="J80" s="987"/>
      <c r="K80" s="987"/>
      <c r="L80" s="987"/>
      <c r="M80" s="987"/>
      <c r="N80" s="987"/>
      <c r="O80" s="987"/>
      <c r="P80" s="988"/>
      <c r="Q80" s="989"/>
      <c r="R80" s="983"/>
      <c r="S80" s="983"/>
      <c r="T80" s="983"/>
      <c r="U80" s="983"/>
      <c r="V80" s="983"/>
      <c r="W80" s="983"/>
      <c r="X80" s="983"/>
      <c r="Y80" s="983"/>
      <c r="Z80" s="983"/>
      <c r="AA80" s="983"/>
      <c r="AB80" s="983"/>
      <c r="AC80" s="983"/>
      <c r="AD80" s="983"/>
      <c r="AE80" s="983"/>
      <c r="AF80" s="983"/>
      <c r="AG80" s="983"/>
      <c r="AH80" s="983"/>
      <c r="AI80" s="983"/>
      <c r="AJ80" s="983"/>
      <c r="AK80" s="983"/>
      <c r="AL80" s="983"/>
      <c r="AM80" s="983"/>
      <c r="AN80" s="983"/>
      <c r="AO80" s="983"/>
      <c r="AP80" s="983"/>
      <c r="AQ80" s="983"/>
      <c r="AR80" s="983"/>
      <c r="AS80" s="983"/>
      <c r="AT80" s="983"/>
      <c r="AU80" s="983"/>
      <c r="AV80" s="983"/>
      <c r="AW80" s="983"/>
      <c r="AX80" s="983"/>
      <c r="AY80" s="983"/>
      <c r="AZ80" s="984"/>
      <c r="BA80" s="984"/>
      <c r="BB80" s="984"/>
      <c r="BC80" s="984"/>
      <c r="BD80" s="985"/>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7"/>
      <c r="CH80" s="968"/>
      <c r="CI80" s="969"/>
      <c r="CJ80" s="969"/>
      <c r="CK80" s="969"/>
      <c r="CL80" s="970"/>
      <c r="CM80" s="968"/>
      <c r="CN80" s="969"/>
      <c r="CO80" s="969"/>
      <c r="CP80" s="969"/>
      <c r="CQ80" s="970"/>
      <c r="CR80" s="968"/>
      <c r="CS80" s="969"/>
      <c r="CT80" s="969"/>
      <c r="CU80" s="969"/>
      <c r="CV80" s="970"/>
      <c r="CW80" s="968"/>
      <c r="CX80" s="969"/>
      <c r="CY80" s="969"/>
      <c r="CZ80" s="969"/>
      <c r="DA80" s="970"/>
      <c r="DB80" s="968"/>
      <c r="DC80" s="969"/>
      <c r="DD80" s="969"/>
      <c r="DE80" s="969"/>
      <c r="DF80" s="970"/>
      <c r="DG80" s="968"/>
      <c r="DH80" s="969"/>
      <c r="DI80" s="969"/>
      <c r="DJ80" s="969"/>
      <c r="DK80" s="970"/>
      <c r="DL80" s="968"/>
      <c r="DM80" s="969"/>
      <c r="DN80" s="969"/>
      <c r="DO80" s="969"/>
      <c r="DP80" s="970"/>
      <c r="DQ80" s="968"/>
      <c r="DR80" s="969"/>
      <c r="DS80" s="969"/>
      <c r="DT80" s="969"/>
      <c r="DU80" s="970"/>
      <c r="DV80" s="958"/>
      <c r="DW80" s="959"/>
      <c r="DX80" s="959"/>
      <c r="DY80" s="959"/>
      <c r="DZ80" s="960"/>
      <c r="EA80" s="212"/>
    </row>
    <row r="81" spans="1:131" ht="26.25" customHeight="1" x14ac:dyDescent="0.2">
      <c r="A81" s="220">
        <v>14</v>
      </c>
      <c r="B81" s="986"/>
      <c r="C81" s="987"/>
      <c r="D81" s="987"/>
      <c r="E81" s="987"/>
      <c r="F81" s="987"/>
      <c r="G81" s="987"/>
      <c r="H81" s="987"/>
      <c r="I81" s="987"/>
      <c r="J81" s="987"/>
      <c r="K81" s="987"/>
      <c r="L81" s="987"/>
      <c r="M81" s="987"/>
      <c r="N81" s="987"/>
      <c r="O81" s="987"/>
      <c r="P81" s="988"/>
      <c r="Q81" s="989"/>
      <c r="R81" s="983"/>
      <c r="S81" s="983"/>
      <c r="T81" s="983"/>
      <c r="U81" s="983"/>
      <c r="V81" s="983"/>
      <c r="W81" s="983"/>
      <c r="X81" s="983"/>
      <c r="Y81" s="983"/>
      <c r="Z81" s="983"/>
      <c r="AA81" s="983"/>
      <c r="AB81" s="983"/>
      <c r="AC81" s="983"/>
      <c r="AD81" s="983"/>
      <c r="AE81" s="983"/>
      <c r="AF81" s="983"/>
      <c r="AG81" s="983"/>
      <c r="AH81" s="983"/>
      <c r="AI81" s="983"/>
      <c r="AJ81" s="983"/>
      <c r="AK81" s="983"/>
      <c r="AL81" s="983"/>
      <c r="AM81" s="983"/>
      <c r="AN81" s="983"/>
      <c r="AO81" s="983"/>
      <c r="AP81" s="983"/>
      <c r="AQ81" s="983"/>
      <c r="AR81" s="983"/>
      <c r="AS81" s="983"/>
      <c r="AT81" s="983"/>
      <c r="AU81" s="983"/>
      <c r="AV81" s="983"/>
      <c r="AW81" s="983"/>
      <c r="AX81" s="983"/>
      <c r="AY81" s="983"/>
      <c r="AZ81" s="984"/>
      <c r="BA81" s="984"/>
      <c r="BB81" s="984"/>
      <c r="BC81" s="984"/>
      <c r="BD81" s="985"/>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7"/>
      <c r="CH81" s="968"/>
      <c r="CI81" s="969"/>
      <c r="CJ81" s="969"/>
      <c r="CK81" s="969"/>
      <c r="CL81" s="970"/>
      <c r="CM81" s="968"/>
      <c r="CN81" s="969"/>
      <c r="CO81" s="969"/>
      <c r="CP81" s="969"/>
      <c r="CQ81" s="970"/>
      <c r="CR81" s="968"/>
      <c r="CS81" s="969"/>
      <c r="CT81" s="969"/>
      <c r="CU81" s="969"/>
      <c r="CV81" s="970"/>
      <c r="CW81" s="968"/>
      <c r="CX81" s="969"/>
      <c r="CY81" s="969"/>
      <c r="CZ81" s="969"/>
      <c r="DA81" s="970"/>
      <c r="DB81" s="968"/>
      <c r="DC81" s="969"/>
      <c r="DD81" s="969"/>
      <c r="DE81" s="969"/>
      <c r="DF81" s="970"/>
      <c r="DG81" s="968"/>
      <c r="DH81" s="969"/>
      <c r="DI81" s="969"/>
      <c r="DJ81" s="969"/>
      <c r="DK81" s="970"/>
      <c r="DL81" s="968"/>
      <c r="DM81" s="969"/>
      <c r="DN81" s="969"/>
      <c r="DO81" s="969"/>
      <c r="DP81" s="970"/>
      <c r="DQ81" s="968"/>
      <c r="DR81" s="969"/>
      <c r="DS81" s="969"/>
      <c r="DT81" s="969"/>
      <c r="DU81" s="970"/>
      <c r="DV81" s="958"/>
      <c r="DW81" s="959"/>
      <c r="DX81" s="959"/>
      <c r="DY81" s="959"/>
      <c r="DZ81" s="960"/>
      <c r="EA81" s="212"/>
    </row>
    <row r="82" spans="1:131" ht="26.25" customHeight="1" x14ac:dyDescent="0.2">
      <c r="A82" s="220">
        <v>15</v>
      </c>
      <c r="B82" s="986"/>
      <c r="C82" s="987"/>
      <c r="D82" s="987"/>
      <c r="E82" s="987"/>
      <c r="F82" s="987"/>
      <c r="G82" s="987"/>
      <c r="H82" s="987"/>
      <c r="I82" s="987"/>
      <c r="J82" s="987"/>
      <c r="K82" s="987"/>
      <c r="L82" s="987"/>
      <c r="M82" s="987"/>
      <c r="N82" s="987"/>
      <c r="O82" s="987"/>
      <c r="P82" s="988"/>
      <c r="Q82" s="989"/>
      <c r="R82" s="983"/>
      <c r="S82" s="983"/>
      <c r="T82" s="983"/>
      <c r="U82" s="983"/>
      <c r="V82" s="983"/>
      <c r="W82" s="983"/>
      <c r="X82" s="983"/>
      <c r="Y82" s="983"/>
      <c r="Z82" s="983"/>
      <c r="AA82" s="983"/>
      <c r="AB82" s="983"/>
      <c r="AC82" s="983"/>
      <c r="AD82" s="983"/>
      <c r="AE82" s="983"/>
      <c r="AF82" s="983"/>
      <c r="AG82" s="983"/>
      <c r="AH82" s="983"/>
      <c r="AI82" s="983"/>
      <c r="AJ82" s="983"/>
      <c r="AK82" s="983"/>
      <c r="AL82" s="983"/>
      <c r="AM82" s="983"/>
      <c r="AN82" s="983"/>
      <c r="AO82" s="983"/>
      <c r="AP82" s="983"/>
      <c r="AQ82" s="983"/>
      <c r="AR82" s="983"/>
      <c r="AS82" s="983"/>
      <c r="AT82" s="983"/>
      <c r="AU82" s="983"/>
      <c r="AV82" s="983"/>
      <c r="AW82" s="983"/>
      <c r="AX82" s="983"/>
      <c r="AY82" s="983"/>
      <c r="AZ82" s="984"/>
      <c r="BA82" s="984"/>
      <c r="BB82" s="984"/>
      <c r="BC82" s="984"/>
      <c r="BD82" s="985"/>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7"/>
      <c r="CH82" s="968"/>
      <c r="CI82" s="969"/>
      <c r="CJ82" s="969"/>
      <c r="CK82" s="969"/>
      <c r="CL82" s="970"/>
      <c r="CM82" s="968"/>
      <c r="CN82" s="969"/>
      <c r="CO82" s="969"/>
      <c r="CP82" s="969"/>
      <c r="CQ82" s="970"/>
      <c r="CR82" s="968"/>
      <c r="CS82" s="969"/>
      <c r="CT82" s="969"/>
      <c r="CU82" s="969"/>
      <c r="CV82" s="970"/>
      <c r="CW82" s="968"/>
      <c r="CX82" s="969"/>
      <c r="CY82" s="969"/>
      <c r="CZ82" s="969"/>
      <c r="DA82" s="970"/>
      <c r="DB82" s="968"/>
      <c r="DC82" s="969"/>
      <c r="DD82" s="969"/>
      <c r="DE82" s="969"/>
      <c r="DF82" s="970"/>
      <c r="DG82" s="968"/>
      <c r="DH82" s="969"/>
      <c r="DI82" s="969"/>
      <c r="DJ82" s="969"/>
      <c r="DK82" s="970"/>
      <c r="DL82" s="968"/>
      <c r="DM82" s="969"/>
      <c r="DN82" s="969"/>
      <c r="DO82" s="969"/>
      <c r="DP82" s="970"/>
      <c r="DQ82" s="968"/>
      <c r="DR82" s="969"/>
      <c r="DS82" s="969"/>
      <c r="DT82" s="969"/>
      <c r="DU82" s="970"/>
      <c r="DV82" s="958"/>
      <c r="DW82" s="959"/>
      <c r="DX82" s="959"/>
      <c r="DY82" s="959"/>
      <c r="DZ82" s="960"/>
      <c r="EA82" s="212"/>
    </row>
    <row r="83" spans="1:131" ht="26.25" customHeight="1" x14ac:dyDescent="0.2">
      <c r="A83" s="220">
        <v>16</v>
      </c>
      <c r="B83" s="986"/>
      <c r="C83" s="987"/>
      <c r="D83" s="987"/>
      <c r="E83" s="987"/>
      <c r="F83" s="987"/>
      <c r="G83" s="987"/>
      <c r="H83" s="987"/>
      <c r="I83" s="987"/>
      <c r="J83" s="987"/>
      <c r="K83" s="987"/>
      <c r="L83" s="987"/>
      <c r="M83" s="987"/>
      <c r="N83" s="987"/>
      <c r="O83" s="987"/>
      <c r="P83" s="988"/>
      <c r="Q83" s="989"/>
      <c r="R83" s="983"/>
      <c r="S83" s="983"/>
      <c r="T83" s="983"/>
      <c r="U83" s="983"/>
      <c r="V83" s="983"/>
      <c r="W83" s="983"/>
      <c r="X83" s="983"/>
      <c r="Y83" s="983"/>
      <c r="Z83" s="983"/>
      <c r="AA83" s="983"/>
      <c r="AB83" s="983"/>
      <c r="AC83" s="983"/>
      <c r="AD83" s="983"/>
      <c r="AE83" s="983"/>
      <c r="AF83" s="983"/>
      <c r="AG83" s="983"/>
      <c r="AH83" s="983"/>
      <c r="AI83" s="983"/>
      <c r="AJ83" s="983"/>
      <c r="AK83" s="983"/>
      <c r="AL83" s="983"/>
      <c r="AM83" s="983"/>
      <c r="AN83" s="983"/>
      <c r="AO83" s="983"/>
      <c r="AP83" s="983"/>
      <c r="AQ83" s="983"/>
      <c r="AR83" s="983"/>
      <c r="AS83" s="983"/>
      <c r="AT83" s="983"/>
      <c r="AU83" s="983"/>
      <c r="AV83" s="983"/>
      <c r="AW83" s="983"/>
      <c r="AX83" s="983"/>
      <c r="AY83" s="983"/>
      <c r="AZ83" s="984"/>
      <c r="BA83" s="984"/>
      <c r="BB83" s="984"/>
      <c r="BC83" s="984"/>
      <c r="BD83" s="985"/>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7"/>
      <c r="CH83" s="968"/>
      <c r="CI83" s="969"/>
      <c r="CJ83" s="969"/>
      <c r="CK83" s="969"/>
      <c r="CL83" s="970"/>
      <c r="CM83" s="968"/>
      <c r="CN83" s="969"/>
      <c r="CO83" s="969"/>
      <c r="CP83" s="969"/>
      <c r="CQ83" s="970"/>
      <c r="CR83" s="968"/>
      <c r="CS83" s="969"/>
      <c r="CT83" s="969"/>
      <c r="CU83" s="969"/>
      <c r="CV83" s="970"/>
      <c r="CW83" s="968"/>
      <c r="CX83" s="969"/>
      <c r="CY83" s="969"/>
      <c r="CZ83" s="969"/>
      <c r="DA83" s="970"/>
      <c r="DB83" s="968"/>
      <c r="DC83" s="969"/>
      <c r="DD83" s="969"/>
      <c r="DE83" s="969"/>
      <c r="DF83" s="970"/>
      <c r="DG83" s="968"/>
      <c r="DH83" s="969"/>
      <c r="DI83" s="969"/>
      <c r="DJ83" s="969"/>
      <c r="DK83" s="970"/>
      <c r="DL83" s="968"/>
      <c r="DM83" s="969"/>
      <c r="DN83" s="969"/>
      <c r="DO83" s="969"/>
      <c r="DP83" s="970"/>
      <c r="DQ83" s="968"/>
      <c r="DR83" s="969"/>
      <c r="DS83" s="969"/>
      <c r="DT83" s="969"/>
      <c r="DU83" s="970"/>
      <c r="DV83" s="958"/>
      <c r="DW83" s="959"/>
      <c r="DX83" s="959"/>
      <c r="DY83" s="959"/>
      <c r="DZ83" s="960"/>
      <c r="EA83" s="212"/>
    </row>
    <row r="84" spans="1:131" ht="26.25" customHeight="1" x14ac:dyDescent="0.2">
      <c r="A84" s="220">
        <v>17</v>
      </c>
      <c r="B84" s="986"/>
      <c r="C84" s="987"/>
      <c r="D84" s="987"/>
      <c r="E84" s="987"/>
      <c r="F84" s="987"/>
      <c r="G84" s="987"/>
      <c r="H84" s="987"/>
      <c r="I84" s="987"/>
      <c r="J84" s="987"/>
      <c r="K84" s="987"/>
      <c r="L84" s="987"/>
      <c r="M84" s="987"/>
      <c r="N84" s="987"/>
      <c r="O84" s="987"/>
      <c r="P84" s="988"/>
      <c r="Q84" s="989"/>
      <c r="R84" s="983"/>
      <c r="S84" s="983"/>
      <c r="T84" s="983"/>
      <c r="U84" s="983"/>
      <c r="V84" s="983"/>
      <c r="W84" s="983"/>
      <c r="X84" s="983"/>
      <c r="Y84" s="983"/>
      <c r="Z84" s="983"/>
      <c r="AA84" s="983"/>
      <c r="AB84" s="983"/>
      <c r="AC84" s="983"/>
      <c r="AD84" s="983"/>
      <c r="AE84" s="983"/>
      <c r="AF84" s="983"/>
      <c r="AG84" s="983"/>
      <c r="AH84" s="983"/>
      <c r="AI84" s="983"/>
      <c r="AJ84" s="983"/>
      <c r="AK84" s="983"/>
      <c r="AL84" s="983"/>
      <c r="AM84" s="983"/>
      <c r="AN84" s="983"/>
      <c r="AO84" s="983"/>
      <c r="AP84" s="983"/>
      <c r="AQ84" s="983"/>
      <c r="AR84" s="983"/>
      <c r="AS84" s="983"/>
      <c r="AT84" s="983"/>
      <c r="AU84" s="983"/>
      <c r="AV84" s="983"/>
      <c r="AW84" s="983"/>
      <c r="AX84" s="983"/>
      <c r="AY84" s="983"/>
      <c r="AZ84" s="984"/>
      <c r="BA84" s="984"/>
      <c r="BB84" s="984"/>
      <c r="BC84" s="984"/>
      <c r="BD84" s="985"/>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7"/>
      <c r="CH84" s="968"/>
      <c r="CI84" s="969"/>
      <c r="CJ84" s="969"/>
      <c r="CK84" s="969"/>
      <c r="CL84" s="970"/>
      <c r="CM84" s="968"/>
      <c r="CN84" s="969"/>
      <c r="CO84" s="969"/>
      <c r="CP84" s="969"/>
      <c r="CQ84" s="970"/>
      <c r="CR84" s="968"/>
      <c r="CS84" s="969"/>
      <c r="CT84" s="969"/>
      <c r="CU84" s="969"/>
      <c r="CV84" s="970"/>
      <c r="CW84" s="968"/>
      <c r="CX84" s="969"/>
      <c r="CY84" s="969"/>
      <c r="CZ84" s="969"/>
      <c r="DA84" s="970"/>
      <c r="DB84" s="968"/>
      <c r="DC84" s="969"/>
      <c r="DD84" s="969"/>
      <c r="DE84" s="969"/>
      <c r="DF84" s="970"/>
      <c r="DG84" s="968"/>
      <c r="DH84" s="969"/>
      <c r="DI84" s="969"/>
      <c r="DJ84" s="969"/>
      <c r="DK84" s="970"/>
      <c r="DL84" s="968"/>
      <c r="DM84" s="969"/>
      <c r="DN84" s="969"/>
      <c r="DO84" s="969"/>
      <c r="DP84" s="970"/>
      <c r="DQ84" s="968"/>
      <c r="DR84" s="969"/>
      <c r="DS84" s="969"/>
      <c r="DT84" s="969"/>
      <c r="DU84" s="970"/>
      <c r="DV84" s="958"/>
      <c r="DW84" s="959"/>
      <c r="DX84" s="959"/>
      <c r="DY84" s="959"/>
      <c r="DZ84" s="960"/>
      <c r="EA84" s="212"/>
    </row>
    <row r="85" spans="1:131" ht="26.25" customHeight="1" x14ac:dyDescent="0.2">
      <c r="A85" s="220">
        <v>18</v>
      </c>
      <c r="B85" s="986"/>
      <c r="C85" s="987"/>
      <c r="D85" s="987"/>
      <c r="E85" s="987"/>
      <c r="F85" s="987"/>
      <c r="G85" s="987"/>
      <c r="H85" s="987"/>
      <c r="I85" s="987"/>
      <c r="J85" s="987"/>
      <c r="K85" s="987"/>
      <c r="L85" s="987"/>
      <c r="M85" s="987"/>
      <c r="N85" s="987"/>
      <c r="O85" s="987"/>
      <c r="P85" s="988"/>
      <c r="Q85" s="989"/>
      <c r="R85" s="983"/>
      <c r="S85" s="983"/>
      <c r="T85" s="983"/>
      <c r="U85" s="983"/>
      <c r="V85" s="983"/>
      <c r="W85" s="983"/>
      <c r="X85" s="983"/>
      <c r="Y85" s="983"/>
      <c r="Z85" s="983"/>
      <c r="AA85" s="983"/>
      <c r="AB85" s="983"/>
      <c r="AC85" s="983"/>
      <c r="AD85" s="983"/>
      <c r="AE85" s="983"/>
      <c r="AF85" s="983"/>
      <c r="AG85" s="983"/>
      <c r="AH85" s="983"/>
      <c r="AI85" s="983"/>
      <c r="AJ85" s="983"/>
      <c r="AK85" s="983"/>
      <c r="AL85" s="983"/>
      <c r="AM85" s="983"/>
      <c r="AN85" s="983"/>
      <c r="AO85" s="983"/>
      <c r="AP85" s="983"/>
      <c r="AQ85" s="983"/>
      <c r="AR85" s="983"/>
      <c r="AS85" s="983"/>
      <c r="AT85" s="983"/>
      <c r="AU85" s="983"/>
      <c r="AV85" s="983"/>
      <c r="AW85" s="983"/>
      <c r="AX85" s="983"/>
      <c r="AY85" s="983"/>
      <c r="AZ85" s="984"/>
      <c r="BA85" s="984"/>
      <c r="BB85" s="984"/>
      <c r="BC85" s="984"/>
      <c r="BD85" s="985"/>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7"/>
      <c r="CH85" s="968"/>
      <c r="CI85" s="969"/>
      <c r="CJ85" s="969"/>
      <c r="CK85" s="969"/>
      <c r="CL85" s="970"/>
      <c r="CM85" s="968"/>
      <c r="CN85" s="969"/>
      <c r="CO85" s="969"/>
      <c r="CP85" s="969"/>
      <c r="CQ85" s="970"/>
      <c r="CR85" s="968"/>
      <c r="CS85" s="969"/>
      <c r="CT85" s="969"/>
      <c r="CU85" s="969"/>
      <c r="CV85" s="970"/>
      <c r="CW85" s="968"/>
      <c r="CX85" s="969"/>
      <c r="CY85" s="969"/>
      <c r="CZ85" s="969"/>
      <c r="DA85" s="970"/>
      <c r="DB85" s="968"/>
      <c r="DC85" s="969"/>
      <c r="DD85" s="969"/>
      <c r="DE85" s="969"/>
      <c r="DF85" s="970"/>
      <c r="DG85" s="968"/>
      <c r="DH85" s="969"/>
      <c r="DI85" s="969"/>
      <c r="DJ85" s="969"/>
      <c r="DK85" s="970"/>
      <c r="DL85" s="968"/>
      <c r="DM85" s="969"/>
      <c r="DN85" s="969"/>
      <c r="DO85" s="969"/>
      <c r="DP85" s="970"/>
      <c r="DQ85" s="968"/>
      <c r="DR85" s="969"/>
      <c r="DS85" s="969"/>
      <c r="DT85" s="969"/>
      <c r="DU85" s="970"/>
      <c r="DV85" s="958"/>
      <c r="DW85" s="959"/>
      <c r="DX85" s="959"/>
      <c r="DY85" s="959"/>
      <c r="DZ85" s="960"/>
      <c r="EA85" s="212"/>
    </row>
    <row r="86" spans="1:131" ht="26.25" customHeight="1" x14ac:dyDescent="0.2">
      <c r="A86" s="220">
        <v>19</v>
      </c>
      <c r="B86" s="986"/>
      <c r="C86" s="987"/>
      <c r="D86" s="987"/>
      <c r="E86" s="987"/>
      <c r="F86" s="987"/>
      <c r="G86" s="987"/>
      <c r="H86" s="987"/>
      <c r="I86" s="987"/>
      <c r="J86" s="987"/>
      <c r="K86" s="987"/>
      <c r="L86" s="987"/>
      <c r="M86" s="987"/>
      <c r="N86" s="987"/>
      <c r="O86" s="987"/>
      <c r="P86" s="988"/>
      <c r="Q86" s="989"/>
      <c r="R86" s="983"/>
      <c r="S86" s="983"/>
      <c r="T86" s="983"/>
      <c r="U86" s="983"/>
      <c r="V86" s="983"/>
      <c r="W86" s="983"/>
      <c r="X86" s="983"/>
      <c r="Y86" s="983"/>
      <c r="Z86" s="983"/>
      <c r="AA86" s="983"/>
      <c r="AB86" s="983"/>
      <c r="AC86" s="983"/>
      <c r="AD86" s="983"/>
      <c r="AE86" s="983"/>
      <c r="AF86" s="983"/>
      <c r="AG86" s="983"/>
      <c r="AH86" s="983"/>
      <c r="AI86" s="983"/>
      <c r="AJ86" s="983"/>
      <c r="AK86" s="983"/>
      <c r="AL86" s="983"/>
      <c r="AM86" s="983"/>
      <c r="AN86" s="983"/>
      <c r="AO86" s="983"/>
      <c r="AP86" s="983"/>
      <c r="AQ86" s="983"/>
      <c r="AR86" s="983"/>
      <c r="AS86" s="983"/>
      <c r="AT86" s="983"/>
      <c r="AU86" s="983"/>
      <c r="AV86" s="983"/>
      <c r="AW86" s="983"/>
      <c r="AX86" s="983"/>
      <c r="AY86" s="983"/>
      <c r="AZ86" s="984"/>
      <c r="BA86" s="984"/>
      <c r="BB86" s="984"/>
      <c r="BC86" s="984"/>
      <c r="BD86" s="985"/>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7"/>
      <c r="CH86" s="968"/>
      <c r="CI86" s="969"/>
      <c r="CJ86" s="969"/>
      <c r="CK86" s="969"/>
      <c r="CL86" s="970"/>
      <c r="CM86" s="968"/>
      <c r="CN86" s="969"/>
      <c r="CO86" s="969"/>
      <c r="CP86" s="969"/>
      <c r="CQ86" s="970"/>
      <c r="CR86" s="968"/>
      <c r="CS86" s="969"/>
      <c r="CT86" s="969"/>
      <c r="CU86" s="969"/>
      <c r="CV86" s="970"/>
      <c r="CW86" s="968"/>
      <c r="CX86" s="969"/>
      <c r="CY86" s="969"/>
      <c r="CZ86" s="969"/>
      <c r="DA86" s="970"/>
      <c r="DB86" s="968"/>
      <c r="DC86" s="969"/>
      <c r="DD86" s="969"/>
      <c r="DE86" s="969"/>
      <c r="DF86" s="970"/>
      <c r="DG86" s="968"/>
      <c r="DH86" s="969"/>
      <c r="DI86" s="969"/>
      <c r="DJ86" s="969"/>
      <c r="DK86" s="970"/>
      <c r="DL86" s="968"/>
      <c r="DM86" s="969"/>
      <c r="DN86" s="969"/>
      <c r="DO86" s="969"/>
      <c r="DP86" s="970"/>
      <c r="DQ86" s="968"/>
      <c r="DR86" s="969"/>
      <c r="DS86" s="969"/>
      <c r="DT86" s="969"/>
      <c r="DU86" s="970"/>
      <c r="DV86" s="958"/>
      <c r="DW86" s="959"/>
      <c r="DX86" s="959"/>
      <c r="DY86" s="959"/>
      <c r="DZ86" s="960"/>
      <c r="EA86" s="212"/>
    </row>
    <row r="87" spans="1:131" ht="26.25" customHeight="1" x14ac:dyDescent="0.2">
      <c r="A87" s="226">
        <v>20</v>
      </c>
      <c r="B87" s="976"/>
      <c r="C87" s="977"/>
      <c r="D87" s="977"/>
      <c r="E87" s="977"/>
      <c r="F87" s="977"/>
      <c r="G87" s="977"/>
      <c r="H87" s="977"/>
      <c r="I87" s="977"/>
      <c r="J87" s="977"/>
      <c r="K87" s="977"/>
      <c r="L87" s="977"/>
      <c r="M87" s="977"/>
      <c r="N87" s="977"/>
      <c r="O87" s="977"/>
      <c r="P87" s="978"/>
      <c r="Q87" s="979"/>
      <c r="R87" s="980"/>
      <c r="S87" s="980"/>
      <c r="T87" s="980"/>
      <c r="U87" s="980"/>
      <c r="V87" s="980"/>
      <c r="W87" s="980"/>
      <c r="X87" s="980"/>
      <c r="Y87" s="980"/>
      <c r="Z87" s="980"/>
      <c r="AA87" s="980"/>
      <c r="AB87" s="980"/>
      <c r="AC87" s="980"/>
      <c r="AD87" s="980"/>
      <c r="AE87" s="980"/>
      <c r="AF87" s="980"/>
      <c r="AG87" s="980"/>
      <c r="AH87" s="980"/>
      <c r="AI87" s="980"/>
      <c r="AJ87" s="980"/>
      <c r="AK87" s="980"/>
      <c r="AL87" s="980"/>
      <c r="AM87" s="980"/>
      <c r="AN87" s="980"/>
      <c r="AO87" s="980"/>
      <c r="AP87" s="980"/>
      <c r="AQ87" s="980"/>
      <c r="AR87" s="980"/>
      <c r="AS87" s="980"/>
      <c r="AT87" s="980"/>
      <c r="AU87" s="980"/>
      <c r="AV87" s="980"/>
      <c r="AW87" s="980"/>
      <c r="AX87" s="980"/>
      <c r="AY87" s="980"/>
      <c r="AZ87" s="981"/>
      <c r="BA87" s="981"/>
      <c r="BB87" s="981"/>
      <c r="BC87" s="981"/>
      <c r="BD87" s="982"/>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7"/>
      <c r="CH87" s="968"/>
      <c r="CI87" s="969"/>
      <c r="CJ87" s="969"/>
      <c r="CK87" s="969"/>
      <c r="CL87" s="970"/>
      <c r="CM87" s="968"/>
      <c r="CN87" s="969"/>
      <c r="CO87" s="969"/>
      <c r="CP87" s="969"/>
      <c r="CQ87" s="970"/>
      <c r="CR87" s="968"/>
      <c r="CS87" s="969"/>
      <c r="CT87" s="969"/>
      <c r="CU87" s="969"/>
      <c r="CV87" s="970"/>
      <c r="CW87" s="968"/>
      <c r="CX87" s="969"/>
      <c r="CY87" s="969"/>
      <c r="CZ87" s="969"/>
      <c r="DA87" s="970"/>
      <c r="DB87" s="968"/>
      <c r="DC87" s="969"/>
      <c r="DD87" s="969"/>
      <c r="DE87" s="969"/>
      <c r="DF87" s="970"/>
      <c r="DG87" s="968"/>
      <c r="DH87" s="969"/>
      <c r="DI87" s="969"/>
      <c r="DJ87" s="969"/>
      <c r="DK87" s="970"/>
      <c r="DL87" s="968"/>
      <c r="DM87" s="969"/>
      <c r="DN87" s="969"/>
      <c r="DO87" s="969"/>
      <c r="DP87" s="970"/>
      <c r="DQ87" s="968"/>
      <c r="DR87" s="969"/>
      <c r="DS87" s="969"/>
      <c r="DT87" s="969"/>
      <c r="DU87" s="970"/>
      <c r="DV87" s="958"/>
      <c r="DW87" s="959"/>
      <c r="DX87" s="959"/>
      <c r="DY87" s="959"/>
      <c r="DZ87" s="960"/>
      <c r="EA87" s="212"/>
    </row>
    <row r="88" spans="1:131" ht="26.25" customHeight="1" thickBot="1" x14ac:dyDescent="0.25">
      <c r="A88" s="222" t="s">
        <v>377</v>
      </c>
      <c r="B88" s="961" t="s">
        <v>403</v>
      </c>
      <c r="C88" s="962"/>
      <c r="D88" s="962"/>
      <c r="E88" s="962"/>
      <c r="F88" s="962"/>
      <c r="G88" s="962"/>
      <c r="H88" s="962"/>
      <c r="I88" s="962"/>
      <c r="J88" s="962"/>
      <c r="K88" s="962"/>
      <c r="L88" s="962"/>
      <c r="M88" s="962"/>
      <c r="N88" s="962"/>
      <c r="O88" s="962"/>
      <c r="P88" s="963"/>
      <c r="Q88" s="974"/>
      <c r="R88" s="975"/>
      <c r="S88" s="975"/>
      <c r="T88" s="975"/>
      <c r="U88" s="975"/>
      <c r="V88" s="975"/>
      <c r="W88" s="975"/>
      <c r="X88" s="975"/>
      <c r="Y88" s="975"/>
      <c r="Z88" s="975"/>
      <c r="AA88" s="975"/>
      <c r="AB88" s="975"/>
      <c r="AC88" s="975"/>
      <c r="AD88" s="975"/>
      <c r="AE88" s="975"/>
      <c r="AF88" s="971">
        <v>2852</v>
      </c>
      <c r="AG88" s="971"/>
      <c r="AH88" s="971"/>
      <c r="AI88" s="971"/>
      <c r="AJ88" s="971"/>
      <c r="AK88" s="975"/>
      <c r="AL88" s="975"/>
      <c r="AM88" s="975"/>
      <c r="AN88" s="975"/>
      <c r="AO88" s="975"/>
      <c r="AP88" s="971">
        <v>127</v>
      </c>
      <c r="AQ88" s="971"/>
      <c r="AR88" s="971"/>
      <c r="AS88" s="971"/>
      <c r="AT88" s="971"/>
      <c r="AU88" s="971">
        <v>64</v>
      </c>
      <c r="AV88" s="971"/>
      <c r="AW88" s="971"/>
      <c r="AX88" s="971"/>
      <c r="AY88" s="971"/>
      <c r="AZ88" s="972"/>
      <c r="BA88" s="972"/>
      <c r="BB88" s="972"/>
      <c r="BC88" s="972"/>
      <c r="BD88" s="973"/>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7"/>
      <c r="CH88" s="968"/>
      <c r="CI88" s="969"/>
      <c r="CJ88" s="969"/>
      <c r="CK88" s="969"/>
      <c r="CL88" s="970"/>
      <c r="CM88" s="968"/>
      <c r="CN88" s="969"/>
      <c r="CO88" s="969"/>
      <c r="CP88" s="969"/>
      <c r="CQ88" s="970"/>
      <c r="CR88" s="968"/>
      <c r="CS88" s="969"/>
      <c r="CT88" s="969"/>
      <c r="CU88" s="969"/>
      <c r="CV88" s="970"/>
      <c r="CW88" s="968"/>
      <c r="CX88" s="969"/>
      <c r="CY88" s="969"/>
      <c r="CZ88" s="969"/>
      <c r="DA88" s="970"/>
      <c r="DB88" s="968"/>
      <c r="DC88" s="969"/>
      <c r="DD88" s="969"/>
      <c r="DE88" s="969"/>
      <c r="DF88" s="970"/>
      <c r="DG88" s="968"/>
      <c r="DH88" s="969"/>
      <c r="DI88" s="969"/>
      <c r="DJ88" s="969"/>
      <c r="DK88" s="970"/>
      <c r="DL88" s="968"/>
      <c r="DM88" s="969"/>
      <c r="DN88" s="969"/>
      <c r="DO88" s="969"/>
      <c r="DP88" s="970"/>
      <c r="DQ88" s="968"/>
      <c r="DR88" s="969"/>
      <c r="DS88" s="969"/>
      <c r="DT88" s="969"/>
      <c r="DU88" s="970"/>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7"/>
      <c r="CH89" s="968"/>
      <c r="CI89" s="969"/>
      <c r="CJ89" s="969"/>
      <c r="CK89" s="969"/>
      <c r="CL89" s="970"/>
      <c r="CM89" s="968"/>
      <c r="CN89" s="969"/>
      <c r="CO89" s="969"/>
      <c r="CP89" s="969"/>
      <c r="CQ89" s="970"/>
      <c r="CR89" s="968"/>
      <c r="CS89" s="969"/>
      <c r="CT89" s="969"/>
      <c r="CU89" s="969"/>
      <c r="CV89" s="970"/>
      <c r="CW89" s="968"/>
      <c r="CX89" s="969"/>
      <c r="CY89" s="969"/>
      <c r="CZ89" s="969"/>
      <c r="DA89" s="970"/>
      <c r="DB89" s="968"/>
      <c r="DC89" s="969"/>
      <c r="DD89" s="969"/>
      <c r="DE89" s="969"/>
      <c r="DF89" s="970"/>
      <c r="DG89" s="968"/>
      <c r="DH89" s="969"/>
      <c r="DI89" s="969"/>
      <c r="DJ89" s="969"/>
      <c r="DK89" s="970"/>
      <c r="DL89" s="968"/>
      <c r="DM89" s="969"/>
      <c r="DN89" s="969"/>
      <c r="DO89" s="969"/>
      <c r="DP89" s="970"/>
      <c r="DQ89" s="968"/>
      <c r="DR89" s="969"/>
      <c r="DS89" s="969"/>
      <c r="DT89" s="969"/>
      <c r="DU89" s="970"/>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7"/>
      <c r="CH90" s="968"/>
      <c r="CI90" s="969"/>
      <c r="CJ90" s="969"/>
      <c r="CK90" s="969"/>
      <c r="CL90" s="970"/>
      <c r="CM90" s="968"/>
      <c r="CN90" s="969"/>
      <c r="CO90" s="969"/>
      <c r="CP90" s="969"/>
      <c r="CQ90" s="970"/>
      <c r="CR90" s="968"/>
      <c r="CS90" s="969"/>
      <c r="CT90" s="969"/>
      <c r="CU90" s="969"/>
      <c r="CV90" s="970"/>
      <c r="CW90" s="968"/>
      <c r="CX90" s="969"/>
      <c r="CY90" s="969"/>
      <c r="CZ90" s="969"/>
      <c r="DA90" s="970"/>
      <c r="DB90" s="968"/>
      <c r="DC90" s="969"/>
      <c r="DD90" s="969"/>
      <c r="DE90" s="969"/>
      <c r="DF90" s="970"/>
      <c r="DG90" s="968"/>
      <c r="DH90" s="969"/>
      <c r="DI90" s="969"/>
      <c r="DJ90" s="969"/>
      <c r="DK90" s="970"/>
      <c r="DL90" s="968"/>
      <c r="DM90" s="969"/>
      <c r="DN90" s="969"/>
      <c r="DO90" s="969"/>
      <c r="DP90" s="970"/>
      <c r="DQ90" s="968"/>
      <c r="DR90" s="969"/>
      <c r="DS90" s="969"/>
      <c r="DT90" s="969"/>
      <c r="DU90" s="970"/>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7"/>
      <c r="CH91" s="968"/>
      <c r="CI91" s="969"/>
      <c r="CJ91" s="969"/>
      <c r="CK91" s="969"/>
      <c r="CL91" s="970"/>
      <c r="CM91" s="968"/>
      <c r="CN91" s="969"/>
      <c r="CO91" s="969"/>
      <c r="CP91" s="969"/>
      <c r="CQ91" s="970"/>
      <c r="CR91" s="968"/>
      <c r="CS91" s="969"/>
      <c r="CT91" s="969"/>
      <c r="CU91" s="969"/>
      <c r="CV91" s="970"/>
      <c r="CW91" s="968"/>
      <c r="CX91" s="969"/>
      <c r="CY91" s="969"/>
      <c r="CZ91" s="969"/>
      <c r="DA91" s="970"/>
      <c r="DB91" s="968"/>
      <c r="DC91" s="969"/>
      <c r="DD91" s="969"/>
      <c r="DE91" s="969"/>
      <c r="DF91" s="970"/>
      <c r="DG91" s="968"/>
      <c r="DH91" s="969"/>
      <c r="DI91" s="969"/>
      <c r="DJ91" s="969"/>
      <c r="DK91" s="970"/>
      <c r="DL91" s="968"/>
      <c r="DM91" s="969"/>
      <c r="DN91" s="969"/>
      <c r="DO91" s="969"/>
      <c r="DP91" s="970"/>
      <c r="DQ91" s="968"/>
      <c r="DR91" s="969"/>
      <c r="DS91" s="969"/>
      <c r="DT91" s="969"/>
      <c r="DU91" s="970"/>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7"/>
      <c r="CH92" s="968"/>
      <c r="CI92" s="969"/>
      <c r="CJ92" s="969"/>
      <c r="CK92" s="969"/>
      <c r="CL92" s="970"/>
      <c r="CM92" s="968"/>
      <c r="CN92" s="969"/>
      <c r="CO92" s="969"/>
      <c r="CP92" s="969"/>
      <c r="CQ92" s="970"/>
      <c r="CR92" s="968"/>
      <c r="CS92" s="969"/>
      <c r="CT92" s="969"/>
      <c r="CU92" s="969"/>
      <c r="CV92" s="970"/>
      <c r="CW92" s="968"/>
      <c r="CX92" s="969"/>
      <c r="CY92" s="969"/>
      <c r="CZ92" s="969"/>
      <c r="DA92" s="970"/>
      <c r="DB92" s="968"/>
      <c r="DC92" s="969"/>
      <c r="DD92" s="969"/>
      <c r="DE92" s="969"/>
      <c r="DF92" s="970"/>
      <c r="DG92" s="968"/>
      <c r="DH92" s="969"/>
      <c r="DI92" s="969"/>
      <c r="DJ92" s="969"/>
      <c r="DK92" s="970"/>
      <c r="DL92" s="968"/>
      <c r="DM92" s="969"/>
      <c r="DN92" s="969"/>
      <c r="DO92" s="969"/>
      <c r="DP92" s="970"/>
      <c r="DQ92" s="968"/>
      <c r="DR92" s="969"/>
      <c r="DS92" s="969"/>
      <c r="DT92" s="969"/>
      <c r="DU92" s="970"/>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7"/>
      <c r="CH93" s="968"/>
      <c r="CI93" s="969"/>
      <c r="CJ93" s="969"/>
      <c r="CK93" s="969"/>
      <c r="CL93" s="970"/>
      <c r="CM93" s="968"/>
      <c r="CN93" s="969"/>
      <c r="CO93" s="969"/>
      <c r="CP93" s="969"/>
      <c r="CQ93" s="970"/>
      <c r="CR93" s="968"/>
      <c r="CS93" s="969"/>
      <c r="CT93" s="969"/>
      <c r="CU93" s="969"/>
      <c r="CV93" s="970"/>
      <c r="CW93" s="968"/>
      <c r="CX93" s="969"/>
      <c r="CY93" s="969"/>
      <c r="CZ93" s="969"/>
      <c r="DA93" s="970"/>
      <c r="DB93" s="968"/>
      <c r="DC93" s="969"/>
      <c r="DD93" s="969"/>
      <c r="DE93" s="969"/>
      <c r="DF93" s="970"/>
      <c r="DG93" s="968"/>
      <c r="DH93" s="969"/>
      <c r="DI93" s="969"/>
      <c r="DJ93" s="969"/>
      <c r="DK93" s="970"/>
      <c r="DL93" s="968"/>
      <c r="DM93" s="969"/>
      <c r="DN93" s="969"/>
      <c r="DO93" s="969"/>
      <c r="DP93" s="970"/>
      <c r="DQ93" s="968"/>
      <c r="DR93" s="969"/>
      <c r="DS93" s="969"/>
      <c r="DT93" s="969"/>
      <c r="DU93" s="970"/>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7"/>
      <c r="CH94" s="968"/>
      <c r="CI94" s="969"/>
      <c r="CJ94" s="969"/>
      <c r="CK94" s="969"/>
      <c r="CL94" s="970"/>
      <c r="CM94" s="968"/>
      <c r="CN94" s="969"/>
      <c r="CO94" s="969"/>
      <c r="CP94" s="969"/>
      <c r="CQ94" s="970"/>
      <c r="CR94" s="968"/>
      <c r="CS94" s="969"/>
      <c r="CT94" s="969"/>
      <c r="CU94" s="969"/>
      <c r="CV94" s="970"/>
      <c r="CW94" s="968"/>
      <c r="CX94" s="969"/>
      <c r="CY94" s="969"/>
      <c r="CZ94" s="969"/>
      <c r="DA94" s="970"/>
      <c r="DB94" s="968"/>
      <c r="DC94" s="969"/>
      <c r="DD94" s="969"/>
      <c r="DE94" s="969"/>
      <c r="DF94" s="970"/>
      <c r="DG94" s="968"/>
      <c r="DH94" s="969"/>
      <c r="DI94" s="969"/>
      <c r="DJ94" s="969"/>
      <c r="DK94" s="970"/>
      <c r="DL94" s="968"/>
      <c r="DM94" s="969"/>
      <c r="DN94" s="969"/>
      <c r="DO94" s="969"/>
      <c r="DP94" s="970"/>
      <c r="DQ94" s="968"/>
      <c r="DR94" s="969"/>
      <c r="DS94" s="969"/>
      <c r="DT94" s="969"/>
      <c r="DU94" s="970"/>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7"/>
      <c r="CH95" s="968"/>
      <c r="CI95" s="969"/>
      <c r="CJ95" s="969"/>
      <c r="CK95" s="969"/>
      <c r="CL95" s="970"/>
      <c r="CM95" s="968"/>
      <c r="CN95" s="969"/>
      <c r="CO95" s="969"/>
      <c r="CP95" s="969"/>
      <c r="CQ95" s="970"/>
      <c r="CR95" s="968"/>
      <c r="CS95" s="969"/>
      <c r="CT95" s="969"/>
      <c r="CU95" s="969"/>
      <c r="CV95" s="970"/>
      <c r="CW95" s="968"/>
      <c r="CX95" s="969"/>
      <c r="CY95" s="969"/>
      <c r="CZ95" s="969"/>
      <c r="DA95" s="970"/>
      <c r="DB95" s="968"/>
      <c r="DC95" s="969"/>
      <c r="DD95" s="969"/>
      <c r="DE95" s="969"/>
      <c r="DF95" s="970"/>
      <c r="DG95" s="968"/>
      <c r="DH95" s="969"/>
      <c r="DI95" s="969"/>
      <c r="DJ95" s="969"/>
      <c r="DK95" s="970"/>
      <c r="DL95" s="968"/>
      <c r="DM95" s="969"/>
      <c r="DN95" s="969"/>
      <c r="DO95" s="969"/>
      <c r="DP95" s="970"/>
      <c r="DQ95" s="968"/>
      <c r="DR95" s="969"/>
      <c r="DS95" s="969"/>
      <c r="DT95" s="969"/>
      <c r="DU95" s="970"/>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7"/>
      <c r="CH96" s="968"/>
      <c r="CI96" s="969"/>
      <c r="CJ96" s="969"/>
      <c r="CK96" s="969"/>
      <c r="CL96" s="970"/>
      <c r="CM96" s="968"/>
      <c r="CN96" s="969"/>
      <c r="CO96" s="969"/>
      <c r="CP96" s="969"/>
      <c r="CQ96" s="970"/>
      <c r="CR96" s="968"/>
      <c r="CS96" s="969"/>
      <c r="CT96" s="969"/>
      <c r="CU96" s="969"/>
      <c r="CV96" s="970"/>
      <c r="CW96" s="968"/>
      <c r="CX96" s="969"/>
      <c r="CY96" s="969"/>
      <c r="CZ96" s="969"/>
      <c r="DA96" s="970"/>
      <c r="DB96" s="968"/>
      <c r="DC96" s="969"/>
      <c r="DD96" s="969"/>
      <c r="DE96" s="969"/>
      <c r="DF96" s="970"/>
      <c r="DG96" s="968"/>
      <c r="DH96" s="969"/>
      <c r="DI96" s="969"/>
      <c r="DJ96" s="969"/>
      <c r="DK96" s="970"/>
      <c r="DL96" s="968"/>
      <c r="DM96" s="969"/>
      <c r="DN96" s="969"/>
      <c r="DO96" s="969"/>
      <c r="DP96" s="970"/>
      <c r="DQ96" s="968"/>
      <c r="DR96" s="969"/>
      <c r="DS96" s="969"/>
      <c r="DT96" s="969"/>
      <c r="DU96" s="970"/>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7"/>
      <c r="CH97" s="968"/>
      <c r="CI97" s="969"/>
      <c r="CJ97" s="969"/>
      <c r="CK97" s="969"/>
      <c r="CL97" s="970"/>
      <c r="CM97" s="968"/>
      <c r="CN97" s="969"/>
      <c r="CO97" s="969"/>
      <c r="CP97" s="969"/>
      <c r="CQ97" s="970"/>
      <c r="CR97" s="968"/>
      <c r="CS97" s="969"/>
      <c r="CT97" s="969"/>
      <c r="CU97" s="969"/>
      <c r="CV97" s="970"/>
      <c r="CW97" s="968"/>
      <c r="CX97" s="969"/>
      <c r="CY97" s="969"/>
      <c r="CZ97" s="969"/>
      <c r="DA97" s="970"/>
      <c r="DB97" s="968"/>
      <c r="DC97" s="969"/>
      <c r="DD97" s="969"/>
      <c r="DE97" s="969"/>
      <c r="DF97" s="970"/>
      <c r="DG97" s="968"/>
      <c r="DH97" s="969"/>
      <c r="DI97" s="969"/>
      <c r="DJ97" s="969"/>
      <c r="DK97" s="970"/>
      <c r="DL97" s="968"/>
      <c r="DM97" s="969"/>
      <c r="DN97" s="969"/>
      <c r="DO97" s="969"/>
      <c r="DP97" s="970"/>
      <c r="DQ97" s="968"/>
      <c r="DR97" s="969"/>
      <c r="DS97" s="969"/>
      <c r="DT97" s="969"/>
      <c r="DU97" s="970"/>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7"/>
      <c r="CH98" s="968"/>
      <c r="CI98" s="969"/>
      <c r="CJ98" s="969"/>
      <c r="CK98" s="969"/>
      <c r="CL98" s="970"/>
      <c r="CM98" s="968"/>
      <c r="CN98" s="969"/>
      <c r="CO98" s="969"/>
      <c r="CP98" s="969"/>
      <c r="CQ98" s="970"/>
      <c r="CR98" s="968"/>
      <c r="CS98" s="969"/>
      <c r="CT98" s="969"/>
      <c r="CU98" s="969"/>
      <c r="CV98" s="970"/>
      <c r="CW98" s="968"/>
      <c r="CX98" s="969"/>
      <c r="CY98" s="969"/>
      <c r="CZ98" s="969"/>
      <c r="DA98" s="970"/>
      <c r="DB98" s="968"/>
      <c r="DC98" s="969"/>
      <c r="DD98" s="969"/>
      <c r="DE98" s="969"/>
      <c r="DF98" s="970"/>
      <c r="DG98" s="968"/>
      <c r="DH98" s="969"/>
      <c r="DI98" s="969"/>
      <c r="DJ98" s="969"/>
      <c r="DK98" s="970"/>
      <c r="DL98" s="968"/>
      <c r="DM98" s="969"/>
      <c r="DN98" s="969"/>
      <c r="DO98" s="969"/>
      <c r="DP98" s="970"/>
      <c r="DQ98" s="968"/>
      <c r="DR98" s="969"/>
      <c r="DS98" s="969"/>
      <c r="DT98" s="969"/>
      <c r="DU98" s="970"/>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7"/>
      <c r="CH99" s="968"/>
      <c r="CI99" s="969"/>
      <c r="CJ99" s="969"/>
      <c r="CK99" s="969"/>
      <c r="CL99" s="970"/>
      <c r="CM99" s="968"/>
      <c r="CN99" s="969"/>
      <c r="CO99" s="969"/>
      <c r="CP99" s="969"/>
      <c r="CQ99" s="970"/>
      <c r="CR99" s="968"/>
      <c r="CS99" s="969"/>
      <c r="CT99" s="969"/>
      <c r="CU99" s="969"/>
      <c r="CV99" s="970"/>
      <c r="CW99" s="968"/>
      <c r="CX99" s="969"/>
      <c r="CY99" s="969"/>
      <c r="CZ99" s="969"/>
      <c r="DA99" s="970"/>
      <c r="DB99" s="968"/>
      <c r="DC99" s="969"/>
      <c r="DD99" s="969"/>
      <c r="DE99" s="969"/>
      <c r="DF99" s="970"/>
      <c r="DG99" s="968"/>
      <c r="DH99" s="969"/>
      <c r="DI99" s="969"/>
      <c r="DJ99" s="969"/>
      <c r="DK99" s="970"/>
      <c r="DL99" s="968"/>
      <c r="DM99" s="969"/>
      <c r="DN99" s="969"/>
      <c r="DO99" s="969"/>
      <c r="DP99" s="970"/>
      <c r="DQ99" s="968"/>
      <c r="DR99" s="969"/>
      <c r="DS99" s="969"/>
      <c r="DT99" s="969"/>
      <c r="DU99" s="970"/>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7"/>
      <c r="CH100" s="968"/>
      <c r="CI100" s="969"/>
      <c r="CJ100" s="969"/>
      <c r="CK100" s="969"/>
      <c r="CL100" s="970"/>
      <c r="CM100" s="968"/>
      <c r="CN100" s="969"/>
      <c r="CO100" s="969"/>
      <c r="CP100" s="969"/>
      <c r="CQ100" s="970"/>
      <c r="CR100" s="968"/>
      <c r="CS100" s="969"/>
      <c r="CT100" s="969"/>
      <c r="CU100" s="969"/>
      <c r="CV100" s="970"/>
      <c r="CW100" s="968"/>
      <c r="CX100" s="969"/>
      <c r="CY100" s="969"/>
      <c r="CZ100" s="969"/>
      <c r="DA100" s="970"/>
      <c r="DB100" s="968"/>
      <c r="DC100" s="969"/>
      <c r="DD100" s="969"/>
      <c r="DE100" s="969"/>
      <c r="DF100" s="970"/>
      <c r="DG100" s="968"/>
      <c r="DH100" s="969"/>
      <c r="DI100" s="969"/>
      <c r="DJ100" s="969"/>
      <c r="DK100" s="970"/>
      <c r="DL100" s="968"/>
      <c r="DM100" s="969"/>
      <c r="DN100" s="969"/>
      <c r="DO100" s="969"/>
      <c r="DP100" s="970"/>
      <c r="DQ100" s="968"/>
      <c r="DR100" s="969"/>
      <c r="DS100" s="969"/>
      <c r="DT100" s="969"/>
      <c r="DU100" s="970"/>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7"/>
      <c r="CH101" s="968"/>
      <c r="CI101" s="969"/>
      <c r="CJ101" s="969"/>
      <c r="CK101" s="969"/>
      <c r="CL101" s="970"/>
      <c r="CM101" s="968"/>
      <c r="CN101" s="969"/>
      <c r="CO101" s="969"/>
      <c r="CP101" s="969"/>
      <c r="CQ101" s="970"/>
      <c r="CR101" s="968"/>
      <c r="CS101" s="969"/>
      <c r="CT101" s="969"/>
      <c r="CU101" s="969"/>
      <c r="CV101" s="970"/>
      <c r="CW101" s="968"/>
      <c r="CX101" s="969"/>
      <c r="CY101" s="969"/>
      <c r="CZ101" s="969"/>
      <c r="DA101" s="970"/>
      <c r="DB101" s="968"/>
      <c r="DC101" s="969"/>
      <c r="DD101" s="969"/>
      <c r="DE101" s="969"/>
      <c r="DF101" s="970"/>
      <c r="DG101" s="968"/>
      <c r="DH101" s="969"/>
      <c r="DI101" s="969"/>
      <c r="DJ101" s="969"/>
      <c r="DK101" s="970"/>
      <c r="DL101" s="968"/>
      <c r="DM101" s="969"/>
      <c r="DN101" s="969"/>
      <c r="DO101" s="969"/>
      <c r="DP101" s="970"/>
      <c r="DQ101" s="968"/>
      <c r="DR101" s="969"/>
      <c r="DS101" s="969"/>
      <c r="DT101" s="969"/>
      <c r="DU101" s="970"/>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61" t="s">
        <v>404</v>
      </c>
      <c r="BS102" s="962"/>
      <c r="BT102" s="962"/>
      <c r="BU102" s="962"/>
      <c r="BV102" s="962"/>
      <c r="BW102" s="962"/>
      <c r="BX102" s="962"/>
      <c r="BY102" s="962"/>
      <c r="BZ102" s="962"/>
      <c r="CA102" s="962"/>
      <c r="CB102" s="962"/>
      <c r="CC102" s="962"/>
      <c r="CD102" s="962"/>
      <c r="CE102" s="962"/>
      <c r="CF102" s="962"/>
      <c r="CG102" s="963"/>
      <c r="CH102" s="964"/>
      <c r="CI102" s="965"/>
      <c r="CJ102" s="965"/>
      <c r="CK102" s="965"/>
      <c r="CL102" s="966"/>
      <c r="CM102" s="964"/>
      <c r="CN102" s="965"/>
      <c r="CO102" s="965"/>
      <c r="CP102" s="965"/>
      <c r="CQ102" s="966"/>
      <c r="CR102" s="950">
        <v>61</v>
      </c>
      <c r="CS102" s="951"/>
      <c r="CT102" s="951"/>
      <c r="CU102" s="951"/>
      <c r="CV102" s="952"/>
      <c r="CW102" s="950" t="s">
        <v>568</v>
      </c>
      <c r="CX102" s="951"/>
      <c r="CY102" s="951"/>
      <c r="CZ102" s="951"/>
      <c r="DA102" s="952"/>
      <c r="DB102" s="950" t="s">
        <v>568</v>
      </c>
      <c r="DC102" s="951"/>
      <c r="DD102" s="951"/>
      <c r="DE102" s="951"/>
      <c r="DF102" s="952"/>
      <c r="DG102" s="950" t="s">
        <v>568</v>
      </c>
      <c r="DH102" s="951"/>
      <c r="DI102" s="951"/>
      <c r="DJ102" s="951"/>
      <c r="DK102" s="952"/>
      <c r="DL102" s="950" t="s">
        <v>568</v>
      </c>
      <c r="DM102" s="951"/>
      <c r="DN102" s="951"/>
      <c r="DO102" s="951"/>
      <c r="DP102" s="952"/>
      <c r="DQ102" s="950" t="s">
        <v>568</v>
      </c>
      <c r="DR102" s="951"/>
      <c r="DS102" s="951"/>
      <c r="DT102" s="951"/>
      <c r="DU102" s="952"/>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295</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295</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295</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1582827</v>
      </c>
      <c r="AB110" s="902"/>
      <c r="AC110" s="902"/>
      <c r="AD110" s="902"/>
      <c r="AE110" s="903"/>
      <c r="AF110" s="904">
        <v>1516980</v>
      </c>
      <c r="AG110" s="902"/>
      <c r="AH110" s="902"/>
      <c r="AI110" s="902"/>
      <c r="AJ110" s="903"/>
      <c r="AK110" s="904">
        <v>1487219</v>
      </c>
      <c r="AL110" s="902"/>
      <c r="AM110" s="902"/>
      <c r="AN110" s="902"/>
      <c r="AO110" s="903"/>
      <c r="AP110" s="905">
        <v>17</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12904512</v>
      </c>
      <c r="BR110" s="855"/>
      <c r="BS110" s="855"/>
      <c r="BT110" s="855"/>
      <c r="BU110" s="855"/>
      <c r="BV110" s="855">
        <v>12727096</v>
      </c>
      <c r="BW110" s="855"/>
      <c r="BX110" s="855"/>
      <c r="BY110" s="855"/>
      <c r="BZ110" s="855"/>
      <c r="CA110" s="855">
        <v>14090929</v>
      </c>
      <c r="CB110" s="855"/>
      <c r="CC110" s="855"/>
      <c r="CD110" s="855"/>
      <c r="CE110" s="855"/>
      <c r="CF110" s="879">
        <v>160.69999999999999</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95655</v>
      </c>
      <c r="BR111" s="830"/>
      <c r="BS111" s="830"/>
      <c r="BT111" s="830"/>
      <c r="BU111" s="830"/>
      <c r="BV111" s="830">
        <v>76370</v>
      </c>
      <c r="BW111" s="830"/>
      <c r="BX111" s="830"/>
      <c r="BY111" s="830"/>
      <c r="BZ111" s="830"/>
      <c r="CA111" s="830">
        <v>64978</v>
      </c>
      <c r="CB111" s="830"/>
      <c r="CC111" s="830"/>
      <c r="CD111" s="830"/>
      <c r="CE111" s="830"/>
      <c r="CF111" s="888">
        <v>0.7</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7687520</v>
      </c>
      <c r="BR112" s="830"/>
      <c r="BS112" s="830"/>
      <c r="BT112" s="830"/>
      <c r="BU112" s="830"/>
      <c r="BV112" s="830">
        <v>7214806</v>
      </c>
      <c r="BW112" s="830"/>
      <c r="BX112" s="830"/>
      <c r="BY112" s="830"/>
      <c r="BZ112" s="830"/>
      <c r="CA112" s="830">
        <v>6919587</v>
      </c>
      <c r="CB112" s="830"/>
      <c r="CC112" s="830"/>
      <c r="CD112" s="830"/>
      <c r="CE112" s="830"/>
      <c r="CF112" s="888">
        <v>78.900000000000006</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758719</v>
      </c>
      <c r="AB113" s="932"/>
      <c r="AC113" s="932"/>
      <c r="AD113" s="932"/>
      <c r="AE113" s="933"/>
      <c r="AF113" s="934">
        <v>745691</v>
      </c>
      <c r="AG113" s="932"/>
      <c r="AH113" s="932"/>
      <c r="AI113" s="932"/>
      <c r="AJ113" s="933"/>
      <c r="AK113" s="934">
        <v>766884</v>
      </c>
      <c r="AL113" s="932"/>
      <c r="AM113" s="932"/>
      <c r="AN113" s="932"/>
      <c r="AO113" s="933"/>
      <c r="AP113" s="935">
        <v>8.6999999999999993</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138767</v>
      </c>
      <c r="BR113" s="830"/>
      <c r="BS113" s="830"/>
      <c r="BT113" s="830"/>
      <c r="BU113" s="830"/>
      <c r="BV113" s="830">
        <v>93143</v>
      </c>
      <c r="BW113" s="830"/>
      <c r="BX113" s="830"/>
      <c r="BY113" s="830"/>
      <c r="BZ113" s="830"/>
      <c r="CA113" s="830">
        <v>64319</v>
      </c>
      <c r="CB113" s="830"/>
      <c r="CC113" s="830"/>
      <c r="CD113" s="830"/>
      <c r="CE113" s="830"/>
      <c r="CF113" s="888">
        <v>0.7</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177882</v>
      </c>
      <c r="AB114" s="793"/>
      <c r="AC114" s="793"/>
      <c r="AD114" s="793"/>
      <c r="AE114" s="794"/>
      <c r="AF114" s="795">
        <v>57841</v>
      </c>
      <c r="AG114" s="793"/>
      <c r="AH114" s="793"/>
      <c r="AI114" s="793"/>
      <c r="AJ114" s="794"/>
      <c r="AK114" s="795">
        <v>28904</v>
      </c>
      <c r="AL114" s="793"/>
      <c r="AM114" s="793"/>
      <c r="AN114" s="793"/>
      <c r="AO114" s="794"/>
      <c r="AP114" s="837">
        <v>0.3</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1618782</v>
      </c>
      <c r="BR114" s="830"/>
      <c r="BS114" s="830"/>
      <c r="BT114" s="830"/>
      <c r="BU114" s="830"/>
      <c r="BV114" s="830">
        <v>1640728</v>
      </c>
      <c r="BW114" s="830"/>
      <c r="BX114" s="830"/>
      <c r="BY114" s="830"/>
      <c r="BZ114" s="830"/>
      <c r="CA114" s="830">
        <v>1813779</v>
      </c>
      <c r="CB114" s="830"/>
      <c r="CC114" s="830"/>
      <c r="CD114" s="830"/>
      <c r="CE114" s="830"/>
      <c r="CF114" s="888">
        <v>20.7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22320</v>
      </c>
      <c r="AB115" s="932"/>
      <c r="AC115" s="932"/>
      <c r="AD115" s="932"/>
      <c r="AE115" s="933"/>
      <c r="AF115" s="934">
        <v>19380</v>
      </c>
      <c r="AG115" s="932"/>
      <c r="AH115" s="932"/>
      <c r="AI115" s="932"/>
      <c r="AJ115" s="933"/>
      <c r="AK115" s="934">
        <v>11462</v>
      </c>
      <c r="AL115" s="932"/>
      <c r="AM115" s="932"/>
      <c r="AN115" s="932"/>
      <c r="AO115" s="933"/>
      <c r="AP115" s="935">
        <v>0.1</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2541748</v>
      </c>
      <c r="AB117" s="916"/>
      <c r="AC117" s="916"/>
      <c r="AD117" s="916"/>
      <c r="AE117" s="917"/>
      <c r="AF117" s="918">
        <v>2339892</v>
      </c>
      <c r="AG117" s="916"/>
      <c r="AH117" s="916"/>
      <c r="AI117" s="916"/>
      <c r="AJ117" s="917"/>
      <c r="AK117" s="918">
        <v>2294469</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295</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444</v>
      </c>
      <c r="BP119" s="891"/>
      <c r="BQ119" s="892">
        <v>22445236</v>
      </c>
      <c r="BR119" s="858"/>
      <c r="BS119" s="858"/>
      <c r="BT119" s="858"/>
      <c r="BU119" s="858"/>
      <c r="BV119" s="858">
        <v>21752143</v>
      </c>
      <c r="BW119" s="858"/>
      <c r="BX119" s="858"/>
      <c r="BY119" s="858"/>
      <c r="BZ119" s="858"/>
      <c r="CA119" s="858">
        <v>22953592</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95655</v>
      </c>
      <c r="DH119" s="777"/>
      <c r="DI119" s="777"/>
      <c r="DJ119" s="777"/>
      <c r="DK119" s="778"/>
      <c r="DL119" s="779">
        <v>76370</v>
      </c>
      <c r="DM119" s="777"/>
      <c r="DN119" s="777"/>
      <c r="DO119" s="777"/>
      <c r="DP119" s="778"/>
      <c r="DQ119" s="779">
        <v>64978</v>
      </c>
      <c r="DR119" s="777"/>
      <c r="DS119" s="777"/>
      <c r="DT119" s="777"/>
      <c r="DU119" s="778"/>
      <c r="DV119" s="861">
        <v>0.7</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4041353</v>
      </c>
      <c r="BR120" s="855"/>
      <c r="BS120" s="855"/>
      <c r="BT120" s="855"/>
      <c r="BU120" s="855"/>
      <c r="BV120" s="855">
        <v>4224510</v>
      </c>
      <c r="BW120" s="855"/>
      <c r="BX120" s="855"/>
      <c r="BY120" s="855"/>
      <c r="BZ120" s="855"/>
      <c r="CA120" s="855">
        <v>3962032</v>
      </c>
      <c r="CB120" s="855"/>
      <c r="CC120" s="855"/>
      <c r="CD120" s="855"/>
      <c r="CE120" s="855"/>
      <c r="CF120" s="879">
        <v>45.2</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5901654</v>
      </c>
      <c r="DH120" s="855"/>
      <c r="DI120" s="855"/>
      <c r="DJ120" s="855"/>
      <c r="DK120" s="855"/>
      <c r="DL120" s="855">
        <v>6008506</v>
      </c>
      <c r="DM120" s="855"/>
      <c r="DN120" s="855"/>
      <c r="DO120" s="855"/>
      <c r="DP120" s="855"/>
      <c r="DQ120" s="855">
        <v>5604243</v>
      </c>
      <c r="DR120" s="855"/>
      <c r="DS120" s="855"/>
      <c r="DT120" s="855"/>
      <c r="DU120" s="855"/>
      <c r="DV120" s="856">
        <v>63.9</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247132</v>
      </c>
      <c r="BR121" s="830"/>
      <c r="BS121" s="830"/>
      <c r="BT121" s="830"/>
      <c r="BU121" s="830"/>
      <c r="BV121" s="830">
        <v>218243</v>
      </c>
      <c r="BW121" s="830"/>
      <c r="BX121" s="830"/>
      <c r="BY121" s="830"/>
      <c r="BZ121" s="830"/>
      <c r="CA121" s="830">
        <v>181941</v>
      </c>
      <c r="CB121" s="830"/>
      <c r="CC121" s="830"/>
      <c r="CD121" s="830"/>
      <c r="CE121" s="830"/>
      <c r="CF121" s="888">
        <v>2.1</v>
      </c>
      <c r="CG121" s="889"/>
      <c r="CH121" s="889"/>
      <c r="CI121" s="889"/>
      <c r="CJ121" s="889"/>
      <c r="CK121" s="882"/>
      <c r="CL121" s="868"/>
      <c r="CM121" s="868"/>
      <c r="CN121" s="868"/>
      <c r="CO121" s="869"/>
      <c r="CP121" s="848" t="s">
        <v>143</v>
      </c>
      <c r="CQ121" s="849"/>
      <c r="CR121" s="849"/>
      <c r="CS121" s="849"/>
      <c r="CT121" s="849"/>
      <c r="CU121" s="849"/>
      <c r="CV121" s="849"/>
      <c r="CW121" s="849"/>
      <c r="CX121" s="849"/>
      <c r="CY121" s="849"/>
      <c r="CZ121" s="849"/>
      <c r="DA121" s="849"/>
      <c r="DB121" s="849"/>
      <c r="DC121" s="849"/>
      <c r="DD121" s="849"/>
      <c r="DE121" s="849"/>
      <c r="DF121" s="850"/>
      <c r="DG121" s="829">
        <v>1047795</v>
      </c>
      <c r="DH121" s="830"/>
      <c r="DI121" s="830"/>
      <c r="DJ121" s="830"/>
      <c r="DK121" s="830"/>
      <c r="DL121" s="830">
        <v>955442</v>
      </c>
      <c r="DM121" s="830"/>
      <c r="DN121" s="830"/>
      <c r="DO121" s="830"/>
      <c r="DP121" s="830"/>
      <c r="DQ121" s="830">
        <v>1005316</v>
      </c>
      <c r="DR121" s="830"/>
      <c r="DS121" s="830"/>
      <c r="DT121" s="830"/>
      <c r="DU121" s="830"/>
      <c r="DV121" s="807">
        <v>11.5</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15578956</v>
      </c>
      <c r="BR122" s="858"/>
      <c r="BS122" s="858"/>
      <c r="BT122" s="858"/>
      <c r="BU122" s="858"/>
      <c r="BV122" s="858">
        <v>15082903</v>
      </c>
      <c r="BW122" s="858"/>
      <c r="BX122" s="858"/>
      <c r="BY122" s="858"/>
      <c r="BZ122" s="858"/>
      <c r="CA122" s="858">
        <v>15634008</v>
      </c>
      <c r="CB122" s="858"/>
      <c r="CC122" s="858"/>
      <c r="CD122" s="858"/>
      <c r="CE122" s="858"/>
      <c r="CF122" s="859">
        <v>178.3</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230793</v>
      </c>
      <c r="DH122" s="830"/>
      <c r="DI122" s="830"/>
      <c r="DJ122" s="830"/>
      <c r="DK122" s="830"/>
      <c r="DL122" s="830">
        <v>250858</v>
      </c>
      <c r="DM122" s="830"/>
      <c r="DN122" s="830"/>
      <c r="DO122" s="830"/>
      <c r="DP122" s="830"/>
      <c r="DQ122" s="830">
        <v>310028</v>
      </c>
      <c r="DR122" s="830"/>
      <c r="DS122" s="830"/>
      <c r="DT122" s="830"/>
      <c r="DU122" s="830"/>
      <c r="DV122" s="807">
        <v>3.5</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19867441</v>
      </c>
      <c r="BR123" s="846"/>
      <c r="BS123" s="846"/>
      <c r="BT123" s="846"/>
      <c r="BU123" s="846"/>
      <c r="BV123" s="846">
        <v>19525656</v>
      </c>
      <c r="BW123" s="846"/>
      <c r="BX123" s="846"/>
      <c r="BY123" s="846"/>
      <c r="BZ123" s="846"/>
      <c r="CA123" s="846">
        <v>19777981</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29.7</v>
      </c>
      <c r="BR124" s="844"/>
      <c r="BS124" s="844"/>
      <c r="BT124" s="844"/>
      <c r="BU124" s="844"/>
      <c r="BV124" s="844">
        <v>25.7</v>
      </c>
      <c r="BW124" s="844"/>
      <c r="BX124" s="844"/>
      <c r="BY124" s="844"/>
      <c r="BZ124" s="844"/>
      <c r="CA124" s="844">
        <v>36.200000000000003</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507278</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19270</v>
      </c>
      <c r="AB126" s="793"/>
      <c r="AC126" s="793"/>
      <c r="AD126" s="793"/>
      <c r="AE126" s="794"/>
      <c r="AF126" s="795">
        <v>19285</v>
      </c>
      <c r="AG126" s="793"/>
      <c r="AH126" s="793"/>
      <c r="AI126" s="793"/>
      <c r="AJ126" s="794"/>
      <c r="AK126" s="795">
        <v>11392</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3050</v>
      </c>
      <c r="AB127" s="793"/>
      <c r="AC127" s="793"/>
      <c r="AD127" s="793"/>
      <c r="AE127" s="794"/>
      <c r="AF127" s="795">
        <v>95</v>
      </c>
      <c r="AG127" s="793"/>
      <c r="AH127" s="793"/>
      <c r="AI127" s="793"/>
      <c r="AJ127" s="794"/>
      <c r="AK127" s="795">
        <v>70</v>
      </c>
      <c r="AL127" s="793"/>
      <c r="AM127" s="793"/>
      <c r="AN127" s="793"/>
      <c r="AO127" s="794"/>
      <c r="AP127" s="837">
        <v>0</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41584</v>
      </c>
      <c r="AB128" s="814"/>
      <c r="AC128" s="814"/>
      <c r="AD128" s="814"/>
      <c r="AE128" s="815"/>
      <c r="AF128" s="816">
        <v>34628</v>
      </c>
      <c r="AG128" s="814"/>
      <c r="AH128" s="814"/>
      <c r="AI128" s="814"/>
      <c r="AJ128" s="815"/>
      <c r="AK128" s="816">
        <v>48493</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13.28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10343907</v>
      </c>
      <c r="AB129" s="793"/>
      <c r="AC129" s="793"/>
      <c r="AD129" s="793"/>
      <c r="AE129" s="794"/>
      <c r="AF129" s="795">
        <v>10250340</v>
      </c>
      <c r="AG129" s="793"/>
      <c r="AH129" s="793"/>
      <c r="AI129" s="793"/>
      <c r="AJ129" s="794"/>
      <c r="AK129" s="795">
        <v>10343179</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18.28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1693388</v>
      </c>
      <c r="AB130" s="793"/>
      <c r="AC130" s="793"/>
      <c r="AD130" s="793"/>
      <c r="AE130" s="794"/>
      <c r="AF130" s="795">
        <v>1602211</v>
      </c>
      <c r="AG130" s="793"/>
      <c r="AH130" s="793"/>
      <c r="AI130" s="793"/>
      <c r="AJ130" s="794"/>
      <c r="AK130" s="795">
        <v>1573201</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8.3000000000000007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8650519</v>
      </c>
      <c r="AB131" s="777"/>
      <c r="AC131" s="777"/>
      <c r="AD131" s="777"/>
      <c r="AE131" s="778"/>
      <c r="AF131" s="779">
        <v>8648129</v>
      </c>
      <c r="AG131" s="777"/>
      <c r="AH131" s="777"/>
      <c r="AI131" s="777"/>
      <c r="AJ131" s="778"/>
      <c r="AK131" s="779">
        <v>8769978</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36.200000000000003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9.3263305939999999</v>
      </c>
      <c r="AB132" s="758"/>
      <c r="AC132" s="758"/>
      <c r="AD132" s="758"/>
      <c r="AE132" s="759"/>
      <c r="AF132" s="760">
        <v>8.129538771</v>
      </c>
      <c r="AG132" s="758"/>
      <c r="AH132" s="758"/>
      <c r="AI132" s="758"/>
      <c r="AJ132" s="759"/>
      <c r="AK132" s="760">
        <v>7.6713419350000001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9.3000000000000007</v>
      </c>
      <c r="AB133" s="737"/>
      <c r="AC133" s="737"/>
      <c r="AD133" s="737"/>
      <c r="AE133" s="738"/>
      <c r="AF133" s="736">
        <v>8.9</v>
      </c>
      <c r="AG133" s="737"/>
      <c r="AH133" s="737"/>
      <c r="AI133" s="737"/>
      <c r="AJ133" s="738"/>
      <c r="AK133" s="736">
        <v>8.3000000000000007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7bRcp3hd+K9qidBmSJsBAXdLQaQSbTTO3e3YKNAxZ2g4plNT41rBnOd7nF63QTwIAbqM9GYI10OwFCs3JCeaA==" saltValue="yTP68pctolV+bMlFwL9y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7gwKng1a7Xmg8GGGGC+z2hyzdUGy4fijjrUvu3cKgwEgHqaMFpcAmLQEA/bWhhcqpVuMWGy338QclNK9W8VDQ==" saltValue="/WmyHw1jc25gIXbuh4Dw3g=="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FC51NVMcwVHIfGKAkyTC6nRqLrDAkaAThbWbcDLQ4kjqMV5VbtWeSj4QzmqyjbvxjjH7sDB/lixydh7RJ4+A==" saltValue="S8yyU0q32N5qMHHNkVT0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4" t="s">
        <v>481</v>
      </c>
      <c r="AP7" s="253"/>
      <c r="AQ7" s="254" t="s">
        <v>482</v>
      </c>
      <c r="AR7" s="255"/>
    </row>
    <row r="8" spans="1:46" ht="13.2" x14ac:dyDescent="0.2">
      <c r="A8" s="247"/>
      <c r="AK8" s="256"/>
      <c r="AL8" s="257"/>
      <c r="AM8" s="257"/>
      <c r="AN8" s="258"/>
      <c r="AO8" s="1135"/>
      <c r="AP8" s="259" t="s">
        <v>483</v>
      </c>
      <c r="AQ8" s="260" t="s">
        <v>484</v>
      </c>
      <c r="AR8" s="261" t="s">
        <v>485</v>
      </c>
    </row>
    <row r="9" spans="1:46" ht="13.2" x14ac:dyDescent="0.2">
      <c r="A9" s="247"/>
      <c r="AK9" s="1146" t="s">
        <v>486</v>
      </c>
      <c r="AL9" s="1147"/>
      <c r="AM9" s="1147"/>
      <c r="AN9" s="1148"/>
      <c r="AO9" s="262">
        <v>2444445</v>
      </c>
      <c r="AP9" s="262">
        <v>104665</v>
      </c>
      <c r="AQ9" s="263">
        <v>117270</v>
      </c>
      <c r="AR9" s="264">
        <v>-10.7</v>
      </c>
    </row>
    <row r="10" spans="1:46" ht="13.5" customHeight="1" x14ac:dyDescent="0.2">
      <c r="A10" s="247"/>
      <c r="AK10" s="1146" t="s">
        <v>487</v>
      </c>
      <c r="AL10" s="1147"/>
      <c r="AM10" s="1147"/>
      <c r="AN10" s="1148"/>
      <c r="AO10" s="265">
        <v>643589</v>
      </c>
      <c r="AP10" s="265">
        <v>27557</v>
      </c>
      <c r="AQ10" s="266">
        <v>10490</v>
      </c>
      <c r="AR10" s="267">
        <v>162.69999999999999</v>
      </c>
    </row>
    <row r="11" spans="1:46" ht="13.5" customHeight="1" x14ac:dyDescent="0.2">
      <c r="A11" s="247"/>
      <c r="AK11" s="1146" t="s">
        <v>488</v>
      </c>
      <c r="AL11" s="1147"/>
      <c r="AM11" s="1147"/>
      <c r="AN11" s="1148"/>
      <c r="AO11" s="265">
        <v>91340</v>
      </c>
      <c r="AP11" s="265">
        <v>3911</v>
      </c>
      <c r="AQ11" s="266">
        <v>1802</v>
      </c>
      <c r="AR11" s="267">
        <v>117</v>
      </c>
    </row>
    <row r="12" spans="1:46" ht="13.5" customHeight="1" x14ac:dyDescent="0.2">
      <c r="A12" s="247"/>
      <c r="AK12" s="1146" t="s">
        <v>489</v>
      </c>
      <c r="AL12" s="1147"/>
      <c r="AM12" s="1147"/>
      <c r="AN12" s="1148"/>
      <c r="AO12" s="265" t="s">
        <v>490</v>
      </c>
      <c r="AP12" s="265" t="s">
        <v>490</v>
      </c>
      <c r="AQ12" s="266">
        <v>3</v>
      </c>
      <c r="AR12" s="267" t="s">
        <v>490</v>
      </c>
    </row>
    <row r="13" spans="1:46" ht="13.5" customHeight="1" x14ac:dyDescent="0.2">
      <c r="A13" s="247"/>
      <c r="AK13" s="1146" t="s">
        <v>491</v>
      </c>
      <c r="AL13" s="1147"/>
      <c r="AM13" s="1147"/>
      <c r="AN13" s="1148"/>
      <c r="AO13" s="265">
        <v>130865</v>
      </c>
      <c r="AP13" s="265">
        <v>5603</v>
      </c>
      <c r="AQ13" s="266">
        <v>4482</v>
      </c>
      <c r="AR13" s="267">
        <v>25</v>
      </c>
    </row>
    <row r="14" spans="1:46" ht="13.5" customHeight="1" x14ac:dyDescent="0.2">
      <c r="A14" s="247"/>
      <c r="AK14" s="1146" t="s">
        <v>492</v>
      </c>
      <c r="AL14" s="1147"/>
      <c r="AM14" s="1147"/>
      <c r="AN14" s="1148"/>
      <c r="AO14" s="265">
        <v>42300</v>
      </c>
      <c r="AP14" s="265">
        <v>1811</v>
      </c>
      <c r="AQ14" s="266">
        <v>2749</v>
      </c>
      <c r="AR14" s="267">
        <v>-34.1</v>
      </c>
    </row>
    <row r="15" spans="1:46" ht="13.5" customHeight="1" x14ac:dyDescent="0.2">
      <c r="A15" s="247"/>
      <c r="AK15" s="1149" t="s">
        <v>493</v>
      </c>
      <c r="AL15" s="1150"/>
      <c r="AM15" s="1150"/>
      <c r="AN15" s="1151"/>
      <c r="AO15" s="265">
        <v>-70018</v>
      </c>
      <c r="AP15" s="265">
        <v>-2998</v>
      </c>
      <c r="AQ15" s="266">
        <v>-7399</v>
      </c>
      <c r="AR15" s="267">
        <v>-59.5</v>
      </c>
    </row>
    <row r="16" spans="1:46" ht="13.2" x14ac:dyDescent="0.2">
      <c r="A16" s="247"/>
      <c r="AK16" s="1149" t="s">
        <v>178</v>
      </c>
      <c r="AL16" s="1150"/>
      <c r="AM16" s="1150"/>
      <c r="AN16" s="1151"/>
      <c r="AO16" s="265">
        <v>3282521</v>
      </c>
      <c r="AP16" s="265">
        <v>140549</v>
      </c>
      <c r="AQ16" s="266">
        <v>129397</v>
      </c>
      <c r="AR16" s="267">
        <v>8.6</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52" t="s">
        <v>498</v>
      </c>
      <c r="AL21" s="1153"/>
      <c r="AM21" s="1153"/>
      <c r="AN21" s="1154"/>
      <c r="AO21" s="277">
        <v>10.58</v>
      </c>
      <c r="AP21" s="278">
        <v>11.07</v>
      </c>
      <c r="AQ21" s="279">
        <v>-0.49</v>
      </c>
      <c r="AS21" s="280"/>
      <c r="AT21" s="276"/>
    </row>
    <row r="22" spans="1:46" s="248" customFormat="1" ht="13.2" x14ac:dyDescent="0.2">
      <c r="A22" s="276"/>
      <c r="AK22" s="1152" t="s">
        <v>499</v>
      </c>
      <c r="AL22" s="1153"/>
      <c r="AM22" s="1153"/>
      <c r="AN22" s="1154"/>
      <c r="AO22" s="281">
        <v>95.5</v>
      </c>
      <c r="AP22" s="282">
        <v>97.2</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5" t="s">
        <v>500</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4" t="s">
        <v>481</v>
      </c>
      <c r="AP30" s="253"/>
      <c r="AQ30" s="254" t="s">
        <v>482</v>
      </c>
      <c r="AR30" s="255"/>
    </row>
    <row r="31" spans="1:46" ht="13.2" x14ac:dyDescent="0.2">
      <c r="A31" s="247"/>
      <c r="AK31" s="256"/>
      <c r="AL31" s="257"/>
      <c r="AM31" s="257"/>
      <c r="AN31" s="258"/>
      <c r="AO31" s="1135"/>
      <c r="AP31" s="259" t="s">
        <v>483</v>
      </c>
      <c r="AQ31" s="260" t="s">
        <v>484</v>
      </c>
      <c r="AR31" s="261" t="s">
        <v>485</v>
      </c>
    </row>
    <row r="32" spans="1:46" ht="27" customHeight="1" x14ac:dyDescent="0.2">
      <c r="A32" s="247"/>
      <c r="AK32" s="1136" t="s">
        <v>503</v>
      </c>
      <c r="AL32" s="1137"/>
      <c r="AM32" s="1137"/>
      <c r="AN32" s="1138"/>
      <c r="AO32" s="291">
        <v>1487219</v>
      </c>
      <c r="AP32" s="291">
        <v>63679</v>
      </c>
      <c r="AQ32" s="292">
        <v>74841</v>
      </c>
      <c r="AR32" s="293">
        <v>-14.9</v>
      </c>
    </row>
    <row r="33" spans="1:46" ht="13.5" customHeight="1" x14ac:dyDescent="0.2">
      <c r="A33" s="247"/>
      <c r="AK33" s="1136" t="s">
        <v>504</v>
      </c>
      <c r="AL33" s="1137"/>
      <c r="AM33" s="1137"/>
      <c r="AN33" s="1138"/>
      <c r="AO33" s="291" t="s">
        <v>490</v>
      </c>
      <c r="AP33" s="291" t="s">
        <v>490</v>
      </c>
      <c r="AQ33" s="292" t="s">
        <v>490</v>
      </c>
      <c r="AR33" s="293" t="s">
        <v>490</v>
      </c>
    </row>
    <row r="34" spans="1:46" ht="27" customHeight="1" x14ac:dyDescent="0.2">
      <c r="A34" s="247"/>
      <c r="AK34" s="1136" t="s">
        <v>505</v>
      </c>
      <c r="AL34" s="1137"/>
      <c r="AM34" s="1137"/>
      <c r="AN34" s="1138"/>
      <c r="AO34" s="291" t="s">
        <v>490</v>
      </c>
      <c r="AP34" s="291" t="s">
        <v>490</v>
      </c>
      <c r="AQ34" s="292">
        <v>1</v>
      </c>
      <c r="AR34" s="293" t="s">
        <v>490</v>
      </c>
    </row>
    <row r="35" spans="1:46" ht="27" customHeight="1" x14ac:dyDescent="0.2">
      <c r="A35" s="247"/>
      <c r="AK35" s="1136" t="s">
        <v>506</v>
      </c>
      <c r="AL35" s="1137"/>
      <c r="AM35" s="1137"/>
      <c r="AN35" s="1138"/>
      <c r="AO35" s="291">
        <v>766884</v>
      </c>
      <c r="AP35" s="291">
        <v>32836</v>
      </c>
      <c r="AQ35" s="292">
        <v>16683</v>
      </c>
      <c r="AR35" s="293">
        <v>96.8</v>
      </c>
    </row>
    <row r="36" spans="1:46" ht="27" customHeight="1" x14ac:dyDescent="0.2">
      <c r="A36" s="247"/>
      <c r="AK36" s="1136" t="s">
        <v>507</v>
      </c>
      <c r="AL36" s="1137"/>
      <c r="AM36" s="1137"/>
      <c r="AN36" s="1138"/>
      <c r="AO36" s="291">
        <v>28904</v>
      </c>
      <c r="AP36" s="291">
        <v>1238</v>
      </c>
      <c r="AQ36" s="292">
        <v>2411</v>
      </c>
      <c r="AR36" s="293">
        <v>-48.7</v>
      </c>
    </row>
    <row r="37" spans="1:46" ht="13.5" customHeight="1" x14ac:dyDescent="0.2">
      <c r="A37" s="247"/>
      <c r="AK37" s="1136" t="s">
        <v>508</v>
      </c>
      <c r="AL37" s="1137"/>
      <c r="AM37" s="1137"/>
      <c r="AN37" s="1138"/>
      <c r="AO37" s="291">
        <v>11462</v>
      </c>
      <c r="AP37" s="291">
        <v>491</v>
      </c>
      <c r="AQ37" s="292">
        <v>548</v>
      </c>
      <c r="AR37" s="293">
        <v>-10.4</v>
      </c>
    </row>
    <row r="38" spans="1:46" ht="27" customHeight="1" x14ac:dyDescent="0.2">
      <c r="A38" s="247"/>
      <c r="AK38" s="1139" t="s">
        <v>509</v>
      </c>
      <c r="AL38" s="1140"/>
      <c r="AM38" s="1140"/>
      <c r="AN38" s="1141"/>
      <c r="AO38" s="294" t="s">
        <v>490</v>
      </c>
      <c r="AP38" s="294" t="s">
        <v>490</v>
      </c>
      <c r="AQ38" s="295">
        <v>7</v>
      </c>
      <c r="AR38" s="283" t="s">
        <v>490</v>
      </c>
      <c r="AS38" s="290"/>
    </row>
    <row r="39" spans="1:46" ht="13.2" x14ac:dyDescent="0.2">
      <c r="A39" s="247"/>
      <c r="AK39" s="1139" t="s">
        <v>510</v>
      </c>
      <c r="AL39" s="1140"/>
      <c r="AM39" s="1140"/>
      <c r="AN39" s="1141"/>
      <c r="AO39" s="291">
        <v>-48493</v>
      </c>
      <c r="AP39" s="291">
        <v>-2076</v>
      </c>
      <c r="AQ39" s="292">
        <v>-3756</v>
      </c>
      <c r="AR39" s="293">
        <v>-44.7</v>
      </c>
      <c r="AS39" s="290"/>
    </row>
    <row r="40" spans="1:46" ht="27" customHeight="1" x14ac:dyDescent="0.2">
      <c r="A40" s="247"/>
      <c r="AK40" s="1136" t="s">
        <v>511</v>
      </c>
      <c r="AL40" s="1137"/>
      <c r="AM40" s="1137"/>
      <c r="AN40" s="1138"/>
      <c r="AO40" s="291">
        <v>-1573201</v>
      </c>
      <c r="AP40" s="291">
        <v>-67360</v>
      </c>
      <c r="AQ40" s="292">
        <v>-63247</v>
      </c>
      <c r="AR40" s="293">
        <v>6.5</v>
      </c>
      <c r="AS40" s="290"/>
    </row>
    <row r="41" spans="1:46" ht="13.2" x14ac:dyDescent="0.2">
      <c r="A41" s="247"/>
      <c r="AK41" s="1142" t="s">
        <v>288</v>
      </c>
      <c r="AL41" s="1143"/>
      <c r="AM41" s="1143"/>
      <c r="AN41" s="1144"/>
      <c r="AO41" s="291">
        <v>672775</v>
      </c>
      <c r="AP41" s="291">
        <v>28806</v>
      </c>
      <c r="AQ41" s="292">
        <v>27488</v>
      </c>
      <c r="AR41" s="293">
        <v>4.8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9" t="s">
        <v>481</v>
      </c>
      <c r="AN49" s="1131" t="s">
        <v>514</v>
      </c>
      <c r="AO49" s="1132"/>
      <c r="AP49" s="1132"/>
      <c r="AQ49" s="1132"/>
      <c r="AR49" s="1133"/>
    </row>
    <row r="50" spans="1:44" ht="13.2" x14ac:dyDescent="0.2">
      <c r="A50" s="247"/>
      <c r="AK50" s="305"/>
      <c r="AL50" s="306"/>
      <c r="AM50" s="1130"/>
      <c r="AN50" s="307" t="s">
        <v>515</v>
      </c>
      <c r="AO50" s="308" t="s">
        <v>516</v>
      </c>
      <c r="AP50" s="309" t="s">
        <v>517</v>
      </c>
      <c r="AQ50" s="310" t="s">
        <v>518</v>
      </c>
      <c r="AR50" s="311" t="s">
        <v>519</v>
      </c>
    </row>
    <row r="51" spans="1:44" ht="13.2" x14ac:dyDescent="0.2">
      <c r="A51" s="247"/>
      <c r="AK51" s="303" t="s">
        <v>520</v>
      </c>
      <c r="AL51" s="304"/>
      <c r="AM51" s="312">
        <v>1219794</v>
      </c>
      <c r="AN51" s="313">
        <v>46475</v>
      </c>
      <c r="AO51" s="314">
        <v>63.2</v>
      </c>
      <c r="AP51" s="315">
        <v>92632</v>
      </c>
      <c r="AQ51" s="316">
        <v>-1.5</v>
      </c>
      <c r="AR51" s="317">
        <v>64.7</v>
      </c>
    </row>
    <row r="52" spans="1:44" ht="13.2" x14ac:dyDescent="0.2">
      <c r="A52" s="247"/>
      <c r="AK52" s="318"/>
      <c r="AL52" s="319" t="s">
        <v>521</v>
      </c>
      <c r="AM52" s="320">
        <v>716422</v>
      </c>
      <c r="AN52" s="321">
        <v>27296</v>
      </c>
      <c r="AO52" s="322">
        <v>59.6</v>
      </c>
      <c r="AP52" s="323">
        <v>47978</v>
      </c>
      <c r="AQ52" s="324">
        <v>-2</v>
      </c>
      <c r="AR52" s="325">
        <v>61.6</v>
      </c>
    </row>
    <row r="53" spans="1:44" ht="13.2" x14ac:dyDescent="0.2">
      <c r="A53" s="247"/>
      <c r="AK53" s="303" t="s">
        <v>522</v>
      </c>
      <c r="AL53" s="304"/>
      <c r="AM53" s="312">
        <v>1621025</v>
      </c>
      <c r="AN53" s="313">
        <v>63492</v>
      </c>
      <c r="AO53" s="314">
        <v>36.6</v>
      </c>
      <c r="AP53" s="315">
        <v>96469</v>
      </c>
      <c r="AQ53" s="316">
        <v>4.0999999999999996</v>
      </c>
      <c r="AR53" s="317">
        <v>32.5</v>
      </c>
    </row>
    <row r="54" spans="1:44" ht="13.2" x14ac:dyDescent="0.2">
      <c r="A54" s="247"/>
      <c r="AK54" s="318"/>
      <c r="AL54" s="319" t="s">
        <v>521</v>
      </c>
      <c r="AM54" s="320">
        <v>1366279</v>
      </c>
      <c r="AN54" s="321">
        <v>53515</v>
      </c>
      <c r="AO54" s="322">
        <v>96.1</v>
      </c>
      <c r="AP54" s="323">
        <v>49775</v>
      </c>
      <c r="AQ54" s="324">
        <v>3.7</v>
      </c>
      <c r="AR54" s="325">
        <v>92.4</v>
      </c>
    </row>
    <row r="55" spans="1:44" ht="13.2" x14ac:dyDescent="0.2">
      <c r="A55" s="247"/>
      <c r="AK55" s="303" t="s">
        <v>523</v>
      </c>
      <c r="AL55" s="304"/>
      <c r="AM55" s="312">
        <v>1369364</v>
      </c>
      <c r="AN55" s="313">
        <v>55252</v>
      </c>
      <c r="AO55" s="314">
        <v>-13</v>
      </c>
      <c r="AP55" s="315">
        <v>85743</v>
      </c>
      <c r="AQ55" s="316">
        <v>-11.1</v>
      </c>
      <c r="AR55" s="317">
        <v>-1.9</v>
      </c>
    </row>
    <row r="56" spans="1:44" ht="13.2" x14ac:dyDescent="0.2">
      <c r="A56" s="247"/>
      <c r="AK56" s="318"/>
      <c r="AL56" s="319" t="s">
        <v>521</v>
      </c>
      <c r="AM56" s="320">
        <v>1020604</v>
      </c>
      <c r="AN56" s="321">
        <v>41180</v>
      </c>
      <c r="AO56" s="322">
        <v>-23</v>
      </c>
      <c r="AP56" s="323">
        <v>45231</v>
      </c>
      <c r="AQ56" s="324">
        <v>-9.1</v>
      </c>
      <c r="AR56" s="325">
        <v>-13.9</v>
      </c>
    </row>
    <row r="57" spans="1:44" ht="13.2" x14ac:dyDescent="0.2">
      <c r="A57" s="247"/>
      <c r="AK57" s="303" t="s">
        <v>524</v>
      </c>
      <c r="AL57" s="304"/>
      <c r="AM57" s="312">
        <v>1885608</v>
      </c>
      <c r="AN57" s="313">
        <v>78521</v>
      </c>
      <c r="AO57" s="314">
        <v>42.1</v>
      </c>
      <c r="AP57" s="315">
        <v>92509</v>
      </c>
      <c r="AQ57" s="316">
        <v>7.9</v>
      </c>
      <c r="AR57" s="317">
        <v>34.200000000000003</v>
      </c>
    </row>
    <row r="58" spans="1:44" ht="13.2" x14ac:dyDescent="0.2">
      <c r="A58" s="247"/>
      <c r="AK58" s="318"/>
      <c r="AL58" s="319" t="s">
        <v>521</v>
      </c>
      <c r="AM58" s="320">
        <v>1279154</v>
      </c>
      <c r="AN58" s="321">
        <v>53267</v>
      </c>
      <c r="AO58" s="322">
        <v>29.4</v>
      </c>
      <c r="AP58" s="323">
        <v>52274</v>
      </c>
      <c r="AQ58" s="324">
        <v>15.6</v>
      </c>
      <c r="AR58" s="325">
        <v>13.8</v>
      </c>
    </row>
    <row r="59" spans="1:44" ht="13.2" x14ac:dyDescent="0.2">
      <c r="A59" s="247"/>
      <c r="AK59" s="303" t="s">
        <v>525</v>
      </c>
      <c r="AL59" s="304"/>
      <c r="AM59" s="312">
        <v>3849600</v>
      </c>
      <c r="AN59" s="313">
        <v>164830</v>
      </c>
      <c r="AO59" s="314">
        <v>109.9</v>
      </c>
      <c r="AP59" s="315">
        <v>98544</v>
      </c>
      <c r="AQ59" s="316">
        <v>6.5</v>
      </c>
      <c r="AR59" s="317">
        <v>103.4</v>
      </c>
    </row>
    <row r="60" spans="1:44" ht="13.2" x14ac:dyDescent="0.2">
      <c r="A60" s="247"/>
      <c r="AK60" s="318"/>
      <c r="AL60" s="319" t="s">
        <v>521</v>
      </c>
      <c r="AM60" s="320">
        <v>3144006</v>
      </c>
      <c r="AN60" s="321">
        <v>134618</v>
      </c>
      <c r="AO60" s="322">
        <v>152.69999999999999</v>
      </c>
      <c r="AP60" s="323">
        <v>55816</v>
      </c>
      <c r="AQ60" s="324">
        <v>6.8</v>
      </c>
      <c r="AR60" s="325">
        <v>145.9</v>
      </c>
    </row>
    <row r="61" spans="1:44" ht="13.2" x14ac:dyDescent="0.2">
      <c r="A61" s="247"/>
      <c r="AK61" s="303" t="s">
        <v>526</v>
      </c>
      <c r="AL61" s="326"/>
      <c r="AM61" s="312">
        <v>1989078</v>
      </c>
      <c r="AN61" s="313">
        <v>81714</v>
      </c>
      <c r="AO61" s="314">
        <v>47.8</v>
      </c>
      <c r="AP61" s="315">
        <v>93179</v>
      </c>
      <c r="AQ61" s="327">
        <v>1.2</v>
      </c>
      <c r="AR61" s="317">
        <v>46.6</v>
      </c>
    </row>
    <row r="62" spans="1:44" ht="13.2" x14ac:dyDescent="0.2">
      <c r="A62" s="247"/>
      <c r="AK62" s="318"/>
      <c r="AL62" s="319" t="s">
        <v>521</v>
      </c>
      <c r="AM62" s="320">
        <v>1505293</v>
      </c>
      <c r="AN62" s="321">
        <v>61975</v>
      </c>
      <c r="AO62" s="322">
        <v>63</v>
      </c>
      <c r="AP62" s="323">
        <v>50215</v>
      </c>
      <c r="AQ62" s="324">
        <v>3</v>
      </c>
      <c r="AR62" s="325">
        <v>60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vIl+y7MoKqAHYyMQLw3zc9dzFxtSCZRRi6phi2Lsd0BQtrODdA0OWjkADeY/fFRVMngN6FSLqUY+9cb6uNtwQ==" saltValue="eYUz4Vp4ba+NOHi/YfPr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oXl+MfxOscDZeN+bdL3zVdF+7sT/SHdsZ0GCup9h/aRL4QyuoD9iP9DSmgFrTyIUq1Vl1yeLlOK1n9k8qaU2sw==" saltValue="7zmw8itDgqzp19OPZdWL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CEkNNKjVREt645HHQnyxENWoRK+fEEqqOGB39AB9lJO8bENElekgt7QhDNA+6KyOqBNEWrkdZcx68HywLk7kAA==" saltValue="Txhg2dnvILK2cLXcJcGv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5" t="s">
        <v>3</v>
      </c>
      <c r="D47" s="1155"/>
      <c r="E47" s="1156"/>
      <c r="F47" s="11">
        <v>17.829999999999998</v>
      </c>
      <c r="G47" s="12">
        <v>23.48</v>
      </c>
      <c r="H47" s="12">
        <v>22.75</v>
      </c>
      <c r="I47" s="12">
        <v>24.29</v>
      </c>
      <c r="J47" s="13">
        <v>23.46</v>
      </c>
    </row>
    <row r="48" spans="2:10" ht="57.75" customHeight="1" x14ac:dyDescent="0.2">
      <c r="B48" s="14"/>
      <c r="C48" s="1157" t="s">
        <v>4</v>
      </c>
      <c r="D48" s="1157"/>
      <c r="E48" s="1158"/>
      <c r="F48" s="15">
        <v>5.23</v>
      </c>
      <c r="G48" s="16">
        <v>4.0599999999999996</v>
      </c>
      <c r="H48" s="16">
        <v>4.3899999999999997</v>
      </c>
      <c r="I48" s="16">
        <v>4.67</v>
      </c>
      <c r="J48" s="17">
        <v>3.6</v>
      </c>
    </row>
    <row r="49" spans="2:10" ht="57.75" customHeight="1" thickBot="1" x14ac:dyDescent="0.25">
      <c r="B49" s="18"/>
      <c r="C49" s="1159" t="s">
        <v>5</v>
      </c>
      <c r="D49" s="1159"/>
      <c r="E49" s="1160"/>
      <c r="F49" s="19">
        <v>4.3600000000000003</v>
      </c>
      <c r="G49" s="20">
        <v>2.86</v>
      </c>
      <c r="H49" s="20" t="s">
        <v>533</v>
      </c>
      <c r="I49" s="20" t="s">
        <v>534</v>
      </c>
      <c r="J49" s="21" t="s">
        <v>535</v>
      </c>
    </row>
    <row r="50" spans="2:10" ht="13.2" x14ac:dyDescent="0.2"/>
  </sheetData>
  <sheetProtection algorithmName="SHA-512" hashValue="5wl3K8q8Bq4r/objrXMMiIngymlK6J8GvEqoSlUmBOn7JNtjRCi8Dy0fZez44VyQz9fnBVJ3+DLsdkgAMpZHyw==" saltValue="4dHdOm/nAON37MXnKIQ1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5" t="s">
        <v>536</v>
      </c>
      <c r="D34" s="1165"/>
      <c r="E34" s="1166"/>
      <c r="F34" s="32">
        <v>0.28999999999999998</v>
      </c>
      <c r="G34" s="33">
        <v>0.83</v>
      </c>
      <c r="H34" s="33">
        <v>2.41</v>
      </c>
      <c r="I34" s="33">
        <v>2.2000000000000002</v>
      </c>
      <c r="J34" s="34" t="s">
        <v>537</v>
      </c>
      <c r="K34" s="22"/>
      <c r="L34" s="22"/>
      <c r="M34" s="22"/>
      <c r="N34" s="22"/>
      <c r="O34" s="22"/>
      <c r="P34" s="22"/>
    </row>
    <row r="35" spans="1:16" ht="39" customHeight="1" x14ac:dyDescent="0.2">
      <c r="A35" s="22"/>
      <c r="B35" s="35"/>
      <c r="C35" s="1161" t="s">
        <v>538</v>
      </c>
      <c r="D35" s="1161"/>
      <c r="E35" s="1162"/>
      <c r="F35" s="36">
        <v>5.22</v>
      </c>
      <c r="G35" s="37">
        <v>4.0599999999999996</v>
      </c>
      <c r="H35" s="37">
        <v>4.3899999999999997</v>
      </c>
      <c r="I35" s="37">
        <v>4.66</v>
      </c>
      <c r="J35" s="38">
        <v>3.6</v>
      </c>
      <c r="K35" s="22"/>
      <c r="L35" s="22"/>
      <c r="M35" s="22"/>
      <c r="N35" s="22"/>
      <c r="O35" s="22"/>
      <c r="P35" s="22"/>
    </row>
    <row r="36" spans="1:16" ht="39" customHeight="1" x14ac:dyDescent="0.2">
      <c r="A36" s="22"/>
      <c r="B36" s="35"/>
      <c r="C36" s="1161" t="s">
        <v>539</v>
      </c>
      <c r="D36" s="1161"/>
      <c r="E36" s="1162"/>
      <c r="F36" s="36">
        <v>0.93</v>
      </c>
      <c r="G36" s="37">
        <v>1.33</v>
      </c>
      <c r="H36" s="37">
        <v>0.7</v>
      </c>
      <c r="I36" s="37">
        <v>1.97</v>
      </c>
      <c r="J36" s="38">
        <v>2.35</v>
      </c>
      <c r="K36" s="22"/>
      <c r="L36" s="22"/>
      <c r="M36" s="22"/>
      <c r="N36" s="22"/>
      <c r="O36" s="22"/>
      <c r="P36" s="22"/>
    </row>
    <row r="37" spans="1:16" ht="39" customHeight="1" x14ac:dyDescent="0.2">
      <c r="A37" s="22"/>
      <c r="B37" s="35"/>
      <c r="C37" s="1161" t="s">
        <v>540</v>
      </c>
      <c r="D37" s="1161"/>
      <c r="E37" s="1162"/>
      <c r="F37" s="36">
        <v>2.2200000000000002</v>
      </c>
      <c r="G37" s="37">
        <v>2.35</v>
      </c>
      <c r="H37" s="37">
        <v>2.88</v>
      </c>
      <c r="I37" s="37">
        <v>2.5</v>
      </c>
      <c r="J37" s="38">
        <v>2.33</v>
      </c>
      <c r="K37" s="22"/>
      <c r="L37" s="22"/>
      <c r="M37" s="22"/>
      <c r="N37" s="22"/>
      <c r="O37" s="22"/>
      <c r="P37" s="22"/>
    </row>
    <row r="38" spans="1:16" ht="39" customHeight="1" x14ac:dyDescent="0.2">
      <c r="A38" s="22"/>
      <c r="B38" s="35"/>
      <c r="C38" s="1161" t="s">
        <v>541</v>
      </c>
      <c r="D38" s="1161"/>
      <c r="E38" s="1162"/>
      <c r="F38" s="36">
        <v>3.02</v>
      </c>
      <c r="G38" s="37">
        <v>2.57</v>
      </c>
      <c r="H38" s="37">
        <v>2.65</v>
      </c>
      <c r="I38" s="37">
        <v>1.26</v>
      </c>
      <c r="J38" s="38">
        <v>1.35</v>
      </c>
      <c r="K38" s="22"/>
      <c r="L38" s="22"/>
      <c r="M38" s="22"/>
      <c r="N38" s="22"/>
      <c r="O38" s="22"/>
      <c r="P38" s="22"/>
    </row>
    <row r="39" spans="1:16" ht="39" customHeight="1" x14ac:dyDescent="0.2">
      <c r="A39" s="22"/>
      <c r="B39" s="35"/>
      <c r="C39" s="1161" t="s">
        <v>542</v>
      </c>
      <c r="D39" s="1161"/>
      <c r="E39" s="1162"/>
      <c r="F39" s="36">
        <v>0.27</v>
      </c>
      <c r="G39" s="37">
        <v>0.26</v>
      </c>
      <c r="H39" s="37">
        <v>0.36</v>
      </c>
      <c r="I39" s="37">
        <v>0.42</v>
      </c>
      <c r="J39" s="38">
        <v>0.47</v>
      </c>
      <c r="K39" s="22"/>
      <c r="L39" s="22"/>
      <c r="M39" s="22"/>
      <c r="N39" s="22"/>
      <c r="O39" s="22"/>
      <c r="P39" s="22"/>
    </row>
    <row r="40" spans="1:16" ht="39" customHeight="1" x14ac:dyDescent="0.2">
      <c r="A40" s="22"/>
      <c r="B40" s="35"/>
      <c r="C40" s="1161" t="s">
        <v>543</v>
      </c>
      <c r="D40" s="1161"/>
      <c r="E40" s="1162"/>
      <c r="F40" s="36">
        <v>0.78</v>
      </c>
      <c r="G40" s="37">
        <v>0.64</v>
      </c>
      <c r="H40" s="37">
        <v>0.35</v>
      </c>
      <c r="I40" s="37">
        <v>0.03</v>
      </c>
      <c r="J40" s="38">
        <v>0.4</v>
      </c>
      <c r="K40" s="22"/>
      <c r="L40" s="22"/>
      <c r="M40" s="22"/>
      <c r="N40" s="22"/>
      <c r="O40" s="22"/>
      <c r="P40" s="22"/>
    </row>
    <row r="41" spans="1:16" ht="39" customHeight="1" x14ac:dyDescent="0.2">
      <c r="A41" s="22"/>
      <c r="B41" s="35"/>
      <c r="C41" s="1161" t="s">
        <v>544</v>
      </c>
      <c r="D41" s="1161"/>
      <c r="E41" s="1162"/>
      <c r="F41" s="36">
        <v>0.01</v>
      </c>
      <c r="G41" s="37">
        <v>0.02</v>
      </c>
      <c r="H41" s="37">
        <v>0</v>
      </c>
      <c r="I41" s="37">
        <v>0.01</v>
      </c>
      <c r="J41" s="38">
        <v>0.04</v>
      </c>
      <c r="K41" s="22"/>
      <c r="L41" s="22"/>
      <c r="M41" s="22"/>
      <c r="N41" s="22"/>
      <c r="O41" s="22"/>
      <c r="P41" s="22"/>
    </row>
    <row r="42" spans="1:16" ht="39" customHeight="1" x14ac:dyDescent="0.2">
      <c r="A42" s="22"/>
      <c r="B42" s="39"/>
      <c r="C42" s="1161" t="s">
        <v>545</v>
      </c>
      <c r="D42" s="1161"/>
      <c r="E42" s="1162"/>
      <c r="F42" s="36" t="s">
        <v>490</v>
      </c>
      <c r="G42" s="37" t="s">
        <v>490</v>
      </c>
      <c r="H42" s="37" t="s">
        <v>490</v>
      </c>
      <c r="I42" s="37" t="s">
        <v>490</v>
      </c>
      <c r="J42" s="38" t="s">
        <v>490</v>
      </c>
      <c r="K42" s="22"/>
      <c r="L42" s="22"/>
      <c r="M42" s="22"/>
      <c r="N42" s="22"/>
      <c r="O42" s="22"/>
      <c r="P42" s="22"/>
    </row>
    <row r="43" spans="1:16" ht="39" customHeight="1" thickBot="1" x14ac:dyDescent="0.25">
      <c r="A43" s="22"/>
      <c r="B43" s="40"/>
      <c r="C43" s="1163" t="s">
        <v>546</v>
      </c>
      <c r="D43" s="1163"/>
      <c r="E43" s="1164"/>
      <c r="F43" s="41">
        <v>0.17</v>
      </c>
      <c r="G43" s="42">
        <v>0.21</v>
      </c>
      <c r="H43" s="42">
        <v>0.16</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15qjkY3mso/uBWAIKhoJN9LLaZAVUAtv0qbVNxAWJCf6b2q5CnLWzzAz3mRtjJ0MP9pB0dmd1MCDFGbgI63pA==" saltValue="OuGdPl488M+7ccd7pYrb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1627</v>
      </c>
      <c r="L45" s="58">
        <v>1661</v>
      </c>
      <c r="M45" s="58">
        <v>1583</v>
      </c>
      <c r="N45" s="58">
        <v>1517</v>
      </c>
      <c r="O45" s="59">
        <v>1487</v>
      </c>
      <c r="P45" s="46"/>
      <c r="Q45" s="46"/>
      <c r="R45" s="46"/>
      <c r="S45" s="46"/>
      <c r="T45" s="46"/>
      <c r="U45" s="46"/>
    </row>
    <row r="46" spans="1:21" ht="30.75" customHeight="1" x14ac:dyDescent="0.2">
      <c r="A46" s="46"/>
      <c r="B46" s="1192"/>
      <c r="C46" s="1193"/>
      <c r="D46" s="60"/>
      <c r="E46" s="1169" t="s">
        <v>11</v>
      </c>
      <c r="F46" s="1169"/>
      <c r="G46" s="1169"/>
      <c r="H46" s="1169"/>
      <c r="I46" s="1169"/>
      <c r="J46" s="1170"/>
      <c r="K46" s="61" t="s">
        <v>490</v>
      </c>
      <c r="L46" s="62" t="s">
        <v>490</v>
      </c>
      <c r="M46" s="62" t="s">
        <v>490</v>
      </c>
      <c r="N46" s="62" t="s">
        <v>490</v>
      </c>
      <c r="O46" s="63" t="s">
        <v>490</v>
      </c>
      <c r="P46" s="46"/>
      <c r="Q46" s="46"/>
      <c r="R46" s="46"/>
      <c r="S46" s="46"/>
      <c r="T46" s="46"/>
      <c r="U46" s="46"/>
    </row>
    <row r="47" spans="1:21" ht="30.75" customHeight="1" x14ac:dyDescent="0.2">
      <c r="A47" s="46"/>
      <c r="B47" s="1192"/>
      <c r="C47" s="1193"/>
      <c r="D47" s="60"/>
      <c r="E47" s="1169" t="s">
        <v>12</v>
      </c>
      <c r="F47" s="1169"/>
      <c r="G47" s="1169"/>
      <c r="H47" s="1169"/>
      <c r="I47" s="1169"/>
      <c r="J47" s="1170"/>
      <c r="K47" s="61" t="s">
        <v>490</v>
      </c>
      <c r="L47" s="62" t="s">
        <v>490</v>
      </c>
      <c r="M47" s="62" t="s">
        <v>490</v>
      </c>
      <c r="N47" s="62" t="s">
        <v>490</v>
      </c>
      <c r="O47" s="63" t="s">
        <v>490</v>
      </c>
      <c r="P47" s="46"/>
      <c r="Q47" s="46"/>
      <c r="R47" s="46"/>
      <c r="S47" s="46"/>
      <c r="T47" s="46"/>
      <c r="U47" s="46"/>
    </row>
    <row r="48" spans="1:21" ht="30.75" customHeight="1" x14ac:dyDescent="0.2">
      <c r="A48" s="46"/>
      <c r="B48" s="1192"/>
      <c r="C48" s="1193"/>
      <c r="D48" s="60"/>
      <c r="E48" s="1169" t="s">
        <v>13</v>
      </c>
      <c r="F48" s="1169"/>
      <c r="G48" s="1169"/>
      <c r="H48" s="1169"/>
      <c r="I48" s="1169"/>
      <c r="J48" s="1170"/>
      <c r="K48" s="61">
        <v>778</v>
      </c>
      <c r="L48" s="62">
        <v>768</v>
      </c>
      <c r="M48" s="62">
        <v>759</v>
      </c>
      <c r="N48" s="62">
        <v>746</v>
      </c>
      <c r="O48" s="63">
        <v>767</v>
      </c>
      <c r="P48" s="46"/>
      <c r="Q48" s="46"/>
      <c r="R48" s="46"/>
      <c r="S48" s="46"/>
      <c r="T48" s="46"/>
      <c r="U48" s="46"/>
    </row>
    <row r="49" spans="1:21" ht="30.75" customHeight="1" x14ac:dyDescent="0.2">
      <c r="A49" s="46"/>
      <c r="B49" s="1192"/>
      <c r="C49" s="1193"/>
      <c r="D49" s="60"/>
      <c r="E49" s="1169" t="s">
        <v>14</v>
      </c>
      <c r="F49" s="1169"/>
      <c r="G49" s="1169"/>
      <c r="H49" s="1169"/>
      <c r="I49" s="1169"/>
      <c r="J49" s="1170"/>
      <c r="K49" s="61">
        <v>189</v>
      </c>
      <c r="L49" s="62">
        <v>187</v>
      </c>
      <c r="M49" s="62">
        <v>178</v>
      </c>
      <c r="N49" s="62">
        <v>58</v>
      </c>
      <c r="O49" s="63">
        <v>29</v>
      </c>
      <c r="P49" s="46"/>
      <c r="Q49" s="46"/>
      <c r="R49" s="46"/>
      <c r="S49" s="46"/>
      <c r="T49" s="46"/>
      <c r="U49" s="46"/>
    </row>
    <row r="50" spans="1:21" ht="30.75" customHeight="1" x14ac:dyDescent="0.2">
      <c r="A50" s="46"/>
      <c r="B50" s="1192"/>
      <c r="C50" s="1193"/>
      <c r="D50" s="60"/>
      <c r="E50" s="1169" t="s">
        <v>15</v>
      </c>
      <c r="F50" s="1169"/>
      <c r="G50" s="1169"/>
      <c r="H50" s="1169"/>
      <c r="I50" s="1169"/>
      <c r="J50" s="1170"/>
      <c r="K50" s="61">
        <v>29</v>
      </c>
      <c r="L50" s="62">
        <v>33</v>
      </c>
      <c r="M50" s="62">
        <v>22</v>
      </c>
      <c r="N50" s="62">
        <v>19</v>
      </c>
      <c r="O50" s="63">
        <v>11</v>
      </c>
      <c r="P50" s="46"/>
      <c r="Q50" s="46"/>
      <c r="R50" s="46"/>
      <c r="S50" s="46"/>
      <c r="T50" s="46"/>
      <c r="U50" s="46"/>
    </row>
    <row r="51" spans="1:21" ht="30.75" customHeight="1" x14ac:dyDescent="0.2">
      <c r="A51" s="46"/>
      <c r="B51" s="1194"/>
      <c r="C51" s="1195"/>
      <c r="D51" s="64"/>
      <c r="E51" s="1169" t="s">
        <v>16</v>
      </c>
      <c r="F51" s="1169"/>
      <c r="G51" s="1169"/>
      <c r="H51" s="1169"/>
      <c r="I51" s="1169"/>
      <c r="J51" s="1170"/>
      <c r="K51" s="61" t="s">
        <v>490</v>
      </c>
      <c r="L51" s="62" t="s">
        <v>490</v>
      </c>
      <c r="M51" s="62" t="s">
        <v>490</v>
      </c>
      <c r="N51" s="62" t="s">
        <v>490</v>
      </c>
      <c r="O51" s="63" t="s">
        <v>490</v>
      </c>
      <c r="P51" s="46"/>
      <c r="Q51" s="46"/>
      <c r="R51" s="46"/>
      <c r="S51" s="46"/>
      <c r="T51" s="46"/>
      <c r="U51" s="46"/>
    </row>
    <row r="52" spans="1:21" ht="30.75" customHeight="1" x14ac:dyDescent="0.2">
      <c r="A52" s="46"/>
      <c r="B52" s="1167" t="s">
        <v>17</v>
      </c>
      <c r="C52" s="1168"/>
      <c r="D52" s="64"/>
      <c r="E52" s="1169" t="s">
        <v>18</v>
      </c>
      <c r="F52" s="1169"/>
      <c r="G52" s="1169"/>
      <c r="H52" s="1169"/>
      <c r="I52" s="1169"/>
      <c r="J52" s="1170"/>
      <c r="K52" s="61">
        <v>1794</v>
      </c>
      <c r="L52" s="62">
        <v>1815</v>
      </c>
      <c r="M52" s="62">
        <v>1735</v>
      </c>
      <c r="N52" s="62">
        <v>1637</v>
      </c>
      <c r="O52" s="63">
        <v>1621</v>
      </c>
      <c r="P52" s="46"/>
      <c r="Q52" s="46"/>
      <c r="R52" s="46"/>
      <c r="S52" s="46"/>
      <c r="T52" s="46"/>
      <c r="U52" s="46"/>
    </row>
    <row r="53" spans="1:21" ht="30.75" customHeight="1" thickBot="1" x14ac:dyDescent="0.25">
      <c r="A53" s="46"/>
      <c r="B53" s="1171" t="s">
        <v>19</v>
      </c>
      <c r="C53" s="1172"/>
      <c r="D53" s="65"/>
      <c r="E53" s="1173" t="s">
        <v>20</v>
      </c>
      <c r="F53" s="1173"/>
      <c r="G53" s="1173"/>
      <c r="H53" s="1173"/>
      <c r="I53" s="1173"/>
      <c r="J53" s="1174"/>
      <c r="K53" s="66">
        <v>829</v>
      </c>
      <c r="L53" s="67">
        <v>834</v>
      </c>
      <c r="M53" s="67">
        <v>807</v>
      </c>
      <c r="N53" s="67">
        <v>703</v>
      </c>
      <c r="O53" s="68">
        <v>673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Wmiix91Io/syr2OA4L1vyaqnUScPkAur/+H01F09Ti3Itu/WPYgl7dgmJ/mxDjHddURslqpVyUz/73vRFcfow==" saltValue="HCglZk1nNGwF9Cxf948BA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10" t="s">
        <v>30</v>
      </c>
      <c r="C41" s="1211"/>
      <c r="D41" s="103"/>
      <c r="E41" s="1212" t="s">
        <v>31</v>
      </c>
      <c r="F41" s="1212"/>
      <c r="G41" s="1212"/>
      <c r="H41" s="1213"/>
      <c r="I41" s="330">
        <v>13757</v>
      </c>
      <c r="J41" s="331">
        <v>13605</v>
      </c>
      <c r="K41" s="331">
        <v>12905</v>
      </c>
      <c r="L41" s="331">
        <v>12727</v>
      </c>
      <c r="M41" s="332">
        <v>14091</v>
      </c>
    </row>
    <row r="42" spans="2:13" ht="27.75" customHeight="1" x14ac:dyDescent="0.2">
      <c r="B42" s="1200"/>
      <c r="C42" s="1201"/>
      <c r="D42" s="104"/>
      <c r="E42" s="1204" t="s">
        <v>32</v>
      </c>
      <c r="F42" s="1204"/>
      <c r="G42" s="1204"/>
      <c r="H42" s="1205"/>
      <c r="I42" s="333">
        <v>287</v>
      </c>
      <c r="J42" s="334">
        <v>115</v>
      </c>
      <c r="K42" s="334">
        <v>96</v>
      </c>
      <c r="L42" s="334">
        <v>76</v>
      </c>
      <c r="M42" s="335">
        <v>65</v>
      </c>
    </row>
    <row r="43" spans="2:13" ht="27.75" customHeight="1" x14ac:dyDescent="0.2">
      <c r="B43" s="1200"/>
      <c r="C43" s="1201"/>
      <c r="D43" s="104"/>
      <c r="E43" s="1204" t="s">
        <v>33</v>
      </c>
      <c r="F43" s="1204"/>
      <c r="G43" s="1204"/>
      <c r="H43" s="1205"/>
      <c r="I43" s="333">
        <v>8694</v>
      </c>
      <c r="J43" s="334">
        <v>8151</v>
      </c>
      <c r="K43" s="334">
        <v>7688</v>
      </c>
      <c r="L43" s="334">
        <v>7215</v>
      </c>
      <c r="M43" s="335">
        <v>6920</v>
      </c>
    </row>
    <row r="44" spans="2:13" ht="27.75" customHeight="1" x14ac:dyDescent="0.2">
      <c r="B44" s="1200"/>
      <c r="C44" s="1201"/>
      <c r="D44" s="104"/>
      <c r="E44" s="1204" t="s">
        <v>34</v>
      </c>
      <c r="F44" s="1204"/>
      <c r="G44" s="1204"/>
      <c r="H44" s="1205"/>
      <c r="I44" s="333">
        <v>425</v>
      </c>
      <c r="J44" s="334">
        <v>267</v>
      </c>
      <c r="K44" s="334">
        <v>139</v>
      </c>
      <c r="L44" s="334">
        <v>93</v>
      </c>
      <c r="M44" s="335">
        <v>64</v>
      </c>
    </row>
    <row r="45" spans="2:13" ht="27.75" customHeight="1" x14ac:dyDescent="0.2">
      <c r="B45" s="1200"/>
      <c r="C45" s="1201"/>
      <c r="D45" s="104"/>
      <c r="E45" s="1204" t="s">
        <v>35</v>
      </c>
      <c r="F45" s="1204"/>
      <c r="G45" s="1204"/>
      <c r="H45" s="1205"/>
      <c r="I45" s="333">
        <v>1502</v>
      </c>
      <c r="J45" s="334">
        <v>1478</v>
      </c>
      <c r="K45" s="334">
        <v>1619</v>
      </c>
      <c r="L45" s="334">
        <v>1641</v>
      </c>
      <c r="M45" s="335">
        <v>1814</v>
      </c>
    </row>
    <row r="46" spans="2:13" ht="27.75" customHeight="1" x14ac:dyDescent="0.2">
      <c r="B46" s="1200"/>
      <c r="C46" s="1201"/>
      <c r="D46" s="105"/>
      <c r="E46" s="1204" t="s">
        <v>36</v>
      </c>
      <c r="F46" s="1204"/>
      <c r="G46" s="1204"/>
      <c r="H46" s="1205"/>
      <c r="I46" s="333" t="s">
        <v>490</v>
      </c>
      <c r="J46" s="334" t="s">
        <v>490</v>
      </c>
      <c r="K46" s="334" t="s">
        <v>490</v>
      </c>
      <c r="L46" s="334" t="s">
        <v>490</v>
      </c>
      <c r="M46" s="335" t="s">
        <v>490</v>
      </c>
    </row>
    <row r="47" spans="2:13" ht="27.75" customHeight="1" x14ac:dyDescent="0.2">
      <c r="B47" s="1200"/>
      <c r="C47" s="1201"/>
      <c r="D47" s="106"/>
      <c r="E47" s="1214" t="s">
        <v>37</v>
      </c>
      <c r="F47" s="1215"/>
      <c r="G47" s="1215"/>
      <c r="H47" s="1216"/>
      <c r="I47" s="333" t="s">
        <v>490</v>
      </c>
      <c r="J47" s="334" t="s">
        <v>490</v>
      </c>
      <c r="K47" s="334" t="s">
        <v>490</v>
      </c>
      <c r="L47" s="334" t="s">
        <v>490</v>
      </c>
      <c r="M47" s="335" t="s">
        <v>490</v>
      </c>
    </row>
    <row r="48" spans="2:13" ht="27.75" customHeight="1" x14ac:dyDescent="0.2">
      <c r="B48" s="1200"/>
      <c r="C48" s="1201"/>
      <c r="D48" s="104"/>
      <c r="E48" s="1204" t="s">
        <v>38</v>
      </c>
      <c r="F48" s="1204"/>
      <c r="G48" s="1204"/>
      <c r="H48" s="1205"/>
      <c r="I48" s="333" t="s">
        <v>490</v>
      </c>
      <c r="J48" s="334" t="s">
        <v>490</v>
      </c>
      <c r="K48" s="334" t="s">
        <v>490</v>
      </c>
      <c r="L48" s="334" t="s">
        <v>490</v>
      </c>
      <c r="M48" s="335" t="s">
        <v>490</v>
      </c>
    </row>
    <row r="49" spans="2:13" ht="27.75" customHeight="1" x14ac:dyDescent="0.2">
      <c r="B49" s="1202"/>
      <c r="C49" s="1203"/>
      <c r="D49" s="104"/>
      <c r="E49" s="1204" t="s">
        <v>39</v>
      </c>
      <c r="F49" s="1204"/>
      <c r="G49" s="1204"/>
      <c r="H49" s="1205"/>
      <c r="I49" s="333" t="s">
        <v>490</v>
      </c>
      <c r="J49" s="334" t="s">
        <v>490</v>
      </c>
      <c r="K49" s="334" t="s">
        <v>490</v>
      </c>
      <c r="L49" s="334" t="s">
        <v>490</v>
      </c>
      <c r="M49" s="335" t="s">
        <v>490</v>
      </c>
    </row>
    <row r="50" spans="2:13" ht="27.75" customHeight="1" x14ac:dyDescent="0.2">
      <c r="B50" s="1198" t="s">
        <v>40</v>
      </c>
      <c r="C50" s="1199"/>
      <c r="D50" s="107"/>
      <c r="E50" s="1204" t="s">
        <v>41</v>
      </c>
      <c r="F50" s="1204"/>
      <c r="G50" s="1204"/>
      <c r="H50" s="1205"/>
      <c r="I50" s="333">
        <v>2657</v>
      </c>
      <c r="J50" s="334">
        <v>3684</v>
      </c>
      <c r="K50" s="334">
        <v>4041</v>
      </c>
      <c r="L50" s="334">
        <v>4225</v>
      </c>
      <c r="M50" s="335">
        <v>3962</v>
      </c>
    </row>
    <row r="51" spans="2:13" ht="27.75" customHeight="1" x14ac:dyDescent="0.2">
      <c r="B51" s="1200"/>
      <c r="C51" s="1201"/>
      <c r="D51" s="104"/>
      <c r="E51" s="1204" t="s">
        <v>42</v>
      </c>
      <c r="F51" s="1204"/>
      <c r="G51" s="1204"/>
      <c r="H51" s="1205"/>
      <c r="I51" s="333">
        <v>313</v>
      </c>
      <c r="J51" s="334">
        <v>282</v>
      </c>
      <c r="K51" s="334">
        <v>247</v>
      </c>
      <c r="L51" s="334">
        <v>218</v>
      </c>
      <c r="M51" s="335">
        <v>182</v>
      </c>
    </row>
    <row r="52" spans="2:13" ht="27.75" customHeight="1" x14ac:dyDescent="0.2">
      <c r="B52" s="1202"/>
      <c r="C52" s="1203"/>
      <c r="D52" s="104"/>
      <c r="E52" s="1204" t="s">
        <v>43</v>
      </c>
      <c r="F52" s="1204"/>
      <c r="G52" s="1204"/>
      <c r="H52" s="1205"/>
      <c r="I52" s="333">
        <v>17156</v>
      </c>
      <c r="J52" s="334">
        <v>16335</v>
      </c>
      <c r="K52" s="334">
        <v>15579</v>
      </c>
      <c r="L52" s="334">
        <v>15083</v>
      </c>
      <c r="M52" s="335">
        <v>15634</v>
      </c>
    </row>
    <row r="53" spans="2:13" ht="27.75" customHeight="1" thickBot="1" x14ac:dyDescent="0.25">
      <c r="B53" s="1206" t="s">
        <v>19</v>
      </c>
      <c r="C53" s="1207"/>
      <c r="D53" s="108"/>
      <c r="E53" s="1208" t="s">
        <v>44</v>
      </c>
      <c r="F53" s="1208"/>
      <c r="G53" s="1208"/>
      <c r="H53" s="1209"/>
      <c r="I53" s="336">
        <v>4539</v>
      </c>
      <c r="J53" s="337">
        <v>3314</v>
      </c>
      <c r="K53" s="337">
        <v>2578</v>
      </c>
      <c r="L53" s="337">
        <v>2226</v>
      </c>
      <c r="M53" s="338">
        <v>3176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jVi5HbrtC9OeCJAd9IPc+zgb3kB8ccrXg7sgmC9f0Cqhse18vEDxaI1lOfIHeGMGqPlE+JHfKI9rdnGVtxE/Q==" saltValue="On5k0i0vhu4BDDbNuoR09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5" t="s">
        <v>46</v>
      </c>
      <c r="D55" s="1225"/>
      <c r="E55" s="1226"/>
      <c r="F55" s="339">
        <v>2354</v>
      </c>
      <c r="G55" s="339">
        <v>2490</v>
      </c>
      <c r="H55" s="340">
        <v>2427</v>
      </c>
    </row>
    <row r="56" spans="2:8" ht="52.5" customHeight="1" x14ac:dyDescent="0.2">
      <c r="B56" s="120"/>
      <c r="C56" s="1227" t="s">
        <v>47</v>
      </c>
      <c r="D56" s="1227"/>
      <c r="E56" s="1228"/>
      <c r="F56" s="341">
        <v>525</v>
      </c>
      <c r="G56" s="341">
        <v>569</v>
      </c>
      <c r="H56" s="342">
        <v>601</v>
      </c>
    </row>
    <row r="57" spans="2:8" ht="53.25" customHeight="1" x14ac:dyDescent="0.2">
      <c r="B57" s="120"/>
      <c r="C57" s="1229" t="s">
        <v>48</v>
      </c>
      <c r="D57" s="1229"/>
      <c r="E57" s="1230"/>
      <c r="F57" s="343">
        <v>1814</v>
      </c>
      <c r="G57" s="343">
        <v>1893</v>
      </c>
      <c r="H57" s="344">
        <v>1618</v>
      </c>
    </row>
    <row r="58" spans="2:8" ht="45.75" customHeight="1" x14ac:dyDescent="0.2">
      <c r="B58" s="121"/>
      <c r="C58" s="1217" t="s">
        <v>552</v>
      </c>
      <c r="D58" s="1218"/>
      <c r="E58" s="1219"/>
      <c r="F58" s="345">
        <v>929</v>
      </c>
      <c r="G58" s="345">
        <v>930</v>
      </c>
      <c r="H58" s="346">
        <v>933</v>
      </c>
    </row>
    <row r="59" spans="2:8" ht="45.75" customHeight="1" x14ac:dyDescent="0.2">
      <c r="B59" s="121"/>
      <c r="C59" s="1217" t="s">
        <v>553</v>
      </c>
      <c r="D59" s="1218"/>
      <c r="E59" s="1219"/>
      <c r="F59" s="345">
        <v>441</v>
      </c>
      <c r="G59" s="345">
        <v>472</v>
      </c>
      <c r="H59" s="346">
        <v>417</v>
      </c>
    </row>
    <row r="60" spans="2:8" ht="45.75" customHeight="1" x14ac:dyDescent="0.2">
      <c r="B60" s="121"/>
      <c r="C60" s="1217" t="s">
        <v>554</v>
      </c>
      <c r="D60" s="1218"/>
      <c r="E60" s="1219"/>
      <c r="F60" s="345">
        <v>403</v>
      </c>
      <c r="G60" s="345">
        <v>445</v>
      </c>
      <c r="H60" s="346">
        <v>252</v>
      </c>
    </row>
    <row r="61" spans="2:8" ht="45.75" customHeight="1" x14ac:dyDescent="0.2">
      <c r="B61" s="121"/>
      <c r="C61" s="1217" t="s">
        <v>556</v>
      </c>
      <c r="D61" s="1218"/>
      <c r="E61" s="1219"/>
      <c r="F61" s="345">
        <v>29</v>
      </c>
      <c r="G61" s="345">
        <v>15</v>
      </c>
      <c r="H61" s="346">
        <v>14</v>
      </c>
    </row>
    <row r="62" spans="2:8" ht="45.75" customHeight="1" thickBot="1" x14ac:dyDescent="0.25">
      <c r="B62" s="122"/>
      <c r="C62" s="1220" t="s">
        <v>555</v>
      </c>
      <c r="D62" s="1221"/>
      <c r="E62" s="1222"/>
      <c r="F62" s="347">
        <v>12</v>
      </c>
      <c r="G62" s="347">
        <v>31</v>
      </c>
      <c r="H62" s="348">
        <v>2</v>
      </c>
    </row>
    <row r="63" spans="2:8" ht="52.5" customHeight="1" thickBot="1" x14ac:dyDescent="0.25">
      <c r="B63" s="123"/>
      <c r="C63" s="1223" t="s">
        <v>49</v>
      </c>
      <c r="D63" s="1223"/>
      <c r="E63" s="1224"/>
      <c r="F63" s="349">
        <v>4693</v>
      </c>
      <c r="G63" s="349">
        <v>4952</v>
      </c>
      <c r="H63" s="350">
        <v>4645</v>
      </c>
    </row>
    <row r="64" spans="2:8" ht="13.2" x14ac:dyDescent="0.2"/>
  </sheetData>
  <sheetProtection algorithmName="SHA-512" hashValue="aUv7Zd304wnms7Izs0r+GH+ig98XtgnTwOkYi+BsGXLV3yPNEjtbpXQTXxAGCRzhEOSQD4YA3gyDkuWH3YP8HA==" saltValue="45uDxldRC6RJjKGnYTvPv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2" t="s">
        <v>578</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ht="13.2" x14ac:dyDescent="0.2">
      <c r="B44" s="247"/>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ht="13.2" x14ac:dyDescent="0.2">
      <c r="B45" s="247"/>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ht="13.2" x14ac:dyDescent="0.2">
      <c r="B46" s="247"/>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ht="13.2" x14ac:dyDescent="0.2">
      <c r="B47" s="247"/>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41"/>
      <c r="H50" s="1241"/>
      <c r="I50" s="1241"/>
      <c r="J50" s="1241"/>
      <c r="K50" s="360"/>
      <c r="L50" s="360"/>
      <c r="M50" s="361"/>
      <c r="N50" s="361"/>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45" t="s">
        <v>528</v>
      </c>
      <c r="BQ50" s="1245"/>
      <c r="BR50" s="1245"/>
      <c r="BS50" s="1245"/>
      <c r="BT50" s="1245"/>
      <c r="BU50" s="1245"/>
      <c r="BV50" s="1245"/>
      <c r="BW50" s="1245"/>
      <c r="BX50" s="1245" t="s">
        <v>529</v>
      </c>
      <c r="BY50" s="1245"/>
      <c r="BZ50" s="1245"/>
      <c r="CA50" s="1245"/>
      <c r="CB50" s="1245"/>
      <c r="CC50" s="1245"/>
      <c r="CD50" s="1245"/>
      <c r="CE50" s="1245"/>
      <c r="CF50" s="1245" t="s">
        <v>530</v>
      </c>
      <c r="CG50" s="1245"/>
      <c r="CH50" s="1245"/>
      <c r="CI50" s="1245"/>
      <c r="CJ50" s="1245"/>
      <c r="CK50" s="1245"/>
      <c r="CL50" s="1245"/>
      <c r="CM50" s="1245"/>
      <c r="CN50" s="1245" t="s">
        <v>531</v>
      </c>
      <c r="CO50" s="1245"/>
      <c r="CP50" s="1245"/>
      <c r="CQ50" s="1245"/>
      <c r="CR50" s="1245"/>
      <c r="CS50" s="1245"/>
      <c r="CT50" s="1245"/>
      <c r="CU50" s="1245"/>
      <c r="CV50" s="1245" t="s">
        <v>532</v>
      </c>
      <c r="CW50" s="1245"/>
      <c r="CX50" s="1245"/>
      <c r="CY50" s="1245"/>
      <c r="CZ50" s="1245"/>
      <c r="DA50" s="1245"/>
      <c r="DB50" s="1245"/>
      <c r="DC50" s="1245"/>
    </row>
    <row r="51" spans="1:109" ht="13.5" customHeight="1" x14ac:dyDescent="0.2">
      <c r="B51" s="247"/>
      <c r="G51" s="1246"/>
      <c r="H51" s="1246"/>
      <c r="I51" s="1249"/>
      <c r="J51" s="1249"/>
      <c r="K51" s="1247"/>
      <c r="L51" s="1247"/>
      <c r="M51" s="1247"/>
      <c r="N51" s="1247"/>
      <c r="AM51" s="359"/>
      <c r="AN51" s="1248" t="s">
        <v>572</v>
      </c>
      <c r="AO51" s="1248"/>
      <c r="AP51" s="1248"/>
      <c r="AQ51" s="1248"/>
      <c r="AR51" s="1248"/>
      <c r="AS51" s="1248"/>
      <c r="AT51" s="1248"/>
      <c r="AU51" s="1248"/>
      <c r="AV51" s="1248"/>
      <c r="AW51" s="1248"/>
      <c r="AX51" s="1248"/>
      <c r="AY51" s="1248"/>
      <c r="AZ51" s="1248"/>
      <c r="BA51" s="1248"/>
      <c r="BB51" s="1248" t="s">
        <v>573</v>
      </c>
      <c r="BC51" s="1248"/>
      <c r="BD51" s="1248"/>
      <c r="BE51" s="1248"/>
      <c r="BF51" s="1248"/>
      <c r="BG51" s="1248"/>
      <c r="BH51" s="1248"/>
      <c r="BI51" s="1248"/>
      <c r="BJ51" s="1248"/>
      <c r="BK51" s="1248"/>
      <c r="BL51" s="1248"/>
      <c r="BM51" s="1248"/>
      <c r="BN51" s="1248"/>
      <c r="BO51" s="1248"/>
      <c r="BP51" s="1231">
        <v>52.7</v>
      </c>
      <c r="BQ51" s="1231"/>
      <c r="BR51" s="1231"/>
      <c r="BS51" s="1231"/>
      <c r="BT51" s="1231"/>
      <c r="BU51" s="1231"/>
      <c r="BV51" s="1231"/>
      <c r="BW51" s="1231"/>
      <c r="BX51" s="1231">
        <v>36.6</v>
      </c>
      <c r="BY51" s="1231"/>
      <c r="BZ51" s="1231"/>
      <c r="CA51" s="1231"/>
      <c r="CB51" s="1231"/>
      <c r="CC51" s="1231"/>
      <c r="CD51" s="1231"/>
      <c r="CE51" s="1231"/>
      <c r="CF51" s="1231">
        <v>29.7</v>
      </c>
      <c r="CG51" s="1231"/>
      <c r="CH51" s="1231"/>
      <c r="CI51" s="1231"/>
      <c r="CJ51" s="1231"/>
      <c r="CK51" s="1231"/>
      <c r="CL51" s="1231"/>
      <c r="CM51" s="1231"/>
      <c r="CN51" s="1231">
        <v>25.7</v>
      </c>
      <c r="CO51" s="1231"/>
      <c r="CP51" s="1231"/>
      <c r="CQ51" s="1231"/>
      <c r="CR51" s="1231"/>
      <c r="CS51" s="1231"/>
      <c r="CT51" s="1231"/>
      <c r="CU51" s="1231"/>
      <c r="CV51" s="1231">
        <v>36.200000000000003</v>
      </c>
      <c r="CW51" s="1231"/>
      <c r="CX51" s="1231"/>
      <c r="CY51" s="1231"/>
      <c r="CZ51" s="1231"/>
      <c r="DA51" s="1231"/>
      <c r="DB51" s="1231"/>
      <c r="DC51" s="1231"/>
    </row>
    <row r="52" spans="1:109" ht="13.2" x14ac:dyDescent="0.2">
      <c r="B52" s="247"/>
      <c r="G52" s="1246"/>
      <c r="H52" s="1246"/>
      <c r="I52" s="1249"/>
      <c r="J52" s="1249"/>
      <c r="K52" s="1247"/>
      <c r="L52" s="1247"/>
      <c r="M52" s="1247"/>
      <c r="N52" s="1247"/>
      <c r="AM52" s="359"/>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358"/>
      <c r="B53" s="247"/>
      <c r="G53" s="1246"/>
      <c r="H53" s="1246"/>
      <c r="I53" s="1241"/>
      <c r="J53" s="1241"/>
      <c r="K53" s="1247"/>
      <c r="L53" s="1247"/>
      <c r="M53" s="1247"/>
      <c r="N53" s="1247"/>
      <c r="AM53" s="359"/>
      <c r="AN53" s="1248"/>
      <c r="AO53" s="1248"/>
      <c r="AP53" s="1248"/>
      <c r="AQ53" s="1248"/>
      <c r="AR53" s="1248"/>
      <c r="AS53" s="1248"/>
      <c r="AT53" s="1248"/>
      <c r="AU53" s="1248"/>
      <c r="AV53" s="1248"/>
      <c r="AW53" s="1248"/>
      <c r="AX53" s="1248"/>
      <c r="AY53" s="1248"/>
      <c r="AZ53" s="1248"/>
      <c r="BA53" s="1248"/>
      <c r="BB53" s="1248" t="s">
        <v>574</v>
      </c>
      <c r="BC53" s="1248"/>
      <c r="BD53" s="1248"/>
      <c r="BE53" s="1248"/>
      <c r="BF53" s="1248"/>
      <c r="BG53" s="1248"/>
      <c r="BH53" s="1248"/>
      <c r="BI53" s="1248"/>
      <c r="BJ53" s="1248"/>
      <c r="BK53" s="1248"/>
      <c r="BL53" s="1248"/>
      <c r="BM53" s="1248"/>
      <c r="BN53" s="1248"/>
      <c r="BO53" s="1248"/>
      <c r="BP53" s="1231">
        <v>59.3</v>
      </c>
      <c r="BQ53" s="1231"/>
      <c r="BR53" s="1231"/>
      <c r="BS53" s="1231"/>
      <c r="BT53" s="1231"/>
      <c r="BU53" s="1231"/>
      <c r="BV53" s="1231"/>
      <c r="BW53" s="1231"/>
      <c r="BX53" s="1231">
        <v>60.5</v>
      </c>
      <c r="BY53" s="1231"/>
      <c r="BZ53" s="1231"/>
      <c r="CA53" s="1231"/>
      <c r="CB53" s="1231"/>
      <c r="CC53" s="1231"/>
      <c r="CD53" s="1231"/>
      <c r="CE53" s="1231"/>
      <c r="CF53" s="1231">
        <v>62.1</v>
      </c>
      <c r="CG53" s="1231"/>
      <c r="CH53" s="1231"/>
      <c r="CI53" s="1231"/>
      <c r="CJ53" s="1231"/>
      <c r="CK53" s="1231"/>
      <c r="CL53" s="1231"/>
      <c r="CM53" s="1231"/>
      <c r="CN53" s="1231">
        <v>63.7</v>
      </c>
      <c r="CO53" s="1231"/>
      <c r="CP53" s="1231"/>
      <c r="CQ53" s="1231"/>
      <c r="CR53" s="1231"/>
      <c r="CS53" s="1231"/>
      <c r="CT53" s="1231"/>
      <c r="CU53" s="1231"/>
      <c r="CV53" s="1231">
        <v>64</v>
      </c>
      <c r="CW53" s="1231"/>
      <c r="CX53" s="1231"/>
      <c r="CY53" s="1231"/>
      <c r="CZ53" s="1231"/>
      <c r="DA53" s="1231"/>
      <c r="DB53" s="1231"/>
      <c r="DC53" s="1231"/>
    </row>
    <row r="54" spans="1:109" ht="13.2" x14ac:dyDescent="0.2">
      <c r="A54" s="358"/>
      <c r="B54" s="247"/>
      <c r="G54" s="1246"/>
      <c r="H54" s="1246"/>
      <c r="I54" s="1241"/>
      <c r="J54" s="1241"/>
      <c r="K54" s="1247"/>
      <c r="L54" s="1247"/>
      <c r="M54" s="1247"/>
      <c r="N54" s="1247"/>
      <c r="AM54" s="359"/>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358"/>
      <c r="B55" s="247"/>
      <c r="G55" s="1241"/>
      <c r="H55" s="1241"/>
      <c r="I55" s="1241"/>
      <c r="J55" s="1241"/>
      <c r="K55" s="1247"/>
      <c r="L55" s="1247"/>
      <c r="M55" s="1247"/>
      <c r="N55" s="1247"/>
      <c r="AN55" s="1245" t="s">
        <v>575</v>
      </c>
      <c r="AO55" s="1245"/>
      <c r="AP55" s="1245"/>
      <c r="AQ55" s="1245"/>
      <c r="AR55" s="1245"/>
      <c r="AS55" s="1245"/>
      <c r="AT55" s="1245"/>
      <c r="AU55" s="1245"/>
      <c r="AV55" s="1245"/>
      <c r="AW55" s="1245"/>
      <c r="AX55" s="1245"/>
      <c r="AY55" s="1245"/>
      <c r="AZ55" s="1245"/>
      <c r="BA55" s="1245"/>
      <c r="BB55" s="1248" t="s">
        <v>573</v>
      </c>
      <c r="BC55" s="1248"/>
      <c r="BD55" s="1248"/>
      <c r="BE55" s="1248"/>
      <c r="BF55" s="1248"/>
      <c r="BG55" s="1248"/>
      <c r="BH55" s="1248"/>
      <c r="BI55" s="1248"/>
      <c r="BJ55" s="1248"/>
      <c r="BK55" s="1248"/>
      <c r="BL55" s="1248"/>
      <c r="BM55" s="1248"/>
      <c r="BN55" s="1248"/>
      <c r="BO55" s="1248"/>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2" x14ac:dyDescent="0.2">
      <c r="A56" s="358"/>
      <c r="B56" s="247"/>
      <c r="G56" s="1241"/>
      <c r="H56" s="1241"/>
      <c r="I56" s="1241"/>
      <c r="J56" s="1241"/>
      <c r="K56" s="1247"/>
      <c r="L56" s="1247"/>
      <c r="M56" s="1247"/>
      <c r="N56" s="1247"/>
      <c r="AN56" s="1245"/>
      <c r="AO56" s="1245"/>
      <c r="AP56" s="1245"/>
      <c r="AQ56" s="1245"/>
      <c r="AR56" s="1245"/>
      <c r="AS56" s="1245"/>
      <c r="AT56" s="1245"/>
      <c r="AU56" s="1245"/>
      <c r="AV56" s="1245"/>
      <c r="AW56" s="1245"/>
      <c r="AX56" s="1245"/>
      <c r="AY56" s="1245"/>
      <c r="AZ56" s="1245"/>
      <c r="BA56" s="1245"/>
      <c r="BB56" s="1248"/>
      <c r="BC56" s="1248"/>
      <c r="BD56" s="1248"/>
      <c r="BE56" s="1248"/>
      <c r="BF56" s="1248"/>
      <c r="BG56" s="1248"/>
      <c r="BH56" s="1248"/>
      <c r="BI56" s="1248"/>
      <c r="BJ56" s="1248"/>
      <c r="BK56" s="1248"/>
      <c r="BL56" s="1248"/>
      <c r="BM56" s="1248"/>
      <c r="BN56" s="1248"/>
      <c r="BO56" s="1248"/>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ht="13.2" x14ac:dyDescent="0.2">
      <c r="B57" s="362"/>
      <c r="G57" s="1241"/>
      <c r="H57" s="1241"/>
      <c r="I57" s="1250"/>
      <c r="J57" s="1250"/>
      <c r="K57" s="1247"/>
      <c r="L57" s="1247"/>
      <c r="M57" s="1247"/>
      <c r="N57" s="1247"/>
      <c r="AM57" s="243"/>
      <c r="AN57" s="1245"/>
      <c r="AO57" s="1245"/>
      <c r="AP57" s="1245"/>
      <c r="AQ57" s="1245"/>
      <c r="AR57" s="1245"/>
      <c r="AS57" s="1245"/>
      <c r="AT57" s="1245"/>
      <c r="AU57" s="1245"/>
      <c r="AV57" s="1245"/>
      <c r="AW57" s="1245"/>
      <c r="AX57" s="1245"/>
      <c r="AY57" s="1245"/>
      <c r="AZ57" s="1245"/>
      <c r="BA57" s="1245"/>
      <c r="BB57" s="1248" t="s">
        <v>574</v>
      </c>
      <c r="BC57" s="1248"/>
      <c r="BD57" s="1248"/>
      <c r="BE57" s="1248"/>
      <c r="BF57" s="1248"/>
      <c r="BG57" s="1248"/>
      <c r="BH57" s="1248"/>
      <c r="BI57" s="1248"/>
      <c r="BJ57" s="1248"/>
      <c r="BK57" s="1248"/>
      <c r="BL57" s="1248"/>
      <c r="BM57" s="1248"/>
      <c r="BN57" s="1248"/>
      <c r="BO57" s="1248"/>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363"/>
      <c r="DE57" s="362"/>
    </row>
    <row r="58" spans="1:109" s="358" customFormat="1" ht="13.2" x14ac:dyDescent="0.2">
      <c r="A58" s="243"/>
      <c r="B58" s="362"/>
      <c r="G58" s="1241"/>
      <c r="H58" s="1241"/>
      <c r="I58" s="1250"/>
      <c r="J58" s="1250"/>
      <c r="K58" s="1247"/>
      <c r="L58" s="1247"/>
      <c r="M58" s="1247"/>
      <c r="N58" s="1247"/>
      <c r="AM58" s="243"/>
      <c r="AN58" s="1245"/>
      <c r="AO58" s="1245"/>
      <c r="AP58" s="1245"/>
      <c r="AQ58" s="1245"/>
      <c r="AR58" s="1245"/>
      <c r="AS58" s="1245"/>
      <c r="AT58" s="1245"/>
      <c r="AU58" s="1245"/>
      <c r="AV58" s="1245"/>
      <c r="AW58" s="1245"/>
      <c r="AX58" s="1245"/>
      <c r="AY58" s="1245"/>
      <c r="AZ58" s="1245"/>
      <c r="BA58" s="1245"/>
      <c r="BB58" s="1248"/>
      <c r="BC58" s="1248"/>
      <c r="BD58" s="1248"/>
      <c r="BE58" s="1248"/>
      <c r="BF58" s="1248"/>
      <c r="BG58" s="1248"/>
      <c r="BH58" s="1248"/>
      <c r="BI58" s="1248"/>
      <c r="BJ58" s="1248"/>
      <c r="BK58" s="1248"/>
      <c r="BL58" s="1248"/>
      <c r="BM58" s="1248"/>
      <c r="BN58" s="1248"/>
      <c r="BO58" s="1248"/>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2" t="s">
        <v>579</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ht="13.2" x14ac:dyDescent="0.2">
      <c r="B66" s="247"/>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ht="13.2" x14ac:dyDescent="0.2">
      <c r="B67" s="247"/>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ht="13.2" x14ac:dyDescent="0.2">
      <c r="B68" s="247"/>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ht="13.2" x14ac:dyDescent="0.2">
      <c r="B69" s="247"/>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41"/>
      <c r="H72" s="1241"/>
      <c r="I72" s="1241"/>
      <c r="J72" s="1241"/>
      <c r="K72" s="360"/>
      <c r="L72" s="360"/>
      <c r="M72" s="361"/>
      <c r="N72" s="361"/>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45" t="s">
        <v>528</v>
      </c>
      <c r="BQ72" s="1245"/>
      <c r="BR72" s="1245"/>
      <c r="BS72" s="1245"/>
      <c r="BT72" s="1245"/>
      <c r="BU72" s="1245"/>
      <c r="BV72" s="1245"/>
      <c r="BW72" s="1245"/>
      <c r="BX72" s="1245" t="s">
        <v>529</v>
      </c>
      <c r="BY72" s="1245"/>
      <c r="BZ72" s="1245"/>
      <c r="CA72" s="1245"/>
      <c r="CB72" s="1245"/>
      <c r="CC72" s="1245"/>
      <c r="CD72" s="1245"/>
      <c r="CE72" s="1245"/>
      <c r="CF72" s="1245" t="s">
        <v>530</v>
      </c>
      <c r="CG72" s="1245"/>
      <c r="CH72" s="1245"/>
      <c r="CI72" s="1245"/>
      <c r="CJ72" s="1245"/>
      <c r="CK72" s="1245"/>
      <c r="CL72" s="1245"/>
      <c r="CM72" s="1245"/>
      <c r="CN72" s="1245" t="s">
        <v>531</v>
      </c>
      <c r="CO72" s="1245"/>
      <c r="CP72" s="1245"/>
      <c r="CQ72" s="1245"/>
      <c r="CR72" s="1245"/>
      <c r="CS72" s="1245"/>
      <c r="CT72" s="1245"/>
      <c r="CU72" s="1245"/>
      <c r="CV72" s="1245" t="s">
        <v>532</v>
      </c>
      <c r="CW72" s="1245"/>
      <c r="CX72" s="1245"/>
      <c r="CY72" s="1245"/>
      <c r="CZ72" s="1245"/>
      <c r="DA72" s="1245"/>
      <c r="DB72" s="1245"/>
      <c r="DC72" s="1245"/>
    </row>
    <row r="73" spans="2:107" ht="13.2" x14ac:dyDescent="0.2">
      <c r="B73" s="247"/>
      <c r="G73" s="1246"/>
      <c r="H73" s="1246"/>
      <c r="I73" s="1246"/>
      <c r="J73" s="1246"/>
      <c r="K73" s="1251"/>
      <c r="L73" s="1251"/>
      <c r="M73" s="1251"/>
      <c r="N73" s="1251"/>
      <c r="AM73" s="359"/>
      <c r="AN73" s="1248" t="s">
        <v>572</v>
      </c>
      <c r="AO73" s="1248"/>
      <c r="AP73" s="1248"/>
      <c r="AQ73" s="1248"/>
      <c r="AR73" s="1248"/>
      <c r="AS73" s="1248"/>
      <c r="AT73" s="1248"/>
      <c r="AU73" s="1248"/>
      <c r="AV73" s="1248"/>
      <c r="AW73" s="1248"/>
      <c r="AX73" s="1248"/>
      <c r="AY73" s="1248"/>
      <c r="AZ73" s="1248"/>
      <c r="BA73" s="1248"/>
      <c r="BB73" s="1248" t="s">
        <v>573</v>
      </c>
      <c r="BC73" s="1248"/>
      <c r="BD73" s="1248"/>
      <c r="BE73" s="1248"/>
      <c r="BF73" s="1248"/>
      <c r="BG73" s="1248"/>
      <c r="BH73" s="1248"/>
      <c r="BI73" s="1248"/>
      <c r="BJ73" s="1248"/>
      <c r="BK73" s="1248"/>
      <c r="BL73" s="1248"/>
      <c r="BM73" s="1248"/>
      <c r="BN73" s="1248"/>
      <c r="BO73" s="1248"/>
      <c r="BP73" s="1231">
        <v>52.7</v>
      </c>
      <c r="BQ73" s="1231"/>
      <c r="BR73" s="1231"/>
      <c r="BS73" s="1231"/>
      <c r="BT73" s="1231"/>
      <c r="BU73" s="1231"/>
      <c r="BV73" s="1231"/>
      <c r="BW73" s="1231"/>
      <c r="BX73" s="1231">
        <v>36.6</v>
      </c>
      <c r="BY73" s="1231"/>
      <c r="BZ73" s="1231"/>
      <c r="CA73" s="1231"/>
      <c r="CB73" s="1231"/>
      <c r="CC73" s="1231"/>
      <c r="CD73" s="1231"/>
      <c r="CE73" s="1231"/>
      <c r="CF73" s="1231">
        <v>29.7</v>
      </c>
      <c r="CG73" s="1231"/>
      <c r="CH73" s="1231"/>
      <c r="CI73" s="1231"/>
      <c r="CJ73" s="1231"/>
      <c r="CK73" s="1231"/>
      <c r="CL73" s="1231"/>
      <c r="CM73" s="1231"/>
      <c r="CN73" s="1231">
        <v>25.7</v>
      </c>
      <c r="CO73" s="1231"/>
      <c r="CP73" s="1231"/>
      <c r="CQ73" s="1231"/>
      <c r="CR73" s="1231"/>
      <c r="CS73" s="1231"/>
      <c r="CT73" s="1231"/>
      <c r="CU73" s="1231"/>
      <c r="CV73" s="1231">
        <v>36.200000000000003</v>
      </c>
      <c r="CW73" s="1231"/>
      <c r="CX73" s="1231"/>
      <c r="CY73" s="1231"/>
      <c r="CZ73" s="1231"/>
      <c r="DA73" s="1231"/>
      <c r="DB73" s="1231"/>
      <c r="DC73" s="1231"/>
    </row>
    <row r="74" spans="2:107" ht="13.2" x14ac:dyDescent="0.2">
      <c r="B74" s="247"/>
      <c r="G74" s="1246"/>
      <c r="H74" s="1246"/>
      <c r="I74" s="1246"/>
      <c r="J74" s="1246"/>
      <c r="K74" s="1251"/>
      <c r="L74" s="1251"/>
      <c r="M74" s="1251"/>
      <c r="N74" s="1251"/>
      <c r="AM74" s="359"/>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46"/>
      <c r="H75" s="1246"/>
      <c r="I75" s="1241"/>
      <c r="J75" s="1241"/>
      <c r="K75" s="1247"/>
      <c r="L75" s="1247"/>
      <c r="M75" s="1247"/>
      <c r="N75" s="1247"/>
      <c r="AM75" s="359"/>
      <c r="AN75" s="1248"/>
      <c r="AO75" s="1248"/>
      <c r="AP75" s="1248"/>
      <c r="AQ75" s="1248"/>
      <c r="AR75" s="1248"/>
      <c r="AS75" s="1248"/>
      <c r="AT75" s="1248"/>
      <c r="AU75" s="1248"/>
      <c r="AV75" s="1248"/>
      <c r="AW75" s="1248"/>
      <c r="AX75" s="1248"/>
      <c r="AY75" s="1248"/>
      <c r="AZ75" s="1248"/>
      <c r="BA75" s="1248"/>
      <c r="BB75" s="1248" t="s">
        <v>577</v>
      </c>
      <c r="BC75" s="1248"/>
      <c r="BD75" s="1248"/>
      <c r="BE75" s="1248"/>
      <c r="BF75" s="1248"/>
      <c r="BG75" s="1248"/>
      <c r="BH75" s="1248"/>
      <c r="BI75" s="1248"/>
      <c r="BJ75" s="1248"/>
      <c r="BK75" s="1248"/>
      <c r="BL75" s="1248"/>
      <c r="BM75" s="1248"/>
      <c r="BN75" s="1248"/>
      <c r="BO75" s="1248"/>
      <c r="BP75" s="1231">
        <v>9.6</v>
      </c>
      <c r="BQ75" s="1231"/>
      <c r="BR75" s="1231"/>
      <c r="BS75" s="1231"/>
      <c r="BT75" s="1231"/>
      <c r="BU75" s="1231"/>
      <c r="BV75" s="1231"/>
      <c r="BW75" s="1231"/>
      <c r="BX75" s="1231">
        <v>9.4</v>
      </c>
      <c r="BY75" s="1231"/>
      <c r="BZ75" s="1231"/>
      <c r="CA75" s="1231"/>
      <c r="CB75" s="1231"/>
      <c r="CC75" s="1231"/>
      <c r="CD75" s="1231"/>
      <c r="CE75" s="1231"/>
      <c r="CF75" s="1231">
        <v>9.3000000000000007</v>
      </c>
      <c r="CG75" s="1231"/>
      <c r="CH75" s="1231"/>
      <c r="CI75" s="1231"/>
      <c r="CJ75" s="1231"/>
      <c r="CK75" s="1231"/>
      <c r="CL75" s="1231"/>
      <c r="CM75" s="1231"/>
      <c r="CN75" s="1231">
        <v>8.9</v>
      </c>
      <c r="CO75" s="1231"/>
      <c r="CP75" s="1231"/>
      <c r="CQ75" s="1231"/>
      <c r="CR75" s="1231"/>
      <c r="CS75" s="1231"/>
      <c r="CT75" s="1231"/>
      <c r="CU75" s="1231"/>
      <c r="CV75" s="1231">
        <v>8.3000000000000007</v>
      </c>
      <c r="CW75" s="1231"/>
      <c r="CX75" s="1231"/>
      <c r="CY75" s="1231"/>
      <c r="CZ75" s="1231"/>
      <c r="DA75" s="1231"/>
      <c r="DB75" s="1231"/>
      <c r="DC75" s="1231"/>
    </row>
    <row r="76" spans="2:107" ht="13.2" x14ac:dyDescent="0.2">
      <c r="B76" s="247"/>
      <c r="G76" s="1246"/>
      <c r="H76" s="1246"/>
      <c r="I76" s="1241"/>
      <c r="J76" s="1241"/>
      <c r="K76" s="1247"/>
      <c r="L76" s="1247"/>
      <c r="M76" s="1247"/>
      <c r="N76" s="1247"/>
      <c r="AM76" s="359"/>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41"/>
      <c r="H77" s="1241"/>
      <c r="I77" s="1241"/>
      <c r="J77" s="1241"/>
      <c r="K77" s="1251"/>
      <c r="L77" s="1251"/>
      <c r="M77" s="1251"/>
      <c r="N77" s="1251"/>
      <c r="AN77" s="1245" t="s">
        <v>575</v>
      </c>
      <c r="AO77" s="1245"/>
      <c r="AP77" s="1245"/>
      <c r="AQ77" s="1245"/>
      <c r="AR77" s="1245"/>
      <c r="AS77" s="1245"/>
      <c r="AT77" s="1245"/>
      <c r="AU77" s="1245"/>
      <c r="AV77" s="1245"/>
      <c r="AW77" s="1245"/>
      <c r="AX77" s="1245"/>
      <c r="AY77" s="1245"/>
      <c r="AZ77" s="1245"/>
      <c r="BA77" s="1245"/>
      <c r="BB77" s="1248" t="s">
        <v>573</v>
      </c>
      <c r="BC77" s="1248"/>
      <c r="BD77" s="1248"/>
      <c r="BE77" s="1248"/>
      <c r="BF77" s="1248"/>
      <c r="BG77" s="1248"/>
      <c r="BH77" s="1248"/>
      <c r="BI77" s="1248"/>
      <c r="BJ77" s="1248"/>
      <c r="BK77" s="1248"/>
      <c r="BL77" s="1248"/>
      <c r="BM77" s="1248"/>
      <c r="BN77" s="1248"/>
      <c r="BO77" s="1248"/>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2" x14ac:dyDescent="0.2">
      <c r="B78" s="247"/>
      <c r="G78" s="1241"/>
      <c r="H78" s="1241"/>
      <c r="I78" s="1241"/>
      <c r="J78" s="1241"/>
      <c r="K78" s="1251"/>
      <c r="L78" s="1251"/>
      <c r="M78" s="1251"/>
      <c r="N78" s="1251"/>
      <c r="AN78" s="1245"/>
      <c r="AO78" s="1245"/>
      <c r="AP78" s="1245"/>
      <c r="AQ78" s="1245"/>
      <c r="AR78" s="1245"/>
      <c r="AS78" s="1245"/>
      <c r="AT78" s="1245"/>
      <c r="AU78" s="1245"/>
      <c r="AV78" s="1245"/>
      <c r="AW78" s="1245"/>
      <c r="AX78" s="1245"/>
      <c r="AY78" s="1245"/>
      <c r="AZ78" s="1245"/>
      <c r="BA78" s="1245"/>
      <c r="BB78" s="1248"/>
      <c r="BC78" s="1248"/>
      <c r="BD78" s="1248"/>
      <c r="BE78" s="1248"/>
      <c r="BF78" s="1248"/>
      <c r="BG78" s="1248"/>
      <c r="BH78" s="1248"/>
      <c r="BI78" s="1248"/>
      <c r="BJ78" s="1248"/>
      <c r="BK78" s="1248"/>
      <c r="BL78" s="1248"/>
      <c r="BM78" s="1248"/>
      <c r="BN78" s="1248"/>
      <c r="BO78" s="1248"/>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41"/>
      <c r="H79" s="1241"/>
      <c r="I79" s="1250"/>
      <c r="J79" s="1250"/>
      <c r="K79" s="1252"/>
      <c r="L79" s="1252"/>
      <c r="M79" s="1252"/>
      <c r="N79" s="1252"/>
      <c r="AN79" s="1245"/>
      <c r="AO79" s="1245"/>
      <c r="AP79" s="1245"/>
      <c r="AQ79" s="1245"/>
      <c r="AR79" s="1245"/>
      <c r="AS79" s="1245"/>
      <c r="AT79" s="1245"/>
      <c r="AU79" s="1245"/>
      <c r="AV79" s="1245"/>
      <c r="AW79" s="1245"/>
      <c r="AX79" s="1245"/>
      <c r="AY79" s="1245"/>
      <c r="AZ79" s="1245"/>
      <c r="BA79" s="1245"/>
      <c r="BB79" s="1248" t="s">
        <v>577</v>
      </c>
      <c r="BC79" s="1248"/>
      <c r="BD79" s="1248"/>
      <c r="BE79" s="1248"/>
      <c r="BF79" s="1248"/>
      <c r="BG79" s="1248"/>
      <c r="BH79" s="1248"/>
      <c r="BI79" s="1248"/>
      <c r="BJ79" s="1248"/>
      <c r="BK79" s="1248"/>
      <c r="BL79" s="1248"/>
      <c r="BM79" s="1248"/>
      <c r="BN79" s="1248"/>
      <c r="BO79" s="1248"/>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2" x14ac:dyDescent="0.2">
      <c r="B80" s="247"/>
      <c r="G80" s="1241"/>
      <c r="H80" s="1241"/>
      <c r="I80" s="1250"/>
      <c r="J80" s="1250"/>
      <c r="K80" s="1252"/>
      <c r="L80" s="1252"/>
      <c r="M80" s="1252"/>
      <c r="N80" s="1252"/>
      <c r="AN80" s="1245"/>
      <c r="AO80" s="1245"/>
      <c r="AP80" s="1245"/>
      <c r="AQ80" s="1245"/>
      <c r="AR80" s="1245"/>
      <c r="AS80" s="1245"/>
      <c r="AT80" s="1245"/>
      <c r="AU80" s="1245"/>
      <c r="AV80" s="1245"/>
      <c r="AW80" s="1245"/>
      <c r="AX80" s="1245"/>
      <c r="AY80" s="1245"/>
      <c r="AZ80" s="1245"/>
      <c r="BA80" s="1245"/>
      <c r="BB80" s="1248"/>
      <c r="BC80" s="1248"/>
      <c r="BD80" s="1248"/>
      <c r="BE80" s="1248"/>
      <c r="BF80" s="1248"/>
      <c r="BG80" s="1248"/>
      <c r="BH80" s="1248"/>
      <c r="BI80" s="1248"/>
      <c r="BJ80" s="1248"/>
      <c r="BK80" s="1248"/>
      <c r="BL80" s="1248"/>
      <c r="BM80" s="1248"/>
      <c r="BN80" s="1248"/>
      <c r="BO80" s="1248"/>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7ezsgcGGqQuGEjRaHVS3RoybNJZTlHdcF5RnLN2iGtOAuO/BTuXc0kXXZo6kpdpgb9bDZqyxfHhpzEtipihmFw==" saltValue="u1aDM2VK46QjWik6al4+S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sND6Apn5J7ehldmkJZndbPtuIFSBfqmHAC8GdqEx0d2mYxydq4I5VoHxJ2MtTlmu85hKPoLOnYTL+JPHmS+UQ==" saltValue="kD0MTH69E3Nnck+CnOT8o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he1uNjDObqgBZmGSbeNX7kzsnkU/D74d5cNtkOJh1zUicPoqJDNgFEn5rq0KHWNa2v47xeM2t+4v7LjfAjexA==" saltValue="GWLwvJS7sGG3r3YqlzWc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46475</v>
      </c>
      <c r="E3" s="142"/>
      <c r="F3" s="143">
        <v>92632</v>
      </c>
      <c r="G3" s="144"/>
      <c r="H3" s="145"/>
    </row>
    <row r="4" spans="1:8" x14ac:dyDescent="0.2">
      <c r="A4" s="146"/>
      <c r="B4" s="147"/>
      <c r="C4" s="148"/>
      <c r="D4" s="149">
        <v>27296</v>
      </c>
      <c r="E4" s="150"/>
      <c r="F4" s="151">
        <v>47978</v>
      </c>
      <c r="G4" s="152"/>
      <c r="H4" s="153"/>
    </row>
    <row r="5" spans="1:8" x14ac:dyDescent="0.2">
      <c r="A5" s="134" t="s">
        <v>522</v>
      </c>
      <c r="B5" s="139"/>
      <c r="C5" s="140"/>
      <c r="D5" s="141">
        <v>63492</v>
      </c>
      <c r="E5" s="142"/>
      <c r="F5" s="143">
        <v>96469</v>
      </c>
      <c r="G5" s="144"/>
      <c r="H5" s="145"/>
    </row>
    <row r="6" spans="1:8" x14ac:dyDescent="0.2">
      <c r="A6" s="146"/>
      <c r="B6" s="147"/>
      <c r="C6" s="148"/>
      <c r="D6" s="149">
        <v>53515</v>
      </c>
      <c r="E6" s="150"/>
      <c r="F6" s="151">
        <v>49775</v>
      </c>
      <c r="G6" s="152"/>
      <c r="H6" s="153"/>
    </row>
    <row r="7" spans="1:8" x14ac:dyDescent="0.2">
      <c r="A7" s="134" t="s">
        <v>523</v>
      </c>
      <c r="B7" s="139"/>
      <c r="C7" s="140"/>
      <c r="D7" s="141">
        <v>55252</v>
      </c>
      <c r="E7" s="142"/>
      <c r="F7" s="143">
        <v>85743</v>
      </c>
      <c r="G7" s="144"/>
      <c r="H7" s="145"/>
    </row>
    <row r="8" spans="1:8" x14ac:dyDescent="0.2">
      <c r="A8" s="146"/>
      <c r="B8" s="147"/>
      <c r="C8" s="148"/>
      <c r="D8" s="149">
        <v>41180</v>
      </c>
      <c r="E8" s="150"/>
      <c r="F8" s="151">
        <v>45231</v>
      </c>
      <c r="G8" s="152"/>
      <c r="H8" s="153"/>
    </row>
    <row r="9" spans="1:8" x14ac:dyDescent="0.2">
      <c r="A9" s="134" t="s">
        <v>524</v>
      </c>
      <c r="B9" s="139"/>
      <c r="C9" s="140"/>
      <c r="D9" s="141">
        <v>78521</v>
      </c>
      <c r="E9" s="142"/>
      <c r="F9" s="143">
        <v>92509</v>
      </c>
      <c r="G9" s="144"/>
      <c r="H9" s="145"/>
    </row>
    <row r="10" spans="1:8" x14ac:dyDescent="0.2">
      <c r="A10" s="146"/>
      <c r="B10" s="147"/>
      <c r="C10" s="148"/>
      <c r="D10" s="149">
        <v>53267</v>
      </c>
      <c r="E10" s="150"/>
      <c r="F10" s="151">
        <v>52274</v>
      </c>
      <c r="G10" s="152"/>
      <c r="H10" s="153"/>
    </row>
    <row r="11" spans="1:8" x14ac:dyDescent="0.2">
      <c r="A11" s="134" t="s">
        <v>525</v>
      </c>
      <c r="B11" s="139"/>
      <c r="C11" s="140"/>
      <c r="D11" s="141">
        <v>164830</v>
      </c>
      <c r="E11" s="142"/>
      <c r="F11" s="143">
        <v>98544</v>
      </c>
      <c r="G11" s="144"/>
      <c r="H11" s="145"/>
    </row>
    <row r="12" spans="1:8" x14ac:dyDescent="0.2">
      <c r="A12" s="146"/>
      <c r="B12" s="147"/>
      <c r="C12" s="154"/>
      <c r="D12" s="149">
        <v>134618</v>
      </c>
      <c r="E12" s="150"/>
      <c r="F12" s="151">
        <v>55816</v>
      </c>
      <c r="G12" s="152"/>
      <c r="H12" s="153"/>
    </row>
    <row r="13" spans="1:8" x14ac:dyDescent="0.2">
      <c r="A13" s="134"/>
      <c r="B13" s="139"/>
      <c r="C13" s="140"/>
      <c r="D13" s="141">
        <v>81714</v>
      </c>
      <c r="E13" s="142"/>
      <c r="F13" s="143">
        <v>93179</v>
      </c>
      <c r="G13" s="155"/>
      <c r="H13" s="145"/>
    </row>
    <row r="14" spans="1:8" x14ac:dyDescent="0.2">
      <c r="A14" s="146"/>
      <c r="B14" s="147"/>
      <c r="C14" s="148"/>
      <c r="D14" s="149">
        <v>61975</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5.23</v>
      </c>
      <c r="C19" s="156">
        <f>ROUND(VALUE(SUBSTITUTE(実質収支比率等に係る経年分析!G$48,"▲","-")),2)</f>
        <v>4.0599999999999996</v>
      </c>
      <c r="D19" s="156">
        <f>ROUND(VALUE(SUBSTITUTE(実質収支比率等に係る経年分析!H$48,"▲","-")),2)</f>
        <v>4.3899999999999997</v>
      </c>
      <c r="E19" s="156">
        <f>ROUND(VALUE(SUBSTITUTE(実質収支比率等に係る経年分析!I$48,"▲","-")),2)</f>
        <v>4.67</v>
      </c>
      <c r="F19" s="156">
        <f>ROUND(VALUE(SUBSTITUTE(実質収支比率等に係る経年分析!J$48,"▲","-")),2)</f>
        <v>3.6</v>
      </c>
    </row>
    <row r="20" spans="1:11" x14ac:dyDescent="0.2">
      <c r="A20" s="156" t="s">
        <v>53</v>
      </c>
      <c r="B20" s="156">
        <f>ROUND(VALUE(SUBSTITUTE(実質収支比率等に係る経年分析!F$47,"▲","-")),2)</f>
        <v>17.829999999999998</v>
      </c>
      <c r="C20" s="156">
        <f>ROUND(VALUE(SUBSTITUTE(実質収支比率等に係る経年分析!G$47,"▲","-")),2)</f>
        <v>23.48</v>
      </c>
      <c r="D20" s="156">
        <f>ROUND(VALUE(SUBSTITUTE(実質収支比率等に係る経年分析!H$47,"▲","-")),2)</f>
        <v>22.75</v>
      </c>
      <c r="E20" s="156">
        <f>ROUND(VALUE(SUBSTITUTE(実質収支比率等に係る経年分析!I$47,"▲","-")),2)</f>
        <v>24.29</v>
      </c>
      <c r="F20" s="156">
        <f>ROUND(VALUE(SUBSTITUTE(実質収支比率等に係る経年分析!J$47,"▲","-")),2)</f>
        <v>23.46</v>
      </c>
    </row>
    <row r="21" spans="1:11" x14ac:dyDescent="0.2">
      <c r="A21" s="156" t="s">
        <v>54</v>
      </c>
      <c r="B21" s="156">
        <f>IF(ISNUMBER(VALUE(SUBSTITUTE(実質収支比率等に係る経年分析!F$49,"▲","-"))),ROUND(VALUE(SUBSTITUTE(実質収支比率等に係る経年分析!F$49,"▲","-")),2),NA())</f>
        <v>4.3600000000000003</v>
      </c>
      <c r="C21" s="156">
        <f>IF(ISNUMBER(VALUE(SUBSTITUTE(実質収支比率等に係る経年分析!G$49,"▲","-"))),ROUND(VALUE(SUBSTITUTE(実質収支比率等に係る経年分析!G$49,"▲","-")),2),NA())</f>
        <v>2.86</v>
      </c>
      <c r="D21" s="156">
        <f>IF(ISNUMBER(VALUE(SUBSTITUTE(実質収支比率等に係る経年分析!H$49,"▲","-"))),ROUND(VALUE(SUBSTITUTE(実質収支比率等に係る経年分析!H$49,"▲","-")),2),NA())</f>
        <v>-3.49</v>
      </c>
      <c r="E21" s="156">
        <f>IF(ISNUMBER(VALUE(SUBSTITUTE(実質収支比率等に係る経年分析!I$49,"▲","-"))),ROUND(VALUE(SUBSTITUTE(実質収支比率等に係る経年分析!I$49,"▲","-")),2),NA())</f>
        <v>-0.68</v>
      </c>
      <c r="F21" s="156">
        <f>IF(ISNUMBER(VALUE(SUBSTITUTE(実質収支比率等に係る経年分析!J$49,"▲","-"))),ROUND(VALUE(SUBSTITUTE(実質収支比率等に係る経年分析!J$49,"▲","-")),2),NA())</f>
        <v>-3.95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0.47</v>
      </c>
    </row>
    <row r="32" spans="1:11" x14ac:dyDescent="0.2">
      <c r="A32" s="157" t="str">
        <f>IF(連結実質赤字比率に係る赤字・黒字の構成分析!C$38="",NA(),連結実質赤字比率に係る赤字・黒字の構成分析!C$38)</f>
        <v>上水道事業会計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2.57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1.35</v>
      </c>
    </row>
    <row r="33" spans="1:16" x14ac:dyDescent="0.2">
      <c r="A33" s="157" t="str">
        <f>IF(連結実質赤字比率に係る赤字・黒字の構成分析!C$37="",NA(),連結実質赤字比率に係る赤字・黒字の構成分析!C$37)</f>
        <v>ガス事業会計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2.2200000000000002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2.33</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4.0599999999999996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4.3899999999999997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v>
      </c>
    </row>
    <row r="36" spans="1:16" x14ac:dyDescent="0.2">
      <c r="A36" s="157" t="str">
        <f>IF(連結実質赤字比率に係る赤字・黒字の構成分析!C$34="",NA(),連結実質赤字比率に係る赤字・黒字の構成分析!C$34)</f>
        <v>男鹿みなと市民病院事業会計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0.28999999999999998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2.2000000000000002</v>
      </c>
      <c r="J36" s="157">
        <f>IF(ROUND(VALUE(SUBSTITUTE(連結実質赤字比率に係る赤字・黒字の構成分析!J$34,"▲", "-")), 2) &lt; 0, ABS(ROUND(VALUE(SUBSTITUTE(連結実質赤字比率に係る赤字・黒字の構成分析!J$34,"▲", "-")), 2)), NA())</f>
        <v>0.93</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1794</v>
      </c>
      <c r="E42" s="158"/>
      <c r="F42" s="158"/>
      <c r="G42" s="158">
        <f>'実質公債費比率（分子）の構造'!L$52</f>
        <v>1815</v>
      </c>
      <c r="H42" s="158"/>
      <c r="I42" s="158"/>
      <c r="J42" s="158">
        <f>'実質公債費比率（分子）の構造'!M$52</f>
        <v>1735</v>
      </c>
      <c r="K42" s="158"/>
      <c r="L42" s="158"/>
      <c r="M42" s="158">
        <f>'実質公債費比率（分子）の構造'!N$52</f>
        <v>1637</v>
      </c>
      <c r="N42" s="158"/>
      <c r="O42" s="158"/>
      <c r="P42" s="158">
        <f>'実質公債費比率（分子）の構造'!O$52</f>
        <v>1621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29</v>
      </c>
      <c r="C44" s="158"/>
      <c r="D44" s="158"/>
      <c r="E44" s="158">
        <f>'実質公債費比率（分子）の構造'!L$50</f>
        <v>33</v>
      </c>
      <c r="F44" s="158"/>
      <c r="G44" s="158"/>
      <c r="H44" s="158">
        <f>'実質公債費比率（分子）の構造'!M$50</f>
        <v>22</v>
      </c>
      <c r="I44" s="158"/>
      <c r="J44" s="158"/>
      <c r="K44" s="158">
        <f>'実質公債費比率（分子）の構造'!N$50</f>
        <v>19</v>
      </c>
      <c r="L44" s="158"/>
      <c r="M44" s="158"/>
      <c r="N44" s="158">
        <f>'実質公債費比率（分子）の構造'!O$50</f>
        <v>11</v>
      </c>
      <c r="O44" s="158"/>
      <c r="P44" s="158"/>
    </row>
    <row r="45" spans="1:16" x14ac:dyDescent="0.2">
      <c r="A45" s="158" t="s">
        <v>63</v>
      </c>
      <c r="B45" s="158">
        <f>'実質公債費比率（分子）の構造'!K$49</f>
        <v>189</v>
      </c>
      <c r="C45" s="158"/>
      <c r="D45" s="158"/>
      <c r="E45" s="158">
        <f>'実質公債費比率（分子）の構造'!L$49</f>
        <v>187</v>
      </c>
      <c r="F45" s="158"/>
      <c r="G45" s="158"/>
      <c r="H45" s="158">
        <f>'実質公債費比率（分子）の構造'!M$49</f>
        <v>178</v>
      </c>
      <c r="I45" s="158"/>
      <c r="J45" s="158"/>
      <c r="K45" s="158">
        <f>'実質公債費比率（分子）の構造'!N$49</f>
        <v>58</v>
      </c>
      <c r="L45" s="158"/>
      <c r="M45" s="158"/>
      <c r="N45" s="158">
        <f>'実質公債費比率（分子）の構造'!O$49</f>
        <v>29</v>
      </c>
      <c r="O45" s="158"/>
      <c r="P45" s="158"/>
    </row>
    <row r="46" spans="1:16" x14ac:dyDescent="0.2">
      <c r="A46" s="158" t="s">
        <v>64</v>
      </c>
      <c r="B46" s="158">
        <f>'実質公債費比率（分子）の構造'!K$48</f>
        <v>778</v>
      </c>
      <c r="C46" s="158"/>
      <c r="D46" s="158"/>
      <c r="E46" s="158">
        <f>'実質公債費比率（分子）の構造'!L$48</f>
        <v>768</v>
      </c>
      <c r="F46" s="158"/>
      <c r="G46" s="158"/>
      <c r="H46" s="158">
        <f>'実質公債費比率（分子）の構造'!M$48</f>
        <v>759</v>
      </c>
      <c r="I46" s="158"/>
      <c r="J46" s="158"/>
      <c r="K46" s="158">
        <f>'実質公債費比率（分子）の構造'!N$48</f>
        <v>746</v>
      </c>
      <c r="L46" s="158"/>
      <c r="M46" s="158"/>
      <c r="N46" s="158">
        <f>'実質公債費比率（分子）の構造'!O$48</f>
        <v>767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1627</v>
      </c>
      <c r="C49" s="158"/>
      <c r="D49" s="158"/>
      <c r="E49" s="158">
        <f>'実質公債費比率（分子）の構造'!L$45</f>
        <v>1661</v>
      </c>
      <c r="F49" s="158"/>
      <c r="G49" s="158"/>
      <c r="H49" s="158">
        <f>'実質公債費比率（分子）の構造'!M$45</f>
        <v>1583</v>
      </c>
      <c r="I49" s="158"/>
      <c r="J49" s="158"/>
      <c r="K49" s="158">
        <f>'実質公債費比率（分子）の構造'!N$45</f>
        <v>1517</v>
      </c>
      <c r="L49" s="158"/>
      <c r="M49" s="158"/>
      <c r="N49" s="158">
        <f>'実質公債費比率（分子）の構造'!O$45</f>
        <v>1487</v>
      </c>
      <c r="O49" s="158"/>
      <c r="P49" s="158"/>
    </row>
    <row r="50" spans="1:16" x14ac:dyDescent="0.2">
      <c r="A50" s="158" t="s">
        <v>67</v>
      </c>
      <c r="B50" s="158" t="e">
        <f>NA()</f>
        <v>#N/A</v>
      </c>
      <c r="C50" s="158">
        <f>IF(ISNUMBER('実質公債費比率（分子）の構造'!K$53),'実質公債費比率（分子）の構造'!K$53,NA())</f>
        <v>829</v>
      </c>
      <c r="D50" s="158" t="e">
        <f>NA()</f>
        <v>#N/A</v>
      </c>
      <c r="E50" s="158" t="e">
        <f>NA()</f>
        <v>#N/A</v>
      </c>
      <c r="F50" s="158">
        <f>IF(ISNUMBER('実質公債費比率（分子）の構造'!L$53),'実質公債費比率（分子）の構造'!L$53,NA())</f>
        <v>834</v>
      </c>
      <c r="G50" s="158" t="e">
        <f>NA()</f>
        <v>#N/A</v>
      </c>
      <c r="H50" s="158" t="e">
        <f>NA()</f>
        <v>#N/A</v>
      </c>
      <c r="I50" s="158">
        <f>IF(ISNUMBER('実質公債費比率（分子）の構造'!M$53),'実質公債費比率（分子）の構造'!M$53,NA())</f>
        <v>807</v>
      </c>
      <c r="J50" s="158" t="e">
        <f>NA()</f>
        <v>#N/A</v>
      </c>
      <c r="K50" s="158" t="e">
        <f>NA()</f>
        <v>#N/A</v>
      </c>
      <c r="L50" s="158">
        <f>IF(ISNUMBER('実質公債費比率（分子）の構造'!N$53),'実質公債費比率（分子）の構造'!N$53,NA())</f>
        <v>703</v>
      </c>
      <c r="M50" s="158" t="e">
        <f>NA()</f>
        <v>#N/A</v>
      </c>
      <c r="N50" s="158" t="e">
        <f>NA()</f>
        <v>#N/A</v>
      </c>
      <c r="O50" s="158">
        <f>IF(ISNUMBER('実質公債費比率（分子）の構造'!O$53),'実質公債費比率（分子）の構造'!O$53,NA())</f>
        <v>673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17156</v>
      </c>
      <c r="E56" s="157"/>
      <c r="F56" s="157"/>
      <c r="G56" s="157">
        <f>'将来負担比率（分子）の構造'!J$52</f>
        <v>16335</v>
      </c>
      <c r="H56" s="157"/>
      <c r="I56" s="157"/>
      <c r="J56" s="157">
        <f>'将来負担比率（分子）の構造'!K$52</f>
        <v>15579</v>
      </c>
      <c r="K56" s="157"/>
      <c r="L56" s="157"/>
      <c r="M56" s="157">
        <f>'将来負担比率（分子）の構造'!L$52</f>
        <v>15083</v>
      </c>
      <c r="N56" s="157"/>
      <c r="O56" s="157"/>
      <c r="P56" s="157">
        <f>'将来負担比率（分子）の構造'!M$52</f>
        <v>15634</v>
      </c>
    </row>
    <row r="57" spans="1:16" x14ac:dyDescent="0.2">
      <c r="A57" s="157" t="s">
        <v>42</v>
      </c>
      <c r="B57" s="157"/>
      <c r="C57" s="157"/>
      <c r="D57" s="157">
        <f>'将来負担比率（分子）の構造'!I$51</f>
        <v>313</v>
      </c>
      <c r="E57" s="157"/>
      <c r="F57" s="157"/>
      <c r="G57" s="157">
        <f>'将来負担比率（分子）の構造'!J$51</f>
        <v>282</v>
      </c>
      <c r="H57" s="157"/>
      <c r="I57" s="157"/>
      <c r="J57" s="157">
        <f>'将来負担比率（分子）の構造'!K$51</f>
        <v>247</v>
      </c>
      <c r="K57" s="157"/>
      <c r="L57" s="157"/>
      <c r="M57" s="157">
        <f>'将来負担比率（分子）の構造'!L$51</f>
        <v>218</v>
      </c>
      <c r="N57" s="157"/>
      <c r="O57" s="157"/>
      <c r="P57" s="157">
        <f>'将来負担比率（分子）の構造'!M$51</f>
        <v>182</v>
      </c>
    </row>
    <row r="58" spans="1:16" x14ac:dyDescent="0.2">
      <c r="A58" s="157" t="s">
        <v>41</v>
      </c>
      <c r="B58" s="157"/>
      <c r="C58" s="157"/>
      <c r="D58" s="157">
        <f>'将来負担比率（分子）の構造'!I$50</f>
        <v>2657</v>
      </c>
      <c r="E58" s="157"/>
      <c r="F58" s="157"/>
      <c r="G58" s="157">
        <f>'将来負担比率（分子）の構造'!J$50</f>
        <v>3684</v>
      </c>
      <c r="H58" s="157"/>
      <c r="I58" s="157"/>
      <c r="J58" s="157">
        <f>'将来負担比率（分子）の構造'!K$50</f>
        <v>4041</v>
      </c>
      <c r="K58" s="157"/>
      <c r="L58" s="157"/>
      <c r="M58" s="157">
        <f>'将来負担比率（分子）の構造'!L$50</f>
        <v>4225</v>
      </c>
      <c r="N58" s="157"/>
      <c r="O58" s="157"/>
      <c r="P58" s="157">
        <f>'将来負担比率（分子）の構造'!M$50</f>
        <v>3962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1502</v>
      </c>
      <c r="C62" s="157"/>
      <c r="D62" s="157"/>
      <c r="E62" s="157">
        <f>'将来負担比率（分子）の構造'!J$45</f>
        <v>1478</v>
      </c>
      <c r="F62" s="157"/>
      <c r="G62" s="157"/>
      <c r="H62" s="157">
        <f>'将来負担比率（分子）の構造'!K$45</f>
        <v>1619</v>
      </c>
      <c r="I62" s="157"/>
      <c r="J62" s="157"/>
      <c r="K62" s="157">
        <f>'将来負担比率（分子）の構造'!L$45</f>
        <v>1641</v>
      </c>
      <c r="L62" s="157"/>
      <c r="M62" s="157"/>
      <c r="N62" s="157">
        <f>'将来負担比率（分子）の構造'!M$45</f>
        <v>1814</v>
      </c>
      <c r="O62" s="157"/>
      <c r="P62" s="157"/>
    </row>
    <row r="63" spans="1:16" x14ac:dyDescent="0.2">
      <c r="A63" s="157" t="s">
        <v>34</v>
      </c>
      <c r="B63" s="157">
        <f>'将来負担比率（分子）の構造'!I$44</f>
        <v>425</v>
      </c>
      <c r="C63" s="157"/>
      <c r="D63" s="157"/>
      <c r="E63" s="157">
        <f>'将来負担比率（分子）の構造'!J$44</f>
        <v>267</v>
      </c>
      <c r="F63" s="157"/>
      <c r="G63" s="157"/>
      <c r="H63" s="157">
        <f>'将来負担比率（分子）の構造'!K$44</f>
        <v>139</v>
      </c>
      <c r="I63" s="157"/>
      <c r="J63" s="157"/>
      <c r="K63" s="157">
        <f>'将来負担比率（分子）の構造'!L$44</f>
        <v>93</v>
      </c>
      <c r="L63" s="157"/>
      <c r="M63" s="157"/>
      <c r="N63" s="157">
        <f>'将来負担比率（分子）の構造'!M$44</f>
        <v>64</v>
      </c>
      <c r="O63" s="157"/>
      <c r="P63" s="157"/>
    </row>
    <row r="64" spans="1:16" x14ac:dyDescent="0.2">
      <c r="A64" s="157" t="s">
        <v>33</v>
      </c>
      <c r="B64" s="157">
        <f>'将来負担比率（分子）の構造'!I$43</f>
        <v>8694</v>
      </c>
      <c r="C64" s="157"/>
      <c r="D64" s="157"/>
      <c r="E64" s="157">
        <f>'将来負担比率（分子）の構造'!J$43</f>
        <v>8151</v>
      </c>
      <c r="F64" s="157"/>
      <c r="G64" s="157"/>
      <c r="H64" s="157">
        <f>'将来負担比率（分子）の構造'!K$43</f>
        <v>7688</v>
      </c>
      <c r="I64" s="157"/>
      <c r="J64" s="157"/>
      <c r="K64" s="157">
        <f>'将来負担比率（分子）の構造'!L$43</f>
        <v>7215</v>
      </c>
      <c r="L64" s="157"/>
      <c r="M64" s="157"/>
      <c r="N64" s="157">
        <f>'将来負担比率（分子）の構造'!M$43</f>
        <v>6920</v>
      </c>
      <c r="O64" s="157"/>
      <c r="P64" s="157"/>
    </row>
    <row r="65" spans="1:16" x14ac:dyDescent="0.2">
      <c r="A65" s="157" t="s">
        <v>32</v>
      </c>
      <c r="B65" s="157">
        <f>'将来負担比率（分子）の構造'!I$42</f>
        <v>287</v>
      </c>
      <c r="C65" s="157"/>
      <c r="D65" s="157"/>
      <c r="E65" s="157">
        <f>'将来負担比率（分子）の構造'!J$42</f>
        <v>115</v>
      </c>
      <c r="F65" s="157"/>
      <c r="G65" s="157"/>
      <c r="H65" s="157">
        <f>'将来負担比率（分子）の構造'!K$42</f>
        <v>96</v>
      </c>
      <c r="I65" s="157"/>
      <c r="J65" s="157"/>
      <c r="K65" s="157">
        <f>'将来負担比率（分子）の構造'!L$42</f>
        <v>76</v>
      </c>
      <c r="L65" s="157"/>
      <c r="M65" s="157"/>
      <c r="N65" s="157">
        <f>'将来負担比率（分子）の構造'!M$42</f>
        <v>65</v>
      </c>
      <c r="O65" s="157"/>
      <c r="P65" s="157"/>
    </row>
    <row r="66" spans="1:16" x14ac:dyDescent="0.2">
      <c r="A66" s="157" t="s">
        <v>31</v>
      </c>
      <c r="B66" s="157">
        <f>'将来負担比率（分子）の構造'!I$41</f>
        <v>13757</v>
      </c>
      <c r="C66" s="157"/>
      <c r="D66" s="157"/>
      <c r="E66" s="157">
        <f>'将来負担比率（分子）の構造'!J$41</f>
        <v>13605</v>
      </c>
      <c r="F66" s="157"/>
      <c r="G66" s="157"/>
      <c r="H66" s="157">
        <f>'将来負担比率（分子）の構造'!K$41</f>
        <v>12905</v>
      </c>
      <c r="I66" s="157"/>
      <c r="J66" s="157"/>
      <c r="K66" s="157">
        <f>'将来負担比率（分子）の構造'!L$41</f>
        <v>12727</v>
      </c>
      <c r="L66" s="157"/>
      <c r="M66" s="157"/>
      <c r="N66" s="157">
        <f>'将来負担比率（分子）の構造'!M$41</f>
        <v>14091</v>
      </c>
      <c r="O66" s="157"/>
      <c r="P66" s="157"/>
    </row>
    <row r="67" spans="1:16" x14ac:dyDescent="0.2">
      <c r="A67" s="157" t="s">
        <v>71</v>
      </c>
      <c r="B67" s="157" t="e">
        <f>NA()</f>
        <v>#N/A</v>
      </c>
      <c r="C67" s="157">
        <f>IF(ISNUMBER('将来負担比率（分子）の構造'!I$53), IF('将来負担比率（分子）の構造'!I$53 &lt; 0, 0, '将来負担比率（分子）の構造'!I$53), NA())</f>
        <v>4539</v>
      </c>
      <c r="D67" s="157" t="e">
        <f>NA()</f>
        <v>#N/A</v>
      </c>
      <c r="E67" s="157" t="e">
        <f>NA()</f>
        <v>#N/A</v>
      </c>
      <c r="F67" s="157">
        <f>IF(ISNUMBER('将来負担比率（分子）の構造'!J$53), IF('将来負担比率（分子）の構造'!J$53 &lt; 0, 0, '将来負担比率（分子）の構造'!J$53), NA())</f>
        <v>3314</v>
      </c>
      <c r="G67" s="157" t="e">
        <f>NA()</f>
        <v>#N/A</v>
      </c>
      <c r="H67" s="157" t="e">
        <f>NA()</f>
        <v>#N/A</v>
      </c>
      <c r="I67" s="157">
        <f>IF(ISNUMBER('将来負担比率（分子）の構造'!K$53), IF('将来負担比率（分子）の構造'!K$53 &lt; 0, 0, '将来負担比率（分子）の構造'!K$53), NA())</f>
        <v>2578</v>
      </c>
      <c r="J67" s="157" t="e">
        <f>NA()</f>
        <v>#N/A</v>
      </c>
      <c r="K67" s="157" t="e">
        <f>NA()</f>
        <v>#N/A</v>
      </c>
      <c r="L67" s="157">
        <f>IF(ISNUMBER('将来負担比率（分子）の構造'!L$53), IF('将来負担比率（分子）の構造'!L$53 &lt; 0, 0, '将来負担比率（分子）の構造'!L$53), NA())</f>
        <v>2226</v>
      </c>
      <c r="M67" s="157" t="e">
        <f>NA()</f>
        <v>#N/A</v>
      </c>
      <c r="N67" s="157" t="e">
        <f>NA()</f>
        <v>#N/A</v>
      </c>
      <c r="O67" s="157">
        <f>IF(ISNUMBER('将来負担比率（分子）の構造'!M$53), IF('将来負担比率（分子）の構造'!M$53 &lt; 0, 0, '将来負担比率（分子）の構造'!M$53), NA())</f>
        <v>3176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2354</v>
      </c>
      <c r="C72" s="161">
        <f>基金残高に係る経年分析!G55</f>
        <v>2490</v>
      </c>
      <c r="D72" s="161">
        <f>基金残高に係る経年分析!H55</f>
        <v>2427</v>
      </c>
    </row>
    <row r="73" spans="1:16" x14ac:dyDescent="0.2">
      <c r="A73" s="160" t="s">
        <v>74</v>
      </c>
      <c r="B73" s="161">
        <f>基金残高に係る経年分析!F56</f>
        <v>525</v>
      </c>
      <c r="C73" s="161">
        <f>基金残高に係る経年分析!G56</f>
        <v>569</v>
      </c>
      <c r="D73" s="161">
        <f>基金残高に係る経年分析!H56</f>
        <v>601</v>
      </c>
    </row>
    <row r="74" spans="1:16" x14ac:dyDescent="0.2">
      <c r="A74" s="160" t="s">
        <v>75</v>
      </c>
      <c r="B74" s="161">
        <f>基金残高に係る経年分析!F57</f>
        <v>1814</v>
      </c>
      <c r="C74" s="161">
        <f>基金残高に係る経年分析!G57</f>
        <v>1893</v>
      </c>
      <c r="D74" s="161">
        <f>基金残高に係る経年分析!H57</f>
        <v>1618</v>
      </c>
    </row>
  </sheetData>
  <sheetProtection algorithmName="SHA-512" hashValue="duc/pU8Ls8B+aOM0q1UW2gi4/VLbRmf53ZQdyx8nqW1nYeDj8W3ALLq8e5WNT1owdhnkS9ea7vHJbmvuzMH+pQ==" saltValue="s4TWfR1ouc4MPOaLnrSlm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2026-03-10T07:16:29Z</cp:lastPrinted>
  <dcterms:created xsi:type="dcterms:W3CDTF">2026-02-23T04:41:57Z</dcterms:created>
  <dcterms:modified xsi:type="dcterms:W3CDTF">2026-09-25T01:34:20Z</dcterms:modified>
  <cp:category/>
</cp:coreProperties>
</file>