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1AF12F8B-7180-4792-B3BF-9F842F3BE074}" xr6:coauthVersionLast="47" xr6:coauthVersionMax="47" xr10:uidLastSave="{00000000-0000-0000-0000-000000000000}"/>
  <bookViews>
    <workbookView xWindow="-28920" yWindow="-120" windowWidth="29040" windowHeight="15720" tabRatio="9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C36" i="10"/>
  <c r="CO35" i="10"/>
  <c r="BE35" i="10"/>
  <c r="C35" i="10"/>
  <c r="CO34" i="10"/>
  <c r="BW34" i="10"/>
  <c r="BW35" i="10" s="1"/>
  <c r="BW36" i="10" s="1"/>
  <c r="BW37" i="10" s="1"/>
  <c r="BW38" i="10" s="1"/>
  <c r="U34" i="10"/>
  <c r="U35" i="10" s="1"/>
  <c r="U36" i="10" s="1"/>
  <c r="U37"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<sst xmlns="http://schemas.openxmlformats.org/spreadsheetml/2006/main" count="1109" uniqueCount="576">
  <si>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</si>
  <si>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</si>
  <si>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</si>
  <si>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</si>
  <si>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</si>
  <si>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</si>
  <si>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</si>
  <si>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</si>
  <si>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</si>
  <si>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</si>
  <si>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</si>
  <si>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</si>
  <si>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</si>
  <si>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</si>
  <si>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</si>
  <si>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</si>
  <si>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</si>
  <si>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</si>
  <si>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</si>
  <si>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</si>
  <si>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</si>
  <si>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</si>
  <si>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</si>
  <si>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</si>
  <si>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</si>
  <si>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</si>
  <si>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</si>
  <si>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</si>
  <si>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</si>
  <si>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</si>
  <si>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</si>
  <si>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</si>
  <si>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</si>
  <si>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</si>
  <si>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</si>
  <si>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</si>
  <si>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</si>
  <si>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</si>
  <si>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</si>
  <si>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</si>
  <si>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</si>
  <si>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</si>
  <si>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</si>
  <si>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</si>
  <si>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</si>
  <si>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</si>
  <si>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</si>
  <si>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</si>
  <si>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</si>
  <si>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</si>
  <si>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</si>
  <si>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</si>
  <si>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</si>
  <si>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</si>
  <si>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</si>
  <si>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</si>
  <si>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</si>
  <si>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</si>
  <si>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</si>
  <si>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</si>
  <si>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</si>
  <si>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</si>
  <si>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</si>
  <si>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</si>
  <si>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</si>
  <si>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</si>
  <si>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</si>
  <si>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</si>
  <si>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</si>
  <si>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</si>
  <si>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</si>
  <si>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</si>
  <si>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</si>
  <si>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</si>
  <si>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</si>
  <si>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</si>
  <si>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</si>
  <si>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</si>
  <si>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</si>
  <si>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</si>
  <si>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</si>
  <si>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</si>
  <si>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</si>
  <si>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</si>
  <si>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</si>
  <si>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</si>
  <si>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</si>
  <si>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</si>
  <si>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</si>
  <si>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</si>
  <si>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</si>
  <si>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</si>
  <si>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</si>
  <si>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</si>
  <si>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横手市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</si>
  <si>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</si>
  <si>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</si>
  <si>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</si>
  <si>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</si>
  <si>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</si>
  <si>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</si>
  <si>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</si>
  <si>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</si>
  <si>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</si>
  <si>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</si>
  <si>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</si>
  <si>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</si>
  <si>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</si>
  <si>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</si>
  <si>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</si>
  <si>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</si>
  <si>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</si>
  <si>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</si>
  <si>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</si>
  <si>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</si>
  <si>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</si>
  <si>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</si>
  <si>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</si>
  <si>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</si>
  <si>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</si>
  <si>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</si>
  <si>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</si>
  <si>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</si>
  <si>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</si>
  <si>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</si>
  <si>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</si>
  <si>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</si>
  <si>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</si>
  <si>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</si>
  <si>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</si>
  <si>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</si>
  <si>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</si>
  <si>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</si>
  <si>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</si>
  <si>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</si>
  <si>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</si>
  <si>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</si>
  <si>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</si>
  <si>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</si>
  <si>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</si>
  <si>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</si>
  <si>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</si>
  <si>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</si>
  <si>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</si>
  <si>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</si>
  <si>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</si>
  <si>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</si>
  <si>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</si>
  <si>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</si>
  <si>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</si>
  <si>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</si>
  <si>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</si>
  <si>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</si>
  <si>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</si>
  <si>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</si>
  <si>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</si>
  <si>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</si>
  <si>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</si>
  <si>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</si>
  <si>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</si>
  <si>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</si>
  <si>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</si>
  <si>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</si>
  <si>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</si>
  <si>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</si>
  <si>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</si>
  <si>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</si>
  <si>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</si>
  <si>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</si>
  <si>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</si>
  <si>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</si>
  <si>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</si>
  <si>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</si>
  <si>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</si>
  <si>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</si>
  <si>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</si>
  <si>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</si>
  <si>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</si>
  <si>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</si>
  <si>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</si>
  <si>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</si>
  <si>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</si>
  <si>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</si>
  <si>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</si>
  <si>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</si>
  <si>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</si>
  <si>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</si>
  <si>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</si>
  <si>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</si>
  <si>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</si>
  <si>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</si>
  <si>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</si>
  <si>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</si>
  <si>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</si>
  <si>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</si>
  <si>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</si>
  <si>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</si>
  <si>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</si>
  <si>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</si>
  <si>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</si>
  <si>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</si>
  <si>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</si>
  <si>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</si>
  <si>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秋田県横手市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</si>
  <si>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</si>
  <si>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</si>
  <si>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</si>
  <si>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</si>
  <si>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</si>
  <si>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</si>
  <si>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</si>
  <si>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</si>
  <si>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</si>
  <si>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</si>
  <si>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</si>
  <si>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</si>
  <si>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</si>
  <si>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</si>
  <si>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</si>
  <si>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</si>
  <si>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</si>
  <si>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</si>
  <si>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</si>
  <si>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</si>
  <si>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</si>
  <si>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</si>
  <si>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</si>
  <si>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</si>
  <si>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</si>
  <si>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</si>
  <si>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</si>
  <si>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</si>
  <si>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</si>
  <si>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</si>
  <si>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</si>
  <si>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</si>
  <si>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</si>
  <si>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</si>
  <si>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</si>
  <si>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</si>
  <si>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</si>
  <si>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</si>
  <si>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</si>
  <si>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</si>
  <si>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</si>
  <si>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</si>
  <si>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</si>
  <si>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</si>
  <si>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</si>
  <si>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</si>
  <si>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</si>
  <si>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</si>
  <si>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</si>
  <si>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</si>
  <si>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</si>
  <si>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</si>
  <si>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</si>
  <si>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</si>
  <si>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</si>
  <si>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</si>
  <si>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</si>
  <si>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</si>
  <si>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</si>
  <si>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</si>
  <si>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</si>
  <si>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</si>
  <si>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</si>
  <si>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</si>
  <si>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</si>
  <si>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</si>
  <si>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</si>
  <si>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</si>
  <si>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</si>
  <si>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</si>
  <si>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</si>
  <si>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</si>
  <si>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</si>
  <si>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</si>
  <si>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</si>
  <si>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</si>
  <si>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</si>
  <si>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</si>
  <si>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</si>
  <si>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</si>
  <si>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</si>
  <si>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</si>
  <si>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</si>
  <si>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</si>
  <si>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</si>
  <si>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</si>
  <si>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</si>
  <si>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</si>
  <si>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</si>
  <si>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</si>
  <si>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</si>
  <si>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</si>
  <si>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</si>
  <si>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</si>
  <si>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</si>
  <si>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</si>
  <si>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</si>
  <si>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</si>
  <si>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</si>
  <si>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</si>
  <si>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</si>
  <si>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</si>
  <si>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</si>
  <si>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</si>
  <si>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</si>
  <si>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</si>
  <si>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</si>
  <si>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</si>
  <si>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</si>
  <si>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</si>
  <si>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</si>
  <si>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</si>
  <si>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</si>
  <si>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</si>
  <si>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</si>
  <si>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</si>
  <si>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</si>
  <si>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</si>
  <si>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</si>
  <si>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</si>
  <si>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</si>
  <si>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</si>
  <si>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</si>
  <si>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</si>
  <si>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</si>
  <si>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</si>
  <si>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</si>
  <si>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</si>
  <si>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</si>
  <si>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</si>
  <si>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</si>
  <si>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</si>
  <si>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</si>
  <si>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</si>
  <si>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</si>
  <si>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</si>
  <si>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</si>
  <si>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</si>
  <si>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</si>
  <si>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</si>
  <si>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</si>
  <si>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</si>
  <si>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</si>
  <si>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</si>
  <si>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</si>
  <si>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</si>
  <si>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</si>
  <si>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</si>
  <si>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</si>
  <si>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</si>
  <si>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秋田県横手市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</si>
  <si>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</si>
  <si>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</si>
  <si>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</si>
  <si>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</si>
  <si>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</si>
  <si>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</si>
  <si>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</si>
  <si>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</si>
  <si>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</si>
  <si>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</si>
  <si>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</si>
  <si>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</si>
  <si>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</si>
  <si>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</si>
  <si>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</si>
  <si>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</si>
  <si>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</si>
  <si>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</si>
  <si>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</si>
  <si>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</si>
  <si>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</si>
  <si>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</si>
  <si>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</si>
  <si>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</si>
  <si>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</si>
  <si>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</si>
  <si>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</si>
  <si>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</si>
  <si>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</si>
  <si>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</si>
  <si>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</si>
  <si>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</si>
  <si>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</si>
  <si>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</si>
  <si>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</si>
  <si>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</si>
  <si>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市営介護サービス事業特別会計</t>
    <phoneticPr fontId="5"/>
  </si>
  <si>
    <t>横手市病院事業会計</t>
    <phoneticPr fontId="5"/>
  </si>
  <si>
    <t>法適用企業</t>
    <phoneticPr fontId="5"/>
  </si>
  <si>
    <t>横手市水道事業会計</t>
    <phoneticPr fontId="5"/>
  </si>
  <si>
    <t>横手市下水道事業会計</t>
    <phoneticPr fontId="5"/>
  </si>
  <si>
    <t>市営温泉施設特別会計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</si>
  <si>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</si>
  <si>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</si>
  <si>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</si>
  <si>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</si>
  <si>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</si>
  <si>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</si>
  <si>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</si>
  <si>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</si>
  <si>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</si>
  <si>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</si>
  <si>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</si>
  <si>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</si>
  <si>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</si>
  <si>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</si>
  <si>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</si>
  <si>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</si>
  <si>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</si>
  <si>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</si>
  <si>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</si>
  <si>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</si>
  <si>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</si>
  <si>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</si>
  <si>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</si>
  <si>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</si>
  <si>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</si>
  <si>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</si>
  <si>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</si>
  <si>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</si>
  <si>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</si>
  <si>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</si>
  <si>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</si>
  <si>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</si>
  <si>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</si>
  <si>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</si>
  <si>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</si>
  <si>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</si>
  <si>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</si>
  <si>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</si>
  <si>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</si>
  <si>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</si>
  <si>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</si>
  <si>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</si>
  <si>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</si>
  <si>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</si>
  <si>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</si>
  <si>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</si>
  <si>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</si>
  <si>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</si>
  <si>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</si>
  <si>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</si>
  <si>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</si>
  <si>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</si>
  <si>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</si>
  <si>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</si>
  <si>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</si>
  <si>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</si>
  <si>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</si>
  <si>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</si>
  <si>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</si>
  <si>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</si>
  <si>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</si>
  <si>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</si>
  <si>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</si>
  <si>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</si>
  <si>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</si>
  <si>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</si>
  <si>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</si>
  <si>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</si>
  <si>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</si>
  <si>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</si>
  <si>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</si>
  <si>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</si>
  <si>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</si>
  <si>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</si>
  <si>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</si>
  <si>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</si>
  <si>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</si>
  <si>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</si>
  <si>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</si>
  <si>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</si>
  <si>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</si>
  <si>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</si>
  <si>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</si>
  <si>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</si>
  <si>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</si>
  <si>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</si>
  <si>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</si>
  <si>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</si>
  <si>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</si>
  <si>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</si>
  <si>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</si>
  <si>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</si>
  <si>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</si>
  <si>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</si>
  <si>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</si>
  <si>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</si>
  <si>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</si>
  <si>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</si>
  <si>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</si>
  <si>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</si>
  <si>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</si>
  <si>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</si>
  <si>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</si>
  <si>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</si>
  <si>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</si>
  <si>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</si>
  <si>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</si>
  <si>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</si>
  <si>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</si>
  <si>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</si>
  <si>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</si>
  <si>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</si>
  <si>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</si>
  <si>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</si>
  <si>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</si>
  <si>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</si>
  <si>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</si>
  <si>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</si>
  <si>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</si>
  <si>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</si>
  <si>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</si>
  <si>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</si>
  <si>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</si>
  <si>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</si>
  <si>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</si>
  <si>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</si>
  <si>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</si>
  <si>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</si>
  <si>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</si>
  <si>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</si>
  <si>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</si>
  <si>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</si>
  <si>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</si>
  <si>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</si>
  <si>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</si>
  <si>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</si>
  <si>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0.36</t>
  </si>
  <si>
    <t>▲ 1.57</t>
  </si>
  <si>
    <t>▲ 2.97</t>
  </si>
  <si>
    <t>横手市病院事業会計</t>
  </si>
  <si>
    <t>一般会計</t>
  </si>
  <si>
    <t>横手市下水道事業会計</t>
  </si>
  <si>
    <t>横手市水道事業会計</t>
  </si>
  <si>
    <t>介護保険特別会計</t>
  </si>
  <si>
    <t>国民健康保険特別会計</t>
  </si>
  <si>
    <t>市営温泉施設特別会計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</si>
  <si>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</si>
  <si>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</si>
  <si>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</si>
  <si>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</si>
  <si>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</si>
  <si>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</si>
  <si>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</si>
  <si>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</si>
  <si>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16"/>
  </si>
  <si>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16"/>
  </si>
  <si>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16"/>
  </si>
  <si>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16"/>
  </si>
  <si>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6"/>
  </si>
  <si>
    <t>-</t>
    <phoneticPr fontId="2"/>
  </si>
  <si>
    <t>横手殖林社</t>
    <phoneticPr fontId="2"/>
  </si>
  <si>
    <t>天下森振興公社</t>
    <phoneticPr fontId="2"/>
  </si>
  <si>
    <t>ウッディさんない</t>
    <phoneticPr fontId="2"/>
  </si>
  <si>
    <t>振興基金</t>
    <phoneticPr fontId="5"/>
  </si>
  <si>
    <t>公共施設等総合管理推進基金</t>
    <phoneticPr fontId="5"/>
  </si>
  <si>
    <t>ふるさと応援基金</t>
    <phoneticPr fontId="5"/>
  </si>
  <si>
    <t>中小企業経営安定基金</t>
    <phoneticPr fontId="5"/>
  </si>
  <si>
    <t>ふるさと振興基金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</si>
  <si>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</si>
  <si>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</si>
  <si>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</si>
  <si>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</si>
  <si>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</si>
  <si>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</si>
  <si>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</si>
  <si>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</si>
  <si>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決算に係る将来負担比率については、合併特例債の借入が増加したことで借入額が償還額を上回り、対前年度比で6.4ポイント増加した。今後、市街地再開発対策費のほか、大型公共施設整備事業等の建設事業や横手市財産経営推進計画に基づく公共施設の解体事業の増などにより、比率の上昇が見込まれる。実質公債費比率については、比率が8.6％で対前年度で0.5ポイント増加した。要因としては、令和４年度借入分から据置期間を設けないことにしたことによる償還元金の増などが挙げられる。類似団体平均や早期健全化基準と比較すると現時点では両比率とも危険な水準ではないと捉えているが、今後も市街地再開発対策費や大型公共施設整備事業等の建設事業、横手市財産経営推進計画に基づく公共施設の解体事業の増などにより両比率の上昇が見込まれることから、一般財源や基金等充当可能財源等の確保及び事業の選択による地方債の抑制等により、持続可能な財政運営に努めていく。</t>
    <rPh sb="190" eb="192">
      <t>レイワ</t>
    </rPh>
    <rPh sb="193" eb="195">
      <t>ネンド</t>
    </rPh>
    <rPh sb="195" eb="198">
      <t>カリイレブン</t>
    </rPh>
    <rPh sb="200" eb="204">
      <t>スエオキキカン</t>
    </rPh>
    <rPh sb="205" eb="206">
      <t>モウ</t>
    </rPh>
    <rPh sb="219" eb="223">
      <t>ショウカンガンキン</t>
    </rPh>
    <rPh sb="224" eb="225">
      <t>ゾウ</t>
    </rPh>
    <rPh sb="228" eb="229">
      <t>ア</t>
    </rPh>
    <rPh sb="284" eb="290">
      <t>シガイチサイカイハツ</t>
    </rPh>
    <rPh sb="290" eb="293">
      <t>タイサクヒ</t>
    </rPh>
    <phoneticPr fontId="5"/>
  </si>
  <si>
    <t>実質公債費比率</t>
    <phoneticPr fontId="5"/>
  </si>
  <si>
    <t>令和６年度決算に係る将来負担比率については、合併特例債の借入が増加したことで借入額が償還額を上回り、対前年度比で6.4ポイント増加した。今後、市街地再開発対策費のほか、大型公共施設整備事業等の建設事業や横手市財産経営推進計画に基づく公共施設の解体事業の増などにより、比率の上昇が見込まれる。有形固定資産減価償却率については、老朽化施設を多く保有していることから対前年度で1.1ポイントの増となっており、類似団体平均を上回っている。老朽化が進んでいる主な施設として、児童館（償却率93.1%）、認定こども園・幼稚園・保育所（償却率92.5%）、公営住宅（償却率86.5%）などが挙げられる。今後は、横手市財産経営推進計画及び横手市営住宅等長寿命化計画に基づく老朽化対策に取り組み、比率の抑制に努めていく。</t>
    <rPh sb="42" eb="45">
      <t>ショウカンガク</t>
    </rPh>
    <rPh sb="63" eb="65">
      <t>ゾウカ</t>
    </rPh>
    <rPh sb="232" eb="235">
      <t>ジドウカン</t>
    </rPh>
    <rPh sb="317" eb="318">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</si>
</sst>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7"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8"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78CA96-8ECF-45E1-958A-32E35E38B12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9A4D-42E2-A132-53FB123E3D9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121685</c:v>
                </c:pt>
                <c:pt idx="1">
                  <c:v>93325</c:v>
                </c:pt>
                <c:pt idx="2">
                  <c:v>87843</c:v>
                </c:pt>
                <c:pt idx="3">
                  <c:v>83133</c:v>
                </c:pt>
                <c:pt idx="4">
                  <c:v>143571</c:v>
                </c:pt>
              </c:numCache>
            </c:numRef>
          </c:val>
          <c:smooth val="0"/>
          <c:extLst>
            <c:ext xmlns:c16="http://schemas.microsoft.com/office/drawing/2014/chart" uri="{C3380CC4-5D6E-409C-BE32-E72D297353CC}">
              <c16:uniqueId val="{00000001-9A4D-42E2-A132-53FB123E3D9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6.83</c:v>
                </c:pt>
                <c:pt idx="1">
                  <c:v>7.84</c:v>
                </c:pt>
                <c:pt idx="2">
                  <c:v>9.8699999999999992</c:v>
                </c:pt>
                <c:pt idx="3">
                  <c:v>8.02</c:v>
                </c:pt>
                <c:pt idx="4">
                  <c:v>7.13</c:v>
                </c:pt>
              </c:numCache>
            </c:numRef>
          </c:val>
          <c:extLst>
            <c:ext xmlns:c16="http://schemas.microsoft.com/office/drawing/2014/chart" uri="{C3380CC4-5D6E-409C-BE32-E72D297353CC}">
              <c16:uniqueId val="{00000000-AECD-4E92-879C-04B215370A4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30.91</c:v>
                </c:pt>
                <c:pt idx="1">
                  <c:v>31.74</c:v>
                </c:pt>
                <c:pt idx="2">
                  <c:v>30.96</c:v>
                </c:pt>
                <c:pt idx="3">
                  <c:v>30.98</c:v>
                </c:pt>
                <c:pt idx="4">
                  <c:v>28.34</c:v>
                </c:pt>
              </c:numCache>
            </c:numRef>
          </c:val>
          <c:extLst>
            <c:ext xmlns:c16="http://schemas.microsoft.com/office/drawing/2014/chart" uri="{C3380CC4-5D6E-409C-BE32-E72D297353CC}">
              <c16:uniqueId val="{00000001-AECD-4E92-879C-04B215370A4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-0.36</c:v>
                </c:pt>
                <c:pt idx="1">
                  <c:v>2.58</c:v>
                </c:pt>
                <c:pt idx="2">
                  <c:v>0.15</c:v>
                </c:pt>
                <c:pt idx="3">
                  <c:v>-1.57</c:v>
                </c:pt>
                <c:pt idx="4">
                  <c:v>-2.97</c:v>
                </c:pt>
              </c:numCache>
            </c:numRef>
          </c:val>
          <c:smooth val="0"/>
          <c:extLst>
            <c:ext xmlns:c16="http://schemas.microsoft.com/office/drawing/2014/chart" uri="{C3380CC4-5D6E-409C-BE32-E72D297353CC}">
              <c16:uniqueId val="{00000002-AECD-4E92-879C-04B215370A4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0.37</c:v>
                </c:pt>
                <c:pt idx="2">
                  <c:v>#N/A</c:v>
                </c:pt>
                <c:pt idx="3">
                  <c:v>0.15</c:v>
                </c:pt>
                <c:pt idx="4">
                  <c:v>#N/A</c:v>
                </c:pt>
                <c:pt idx="5">
                  <c:v>0.14000000000000001</c:v>
                </c:pt>
                <c:pt idx="6">
                  <c:v>#N/A</c:v>
                </c:pt>
                <c:pt idx="7">
                  <c:v>0.02</c:v>
                </c:pt>
                <c:pt idx="8">
                  <c:v>#N/A</c:v>
                </c:pt>
                <c:pt idx="9">
                  <c:v>0</c:v>
                </c:pt>
              </c:numCache>
            </c:numRef>
          </c:val>
          <c:extLst>
            <c:ext xmlns:c16="http://schemas.microsoft.com/office/drawing/2014/chart" uri="{C3380CC4-5D6E-409C-BE32-E72D297353CC}">
              <c16:uniqueId val="{00000000-C5CF-416C-B405-4929933CC5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CF-416C-B405-4929933CC58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5CF-416C-B405-4929933CC58C}"/>
            </c:ext>
          </c:extLst>
        </c:ser>
        <c:ser>
          <c:idx val="3"/>
          <c:order val="3"/>
          <c:tx>
            <c:strRef>
              <c:f>データシート!$A$30</c:f>
              <c:strCache>
                <c:ptCount val="1"/>
                <c:pt idx="0">
                  <c:v>市営温泉施設特別会計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7.0000000000000007E-2</c:v>
                </c:pt>
                <c:pt idx="4">
                  <c:v>#N/A</c:v>
                </c:pt>
                <c:pt idx="5">
                  <c:v>0.06</c:v>
                </c:pt>
                <c:pt idx="6">
                  <c:v>#N/A</c:v>
                </c:pt>
                <c:pt idx="7">
                  <c:v>0.05</c:v>
                </c:pt>
                <c:pt idx="8">
                  <c:v>#N/A</c:v>
                </c:pt>
                <c:pt idx="9">
                  <c:v>0.05</c:v>
                </c:pt>
              </c:numCache>
            </c:numRef>
          </c:val>
          <c:extLst>
            <c:ext xmlns:c16="http://schemas.microsoft.com/office/drawing/2014/chart" uri="{C3380CC4-5D6E-409C-BE32-E72D297353CC}">
              <c16:uniqueId val="{00000003-C5CF-416C-B405-4929933CC58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1.54</c:v>
                </c:pt>
                <c:pt idx="2">
                  <c:v>#N/A</c:v>
                </c:pt>
                <c:pt idx="3">
                  <c:v>2.0699999999999998</c:v>
                </c:pt>
                <c:pt idx="4">
                  <c:v>#N/A</c:v>
                </c:pt>
                <c:pt idx="5">
                  <c:v>2.37</c:v>
                </c:pt>
                <c:pt idx="6">
                  <c:v>#N/A</c:v>
                </c:pt>
                <c:pt idx="7">
                  <c:v>2.4</c:v>
                </c:pt>
                <c:pt idx="8">
                  <c:v>#N/A</c:v>
                </c:pt>
                <c:pt idx="9">
                  <c:v>1.04</c:v>
                </c:pt>
              </c:numCache>
            </c:numRef>
          </c:val>
          <c:extLst>
            <c:ext xmlns:c16="http://schemas.microsoft.com/office/drawing/2014/chart" uri="{C3380CC4-5D6E-409C-BE32-E72D297353CC}">
              <c16:uniqueId val="{00000004-C5CF-416C-B405-4929933CC58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1.31</c:v>
                </c:pt>
                <c:pt idx="2">
                  <c:v>#N/A</c:v>
                </c:pt>
                <c:pt idx="3">
                  <c:v>0.93</c:v>
                </c:pt>
                <c:pt idx="4">
                  <c:v>#N/A</c:v>
                </c:pt>
                <c:pt idx="5">
                  <c:v>1.74</c:v>
                </c:pt>
                <c:pt idx="6">
                  <c:v>#N/A</c:v>
                </c:pt>
                <c:pt idx="7">
                  <c:v>1.31</c:v>
                </c:pt>
                <c:pt idx="8">
                  <c:v>#N/A</c:v>
                </c:pt>
                <c:pt idx="9">
                  <c:v>1.32</c:v>
                </c:pt>
              </c:numCache>
            </c:numRef>
          </c:val>
          <c:extLst>
            <c:ext xmlns:c16="http://schemas.microsoft.com/office/drawing/2014/chart" uri="{C3380CC4-5D6E-409C-BE32-E72D297353CC}">
              <c16:uniqueId val="{00000005-C5CF-416C-B405-4929933CC58C}"/>
            </c:ext>
          </c:extLst>
        </c:ser>
        <c:ser>
          <c:idx val="6"/>
          <c:order val="6"/>
          <c:tx>
            <c:strRef>
              <c:f>データシート!$A$33</c:f>
              <c:strCache>
                <c:ptCount val="1"/>
                <c:pt idx="0">
                  <c:v>横手市水道事業会計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5.38</c:v>
                </c:pt>
                <c:pt idx="2">
                  <c:v>#N/A</c:v>
                </c:pt>
                <c:pt idx="3">
                  <c:v>4.88</c:v>
                </c:pt>
                <c:pt idx="4">
                  <c:v>#N/A</c:v>
                </c:pt>
                <c:pt idx="5">
                  <c:v>4.5599999999999996</c:v>
                </c:pt>
                <c:pt idx="6">
                  <c:v>#N/A</c:v>
                </c:pt>
                <c:pt idx="7">
                  <c:v>4.34</c:v>
                </c:pt>
                <c:pt idx="8">
                  <c:v>#N/A</c:v>
                </c:pt>
                <c:pt idx="9">
                  <c:v>3.57</c:v>
                </c:pt>
              </c:numCache>
            </c:numRef>
          </c:val>
          <c:extLst>
            <c:ext xmlns:c16="http://schemas.microsoft.com/office/drawing/2014/chart" uri="{C3380CC4-5D6E-409C-BE32-E72D297353CC}">
              <c16:uniqueId val="{00000006-C5CF-416C-B405-4929933CC58C}"/>
            </c:ext>
          </c:extLst>
        </c:ser>
        <c:ser>
          <c:idx val="7"/>
          <c:order val="7"/>
          <c:tx>
            <c:strRef>
              <c:f>データシート!$A$34</c:f>
              <c:strCache>
                <c:ptCount val="1"/>
                <c:pt idx="0">
                  <c:v>横手市下水道事業会計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4.05</c:v>
                </c:pt>
                <c:pt idx="2">
                  <c:v>#N/A</c:v>
                </c:pt>
                <c:pt idx="3">
                  <c:v>4.1100000000000003</c:v>
                </c:pt>
                <c:pt idx="4">
                  <c:v>#N/A</c:v>
                </c:pt>
                <c:pt idx="5">
                  <c:v>4.4800000000000004</c:v>
                </c:pt>
                <c:pt idx="6">
                  <c:v>#N/A</c:v>
                </c:pt>
                <c:pt idx="7">
                  <c:v>4.21</c:v>
                </c:pt>
                <c:pt idx="8">
                  <c:v>#N/A</c:v>
                </c:pt>
                <c:pt idx="9">
                  <c:v>3.69</c:v>
                </c:pt>
              </c:numCache>
            </c:numRef>
          </c:val>
          <c:extLst>
            <c:ext xmlns:c16="http://schemas.microsoft.com/office/drawing/2014/chart" uri="{C3380CC4-5D6E-409C-BE32-E72D297353CC}">
              <c16:uniqueId val="{00000007-C5CF-416C-B405-4929933CC58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6.64</c:v>
                </c:pt>
                <c:pt idx="2">
                  <c:v>#N/A</c:v>
                </c:pt>
                <c:pt idx="3">
                  <c:v>7.8</c:v>
                </c:pt>
                <c:pt idx="4">
                  <c:v>#N/A</c:v>
                </c:pt>
                <c:pt idx="5">
                  <c:v>9.86</c:v>
                </c:pt>
                <c:pt idx="6">
                  <c:v>#N/A</c:v>
                </c:pt>
                <c:pt idx="7">
                  <c:v>8.02</c:v>
                </c:pt>
                <c:pt idx="8">
                  <c:v>#N/A</c:v>
                </c:pt>
                <c:pt idx="9">
                  <c:v>7.13</c:v>
                </c:pt>
              </c:numCache>
            </c:numRef>
          </c:val>
          <c:extLst>
            <c:ext xmlns:c16="http://schemas.microsoft.com/office/drawing/2014/chart" uri="{C3380CC4-5D6E-409C-BE32-E72D297353CC}">
              <c16:uniqueId val="{00000008-C5CF-416C-B405-4929933CC58C}"/>
            </c:ext>
          </c:extLst>
        </c:ser>
        <c:ser>
          <c:idx val="9"/>
          <c:order val="9"/>
          <c:tx>
            <c:strRef>
              <c:f>データシート!$A$36</c:f>
              <c:strCache>
                <c:ptCount val="1"/>
                <c:pt idx="0">
                  <c:v>横手市病院事業会計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14.98</c:v>
                </c:pt>
                <c:pt idx="2">
                  <c:v>#N/A</c:v>
                </c:pt>
                <c:pt idx="3">
                  <c:v>14.4</c:v>
                </c:pt>
                <c:pt idx="4">
                  <c:v>#N/A</c:v>
                </c:pt>
                <c:pt idx="5">
                  <c:v>14.61</c:v>
                </c:pt>
                <c:pt idx="6">
                  <c:v>#N/A</c:v>
                </c:pt>
                <c:pt idx="7">
                  <c:v>12.87</c:v>
                </c:pt>
                <c:pt idx="8">
                  <c:v>#N/A</c:v>
                </c:pt>
                <c:pt idx="9">
                  <c:v>10.42</c:v>
                </c:pt>
              </c:numCache>
            </c:numRef>
          </c:val>
          <c:extLst>
            <c:ext xmlns:c16="http://schemas.microsoft.com/office/drawing/2014/chart" uri="{C3380CC4-5D6E-409C-BE32-E72D297353CC}">
              <c16:uniqueId val="{00000009-C5CF-416C-B405-4929933CC5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5828</c:v>
                </c:pt>
                <c:pt idx="5">
                  <c:v>5769</c:v>
                </c:pt>
                <c:pt idx="8">
                  <c:v>5848</c:v>
                </c:pt>
                <c:pt idx="11">
                  <c:v>5897</c:v>
                </c:pt>
                <c:pt idx="14">
                  <c:v>5885</c:v>
                </c:pt>
              </c:numCache>
            </c:numRef>
          </c:val>
          <c:extLst>
            <c:ext xmlns:c16="http://schemas.microsoft.com/office/drawing/2014/chart" uri="{C3380CC4-5D6E-409C-BE32-E72D297353CC}">
              <c16:uniqueId val="{00000000-1725-495C-AEBF-C4EE6D0113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25-495C-AEBF-C4EE6D0113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72</c:v>
                </c:pt>
                <c:pt idx="3">
                  <c:v>35</c:v>
                </c:pt>
                <c:pt idx="6">
                  <c:v>22</c:v>
                </c:pt>
                <c:pt idx="9">
                  <c:v>23</c:v>
                </c:pt>
                <c:pt idx="12">
                  <c:v>27</c:v>
                </c:pt>
              </c:numCache>
            </c:numRef>
          </c:val>
          <c:extLst>
            <c:ext xmlns:c16="http://schemas.microsoft.com/office/drawing/2014/chart" uri="{C3380CC4-5D6E-409C-BE32-E72D297353CC}">
              <c16:uniqueId val="{00000002-1725-495C-AEBF-C4EE6D0113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25-495C-AEBF-C4EE6D0113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1189</c:v>
                </c:pt>
                <c:pt idx="3">
                  <c:v>1116</c:v>
                </c:pt>
                <c:pt idx="6">
                  <c:v>1130</c:v>
                </c:pt>
                <c:pt idx="9">
                  <c:v>1035</c:v>
                </c:pt>
                <c:pt idx="12">
                  <c:v>1090</c:v>
                </c:pt>
              </c:numCache>
            </c:numRef>
          </c:val>
          <c:extLst>
            <c:ext xmlns:c16="http://schemas.microsoft.com/office/drawing/2014/chart" uri="{C3380CC4-5D6E-409C-BE32-E72D297353CC}">
              <c16:uniqueId val="{00000004-1725-495C-AEBF-C4EE6D0113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25-495C-AEBF-C4EE6D0113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25-495C-AEBF-C4EE6D0113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6378</c:v>
                </c:pt>
                <c:pt idx="3">
                  <c:v>6537</c:v>
                </c:pt>
                <c:pt idx="6">
                  <c:v>6716</c:v>
                </c:pt>
                <c:pt idx="9">
                  <c:v>6964</c:v>
                </c:pt>
                <c:pt idx="12">
                  <c:v>7079</c:v>
                </c:pt>
              </c:numCache>
            </c:numRef>
          </c:val>
          <c:extLst>
            <c:ext xmlns:c16="http://schemas.microsoft.com/office/drawing/2014/chart" uri="{C3380CC4-5D6E-409C-BE32-E72D297353CC}">
              <c16:uniqueId val="{00000007-1725-495C-AEBF-C4EE6D0113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1811</c:v>
                </c:pt>
                <c:pt idx="2">
                  <c:v>#N/A</c:v>
                </c:pt>
                <c:pt idx="3">
                  <c:v>#N/A</c:v>
                </c:pt>
                <c:pt idx="4">
                  <c:v>1919</c:v>
                </c:pt>
                <c:pt idx="5">
                  <c:v>#N/A</c:v>
                </c:pt>
                <c:pt idx="6">
                  <c:v>#N/A</c:v>
                </c:pt>
                <c:pt idx="7">
                  <c:v>2020</c:v>
                </c:pt>
                <c:pt idx="8">
                  <c:v>#N/A</c:v>
                </c:pt>
                <c:pt idx="9">
                  <c:v>#N/A</c:v>
                </c:pt>
                <c:pt idx="10">
                  <c:v>2125</c:v>
                </c:pt>
                <c:pt idx="11">
                  <c:v>#N/A</c:v>
                </c:pt>
                <c:pt idx="12">
                  <c:v>#N/A</c:v>
                </c:pt>
                <c:pt idx="13">
                  <c:v>2311</c:v>
                </c:pt>
                <c:pt idx="14">
                  <c:v>#N/A</c:v>
                </c:pt>
              </c:numCache>
            </c:numRef>
          </c:val>
          <c:smooth val="0"/>
          <c:extLst>
            <c:ext xmlns:c16="http://schemas.microsoft.com/office/drawing/2014/chart" uri="{C3380CC4-5D6E-409C-BE32-E72D297353CC}">
              <c16:uniqueId val="{00000008-1725-495C-AEBF-C4EE6D0113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62268</c:v>
                </c:pt>
                <c:pt idx="5">
                  <c:v>59362</c:v>
                </c:pt>
                <c:pt idx="8">
                  <c:v>56963</c:v>
                </c:pt>
                <c:pt idx="11">
                  <c:v>54761</c:v>
                </c:pt>
                <c:pt idx="14">
                  <c:v>54321</c:v>
                </c:pt>
              </c:numCache>
            </c:numRef>
          </c:val>
          <c:extLst>
            <c:ext xmlns:c16="http://schemas.microsoft.com/office/drawing/2014/chart" uri="{C3380CC4-5D6E-409C-BE32-E72D297353CC}">
              <c16:uniqueId val="{00000000-1F22-44F7-A2C1-59D49145ED1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915</c:v>
                </c:pt>
                <c:pt idx="5">
                  <c:v>686</c:v>
                </c:pt>
                <c:pt idx="8">
                  <c:v>566</c:v>
                </c:pt>
                <c:pt idx="11">
                  <c:v>461</c:v>
                </c:pt>
                <c:pt idx="14">
                  <c:v>841</c:v>
                </c:pt>
              </c:numCache>
            </c:numRef>
          </c:val>
          <c:extLst>
            <c:ext xmlns:c16="http://schemas.microsoft.com/office/drawing/2014/chart" uri="{C3380CC4-5D6E-409C-BE32-E72D297353CC}">
              <c16:uniqueId val="{00000001-1F22-44F7-A2C1-59D49145ED1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19910</c:v>
                </c:pt>
                <c:pt idx="5">
                  <c:v>20536</c:v>
                </c:pt>
                <c:pt idx="8">
                  <c:v>20209</c:v>
                </c:pt>
                <c:pt idx="11">
                  <c:v>19979</c:v>
                </c:pt>
                <c:pt idx="14">
                  <c:v>18581</c:v>
                </c:pt>
              </c:numCache>
            </c:numRef>
          </c:val>
          <c:extLst>
            <c:ext xmlns:c16="http://schemas.microsoft.com/office/drawing/2014/chart" uri="{C3380CC4-5D6E-409C-BE32-E72D297353CC}">
              <c16:uniqueId val="{00000002-1F22-44F7-A2C1-59D49145ED1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22-44F7-A2C1-59D49145ED1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22-44F7-A2C1-59D49145ED1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22-44F7-A2C1-59D49145ED1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5906</c:v>
                </c:pt>
                <c:pt idx="3">
                  <c:v>6036</c:v>
                </c:pt>
                <c:pt idx="6">
                  <c:v>6306</c:v>
                </c:pt>
                <c:pt idx="9">
                  <c:v>6694</c:v>
                </c:pt>
                <c:pt idx="12">
                  <c:v>6888</c:v>
                </c:pt>
              </c:numCache>
            </c:numRef>
          </c:val>
          <c:extLst>
            <c:ext xmlns:c16="http://schemas.microsoft.com/office/drawing/2014/chart" uri="{C3380CC4-5D6E-409C-BE32-E72D297353CC}">
              <c16:uniqueId val="{00000006-1F22-44F7-A2C1-59D49145ED1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F22-44F7-A2C1-59D49145ED1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11768</c:v>
                </c:pt>
                <c:pt idx="3">
                  <c:v>11178</c:v>
                </c:pt>
                <c:pt idx="6">
                  <c:v>10408</c:v>
                </c:pt>
                <c:pt idx="9">
                  <c:v>9558</c:v>
                </c:pt>
                <c:pt idx="12">
                  <c:v>9229</c:v>
                </c:pt>
              </c:numCache>
            </c:numRef>
          </c:val>
          <c:extLst>
            <c:ext xmlns:c16="http://schemas.microsoft.com/office/drawing/2014/chart" uri="{C3380CC4-5D6E-409C-BE32-E72D297353CC}">
              <c16:uniqueId val="{00000008-1F22-44F7-A2C1-59D49145ED1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84</c:v>
                </c:pt>
                <c:pt idx="3">
                  <c:v>58</c:v>
                </c:pt>
                <c:pt idx="6">
                  <c:v>45</c:v>
                </c:pt>
                <c:pt idx="9">
                  <c:v>66</c:v>
                </c:pt>
                <c:pt idx="12">
                  <c:v>57</c:v>
                </c:pt>
              </c:numCache>
            </c:numRef>
          </c:val>
          <c:extLst>
            <c:ext xmlns:c16="http://schemas.microsoft.com/office/drawing/2014/chart" uri="{C3380CC4-5D6E-409C-BE32-E72D297353CC}">
              <c16:uniqueId val="{00000009-1F22-44F7-A2C1-59D49145ED1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68963</c:v>
                </c:pt>
                <c:pt idx="3">
                  <c:v>66781</c:v>
                </c:pt>
                <c:pt idx="6">
                  <c:v>64371</c:v>
                </c:pt>
                <c:pt idx="9">
                  <c:v>61614</c:v>
                </c:pt>
                <c:pt idx="12">
                  <c:v>61969</c:v>
                </c:pt>
              </c:numCache>
            </c:numRef>
          </c:val>
          <c:extLst>
            <c:ext xmlns:c16="http://schemas.microsoft.com/office/drawing/2014/chart" uri="{C3380CC4-5D6E-409C-BE32-E72D297353CC}">
              <c16:uniqueId val="{0000000A-1F22-44F7-A2C1-59D49145ED1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3626</c:v>
                </c:pt>
                <c:pt idx="2">
                  <c:v>#N/A</c:v>
                </c:pt>
                <c:pt idx="3">
                  <c:v>#N/A</c:v>
                </c:pt>
                <c:pt idx="4">
                  <c:v>3469</c:v>
                </c:pt>
                <c:pt idx="5">
                  <c:v>#N/A</c:v>
                </c:pt>
                <c:pt idx="6">
                  <c:v>#N/A</c:v>
                </c:pt>
                <c:pt idx="7">
                  <c:v>3392</c:v>
                </c:pt>
                <c:pt idx="8">
                  <c:v>#N/A</c:v>
                </c:pt>
                <c:pt idx="9">
                  <c:v>#N/A</c:v>
                </c:pt>
                <c:pt idx="10">
                  <c:v>2730</c:v>
                </c:pt>
                <c:pt idx="11">
                  <c:v>#N/A</c:v>
                </c:pt>
                <c:pt idx="12">
                  <c:v>#N/A</c:v>
                </c:pt>
                <c:pt idx="13">
                  <c:v>4399</c:v>
                </c:pt>
                <c:pt idx="14">
                  <c:v>#N/A</c:v>
                </c:pt>
              </c:numCache>
            </c:numRef>
          </c:val>
          <c:smooth val="0"/>
          <c:extLst>
            <c:ext xmlns:c16="http://schemas.microsoft.com/office/drawing/2014/chart" uri="{C3380CC4-5D6E-409C-BE32-E72D297353CC}">
              <c16:uniqueId val="{0000000B-1F22-44F7-A2C1-59D49145ED1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9381</c:v>
                </c:pt>
                <c:pt idx="1">
                  <c:v>9447</c:v>
                </c:pt>
                <c:pt idx="2">
                  <c:v>8767</c:v>
                </c:pt>
              </c:numCache>
            </c:numRef>
          </c:val>
          <c:extLst>
            <c:ext xmlns:c16="http://schemas.microsoft.com/office/drawing/2014/chart" uri="{C3380CC4-5D6E-409C-BE32-E72D297353CC}">
              <c16:uniqueId val="{00000000-422C-422D-8253-177D15B393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6011</c:v>
                </c:pt>
                <c:pt idx="1">
                  <c:v>5412</c:v>
                </c:pt>
                <c:pt idx="2">
                  <c:v>4883</c:v>
                </c:pt>
              </c:numCache>
            </c:numRef>
          </c:val>
          <c:extLst>
            <c:ext xmlns:c16="http://schemas.microsoft.com/office/drawing/2014/chart" uri="{C3380CC4-5D6E-409C-BE32-E72D297353CC}">
              <c16:uniqueId val="{00000001-422C-422D-8253-177D15B393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6296</c:v>
                </c:pt>
                <c:pt idx="1">
                  <c:v>6228</c:v>
                </c:pt>
                <c:pt idx="2">
                  <c:v>5547</c:v>
                </c:pt>
              </c:numCache>
            </c:numRef>
          </c:val>
          <c:extLst>
            <c:ext xmlns:c16="http://schemas.microsoft.com/office/drawing/2014/chart" uri="{C3380CC4-5D6E-409C-BE32-E72D297353CC}">
              <c16:uniqueId val="{00000002-422C-422D-8253-177D15B393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{334C1331-2329-43FA-A5DB-DD70BF2E77AB}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086-4D49-9603-23E4C3AC66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{BFA659EF-F596-49AA-9F50-938E9B075BC8}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86-4D49-9603-23E4C3AC66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{543F6300-CE98-4B67-B850-EA2B1C76761A}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86-4D49-9603-23E4C3AC66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{2F67AC23-609A-41DB-9E8A-09313AA56943}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86-4D49-9603-23E4C3AC66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{1DC30EA4-8BB3-49FC-8BDE-0A64B8CE9154}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86-4D49-9603-23E4C3AC6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{BD94306F-8938-441E-9D0A-CA059F2223E2}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086-4D49-9603-23E4C3AC6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{82229071-8182-4B5F-8FB6-E6FAEC71ACD2}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086-4D49-9603-23E4C3AC6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{405A599B-ABD0-46C3-B21A-49B7356E9263}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086-4D49-9603-23E4C3AC6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{8FDD6958-37F5-47B4-8718-926B53E53B70}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086-4D49-9603-23E4C3AC66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63.9</c:v>
                </c:pt>
                <c:pt idx="16">
                  <c:v>65.5</c:v>
                </c:pt>
                <c:pt idx="24">
                  <c:v>67</c:v>
                </c:pt>
                <c:pt idx="32">
                  <c:v>68.099999999999994</c:v>
                </c:pt>
              </c:numCache>
            </c:numRef>
          </c:xVal>
          <c:yVal>
            <c:numRef>
              <c:f>公会計指標分析・財政指標組合せ分析表!$BP$51:$DC$51</c:f>
              <c:numCache>
                <c:formatCode>#,##0.0;"▲ "#,##0.0</c:formatCode>
                <c:ptCount val="40"/>
                <c:pt idx="0">
                  <c:v>14.6</c:v>
                </c:pt>
                <c:pt idx="8">
                  <c:v>13.6</c:v>
                </c:pt>
                <c:pt idx="16">
                  <c:v>13.8</c:v>
                </c:pt>
                <c:pt idx="24">
                  <c:v>11</c:v>
                </c:pt>
                <c:pt idx="32">
                  <c:v>17.399999999999999</c:v>
                </c:pt>
              </c:numCache>
            </c:numRef>
          </c:yVal>
          <c:smooth val="0"/>
          <c:extLst>
            <c:ext xmlns:c16="http://schemas.microsoft.com/office/drawing/2014/chart" uri="{C3380CC4-5D6E-409C-BE32-E72D297353CC}">
              <c16:uniqueId val="{00000009-1086-4D49-9603-23E4C3AC66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{9998ABEE-F82F-495C-9E09-7439DD22D381}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086-4D49-9603-23E4C3AC66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{6205AE76-6561-44E2-A49A-55079F8AE0F2}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86-4D49-9603-23E4C3AC66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{27998EAC-36E6-44CA-B1C3-0BC10994A09F}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86-4D49-9603-23E4C3AC66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{AD8C09E7-FF1B-4062-A59A-A4741FEEC079}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86-4D49-9603-23E4C3AC66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{CD9FEC23-26E1-475D-A1B0-ACED52BC13B7}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86-4D49-9603-23E4C3AC6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{B81075D5-F6A8-4DD4-BA42-7502864734D0}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086-4D49-9603-23E4C3AC6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{1116FD63-B6B8-4613-AC08-9F834BB5702C}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086-4D49-9603-23E4C3AC6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{E4B25874-9647-4A4B-AFDD-D2B9BD6DCF71}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086-4D49-9603-23E4C3AC6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{DFA26044-522D-455C-AFCE-CCF60D0C071F}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086-4D49-9603-23E4C3AC66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086-4D49-9603-23E4C3AC668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{C2DBE8BC-5DA6-43D8-98A1-63575D09A933}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69-44F7-A2A6-2273973C58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{0047F4D2-8850-4151-BD39-97AA164C23B6}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69-44F7-A2A6-2273973C58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{F085D2B2-994D-475D-87A2-5FE07B02077F}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69-44F7-A2A6-2273973C58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{E384891C-DE41-4231-8534-F41E293CCF9A}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69-44F7-A2A6-2273973C58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{43D0C224-DE05-48B4-AED6-23F9A3F4082C}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69-44F7-A2A6-2273973C581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{CDEE4D03-E2EE-4F98-8D0D-4E7B8C06EB5C}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69-44F7-A2A6-2273973C581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{26E465AE-F45E-4793-BBC2-78ACDE3258A5}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69-44F7-A2A6-2273973C581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{92E7069F-88A1-434B-8D7F-1788B5EE3E50}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69-44F7-A2A6-2273973C581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{9F5F0B8D-8BB2-43A4-BA44-DDBE794E2D44}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69-44F7-A2A6-2273973C58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7.2</c:v>
                </c:pt>
                <c:pt idx="16">
                  <c:v>7.6</c:v>
                </c:pt>
                <c:pt idx="24">
                  <c:v>8.1</c:v>
                </c:pt>
                <c:pt idx="32">
                  <c:v>8.6</c:v>
                </c:pt>
              </c:numCache>
            </c:numRef>
          </c:xVal>
          <c:yVal>
            <c:numRef>
              <c:f>公会計指標分析・財政指標組合せ分析表!$BP$73:$DC$73</c:f>
              <c:numCache>
                <c:formatCode>#,##0.0;"▲ "#,##0.0</c:formatCode>
                <c:ptCount val="40"/>
                <c:pt idx="0">
                  <c:v>14.6</c:v>
                </c:pt>
                <c:pt idx="8">
                  <c:v>13.6</c:v>
                </c:pt>
                <c:pt idx="16">
                  <c:v>13.8</c:v>
                </c:pt>
                <c:pt idx="24">
                  <c:v>11</c:v>
                </c:pt>
                <c:pt idx="32">
                  <c:v>17.399999999999999</c:v>
                </c:pt>
              </c:numCache>
            </c:numRef>
          </c:yVal>
          <c:smooth val="0"/>
          <c:extLst>
            <c:ext xmlns:c16="http://schemas.microsoft.com/office/drawing/2014/chart" uri="{C3380CC4-5D6E-409C-BE32-E72D297353CC}">
              <c16:uniqueId val="{00000009-8F69-44F7-A2A6-2273973C581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{F38F9DE3-46FD-4918-A88D-78AE9BAE01D2}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69-44F7-A2A6-2273973C581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{DDFA57BB-F32C-43C0-BD55-B43A1359C674}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69-44F7-A2A6-2273973C58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{E44A4620-1D07-4D85-8E5C-048AFE2F9F75}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69-44F7-A2A6-2273973C58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{68B7C588-5917-4088-81BB-78BA7D265422}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69-44F7-A2A6-2273973C58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{C0D626F3-FEF5-4713-8DCF-631DB85EA0F9}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69-44F7-A2A6-2273973C581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{77119879-F270-4A0F-984F-2E24E55BFF09}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69-44F7-A2A6-2273973C581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{3D3B5EB8-835A-42A1-891E-4DCB3D139553}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69-44F7-A2A6-2273973C581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{FCBE67FF-BF55-45A3-AC64-63C4000D5863}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69-44F7-A2A6-2273973C581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{5EF9D4EC-0886-4E5E-87A2-ABD9B5997DBB}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69-44F7-A2A6-2273973C58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8F69-44F7-A2A6-2273973C581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財政力指数は、前年度と同数値の</a:t>
          </a:r>
          <a:r>
            <a:rPr kumimoji="1" lang="en-US" altLang="ja-JP" sz="1300">
              <a:latin typeface="ＭＳ Ｐゴシック" panose="020B0600070205080204" pitchFamily="50" charset="-128"/>
              <a:ea typeface="ＭＳ Ｐゴシック" panose="020B0600070205080204" pitchFamily="50" charset="-128"/>
            </a:rPr>
            <a:t>0.33</a:t>
          </a:r>
          <a:r>
            <a:rPr kumimoji="1" lang="ja-JP" altLang="en-US" sz="1300">
              <a:latin typeface="ＭＳ Ｐゴシック" panose="020B0600070205080204" pitchFamily="50" charset="-128"/>
              <a:ea typeface="ＭＳ Ｐゴシック" panose="020B0600070205080204" pitchFamily="50" charset="-128"/>
            </a:rPr>
            <a:t>で、人口減少や全国平均を上回る高齢化率（令和２年国勢調査</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％）により類似団体平均と比較し、低い水準にある。</a:t>
          </a:r>
        </a:p>
        <a:p>
          <a:r>
            <a:rPr kumimoji="1" lang="ja-JP" altLang="en-US" sz="1300">
              <a:latin typeface="ＭＳ Ｐゴシック" panose="020B0600070205080204" pitchFamily="50" charset="-128"/>
              <a:ea typeface="ＭＳ Ｐゴシック" panose="020B0600070205080204" pitchFamily="50" charset="-128"/>
            </a:rPr>
            <a:t>　市税の収納状況については、収納率は</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％となり、昨年度から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ポイント上昇した。今後はより一層の収納率向上に努める。</a:t>
          </a:r>
        </a:p>
        <a:p>
          <a:r>
            <a:rPr kumimoji="1" lang="ja-JP" altLang="en-US" sz="1300">
              <a:latin typeface="ＭＳ Ｐゴシック" panose="020B0600070205080204" pitchFamily="50" charset="-128"/>
              <a:ea typeface="ＭＳ Ｐゴシック" panose="020B0600070205080204" pitchFamily="50" charset="-128"/>
            </a:rPr>
            <a:t>　また、不用財産の売却（処分）等による自主財源の確保のほか、横手市財産経営推進計画、第３次横手市定員適正化計画などに基づいた効率的な行政運営に取り組み、財政の健全化を図っていく。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令和４年度借入分から据置期間を設けないこととしたことに伴う公債費の増加等により、比率が増加した。</a:t>
          </a:r>
        </a:p>
        <a:p>
          <a:r>
            <a:rPr kumimoji="1" lang="ja-JP" altLang="en-US" sz="1300">
              <a:latin typeface="ＭＳ Ｐゴシック" panose="020B0600070205080204" pitchFamily="50" charset="-128"/>
              <a:ea typeface="ＭＳ Ｐゴシック" panose="020B0600070205080204" pitchFamily="50" charset="-128"/>
            </a:rPr>
            <a:t>　今後も、市街地再開発や大型公共施設の整備、大規模改修等による公債費の増加が見込まれることから、第３次横手市定員適正化計画等に基づく人件費等の義務的経費縮減や、既存事業の継続的見直しを実施し、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65</xdr:row>
      <xdr:rowOff>97155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052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57468</xdr:rowOff>
    </xdr:from>
    <xdr:to>
      <xdr:col>19</xdr:col>
      <xdr:colOff>133350</xdr:colOff>
      <xdr:row>65</xdr:row>
      <xdr:rowOff>60960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30268"/>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72072</xdr:rowOff>
    </xdr:from>
    <xdr:to>
      <xdr:col>15</xdr:col>
      <xdr:colOff>82550</xdr:colOff>
      <xdr:row>64</xdr:row>
      <xdr:rowOff>57468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73422"/>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72072</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734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18432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6668</xdr:rowOff>
    </xdr:from>
    <xdr:to>
      <xdr:col>15</xdr:col>
      <xdr:colOff>133350</xdr:colOff>
      <xdr:row>64</xdr:row>
      <xdr:rowOff>108268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93045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21272</xdr:rowOff>
    </xdr:from>
    <xdr:to>
      <xdr:col>11</xdr:col>
      <xdr:colOff>82550</xdr:colOff>
      <xdr:row>63</xdr:row>
      <xdr:rowOff>122872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107649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0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人当たり人件費・物件費等決算額は、前年度と比較し</a:t>
          </a:r>
          <a:r>
            <a:rPr kumimoji="1" lang="en-US" altLang="ja-JP" sz="1300">
              <a:latin typeface="ＭＳ Ｐゴシック" panose="020B0600070205080204" pitchFamily="50" charset="-128"/>
              <a:ea typeface="ＭＳ Ｐゴシック" panose="020B0600070205080204" pitchFamily="50" charset="-128"/>
            </a:rPr>
            <a:t>25,525</a:t>
          </a:r>
          <a:r>
            <a:rPr kumimoji="1" lang="ja-JP" altLang="en-US" sz="1300">
              <a:latin typeface="ＭＳ Ｐゴシック" panose="020B0600070205080204" pitchFamily="50" charset="-128"/>
              <a:ea typeface="ＭＳ Ｐゴシック" panose="020B0600070205080204" pitchFamily="50" charset="-128"/>
            </a:rPr>
            <a:t>円増加しており、依然として類似団体平均を大きく上回っている。これは、ごみ処理業務や消防業務を市単独で運営していることや、保育所や学童保育、福祉施設の直営箇所が多いことが要因となっている。</a:t>
          </a:r>
        </a:p>
        <a:p>
          <a:r>
            <a:rPr kumimoji="1" lang="ja-JP" altLang="en-US" sz="1300">
              <a:latin typeface="ＭＳ Ｐゴシック" panose="020B0600070205080204" pitchFamily="50" charset="-128"/>
              <a:ea typeface="ＭＳ Ｐゴシック" panose="020B0600070205080204" pitchFamily="50" charset="-128"/>
            </a:rPr>
            <a:t>　今後は、第３次横手市定員適正化計画に基づき、職員の定員適正化に取り組むとともに、施設の民営化や、横手市財産経営推進計画に基づく施設の統廃合を進め、コストの低減を図っていく。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117118</xdr:rowOff>
    </xdr:from>
    <xdr:to>
      <xdr:col>23</xdr:col>
      <xdr:colOff>133350</xdr:colOff>
      <xdr:row>85</xdr:row>
      <xdr:rowOff>121645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18918"/>
          <a:ext cx="838200" cy="17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117118</xdr:rowOff>
    </xdr:from>
    <xdr:to>
      <xdr:col>19</xdr:col>
      <xdr:colOff>133350</xdr:colOff>
      <xdr:row>84</xdr:row>
      <xdr:rowOff>125999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518918"/>
          <a:ext cx="8890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125999</xdr:rowOff>
    </xdr:from>
    <xdr:to>
      <xdr:col>15</xdr:col>
      <xdr:colOff>82550</xdr:colOff>
      <xdr:row>84</xdr:row>
      <xdr:rowOff>150879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27799"/>
          <a:ext cx="889000" cy="2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49609</xdr:rowOff>
    </xdr:from>
    <xdr:to>
      <xdr:col>11</xdr:col>
      <xdr:colOff>31750</xdr:colOff>
      <xdr:row>84</xdr:row>
      <xdr:rowOff>150879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51409"/>
          <a:ext cx="889000" cy="10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70845</xdr:rowOff>
    </xdr:from>
    <xdr:to>
      <xdr:col>23</xdr:col>
      <xdr:colOff>184150</xdr:colOff>
      <xdr:row>86</xdr:row>
      <xdr:rowOff>995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4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42922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1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66318</xdr:rowOff>
    </xdr:from>
    <xdr:to>
      <xdr:col>19</xdr:col>
      <xdr:colOff>184150</xdr:colOff>
      <xdr:row>84</xdr:row>
      <xdr:rowOff>167918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6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152695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54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75199</xdr:rowOff>
    </xdr:from>
    <xdr:to>
      <xdr:col>15</xdr:col>
      <xdr:colOff>133350</xdr:colOff>
      <xdr:row>85</xdr:row>
      <xdr:rowOff>5349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161576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6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100079</xdr:rowOff>
    </xdr:from>
    <xdr:to>
      <xdr:col>11</xdr:col>
      <xdr:colOff>82550</xdr:colOff>
      <xdr:row>85</xdr:row>
      <xdr:rowOff>30229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0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15006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8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170259</xdr:rowOff>
    </xdr:from>
    <xdr:to>
      <xdr:col>7</xdr:col>
      <xdr:colOff>31750</xdr:colOff>
      <xdr:row>84</xdr:row>
      <xdr:rowOff>100409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0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85186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86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秋田県人事委員会勧告に準拠しつつ、地域実情との均衡を保った給与水準になるように努めていることから、類似団体平均を下回っている。今後も定員管理の適正化と併せ、適正水準を維持していく。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705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168729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168729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消防業務の市単独運営や保育所、学童保育、特別養護老人ホーム等の直営箇所が多いこと等により、類似団体平均と比較すると依然として職員数が多い状況にある。</a:t>
          </a:r>
        </a:p>
        <a:p>
          <a:r>
            <a:rPr kumimoji="1" lang="ja-JP" altLang="en-US" sz="1300">
              <a:latin typeface="ＭＳ Ｐゴシック" panose="020B0600070205080204" pitchFamily="50" charset="-128"/>
              <a:ea typeface="ＭＳ Ｐゴシック" panose="020B0600070205080204" pitchFamily="50" charset="-128"/>
            </a:rPr>
            <a:t>　今後は、公立保育所や学童保育などの福祉施設の民営化を進めるなど、第３次横手市定員適正化計画に基づき、定員適正化の取組を進めていく。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13184</xdr:rowOff>
    </xdr:from>
    <xdr:to>
      <xdr:col>81</xdr:col>
      <xdr:colOff>44450</xdr:colOff>
      <xdr:row>63</xdr:row>
      <xdr:rowOff>46506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14534"/>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13184</xdr:rowOff>
    </xdr:from>
    <xdr:to>
      <xdr:col>77</xdr:col>
      <xdr:colOff>44450</xdr:colOff>
      <xdr:row>63</xdr:row>
      <xdr:rowOff>17780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14534"/>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15482</xdr:rowOff>
    </xdr:from>
    <xdr:to>
      <xdr:col>72</xdr:col>
      <xdr:colOff>203200</xdr:colOff>
      <xdr:row>63</xdr:row>
      <xdr:rowOff>17780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16832"/>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15482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9500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167156</xdr:rowOff>
    </xdr:from>
    <xdr:to>
      <xdr:col>81</xdr:col>
      <xdr:colOff>95250</xdr:colOff>
      <xdr:row>63</xdr:row>
      <xdr:rowOff>97306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139233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6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133834</xdr:rowOff>
    </xdr:from>
    <xdr:to>
      <xdr:col>77</xdr:col>
      <xdr:colOff>95250</xdr:colOff>
      <xdr:row>63</xdr:row>
      <xdr:rowOff>63984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48761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5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136132</xdr:rowOff>
    </xdr:from>
    <xdr:to>
      <xdr:col>68</xdr:col>
      <xdr:colOff>203200</xdr:colOff>
      <xdr:row>63</xdr:row>
      <xdr:rowOff>66282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6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51059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5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29227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ポイント上昇したが、類似団体平均と同水準となっている。</a:t>
          </a:r>
        </a:p>
        <a:p>
          <a:r>
            <a:rPr kumimoji="1" lang="ja-JP" altLang="en-US" sz="1300">
              <a:latin typeface="ＭＳ Ｐゴシック" panose="020B0600070205080204" pitchFamily="50" charset="-128"/>
              <a:ea typeface="ＭＳ Ｐゴシック" panose="020B0600070205080204" pitchFamily="50" charset="-128"/>
            </a:rPr>
            <a:t>　当該年度のみで見ると、元利償還金の額が増えたことから前年度より増加しており、３か年平均を引き上げる結果となった。</a:t>
          </a:r>
        </a:p>
        <a:p>
          <a:r>
            <a:rPr kumimoji="1" lang="ja-JP" altLang="en-US" sz="1300">
              <a:latin typeface="ＭＳ Ｐゴシック" panose="020B0600070205080204" pitchFamily="50" charset="-128"/>
              <a:ea typeface="ＭＳ Ｐゴシック" panose="020B0600070205080204" pitchFamily="50" charset="-128"/>
            </a:rPr>
            <a:t>　今後も市街地再開発や大型公共施設の整備、施設の大規模改修や解体などによる公債費の増加が見込まれるが、交付税算入率の高い有利な地方債の発行を優先し、健全な財政運営に努める。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73378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6435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110772</xdr:rowOff>
    </xdr:from>
    <xdr:to>
      <xdr:col>77</xdr:col>
      <xdr:colOff>44450</xdr:colOff>
      <xdr:row>40</xdr:row>
      <xdr:rowOff>6350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9732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110772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437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30339</xdr:rowOff>
    </xdr:from>
    <xdr:to>
      <xdr:col>68</xdr:col>
      <xdr:colOff>152400</xdr:colOff>
      <xdr:row>39</xdr:row>
      <xdr:rowOff>57150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168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166105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5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59972</xdr:rowOff>
    </xdr:from>
    <xdr:to>
      <xdr:col>73</xdr:col>
      <xdr:colOff>44450</xdr:colOff>
      <xdr:row>39</xdr:row>
      <xdr:rowOff>161572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1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118127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150989</xdr:rowOff>
    </xdr:from>
    <xdr:to>
      <xdr:col>64</xdr:col>
      <xdr:colOff>152400</xdr:colOff>
      <xdr:row>39</xdr:row>
      <xdr:rowOff>81139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91316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一般会計における地方債現在高は、据置期間廃止により償還が進んだものの、横手駅東口第二地区の市街地再開発事業や災害復旧事業などによる発行額の増加に伴い、前年度より増加している。</a:t>
          </a:r>
        </a:p>
        <a:p>
          <a:r>
            <a:rPr kumimoji="1" lang="ja-JP" altLang="en-US" sz="1300">
              <a:latin typeface="ＭＳ Ｐゴシック" panose="020B0600070205080204" pitchFamily="50" charset="-128"/>
              <a:ea typeface="ＭＳ Ｐゴシック" panose="020B0600070205080204" pitchFamily="50" charset="-128"/>
            </a:rPr>
            <a:t>　今後は、公共施設等の解体や大型公共施設建設に伴う市債の発行により、地方債現在高が増加し将来負担の増加が見込まれるため、横手市財政計画に基づき充当可能財源等の確保と建設事業の平準化等を図っ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39310</xdr:rowOff>
    </xdr:from>
    <xdr:to>
      <xdr:col>81</xdr:col>
      <xdr:colOff>44450</xdr:colOff>
      <xdr:row>14</xdr:row>
      <xdr:rowOff>112849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439610"/>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39310</xdr:rowOff>
    </xdr:from>
    <xdr:to>
      <xdr:col>77</xdr:col>
      <xdr:colOff>44450</xdr:colOff>
      <xdr:row>14</xdr:row>
      <xdr:rowOff>71483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4396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69185</xdr:rowOff>
    </xdr:from>
    <xdr:to>
      <xdr:col>72</xdr:col>
      <xdr:colOff>203200</xdr:colOff>
      <xdr:row>14</xdr:row>
      <xdr:rowOff>71483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46948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69185</xdr:rowOff>
    </xdr:from>
    <xdr:to>
      <xdr:col>68</xdr:col>
      <xdr:colOff>152400</xdr:colOff>
      <xdr:row>14</xdr:row>
      <xdr:rowOff>80675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6948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62049</xdr:rowOff>
    </xdr:from>
    <xdr:to>
      <xdr:col>81</xdr:col>
      <xdr:colOff>95250</xdr:colOff>
      <xdr:row>14</xdr:row>
      <xdr:rowOff>163649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6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34126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434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159960</xdr:rowOff>
    </xdr:from>
    <xdr:to>
      <xdr:col>77</xdr:col>
      <xdr:colOff>95250</xdr:colOff>
      <xdr:row>14</xdr:row>
      <xdr:rowOff>90110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3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74887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475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20683</xdr:rowOff>
    </xdr:from>
    <xdr:to>
      <xdr:col>73</xdr:col>
      <xdr:colOff>44450</xdr:colOff>
      <xdr:row>14</xdr:row>
      <xdr:rowOff>122283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4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107060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5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18385</xdr:rowOff>
    </xdr:from>
    <xdr:to>
      <xdr:col>68</xdr:col>
      <xdr:colOff>203200</xdr:colOff>
      <xdr:row>14</xdr:row>
      <xdr:rowOff>119985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4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130162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18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29875</xdr:rowOff>
    </xdr:from>
    <xdr:to>
      <xdr:col>64</xdr:col>
      <xdr:colOff>152400</xdr:colOff>
      <xdr:row>14</xdr:row>
      <xdr:rowOff>131475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141652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19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人件費に係る経常収支比率は、類似団体平均と比較して高い。</a:t>
          </a:r>
        </a:p>
        <a:p>
          <a:r>
            <a:rPr kumimoji="1" lang="ja-JP" altLang="en-US" sz="1300">
              <a:latin typeface="ＭＳ Ｐゴシック" panose="020B0600070205080204" pitchFamily="50" charset="-128"/>
              <a:ea typeface="ＭＳ Ｐゴシック" panose="020B0600070205080204" pitchFamily="50" charset="-128"/>
            </a:rPr>
            <a:t>　これは、消防業務の市単独運営や保育所などを直営していることにより、普通会計における一般職員数が</a:t>
          </a:r>
          <a:r>
            <a:rPr kumimoji="1" lang="en-US" altLang="ja-JP" sz="1300">
              <a:latin typeface="ＭＳ Ｐゴシック" panose="020B0600070205080204" pitchFamily="50" charset="-128"/>
              <a:ea typeface="ＭＳ Ｐゴシック" panose="020B0600070205080204" pitchFamily="50" charset="-128"/>
            </a:rPr>
            <a:t>885</a:t>
          </a:r>
          <a:r>
            <a:rPr kumimoji="1" lang="ja-JP" altLang="en-US" sz="1300">
              <a:latin typeface="ＭＳ Ｐゴシック" panose="020B0600070205080204" pitchFamily="50" charset="-128"/>
              <a:ea typeface="ＭＳ Ｐゴシック" panose="020B0600070205080204" pitchFamily="50" charset="-128"/>
            </a:rPr>
            <a:t>人と、類似団体と比較して多いことが要因である。また、前年度より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ポイント増加した要因としては、会計年度任用職員の期末手当及び勤勉手当の増加等がある。</a:t>
          </a:r>
        </a:p>
        <a:p>
          <a:r>
            <a:rPr kumimoji="1" lang="ja-JP" altLang="en-US" sz="1300">
              <a:latin typeface="ＭＳ Ｐゴシック" panose="020B0600070205080204" pitchFamily="50" charset="-128"/>
              <a:ea typeface="ＭＳ Ｐゴシック" panose="020B0600070205080204" pitchFamily="50" charset="-128"/>
            </a:rPr>
            <a:t>　第３次横手市定員適正化計画に基づき、今後も職員採用数の抑制や福祉施設の民営化などにより、人件費の削減に努めていく。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157480</xdr:rowOff>
    </xdr:from>
    <xdr:to>
      <xdr:col>24</xdr:col>
      <xdr:colOff>25400</xdr:colOff>
      <xdr:row>39</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725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134620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49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104140</xdr:rowOff>
    </xdr:from>
    <xdr:to>
      <xdr:col>15</xdr:col>
      <xdr:colOff>98425</xdr:colOff>
      <xdr:row>38</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19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104140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19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34290</xdr:rowOff>
    </xdr:from>
    <xdr:to>
      <xdr:col>24</xdr:col>
      <xdr:colOff>76200</xdr:colOff>
      <xdr:row>39</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83820</xdr:rowOff>
    </xdr:from>
    <xdr:to>
      <xdr:col>15</xdr:col>
      <xdr:colOff>149225</xdr:colOff>
      <xdr:row>39</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170197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53340</xdr:rowOff>
    </xdr:from>
    <xdr:to>
      <xdr:col>11</xdr:col>
      <xdr:colOff>60325</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物件費の経常収支比率は、公共施設等の解体・改修事業などにより数値が前年度より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ポイント高くなり、類似団体平均を僅かに上回っている。</a:t>
          </a:r>
        </a:p>
        <a:p>
          <a:r>
            <a:rPr kumimoji="1" lang="ja-JP" altLang="en-US" sz="1300">
              <a:latin typeface="ＭＳ Ｐゴシック" panose="020B0600070205080204" pitchFamily="50" charset="-128"/>
              <a:ea typeface="ＭＳ Ｐゴシック" panose="020B0600070205080204" pitchFamily="50" charset="-128"/>
            </a:rPr>
            <a:t>　公共施設等の管理的経費は、一定程度で推移していることから、引き続き、横手市財産経営推進計画の着実な推進を図り、その必要性、経費等を総合的に検討し、物件費の抑制に努める。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91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7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76200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1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17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9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25400</xdr:rowOff>
    </xdr:from>
    <xdr:to>
      <xdr:col>69</xdr:col>
      <xdr:colOff>142875</xdr:colOff>
      <xdr:row>16</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扶助費に係る経常収支比率は、類似団体平均と比較して低い。</a:t>
          </a:r>
        </a:p>
        <a:p>
          <a:r>
            <a:rPr kumimoji="1" lang="ja-JP" altLang="en-US" sz="1300">
              <a:latin typeface="ＭＳ Ｐゴシック" panose="020B0600070205080204" pitchFamily="50" charset="-128"/>
              <a:ea typeface="ＭＳ Ｐゴシック" panose="020B0600070205080204" pitchFamily="50" charset="-128"/>
            </a:rPr>
            <a:t>　令和６年度国補正分の住民税非課税世帯に対する臨時特別給付金給付事業による増加があったものの、前年度の住民税非課税世帯等に対する臨時特別給付金給付事業の大幅な減少等により、扶助費に係る経常収支比率は僅かに減少した。</a:t>
          </a:r>
        </a:p>
        <a:p>
          <a:r>
            <a:rPr kumimoji="1" lang="ja-JP" altLang="en-US" sz="1300">
              <a:latin typeface="ＭＳ Ｐゴシック" panose="020B0600070205080204" pitchFamily="50" charset="-128"/>
              <a:ea typeface="ＭＳ Ｐゴシック" panose="020B0600070205080204" pitchFamily="50" charset="-128"/>
            </a:rPr>
            <a:t>　今後も、障がい者に係る自立支援給付費や、公立保育所の民営化による施設型給付費の増加により、扶助費の大幅な減少は見込めない。引き続き、実施事業の見直しや、適正な給付に努める。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65278</xdr:rowOff>
    </xdr:from>
    <xdr:to>
      <xdr:col>24</xdr:col>
      <xdr:colOff>25400</xdr:colOff>
      <xdr:row>55</xdr:row>
      <xdr:rowOff>74422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950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46990</xdr:rowOff>
    </xdr:from>
    <xdr:to>
      <xdr:col>19</xdr:col>
      <xdr:colOff>187325</xdr:colOff>
      <xdr:row>55</xdr:row>
      <xdr:rowOff>74422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767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56134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76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56134</xdr:rowOff>
    </xdr:from>
    <xdr:to>
      <xdr:col>11</xdr:col>
      <xdr:colOff>9525</xdr:colOff>
      <xdr:row>55</xdr:row>
      <xdr:rowOff>65278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5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14478</xdr:rowOff>
    </xdr:from>
    <xdr:to>
      <xdr:col>24</xdr:col>
      <xdr:colOff>76200</xdr:colOff>
      <xdr:row>55</xdr:row>
      <xdr:rowOff>116078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31005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23622</xdr:rowOff>
    </xdr:from>
    <xdr:to>
      <xdr:col>20</xdr:col>
      <xdr:colOff>38100</xdr:colOff>
      <xdr:row>55</xdr:row>
      <xdr:rowOff>125222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135399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2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167640</xdr:rowOff>
    </xdr:from>
    <xdr:to>
      <xdr:col>15</xdr:col>
      <xdr:colOff>149225</xdr:colOff>
      <xdr:row>55</xdr:row>
      <xdr:rowOff>97790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107967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5334</xdr:rowOff>
    </xdr:from>
    <xdr:to>
      <xdr:col>11</xdr:col>
      <xdr:colOff>60325</xdr:colOff>
      <xdr:row>55</xdr:row>
      <xdr:rowOff>106934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117111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14478</xdr:rowOff>
    </xdr:from>
    <xdr:to>
      <xdr:col>6</xdr:col>
      <xdr:colOff>171450</xdr:colOff>
      <xdr:row>55</xdr:row>
      <xdr:rowOff>116078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126255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その他に係る経常収支比率は、国民健康保険特別会計や介護保険特別会計への繰出金が減少したことなどに伴い、前年度より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ポイントの減少となったものの、依然として類似団体平均を上回っている。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今後も各種事業費の適正化や事業内容の見直しにより、比率の抑制に努める。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31750</xdr:rowOff>
    </xdr:from>
    <xdr:to>
      <xdr:col>82</xdr:col>
      <xdr:colOff>107950</xdr:colOff>
      <xdr:row>58</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758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3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88900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152400</xdr:rowOff>
    </xdr:from>
    <xdr:to>
      <xdr:col>82</xdr:col>
      <xdr:colOff>158750</xdr:colOff>
      <xdr:row>58</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124477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補助費に係る経常収支比率は、定額減税調整給付金給付事業やプレミアム付商品券事業による増があったものの、前年度の子どもの成長応援給付金給付事業などの減により、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ポイントの減少となった。</a:t>
          </a:r>
        </a:p>
        <a:p>
          <a:r>
            <a:rPr kumimoji="1" lang="ja-JP" altLang="en-US" sz="1300">
              <a:latin typeface="ＭＳ Ｐゴシック" panose="020B0600070205080204" pitchFamily="50" charset="-128"/>
              <a:ea typeface="ＭＳ Ｐゴシック" panose="020B0600070205080204" pitchFamily="50" charset="-128"/>
            </a:rPr>
            <a:t>　類似団体平均は下回っているが、今後も各種補助金等の計画的な見直しを行い、補助費等の抑制に努める。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230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30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0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07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19050</xdr:rowOff>
    </xdr:from>
    <xdr:to>
      <xdr:col>78</xdr:col>
      <xdr:colOff>120650</xdr:colOff>
      <xdr:row>36</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130827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19050</xdr:rowOff>
    </xdr:from>
    <xdr:to>
      <xdr:col>65</xdr:col>
      <xdr:colOff>53975</xdr:colOff>
      <xdr:row>36</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130827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市町村合併後の道路改良事業や公共施設の整備、小中学校統合事業などの実施において発行した地方債の償還が増加していることが要因であり、今後も市街地再開発や大型公共施設の整備、大規模改修等の大型事業が控えていることから、比率は年々上昇することが予想される。</a:t>
          </a:r>
        </a:p>
        <a:p>
          <a:r>
            <a:rPr kumimoji="1" lang="ja-JP" altLang="en-US" sz="1300">
              <a:latin typeface="ＭＳ Ｐゴシック" panose="020B0600070205080204" pitchFamily="50" charset="-128"/>
              <a:ea typeface="ＭＳ Ｐゴシック" panose="020B0600070205080204" pitchFamily="50" charset="-128"/>
            </a:rPr>
            <a:t>　引き続き、事業の選択と集中により、公債費の抑制を図っていく。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127000</xdr:rowOff>
    </xdr:from>
    <xdr:to>
      <xdr:col>24</xdr:col>
      <xdr:colOff>25400</xdr:colOff>
      <xdr:row>79</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71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60325</xdr:rowOff>
    </xdr:from>
    <xdr:to>
      <xdr:col>19</xdr:col>
      <xdr:colOff>187325</xdr:colOff>
      <xdr:row>79</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048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136525</xdr:rowOff>
    </xdr:from>
    <xdr:to>
      <xdr:col>15</xdr:col>
      <xdr:colOff>98425</xdr:colOff>
      <xdr:row>79</xdr:row>
      <xdr:rowOff>60325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096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117475</xdr:rowOff>
    </xdr:from>
    <xdr:to>
      <xdr:col>11</xdr:col>
      <xdr:colOff>9525</xdr:colOff>
      <xdr:row>78</xdr:row>
      <xdr:rowOff>136525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90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76200</xdr:rowOff>
    </xdr:from>
    <xdr:to>
      <xdr:col>24</xdr:col>
      <xdr:colOff>76200</xdr:colOff>
      <xdr:row>80</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48277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95250</xdr:rowOff>
    </xdr:from>
    <xdr:to>
      <xdr:col>20</xdr:col>
      <xdr:colOff>38100</xdr:colOff>
      <xdr:row>80</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10177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2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9525</xdr:rowOff>
    </xdr:from>
    <xdr:to>
      <xdr:col>15</xdr:col>
      <xdr:colOff>149225</xdr:colOff>
      <xdr:row>79</xdr:row>
      <xdr:rowOff>111125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95902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4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85725</xdr:rowOff>
    </xdr:from>
    <xdr:to>
      <xdr:col>11</xdr:col>
      <xdr:colOff>60325</xdr:colOff>
      <xdr:row>79</xdr:row>
      <xdr:rowOff>15875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5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4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66675</xdr:rowOff>
    </xdr:from>
    <xdr:to>
      <xdr:col>6</xdr:col>
      <xdr:colOff>171450</xdr:colOff>
      <xdr:row>78</xdr:row>
      <xdr:rowOff>168275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153052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2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公債費以外での経常収支比率は、臨時財政対策債の借入額の減少などにより分母が減少したことから、前年度より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ポイントの増加となったものの、類似団体平均を僅かに下回っている。</a:t>
          </a:r>
        </a:p>
        <a:p>
          <a:r>
            <a:rPr kumimoji="1" lang="ja-JP" altLang="en-US" sz="1300">
              <a:latin typeface="ＭＳ Ｐゴシック" panose="020B0600070205080204" pitchFamily="50" charset="-128"/>
              <a:ea typeface="ＭＳ Ｐゴシック" panose="020B0600070205080204" pitchFamily="50" charset="-128"/>
            </a:rPr>
            <a:t>　今後は、人口減少による普通交付税の減少や、少子高齢化の進行による税収等の減少により比率の上昇が見込まれることから、第３次横手市定員適正化計画等により、人件費など義務的経費の縮減に取り組むとともに、既存事業の継続的な見直しを行い、経常経費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157480</xdr:rowOff>
    </xdr:from>
    <xdr:to>
      <xdr:col>82</xdr:col>
      <xdr:colOff>107950</xdr:colOff>
      <xdr:row>75</xdr:row>
      <xdr:rowOff>46990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44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29227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88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xdr:rowOff>
    </xdr:from>
    <xdr:to>
      <xdr:col>78</xdr:col>
      <xdr:colOff>69850</xdr:colOff>
      <xdr:row>74</xdr:row>
      <xdr:rowOff>157480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6923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74</xdr:row>
      <xdr:rowOff>5080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704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78757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73</xdr:row>
      <xdr:rowOff>130810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70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106680</xdr:rowOff>
    </xdr:from>
    <xdr:to>
      <xdr:col>78</xdr:col>
      <xdr:colOff>120650</xdr:colOff>
      <xdr:row>75</xdr:row>
      <xdr:rowOff>36830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21607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880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125730</xdr:rowOff>
    </xdr:from>
    <xdr:to>
      <xdr:col>74</xdr:col>
      <xdr:colOff>31750</xdr:colOff>
      <xdr:row>74</xdr:row>
      <xdr:rowOff>55880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66057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1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90187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0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80010</xdr:rowOff>
    </xdr:from>
    <xdr:to>
      <xdr:col>65</xdr:col>
      <xdr:colOff>53975</xdr:colOff>
      <xdr:row>74</xdr:row>
      <xdr:rowOff>10160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20337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149746</xdr:rowOff>
    </xdr:from>
    <xdr:to>
      <xdr:col>29</xdr:col>
      <xdr:colOff>127000</xdr:colOff>
      <xdr:row>15</xdr:row>
      <xdr:rowOff>145847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97671"/>
          <a:ext cx="647700" cy="167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145847</xdr:rowOff>
    </xdr:from>
    <xdr:to>
      <xdr:col>26</xdr:col>
      <xdr:colOff>50800</xdr:colOff>
      <xdr:row>16</xdr:row>
      <xdr:rowOff>2629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65222"/>
          <a:ext cx="698500" cy="28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2629</xdr:rowOff>
    </xdr:from>
    <xdr:to>
      <xdr:col>22</xdr:col>
      <xdr:colOff>114300</xdr:colOff>
      <xdr:row>16</xdr:row>
      <xdr:rowOff>52235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93454"/>
          <a:ext cx="698500" cy="49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52235</xdr:rowOff>
    </xdr:from>
    <xdr:to>
      <xdr:col>18</xdr:col>
      <xdr:colOff>177800</xdr:colOff>
      <xdr:row>16</xdr:row>
      <xdr:rowOff>100571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43060"/>
          <a:ext cx="698500" cy="48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98946</xdr:rowOff>
    </xdr:from>
    <xdr:to>
      <xdr:col>29</xdr:col>
      <xdr:colOff>177800</xdr:colOff>
      <xdr:row>15</xdr:row>
      <xdr:rowOff>29096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46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115473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95047</xdr:rowOff>
    </xdr:from>
    <xdr:to>
      <xdr:col>26</xdr:col>
      <xdr:colOff>101600</xdr:colOff>
      <xdr:row>16</xdr:row>
      <xdr:rowOff>25197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1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35374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83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123279</xdr:rowOff>
    </xdr:from>
    <xdr:to>
      <xdr:col>22</xdr:col>
      <xdr:colOff>165100</xdr:colOff>
      <xdr:row>16</xdr:row>
      <xdr:rowOff>53429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42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63606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1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1435</xdr:rowOff>
    </xdr:from>
    <xdr:to>
      <xdr:col>19</xdr:col>
      <xdr:colOff>38100</xdr:colOff>
      <xdr:row>16</xdr:row>
      <xdr:rowOff>103035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92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113212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6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49771</xdr:rowOff>
    </xdr:from>
    <xdr:to>
      <xdr:col>15</xdr:col>
      <xdr:colOff>101600</xdr:colOff>
      <xdr:row>16</xdr:row>
      <xdr:rowOff>151371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40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161548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0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237299</xdr:rowOff>
    </xdr:from>
    <xdr:to>
      <xdr:col>29</xdr:col>
      <xdr:colOff>127000</xdr:colOff>
      <xdr:row>36</xdr:row>
      <xdr:rowOff>2489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47649"/>
          <a:ext cx="647700" cy="108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2489</xdr:rowOff>
    </xdr:from>
    <xdr:to>
      <xdr:col>26</xdr:col>
      <xdr:colOff>50800</xdr:colOff>
      <xdr:row>36</xdr:row>
      <xdr:rowOff>71336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5739"/>
          <a:ext cx="698500" cy="6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71336</xdr:rowOff>
    </xdr:from>
    <xdr:to>
      <xdr:col>22</xdr:col>
      <xdr:colOff>114300</xdr:colOff>
      <xdr:row>36</xdr:row>
      <xdr:rowOff>133515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24586"/>
          <a:ext cx="698500" cy="62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133515</xdr:rowOff>
    </xdr:from>
    <xdr:to>
      <xdr:col>18</xdr:col>
      <xdr:colOff>177800</xdr:colOff>
      <xdr:row>37</xdr:row>
      <xdr:rowOff>23787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86765"/>
          <a:ext cx="698500" cy="61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186499</xdr:rowOff>
    </xdr:from>
    <xdr:to>
      <xdr:col>29</xdr:col>
      <xdr:colOff>177800</xdr:colOff>
      <xdr:row>35</xdr:row>
      <xdr:rowOff>288099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6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31576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41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294589</xdr:rowOff>
    </xdr:from>
    <xdr:to>
      <xdr:col>26</xdr:col>
      <xdr:colOff>101600</xdr:colOff>
      <xdr:row>36</xdr:row>
      <xdr:rowOff>53289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4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63466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73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20536</xdr:rowOff>
    </xdr:from>
    <xdr:to>
      <xdr:col>22</xdr:col>
      <xdr:colOff>165100</xdr:colOff>
      <xdr:row>36</xdr:row>
      <xdr:rowOff>122136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3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132313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74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82715</xdr:rowOff>
    </xdr:from>
    <xdr:to>
      <xdr:col>19</xdr:col>
      <xdr:colOff>38100</xdr:colOff>
      <xdr:row>37</xdr:row>
      <xdr:rowOff>12865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3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194492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0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144437</xdr:rowOff>
    </xdr:from>
    <xdr:to>
      <xdr:col>15</xdr:col>
      <xdr:colOff>101600</xdr:colOff>
      <xdr:row>37</xdr:row>
      <xdr:rowOff>74587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97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256214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6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89688</xdr:rowOff>
    </xdr:from>
    <xdr:to>
      <xdr:col>24</xdr:col>
      <xdr:colOff>63500</xdr:colOff>
      <xdr:row>35</xdr:row>
      <xdr:rowOff>64440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18988"/>
          <a:ext cx="838200" cy="14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64440</xdr:rowOff>
    </xdr:from>
    <xdr:to>
      <xdr:col>19</xdr:col>
      <xdr:colOff>177800</xdr:colOff>
      <xdr:row>35</xdr:row>
      <xdr:rowOff>81902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5190"/>
          <a:ext cx="889000" cy="1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81902</xdr:rowOff>
    </xdr:from>
    <xdr:to>
      <xdr:col>15</xdr:col>
      <xdr:colOff>50800</xdr:colOff>
      <xdr:row>35</xdr:row>
      <xdr:rowOff>91542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82652"/>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91542</xdr:rowOff>
    </xdr:from>
    <xdr:to>
      <xdr:col>10</xdr:col>
      <xdr:colOff>114300</xdr:colOff>
      <xdr:row>35</xdr:row>
      <xdr:rowOff>115240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2292"/>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38888</xdr:rowOff>
    </xdr:from>
    <xdr:to>
      <xdr:col>24</xdr:col>
      <xdr:colOff>114300</xdr:colOff>
      <xdr:row>34</xdr:row>
      <xdr:rowOff>140488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61765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1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13640</xdr:rowOff>
    </xdr:from>
    <xdr:to>
      <xdr:col>20</xdr:col>
      <xdr:colOff>38100</xdr:colOff>
      <xdr:row>35</xdr:row>
      <xdr:rowOff>115240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131767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89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31102</xdr:rowOff>
    </xdr:from>
    <xdr:to>
      <xdr:col>15</xdr:col>
      <xdr:colOff>101600</xdr:colOff>
      <xdr:row>35</xdr:row>
      <xdr:rowOff>132702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3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149229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0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40742</xdr:rowOff>
    </xdr:from>
    <xdr:to>
      <xdr:col>10</xdr:col>
      <xdr:colOff>165100</xdr:colOff>
      <xdr:row>35</xdr:row>
      <xdr:rowOff>142342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158869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64440</xdr:rowOff>
    </xdr:from>
    <xdr:to>
      <xdr:col>6</xdr:col>
      <xdr:colOff>38100</xdr:colOff>
      <xdr:row>35</xdr:row>
      <xdr:rowOff>166040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11117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72446</xdr:rowOff>
    </xdr:from>
    <xdr:to>
      <xdr:col>24</xdr:col>
      <xdr:colOff>63500</xdr:colOff>
      <xdr:row>56</xdr:row>
      <xdr:rowOff>83602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73646"/>
          <a:ext cx="8382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83602</xdr:rowOff>
    </xdr:from>
    <xdr:to>
      <xdr:col>19</xdr:col>
      <xdr:colOff>177800</xdr:colOff>
      <xdr:row>56</xdr:row>
      <xdr:rowOff>150673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684802"/>
          <a:ext cx="889000" cy="6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150673</xdr:rowOff>
    </xdr:from>
    <xdr:to>
      <xdr:col>15</xdr:col>
      <xdr:colOff>50800</xdr:colOff>
      <xdr:row>56</xdr:row>
      <xdr:rowOff>153660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51873"/>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153660</xdr:rowOff>
    </xdr:from>
    <xdr:to>
      <xdr:col>10</xdr:col>
      <xdr:colOff>114300</xdr:colOff>
      <xdr:row>58</xdr:row>
      <xdr:rowOff>34864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54860"/>
          <a:ext cx="889000" cy="22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21646</xdr:rowOff>
    </xdr:from>
    <xdr:to>
      <xdr:col>24</xdr:col>
      <xdr:colOff>114300</xdr:colOff>
      <xdr:row>56</xdr:row>
      <xdr:rowOff>123246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32802</xdr:rowOff>
    </xdr:from>
    <xdr:to>
      <xdr:col>20</xdr:col>
      <xdr:colOff>38100</xdr:colOff>
      <xdr:row>56</xdr:row>
      <xdr:rowOff>134402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3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150929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40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99873</xdr:rowOff>
    </xdr:from>
    <xdr:to>
      <xdr:col>15</xdr:col>
      <xdr:colOff>101600</xdr:colOff>
      <xdr:row>57</xdr:row>
      <xdr:rowOff>30023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0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21150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102860</xdr:rowOff>
    </xdr:from>
    <xdr:to>
      <xdr:col>10</xdr:col>
      <xdr:colOff>165100</xdr:colOff>
      <xdr:row>57</xdr:row>
      <xdr:rowOff>33010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49537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47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155514</xdr:rowOff>
    </xdr:from>
    <xdr:to>
      <xdr:col>6</xdr:col>
      <xdr:colOff>38100</xdr:colOff>
      <xdr:row>58</xdr:row>
      <xdr:rowOff>85664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76791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2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59298</xdr:rowOff>
    </xdr:from>
    <xdr:to>
      <xdr:col>24</xdr:col>
      <xdr:colOff>63500</xdr:colOff>
      <xdr:row>76</xdr:row>
      <xdr:rowOff>126115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746598"/>
          <a:ext cx="838200" cy="40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41663</xdr:rowOff>
    </xdr:from>
    <xdr:to>
      <xdr:col>19</xdr:col>
      <xdr:colOff>177800</xdr:colOff>
      <xdr:row>76</xdr:row>
      <xdr:rowOff>126115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00413"/>
          <a:ext cx="889000" cy="25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5936</xdr:rowOff>
    </xdr:from>
    <xdr:to>
      <xdr:col>15</xdr:col>
      <xdr:colOff>50800</xdr:colOff>
      <xdr:row>75</xdr:row>
      <xdr:rowOff>41663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693236"/>
          <a:ext cx="889000" cy="20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166250</xdr:rowOff>
    </xdr:from>
    <xdr:to>
      <xdr:col>10</xdr:col>
      <xdr:colOff>114300</xdr:colOff>
      <xdr:row>74</xdr:row>
      <xdr:rowOff>5936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682100"/>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8498</xdr:rowOff>
    </xdr:from>
    <xdr:to>
      <xdr:col>24</xdr:col>
      <xdr:colOff>114300</xdr:colOff>
      <xdr:row>74</xdr:row>
      <xdr:rowOff>110098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9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31375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4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75315</xdr:rowOff>
    </xdr:from>
    <xdr:to>
      <xdr:col>20</xdr:col>
      <xdr:colOff>38100</xdr:colOff>
      <xdr:row>77</xdr:row>
      <xdr:rowOff>5465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0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21992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8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162313</xdr:rowOff>
    </xdr:from>
    <xdr:to>
      <xdr:col>15</xdr:col>
      <xdr:colOff>101600</xdr:colOff>
      <xdr:row>75</xdr:row>
      <xdr:rowOff>92463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4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108990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62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126586</xdr:rowOff>
    </xdr:from>
    <xdr:to>
      <xdr:col>10</xdr:col>
      <xdr:colOff>165100</xdr:colOff>
      <xdr:row>74</xdr:row>
      <xdr:rowOff>56736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64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73263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41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115450</xdr:rowOff>
    </xdr:from>
    <xdr:to>
      <xdr:col>6</xdr:col>
      <xdr:colOff>38100</xdr:colOff>
      <xdr:row>74</xdr:row>
      <xdr:rowOff>45600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6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62127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40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12156</xdr:rowOff>
    </xdr:from>
    <xdr:to>
      <xdr:col>24</xdr:col>
      <xdr:colOff>63500</xdr:colOff>
      <xdr:row>96</xdr:row>
      <xdr:rowOff>35771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471356"/>
          <a:ext cx="838200" cy="2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12156</xdr:rowOff>
    </xdr:from>
    <xdr:to>
      <xdr:col>19</xdr:col>
      <xdr:colOff>177800</xdr:colOff>
      <xdr:row>96</xdr:row>
      <xdr:rowOff>70259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71356"/>
          <a:ext cx="8890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12560</xdr:rowOff>
    </xdr:from>
    <xdr:to>
      <xdr:col>15</xdr:col>
      <xdr:colOff>50800</xdr:colOff>
      <xdr:row>96</xdr:row>
      <xdr:rowOff>70259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71760"/>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12560</xdr:rowOff>
    </xdr:from>
    <xdr:to>
      <xdr:col>10</xdr:col>
      <xdr:colOff>114300</xdr:colOff>
      <xdr:row>96</xdr:row>
      <xdr:rowOff>148715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71760"/>
          <a:ext cx="889000" cy="13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156421</xdr:rowOff>
    </xdr:from>
    <xdr:to>
      <xdr:col>24</xdr:col>
      <xdr:colOff>114300</xdr:colOff>
      <xdr:row>96</xdr:row>
      <xdr:rowOff>86571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134848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2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132806</xdr:rowOff>
    </xdr:from>
    <xdr:to>
      <xdr:col>20</xdr:col>
      <xdr:colOff>38100</xdr:colOff>
      <xdr:row>96</xdr:row>
      <xdr:rowOff>62956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79483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95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19459</xdr:rowOff>
    </xdr:from>
    <xdr:to>
      <xdr:col>15</xdr:col>
      <xdr:colOff>101600</xdr:colOff>
      <xdr:row>96</xdr:row>
      <xdr:rowOff>121059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7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137586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5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133210</xdr:rowOff>
    </xdr:from>
    <xdr:to>
      <xdr:col>10</xdr:col>
      <xdr:colOff>165100</xdr:colOff>
      <xdr:row>96</xdr:row>
      <xdr:rowOff>63360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54487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1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97915</xdr:rowOff>
    </xdr:from>
    <xdr:to>
      <xdr:col>6</xdr:col>
      <xdr:colOff>38100</xdr:colOff>
      <xdr:row>97</xdr:row>
      <xdr:rowOff>28065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44592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33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41489</xdr:rowOff>
    </xdr:from>
    <xdr:to>
      <xdr:col>55</xdr:col>
      <xdr:colOff>0</xdr:colOff>
      <xdr:row>37</xdr:row>
      <xdr:rowOff>152512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85139"/>
          <a:ext cx="838200" cy="11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83965</xdr:rowOff>
    </xdr:from>
    <xdr:to>
      <xdr:col>50</xdr:col>
      <xdr:colOff>114300</xdr:colOff>
      <xdr:row>37</xdr:row>
      <xdr:rowOff>152512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27615"/>
          <a:ext cx="889000" cy="6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77151</xdr:rowOff>
    </xdr:from>
    <xdr:to>
      <xdr:col>45</xdr:col>
      <xdr:colOff>177800</xdr:colOff>
      <xdr:row>37</xdr:row>
      <xdr:rowOff>83965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20801"/>
          <a:ext cx="889000" cy="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101252</xdr:rowOff>
    </xdr:from>
    <xdr:to>
      <xdr:col>41</xdr:col>
      <xdr:colOff>50800</xdr:colOff>
      <xdr:row>37</xdr:row>
      <xdr:rowOff>77151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16202"/>
          <a:ext cx="889000" cy="100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162139</xdr:rowOff>
    </xdr:from>
    <xdr:to>
      <xdr:col>55</xdr:col>
      <xdr:colOff>50800</xdr:colOff>
      <xdr:row>37</xdr:row>
      <xdr:rowOff>92289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3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140566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1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101712</xdr:rowOff>
    </xdr:from>
    <xdr:to>
      <xdr:col>50</xdr:col>
      <xdr:colOff>165100</xdr:colOff>
      <xdr:row>38</xdr:row>
      <xdr:rowOff>31862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22989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3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33165</xdr:rowOff>
    </xdr:from>
    <xdr:to>
      <xdr:col>46</xdr:col>
      <xdr:colOff>38100</xdr:colOff>
      <xdr:row>37</xdr:row>
      <xdr:rowOff>134765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7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125892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6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26351</xdr:rowOff>
    </xdr:from>
    <xdr:to>
      <xdr:col>41</xdr:col>
      <xdr:colOff>101600</xdr:colOff>
      <xdr:row>37</xdr:row>
      <xdr:rowOff>127951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119078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50452</xdr:rowOff>
    </xdr:from>
    <xdr:to>
      <xdr:col>36</xdr:col>
      <xdr:colOff>165100</xdr:colOff>
      <xdr:row>31</xdr:row>
      <xdr:rowOff>152052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6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143179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5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150589</xdr:rowOff>
    </xdr:from>
    <xdr:to>
      <xdr:col>55</xdr:col>
      <xdr:colOff>0</xdr:colOff>
      <xdr:row>55</xdr:row>
      <xdr:rowOff>96776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065989"/>
          <a:ext cx="838200" cy="46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60886</xdr:rowOff>
    </xdr:from>
    <xdr:to>
      <xdr:col>50</xdr:col>
      <xdr:colOff>114300</xdr:colOff>
      <xdr:row>55</xdr:row>
      <xdr:rowOff>96776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490636"/>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19114</xdr:rowOff>
    </xdr:from>
    <xdr:to>
      <xdr:col>45</xdr:col>
      <xdr:colOff>177800</xdr:colOff>
      <xdr:row>55</xdr:row>
      <xdr:rowOff>60886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448864"/>
          <a:ext cx="889000" cy="4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145910</xdr:rowOff>
    </xdr:from>
    <xdr:to>
      <xdr:col>41</xdr:col>
      <xdr:colOff>50800</xdr:colOff>
      <xdr:row>55</xdr:row>
      <xdr:rowOff>19114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232760"/>
          <a:ext cx="889000" cy="21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99789</xdr:rowOff>
    </xdr:from>
    <xdr:to>
      <xdr:col>55</xdr:col>
      <xdr:colOff>50800</xdr:colOff>
      <xdr:row>53</xdr:row>
      <xdr:rowOff>29939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01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122666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886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45976</xdr:rowOff>
    </xdr:from>
    <xdr:to>
      <xdr:col>50</xdr:col>
      <xdr:colOff>165100</xdr:colOff>
      <xdr:row>55</xdr:row>
      <xdr:rowOff>147576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47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164103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25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10086</xdr:rowOff>
    </xdr:from>
    <xdr:to>
      <xdr:col>46</xdr:col>
      <xdr:colOff>38100</xdr:colOff>
      <xdr:row>55</xdr:row>
      <xdr:rowOff>111686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43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128213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21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139764</xdr:rowOff>
    </xdr:from>
    <xdr:to>
      <xdr:col>41</xdr:col>
      <xdr:colOff>101600</xdr:colOff>
      <xdr:row>55</xdr:row>
      <xdr:rowOff>69914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39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86441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17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95110</xdr:rowOff>
    </xdr:from>
    <xdr:to>
      <xdr:col>36</xdr:col>
      <xdr:colOff>165100</xdr:colOff>
      <xdr:row>54</xdr:row>
      <xdr:rowOff>25260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1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41787</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895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136340</xdr:rowOff>
    </xdr:from>
    <xdr:to>
      <xdr:col>55</xdr:col>
      <xdr:colOff>0</xdr:colOff>
      <xdr:row>78</xdr:row>
      <xdr:rowOff>95786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95090"/>
          <a:ext cx="838200" cy="47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40281</xdr:rowOff>
    </xdr:from>
    <xdr:to>
      <xdr:col>50</xdr:col>
      <xdr:colOff>114300</xdr:colOff>
      <xdr:row>78</xdr:row>
      <xdr:rowOff>95786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13381"/>
          <a:ext cx="889000" cy="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70641</xdr:rowOff>
    </xdr:from>
    <xdr:to>
      <xdr:col>45</xdr:col>
      <xdr:colOff>177800</xdr:colOff>
      <xdr:row>78</xdr:row>
      <xdr:rowOff>40281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72291"/>
          <a:ext cx="889000" cy="14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102438</xdr:rowOff>
    </xdr:from>
    <xdr:to>
      <xdr:col>41</xdr:col>
      <xdr:colOff>50800</xdr:colOff>
      <xdr:row>77</xdr:row>
      <xdr:rowOff>70641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446838"/>
          <a:ext cx="889000" cy="82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85540</xdr:rowOff>
    </xdr:from>
    <xdr:to>
      <xdr:col>55</xdr:col>
      <xdr:colOff>50800</xdr:colOff>
      <xdr:row>76</xdr:row>
      <xdr:rowOff>15689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944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108417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9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44986</xdr:rowOff>
    </xdr:from>
    <xdr:to>
      <xdr:col>50</xdr:col>
      <xdr:colOff>165100</xdr:colOff>
      <xdr:row>78</xdr:row>
      <xdr:rowOff>146586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137713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1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160931</xdr:rowOff>
    </xdr:from>
    <xdr:to>
      <xdr:col>46</xdr:col>
      <xdr:colOff>38100</xdr:colOff>
      <xdr:row>78</xdr:row>
      <xdr:rowOff>91081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6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82208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45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19841</xdr:rowOff>
    </xdr:from>
    <xdr:to>
      <xdr:col>41</xdr:col>
      <xdr:colOff>101600</xdr:colOff>
      <xdr:row>77</xdr:row>
      <xdr:rowOff>121441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2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112568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31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51638</xdr:rowOff>
    </xdr:from>
    <xdr:to>
      <xdr:col>36</xdr:col>
      <xdr:colOff>165100</xdr:colOff>
      <xdr:row>72</xdr:row>
      <xdr:rowOff>153238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169765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1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130992</xdr:rowOff>
    </xdr:from>
    <xdr:to>
      <xdr:col>55</xdr:col>
      <xdr:colOff>0</xdr:colOff>
      <xdr:row>95</xdr:row>
      <xdr:rowOff>68659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075842"/>
          <a:ext cx="838200" cy="28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68659</xdr:rowOff>
    </xdr:from>
    <xdr:to>
      <xdr:col>50</xdr:col>
      <xdr:colOff>114300</xdr:colOff>
      <xdr:row>96</xdr:row>
      <xdr:rowOff>39889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56409"/>
          <a:ext cx="889000" cy="14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39889</xdr:rowOff>
    </xdr:from>
    <xdr:to>
      <xdr:col>45</xdr:col>
      <xdr:colOff>177800</xdr:colOff>
      <xdr:row>96</xdr:row>
      <xdr:rowOff>158522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499089"/>
          <a:ext cx="889000" cy="11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129848</xdr:rowOff>
    </xdr:from>
    <xdr:to>
      <xdr:col>41</xdr:col>
      <xdr:colOff>50800</xdr:colOff>
      <xdr:row>96</xdr:row>
      <xdr:rowOff>158522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17598"/>
          <a:ext cx="889000" cy="20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80192</xdr:rowOff>
    </xdr:from>
    <xdr:to>
      <xdr:col>55</xdr:col>
      <xdr:colOff>50800</xdr:colOff>
      <xdr:row>94</xdr:row>
      <xdr:rowOff>10342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02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103069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87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17859</xdr:rowOff>
    </xdr:from>
    <xdr:to>
      <xdr:col>50</xdr:col>
      <xdr:colOff>165100</xdr:colOff>
      <xdr:row>95</xdr:row>
      <xdr:rowOff>119459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0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135986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8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160539</xdr:rowOff>
    </xdr:from>
    <xdr:to>
      <xdr:col>46</xdr:col>
      <xdr:colOff>38100</xdr:colOff>
      <xdr:row>96</xdr:row>
      <xdr:rowOff>90689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44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107216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22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107722</xdr:rowOff>
    </xdr:from>
    <xdr:to>
      <xdr:col>41</xdr:col>
      <xdr:colOff>101600</xdr:colOff>
      <xdr:row>97</xdr:row>
      <xdr:rowOff>37872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6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28999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5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79048</xdr:rowOff>
    </xdr:from>
    <xdr:to>
      <xdr:col>36</xdr:col>
      <xdr:colOff>165100</xdr:colOff>
      <xdr:row>96</xdr:row>
      <xdr:rowOff>9198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25725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14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49109</xdr:rowOff>
    </xdr:from>
    <xdr:to>
      <xdr:col>85</xdr:col>
      <xdr:colOff>127000</xdr:colOff>
      <xdr:row>39</xdr:row>
      <xdr:rowOff>79023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35659"/>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79023</xdr:rowOff>
    </xdr:from>
    <xdr:to>
      <xdr:col>81</xdr:col>
      <xdr:colOff>50800</xdr:colOff>
      <xdr:row>39</xdr:row>
      <xdr:rowOff>92657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65573"/>
          <a:ext cx="889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92657</xdr:rowOff>
    </xdr:from>
    <xdr:to>
      <xdr:col>76</xdr:col>
      <xdr:colOff>114300</xdr:colOff>
      <xdr:row>39</xdr:row>
      <xdr:rowOff>97736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79207"/>
          <a:ext cx="8890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91302</xdr:rowOff>
    </xdr:from>
    <xdr:to>
      <xdr:col>71</xdr:col>
      <xdr:colOff>177800</xdr:colOff>
      <xdr:row>39</xdr:row>
      <xdr:rowOff>97736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77852"/>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169759</xdr:rowOff>
    </xdr:from>
    <xdr:to>
      <xdr:col>85</xdr:col>
      <xdr:colOff>177800</xdr:colOff>
      <xdr:row>39</xdr:row>
      <xdr:rowOff>99909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8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28223</xdr:rowOff>
    </xdr:from>
    <xdr:to>
      <xdr:col>81</xdr:col>
      <xdr:colOff>101600</xdr:colOff>
      <xdr:row>39</xdr:row>
      <xdr:rowOff>129823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1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120950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8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41857</xdr:rowOff>
    </xdr:from>
    <xdr:to>
      <xdr:col>76</xdr:col>
      <xdr:colOff>165100</xdr:colOff>
      <xdr:row>39</xdr:row>
      <xdr:rowOff>143457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2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134584</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821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46936</xdr:rowOff>
    </xdr:from>
    <xdr:to>
      <xdr:col>72</xdr:col>
      <xdr:colOff>38100</xdr:colOff>
      <xdr:row>39</xdr:row>
      <xdr:rowOff>148536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139663</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8262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40502</xdr:rowOff>
    </xdr:from>
    <xdr:to>
      <xdr:col>67</xdr:col>
      <xdr:colOff>101600</xdr:colOff>
      <xdr:row>39</xdr:row>
      <xdr:rowOff>142102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2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133229</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19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22020</xdr:rowOff>
    </xdr:from>
    <xdr:to>
      <xdr:col>85</xdr:col>
      <xdr:colOff>127000</xdr:colOff>
      <xdr:row>73</xdr:row>
      <xdr:rowOff>75088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537870"/>
          <a:ext cx="83820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75088</xdr:rowOff>
    </xdr:from>
    <xdr:to>
      <xdr:col>81</xdr:col>
      <xdr:colOff>50800</xdr:colOff>
      <xdr:row>73</xdr:row>
      <xdr:rowOff>153204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590938"/>
          <a:ext cx="889000" cy="7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153204</xdr:rowOff>
    </xdr:from>
    <xdr:to>
      <xdr:col>76</xdr:col>
      <xdr:colOff>114300</xdr:colOff>
      <xdr:row>74</xdr:row>
      <xdr:rowOff>31964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69054"/>
          <a:ext cx="889000" cy="5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31964</xdr:rowOff>
    </xdr:from>
    <xdr:to>
      <xdr:col>71</xdr:col>
      <xdr:colOff>177800</xdr:colOff>
      <xdr:row>74</xdr:row>
      <xdr:rowOff>91890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19264"/>
          <a:ext cx="889000" cy="5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142670</xdr:rowOff>
    </xdr:from>
    <xdr:to>
      <xdr:col>85</xdr:col>
      <xdr:colOff>177800</xdr:colOff>
      <xdr:row>73</xdr:row>
      <xdr:rowOff>72820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4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165547</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3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24288</xdr:rowOff>
    </xdr:from>
    <xdr:to>
      <xdr:col>81</xdr:col>
      <xdr:colOff>101600</xdr:colOff>
      <xdr:row>73</xdr:row>
      <xdr:rowOff>125888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4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142415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1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102404</xdr:rowOff>
    </xdr:from>
    <xdr:to>
      <xdr:col>76</xdr:col>
      <xdr:colOff>165100</xdr:colOff>
      <xdr:row>74</xdr:row>
      <xdr:rowOff>32554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61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49081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152614</xdr:rowOff>
    </xdr:from>
    <xdr:to>
      <xdr:col>72</xdr:col>
      <xdr:colOff>38100</xdr:colOff>
      <xdr:row>74</xdr:row>
      <xdr:rowOff>82764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6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99291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41090</xdr:rowOff>
    </xdr:from>
    <xdr:to>
      <xdr:col>67</xdr:col>
      <xdr:colOff>101600</xdr:colOff>
      <xdr:row>74</xdr:row>
      <xdr:rowOff>142690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159217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50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71331</xdr:rowOff>
    </xdr:from>
    <xdr:to>
      <xdr:col>85</xdr:col>
      <xdr:colOff>127000</xdr:colOff>
      <xdr:row>97</xdr:row>
      <xdr:rowOff>76716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01981"/>
          <a:ext cx="8382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76716</xdr:rowOff>
    </xdr:from>
    <xdr:to>
      <xdr:col>81</xdr:col>
      <xdr:colOff>50800</xdr:colOff>
      <xdr:row>97</xdr:row>
      <xdr:rowOff>125042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707366"/>
          <a:ext cx="889000" cy="4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125042</xdr:rowOff>
    </xdr:from>
    <xdr:to>
      <xdr:col>76</xdr:col>
      <xdr:colOff>114300</xdr:colOff>
      <xdr:row>97</xdr:row>
      <xdr:rowOff>139655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755692"/>
          <a:ext cx="889000" cy="1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117545</xdr:rowOff>
    </xdr:from>
    <xdr:to>
      <xdr:col>71</xdr:col>
      <xdr:colOff>177800</xdr:colOff>
      <xdr:row>97</xdr:row>
      <xdr:rowOff>139655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748195"/>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20531</xdr:rowOff>
    </xdr:from>
    <xdr:to>
      <xdr:col>85</xdr:col>
      <xdr:colOff>177800</xdr:colOff>
      <xdr:row>97</xdr:row>
      <xdr:rowOff>122131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5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43408</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50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25916</xdr:rowOff>
    </xdr:from>
    <xdr:to>
      <xdr:col>81</xdr:col>
      <xdr:colOff>101600</xdr:colOff>
      <xdr:row>97</xdr:row>
      <xdr:rowOff>127516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6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118643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7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74242</xdr:rowOff>
    </xdr:from>
    <xdr:to>
      <xdr:col>76</xdr:col>
      <xdr:colOff>165100</xdr:colOff>
      <xdr:row>98</xdr:row>
      <xdr:rowOff>4392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166969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88855</xdr:rowOff>
    </xdr:from>
    <xdr:to>
      <xdr:col>72</xdr:col>
      <xdr:colOff>38100</xdr:colOff>
      <xdr:row>98</xdr:row>
      <xdr:rowOff>19005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10132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1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66745</xdr:rowOff>
    </xdr:from>
    <xdr:to>
      <xdr:col>67</xdr:col>
      <xdr:colOff>101600</xdr:colOff>
      <xdr:row>97</xdr:row>
      <xdr:rowOff>168345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9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13422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59062</xdr:rowOff>
    </xdr:from>
    <xdr:to>
      <xdr:col>116</xdr:col>
      <xdr:colOff>63500</xdr:colOff>
      <xdr:row>34</xdr:row>
      <xdr:rowOff>127756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5888362"/>
          <a:ext cx="838200" cy="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95752</xdr:rowOff>
    </xdr:from>
    <xdr:to>
      <xdr:col>111</xdr:col>
      <xdr:colOff>177800</xdr:colOff>
      <xdr:row>34</xdr:row>
      <xdr:rowOff>127756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59250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95752</xdr:rowOff>
    </xdr:from>
    <xdr:to>
      <xdr:col>107</xdr:col>
      <xdr:colOff>50800</xdr:colOff>
      <xdr:row>34</xdr:row>
      <xdr:rowOff>134099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5925052"/>
          <a:ext cx="889000" cy="3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107696</xdr:rowOff>
    </xdr:from>
    <xdr:to>
      <xdr:col>102</xdr:col>
      <xdr:colOff>114300</xdr:colOff>
      <xdr:row>34</xdr:row>
      <xdr:rowOff>134099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5936996"/>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8262</xdr:rowOff>
    </xdr:from>
    <xdr:to>
      <xdr:col>116</xdr:col>
      <xdr:colOff>114300</xdr:colOff>
      <xdr:row>34</xdr:row>
      <xdr:rowOff>109862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583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31139</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68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76956</xdr:rowOff>
    </xdr:from>
    <xdr:to>
      <xdr:col>112</xdr:col>
      <xdr:colOff>38100</xdr:colOff>
      <xdr:row>35</xdr:row>
      <xdr:rowOff>7106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59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23633</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56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44952</xdr:rowOff>
    </xdr:from>
    <xdr:to>
      <xdr:col>107</xdr:col>
      <xdr:colOff>101600</xdr:colOff>
      <xdr:row>34</xdr:row>
      <xdr:rowOff>146552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58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163079</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564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83299</xdr:rowOff>
    </xdr:from>
    <xdr:to>
      <xdr:col>102</xdr:col>
      <xdr:colOff>165100</xdr:colOff>
      <xdr:row>35</xdr:row>
      <xdr:rowOff>13449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59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29976</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568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56896</xdr:rowOff>
    </xdr:from>
    <xdr:to>
      <xdr:col>98</xdr:col>
      <xdr:colOff>38100</xdr:colOff>
      <xdr:row>34</xdr:row>
      <xdr:rowOff>158496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58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3573</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56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32395</xdr:rowOff>
    </xdr:from>
    <xdr:to>
      <xdr:col>116</xdr:col>
      <xdr:colOff>63500</xdr:colOff>
      <xdr:row>53</xdr:row>
      <xdr:rowOff>116932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119245"/>
          <a:ext cx="838200" cy="8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116932</xdr:rowOff>
    </xdr:from>
    <xdr:to>
      <xdr:col>111</xdr:col>
      <xdr:colOff>177800</xdr:colOff>
      <xdr:row>53</xdr:row>
      <xdr:rowOff>125390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203782"/>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125390</xdr:rowOff>
    </xdr:from>
    <xdr:to>
      <xdr:col>107</xdr:col>
      <xdr:colOff>50800</xdr:colOff>
      <xdr:row>53</xdr:row>
      <xdr:rowOff>148433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212240"/>
          <a:ext cx="889000" cy="2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148433</xdr:rowOff>
    </xdr:from>
    <xdr:to>
      <xdr:col>102</xdr:col>
      <xdr:colOff>114300</xdr:colOff>
      <xdr:row>54</xdr:row>
      <xdr:rowOff>150490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235283"/>
          <a:ext cx="889000" cy="1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153045</xdr:rowOff>
    </xdr:from>
    <xdr:to>
      <xdr:col>116</xdr:col>
      <xdr:colOff>114300</xdr:colOff>
      <xdr:row>53</xdr:row>
      <xdr:rowOff>83195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0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67972</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898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66132</xdr:rowOff>
    </xdr:from>
    <xdr:to>
      <xdr:col>112</xdr:col>
      <xdr:colOff>38100</xdr:colOff>
      <xdr:row>53</xdr:row>
      <xdr:rowOff>167732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1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12809</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892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74590</xdr:rowOff>
    </xdr:from>
    <xdr:to>
      <xdr:col>107</xdr:col>
      <xdr:colOff>101600</xdr:colOff>
      <xdr:row>54</xdr:row>
      <xdr:rowOff>4740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16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21267</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93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97633</xdr:rowOff>
    </xdr:from>
    <xdr:to>
      <xdr:col>102</xdr:col>
      <xdr:colOff>165100</xdr:colOff>
      <xdr:row>54</xdr:row>
      <xdr:rowOff>27783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18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44310</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95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99690</xdr:rowOff>
    </xdr:from>
    <xdr:to>
      <xdr:col>98</xdr:col>
      <xdr:colOff>38100</xdr:colOff>
      <xdr:row>55</xdr:row>
      <xdr:rowOff>29840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3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46367</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913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22923</xdr:rowOff>
    </xdr:from>
    <xdr:to>
      <xdr:col>116</xdr:col>
      <xdr:colOff>63500</xdr:colOff>
      <xdr:row>73</xdr:row>
      <xdr:rowOff>85065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538773"/>
          <a:ext cx="838200" cy="6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85065</xdr:rowOff>
    </xdr:from>
    <xdr:to>
      <xdr:col>111</xdr:col>
      <xdr:colOff>177800</xdr:colOff>
      <xdr:row>74</xdr:row>
      <xdr:rowOff>9436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00915"/>
          <a:ext cx="889000" cy="9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9436</xdr:rowOff>
    </xdr:from>
    <xdr:to>
      <xdr:col>107</xdr:col>
      <xdr:colOff>50800</xdr:colOff>
      <xdr:row>74</xdr:row>
      <xdr:rowOff>94476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696736"/>
          <a:ext cx="889000" cy="8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94476</xdr:rowOff>
    </xdr:from>
    <xdr:to>
      <xdr:col>102</xdr:col>
      <xdr:colOff>114300</xdr:colOff>
      <xdr:row>74</xdr:row>
      <xdr:rowOff>129070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81776"/>
          <a:ext cx="889000" cy="3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143573</xdr:rowOff>
    </xdr:from>
    <xdr:to>
      <xdr:col>116</xdr:col>
      <xdr:colOff>114300</xdr:colOff>
      <xdr:row>73</xdr:row>
      <xdr:rowOff>73723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166450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33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34265</xdr:rowOff>
    </xdr:from>
    <xdr:to>
      <xdr:col>112</xdr:col>
      <xdr:colOff>38100</xdr:colOff>
      <xdr:row>73</xdr:row>
      <xdr:rowOff>135865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5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152392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32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130086</xdr:rowOff>
    </xdr:from>
    <xdr:to>
      <xdr:col>107</xdr:col>
      <xdr:colOff>101600</xdr:colOff>
      <xdr:row>74</xdr:row>
      <xdr:rowOff>60236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76763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42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43676</xdr:rowOff>
    </xdr:from>
    <xdr:to>
      <xdr:col>102</xdr:col>
      <xdr:colOff>165100</xdr:colOff>
      <xdr:row>74</xdr:row>
      <xdr:rowOff>145276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73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161803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0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78270</xdr:rowOff>
    </xdr:from>
    <xdr:to>
      <xdr:col>98</xdr:col>
      <xdr:colOff>38100</xdr:colOff>
      <xdr:row>75</xdr:row>
      <xdr:rowOff>8420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24947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5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歳出決算総額は、住民１人当たり約</a:t>
          </a:r>
          <a:r>
            <a:rPr kumimoji="1" lang="en-US" altLang="ja-JP" sz="1300">
              <a:latin typeface="ＭＳ Ｐゴシック" panose="020B0600070205080204" pitchFamily="50" charset="-128"/>
              <a:ea typeface="ＭＳ Ｐゴシック" panose="020B0600070205080204" pitchFamily="50" charset="-128"/>
            </a:rPr>
            <a:t>774,000</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年度決算で一番大きな割合を占めるのは普通建設事業費であり、住民１人当たり</a:t>
          </a:r>
          <a:r>
            <a:rPr kumimoji="1" lang="en-US" altLang="ja-JP" sz="1300">
              <a:latin typeface="ＭＳ Ｐゴシック" panose="020B0600070205080204" pitchFamily="50" charset="-128"/>
              <a:ea typeface="ＭＳ Ｐゴシック" panose="020B0600070205080204" pitchFamily="50" charset="-128"/>
            </a:rPr>
            <a:t>143,571</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63,731</a:t>
          </a:r>
          <a:r>
            <a:rPr kumimoji="1" lang="ja-JP" altLang="en-US" sz="1300">
              <a:latin typeface="ＭＳ Ｐゴシック" panose="020B0600070205080204" pitchFamily="50" charset="-128"/>
              <a:ea typeface="ＭＳ Ｐゴシック" panose="020B0600070205080204" pitchFamily="50" charset="-128"/>
            </a:rPr>
            <a:t>円上回っている。普通建設事業費について、前年度より</a:t>
          </a:r>
          <a:r>
            <a:rPr kumimoji="1" lang="en-US" altLang="ja-JP" sz="1300">
              <a:latin typeface="ＭＳ Ｐゴシック" panose="020B0600070205080204" pitchFamily="50" charset="-128"/>
              <a:ea typeface="ＭＳ Ｐゴシック" panose="020B0600070205080204" pitchFamily="50" charset="-128"/>
            </a:rPr>
            <a:t>60,438</a:t>
          </a:r>
          <a:r>
            <a:rPr kumimoji="1" lang="ja-JP" altLang="en-US" sz="1300">
              <a:latin typeface="ＭＳ Ｐゴシック" panose="020B0600070205080204" pitchFamily="50" charset="-128"/>
              <a:ea typeface="ＭＳ Ｐゴシック" panose="020B0600070205080204" pitchFamily="50" charset="-128"/>
            </a:rPr>
            <a:t>円と大幅に増加した要因としては、大型公共施設整備事業（横手体育館）や市街地再開発整備事業などのほか、昨今の資材高騰の影響を受けたものである。次に大きな割合を占めているのは人件費であり、住民１人当たり</a:t>
          </a:r>
          <a:r>
            <a:rPr kumimoji="1" lang="en-US" altLang="ja-JP" sz="1300">
              <a:latin typeface="ＭＳ Ｐゴシック" panose="020B0600070205080204" pitchFamily="50" charset="-128"/>
              <a:ea typeface="ＭＳ Ｐゴシック" panose="020B0600070205080204" pitchFamily="50" charset="-128"/>
            </a:rPr>
            <a:t>123,938</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28,039</a:t>
          </a:r>
          <a:r>
            <a:rPr kumimoji="1" lang="ja-JP" altLang="en-US" sz="1300">
              <a:latin typeface="ＭＳ Ｐゴシック" panose="020B0600070205080204" pitchFamily="50" charset="-128"/>
              <a:ea typeface="ＭＳ Ｐゴシック" panose="020B0600070205080204" pitchFamily="50" charset="-128"/>
            </a:rPr>
            <a:t>円上回っており高い水準となっている。これは、消防業務を単独で運営しているほか、会計年度任用職員の任用、福祉施設の直営施設があることなどが要因である。引き続き第３次横手市定員適正化計画に基づき、毎年の新規採用職員数の抑制などにより人件費の削減に努める。扶助費については住民１人当たり</a:t>
          </a:r>
          <a:r>
            <a:rPr kumimoji="1" lang="en-US" altLang="ja-JP" sz="1300">
              <a:latin typeface="ＭＳ Ｐゴシック" panose="020B0600070205080204" pitchFamily="50" charset="-128"/>
              <a:ea typeface="ＭＳ Ｐゴシック" panose="020B0600070205080204" pitchFamily="50" charset="-128"/>
            </a:rPr>
            <a:t>118,639</a:t>
          </a:r>
          <a:r>
            <a:rPr kumimoji="1" lang="ja-JP" altLang="en-US" sz="1300">
              <a:latin typeface="ＭＳ Ｐゴシック" panose="020B0600070205080204" pitchFamily="50" charset="-128"/>
              <a:ea typeface="ＭＳ Ｐゴシック" panose="020B0600070205080204" pitchFamily="50" charset="-128"/>
            </a:rPr>
            <a:t>円で、住民税非課税世帯等に対する臨時特別給付金給付事業費の減少などにより、前年度より</a:t>
          </a:r>
          <a:r>
            <a:rPr kumimoji="1" lang="en-US" altLang="ja-JP" sz="1300">
              <a:latin typeface="ＭＳ Ｐゴシック" panose="020B0600070205080204" pitchFamily="50" charset="-128"/>
              <a:ea typeface="ＭＳ Ｐゴシック" panose="020B0600070205080204" pitchFamily="50" charset="-128"/>
            </a:rPr>
            <a:t>3,099</a:t>
          </a:r>
          <a:r>
            <a:rPr kumimoji="1" lang="ja-JP" altLang="en-US" sz="1300">
              <a:latin typeface="ＭＳ Ｐゴシック" panose="020B0600070205080204" pitchFamily="50" charset="-128"/>
              <a:ea typeface="ＭＳ Ｐゴシック" panose="020B0600070205080204" pitchFamily="50" charset="-128"/>
            </a:rPr>
            <a:t>円減少した。維持補修費は住民１人当たり</a:t>
          </a:r>
          <a:r>
            <a:rPr kumimoji="1" lang="en-US" altLang="ja-JP" sz="1300">
              <a:latin typeface="ＭＳ Ｐゴシック" panose="020B0600070205080204" pitchFamily="50" charset="-128"/>
              <a:ea typeface="ＭＳ Ｐゴシック" panose="020B0600070205080204" pitchFamily="50" charset="-128"/>
            </a:rPr>
            <a:t>27,462</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12,546</a:t>
          </a:r>
          <a:r>
            <a:rPr kumimoji="1" lang="ja-JP" altLang="en-US" sz="1300">
              <a:latin typeface="ＭＳ Ｐゴシック" panose="020B0600070205080204" pitchFamily="50" charset="-128"/>
              <a:ea typeface="ＭＳ Ｐゴシック" panose="020B0600070205080204" pitchFamily="50" charset="-128"/>
            </a:rPr>
            <a:t>円増加している。施設の老朽化によるもののほか、豪雪により除排雪経費が大幅に増加したことが要因である。類似団体と比較して</a:t>
          </a:r>
          <a:r>
            <a:rPr kumimoji="1" lang="en-US" altLang="ja-JP" sz="1300">
              <a:latin typeface="ＭＳ Ｐゴシック" panose="020B0600070205080204" pitchFamily="50" charset="-128"/>
              <a:ea typeface="ＭＳ Ｐゴシック" panose="020B0600070205080204" pitchFamily="50" charset="-128"/>
            </a:rPr>
            <a:t>17,661</a:t>
          </a:r>
          <a:r>
            <a:rPr kumimoji="1" lang="ja-JP" altLang="en-US" sz="1300">
              <a:latin typeface="ＭＳ Ｐゴシック" panose="020B0600070205080204" pitchFamily="50" charset="-128"/>
              <a:ea typeface="ＭＳ Ｐゴシック" panose="020B0600070205080204" pitchFamily="50" charset="-128"/>
            </a:rPr>
            <a:t>円上回っているのも、豪雪地帯で除排雪経費に多大な経費がかかるという地域特性によるものである。補助費は</a:t>
          </a:r>
          <a:r>
            <a:rPr kumimoji="1" lang="en-US" altLang="ja-JP" sz="1300">
              <a:latin typeface="ＭＳ Ｐゴシック" panose="020B0600070205080204" pitchFamily="50" charset="-128"/>
              <a:ea typeface="ＭＳ Ｐゴシック" panose="020B0600070205080204" pitchFamily="50" charset="-128"/>
            </a:rPr>
            <a:t>66,772</a:t>
          </a:r>
          <a:r>
            <a:rPr kumimoji="1" lang="ja-JP" altLang="en-US" sz="1300">
              <a:latin typeface="ＭＳ Ｐゴシック" panose="020B0600070205080204" pitchFamily="50" charset="-128"/>
              <a:ea typeface="ＭＳ Ｐゴシック" panose="020B0600070205080204" pitchFamily="50" charset="-128"/>
            </a:rPr>
            <a:t>円で、定額減税調整給付金給付事業やプレミアム付商品券事業により前年度から</a:t>
          </a:r>
          <a:r>
            <a:rPr kumimoji="1" lang="en-US" altLang="ja-JP" sz="1300">
              <a:latin typeface="ＭＳ Ｐゴシック" panose="020B0600070205080204" pitchFamily="50" charset="-128"/>
              <a:ea typeface="ＭＳ Ｐゴシック" panose="020B0600070205080204" pitchFamily="50" charset="-128"/>
            </a:rPr>
            <a:t>10,199</a:t>
          </a:r>
          <a:r>
            <a:rPr kumimoji="1" lang="ja-JP" altLang="en-US" sz="1300">
              <a:latin typeface="ＭＳ Ｐゴシック" panose="020B0600070205080204" pitchFamily="50" charset="-128"/>
              <a:ea typeface="ＭＳ Ｐゴシック" panose="020B0600070205080204" pitchFamily="50" charset="-128"/>
            </a:rPr>
            <a:t>円増加したものの、類似団体を下回っている。これは消防業務などを単独で運営しており、広域組織への負担金が抑えられていることによる。物件費は</a:t>
          </a:r>
          <a:r>
            <a:rPr kumimoji="1" lang="en-US" altLang="ja-JP" sz="1300">
              <a:latin typeface="ＭＳ Ｐゴシック" panose="020B0600070205080204" pitchFamily="50" charset="-128"/>
              <a:ea typeface="ＭＳ Ｐゴシック" panose="020B0600070205080204" pitchFamily="50" charset="-128"/>
            </a:rPr>
            <a:t>86,913</a:t>
          </a:r>
          <a:r>
            <a:rPr kumimoji="1" lang="ja-JP" altLang="en-US" sz="1300">
              <a:latin typeface="ＭＳ Ｐゴシック" panose="020B0600070205080204" pitchFamily="50" charset="-128"/>
              <a:ea typeface="ＭＳ Ｐゴシック" panose="020B0600070205080204" pitchFamily="50" charset="-128"/>
            </a:rPr>
            <a:t>円で、前年度よりも</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円下回った。また災害復旧事業費は、令和６年７月および９月の大雨災害に係る道路・河川や農地・林道の復旧工事の発生により、前年度から</a:t>
          </a:r>
          <a:r>
            <a:rPr kumimoji="1" lang="en-US" altLang="ja-JP" sz="1300">
              <a:latin typeface="ＭＳ Ｐゴシック" panose="020B0600070205080204" pitchFamily="50" charset="-128"/>
              <a:ea typeface="ＭＳ Ｐゴシック" panose="020B0600070205080204" pitchFamily="50" charset="-128"/>
            </a:rPr>
            <a:t>1,832</a:t>
          </a:r>
          <a:r>
            <a:rPr kumimoji="1" lang="ja-JP" altLang="en-US" sz="1300">
              <a:latin typeface="ＭＳ Ｐゴシック" panose="020B0600070205080204" pitchFamily="50" charset="-128"/>
              <a:ea typeface="ＭＳ Ｐゴシック" panose="020B0600070205080204" pitchFamily="50" charset="-128"/>
            </a:rPr>
            <a:t>円増加している。積立金は、財政調整基金や減債基金の積立が前年度から増加したことにより、前年度比較で</a:t>
          </a:r>
          <a:r>
            <a:rPr kumimoji="1" lang="en-US" altLang="ja-JP" sz="1300">
              <a:latin typeface="ＭＳ Ｐゴシック" panose="020B0600070205080204" pitchFamily="50" charset="-128"/>
              <a:ea typeface="ＭＳ Ｐゴシック" panose="020B0600070205080204" pitchFamily="50" charset="-128"/>
            </a:rPr>
            <a:t>589</a:t>
          </a:r>
          <a:r>
            <a:rPr kumimoji="1" lang="ja-JP" altLang="en-US" sz="1300">
              <a:latin typeface="ＭＳ Ｐゴシック" panose="020B0600070205080204" pitchFamily="50" charset="-128"/>
              <a:ea typeface="ＭＳ Ｐゴシック" panose="020B0600070205080204" pitchFamily="50" charset="-128"/>
            </a:rPr>
            <a:t>円の増加となっている。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20066</xdr:rowOff>
    </xdr:from>
    <xdr:to>
      <xdr:col>24</xdr:col>
      <xdr:colOff>63500</xdr:colOff>
      <xdr:row>36</xdr:row>
      <xdr:rowOff>8255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0816"/>
          <a:ext cx="838200" cy="15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8255</xdr:rowOff>
    </xdr:from>
    <xdr:to>
      <xdr:col>19</xdr:col>
      <xdr:colOff>177800</xdr:colOff>
      <xdr:row>36</xdr:row>
      <xdr:rowOff>12827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04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12827</xdr:rowOff>
    </xdr:from>
    <xdr:to>
      <xdr:col>15</xdr:col>
      <xdr:colOff>50800</xdr:colOff>
      <xdr:row>36</xdr:row>
      <xdr:rowOff>108458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5027"/>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82169</xdr:rowOff>
    </xdr:from>
    <xdr:to>
      <xdr:col>10</xdr:col>
      <xdr:colOff>114300</xdr:colOff>
      <xdr:row>36</xdr:row>
      <xdr:rowOff>108458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5436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140716</xdr:rowOff>
    </xdr:from>
    <xdr:to>
      <xdr:col>24</xdr:col>
      <xdr:colOff>114300</xdr:colOff>
      <xdr:row>35</xdr:row>
      <xdr:rowOff>70866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163593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128905</xdr:rowOff>
    </xdr:from>
    <xdr:to>
      <xdr:col>20</xdr:col>
      <xdr:colOff>38100</xdr:colOff>
      <xdr:row>36</xdr:row>
      <xdr:rowOff>59055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50182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133477</xdr:rowOff>
    </xdr:from>
    <xdr:to>
      <xdr:col>15</xdr:col>
      <xdr:colOff>101600</xdr:colOff>
      <xdr:row>36</xdr:row>
      <xdr:rowOff>63627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80154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57658</xdr:rowOff>
    </xdr:from>
    <xdr:to>
      <xdr:col>10</xdr:col>
      <xdr:colOff>165100</xdr:colOff>
      <xdr:row>36</xdr:row>
      <xdr:rowOff>159258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150385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31369</xdr:rowOff>
    </xdr:from>
    <xdr:to>
      <xdr:col>6</xdr:col>
      <xdr:colOff>38100</xdr:colOff>
      <xdr:row>36</xdr:row>
      <xdr:rowOff>132969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124096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59548</xdr:rowOff>
    </xdr:from>
    <xdr:to>
      <xdr:col>24</xdr:col>
      <xdr:colOff>63500</xdr:colOff>
      <xdr:row>55</xdr:row>
      <xdr:rowOff>158390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89298"/>
          <a:ext cx="838200" cy="9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158390</xdr:rowOff>
    </xdr:from>
    <xdr:to>
      <xdr:col>19</xdr:col>
      <xdr:colOff>177800</xdr:colOff>
      <xdr:row>56</xdr:row>
      <xdr:rowOff>66923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588140"/>
          <a:ext cx="889000" cy="7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66923</xdr:rowOff>
    </xdr:from>
    <xdr:to>
      <xdr:col>15</xdr:col>
      <xdr:colOff>50800</xdr:colOff>
      <xdr:row>56</xdr:row>
      <xdr:rowOff>94684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68123"/>
          <a:ext cx="889000" cy="2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114933</xdr:rowOff>
    </xdr:from>
    <xdr:to>
      <xdr:col>10</xdr:col>
      <xdr:colOff>114300</xdr:colOff>
      <xdr:row>56</xdr:row>
      <xdr:rowOff>94684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01783"/>
          <a:ext cx="889000" cy="49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8748</xdr:rowOff>
    </xdr:from>
    <xdr:to>
      <xdr:col>24</xdr:col>
      <xdr:colOff>114300</xdr:colOff>
      <xdr:row>55</xdr:row>
      <xdr:rowOff>110348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31625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8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107590</xdr:rowOff>
    </xdr:from>
    <xdr:to>
      <xdr:col>20</xdr:col>
      <xdr:colOff>38100</xdr:colOff>
      <xdr:row>56</xdr:row>
      <xdr:rowOff>37740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54267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1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16123</xdr:rowOff>
    </xdr:from>
    <xdr:to>
      <xdr:col>15</xdr:col>
      <xdr:colOff>101600</xdr:colOff>
      <xdr:row>56</xdr:row>
      <xdr:rowOff>117723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1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108850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43884</xdr:rowOff>
    </xdr:from>
    <xdr:to>
      <xdr:col>10</xdr:col>
      <xdr:colOff>165100</xdr:colOff>
      <xdr:row>56</xdr:row>
      <xdr:rowOff>145484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136611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64133</xdr:rowOff>
    </xdr:from>
    <xdr:to>
      <xdr:col>6</xdr:col>
      <xdr:colOff>38100</xdr:colOff>
      <xdr:row>53</xdr:row>
      <xdr:rowOff>165733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5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10810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2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4184</xdr:rowOff>
    </xdr:from>
    <xdr:to>
      <xdr:col>24</xdr:col>
      <xdr:colOff>63500</xdr:colOff>
      <xdr:row>76</xdr:row>
      <xdr:rowOff>17334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34384"/>
          <a:ext cx="838200" cy="1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4184</xdr:rowOff>
    </xdr:from>
    <xdr:to>
      <xdr:col>19</xdr:col>
      <xdr:colOff>177800</xdr:colOff>
      <xdr:row>76</xdr:row>
      <xdr:rowOff>87547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4384"/>
          <a:ext cx="889000" cy="8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87547</xdr:rowOff>
    </xdr:from>
    <xdr:to>
      <xdr:col>15</xdr:col>
      <xdr:colOff>50800</xdr:colOff>
      <xdr:row>76</xdr:row>
      <xdr:rowOff>88275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17747"/>
          <a:ext cx="889000" cy="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88275</xdr:rowOff>
    </xdr:from>
    <xdr:to>
      <xdr:col>10</xdr:col>
      <xdr:colOff>114300</xdr:colOff>
      <xdr:row>77</xdr:row>
      <xdr:rowOff>117918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8475"/>
          <a:ext cx="889000" cy="20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137984</xdr:rowOff>
    </xdr:from>
    <xdr:to>
      <xdr:col>24</xdr:col>
      <xdr:colOff>114300</xdr:colOff>
      <xdr:row>76</xdr:row>
      <xdr:rowOff>68134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116411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124833</xdr:rowOff>
    </xdr:from>
    <xdr:to>
      <xdr:col>20</xdr:col>
      <xdr:colOff>38100</xdr:colOff>
      <xdr:row>76</xdr:row>
      <xdr:rowOff>54983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71510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5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36747</xdr:rowOff>
    </xdr:from>
    <xdr:to>
      <xdr:col>15</xdr:col>
      <xdr:colOff>101600</xdr:colOff>
      <xdr:row>76</xdr:row>
      <xdr:rowOff>138347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154874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37475</xdr:rowOff>
    </xdr:from>
    <xdr:to>
      <xdr:col>10</xdr:col>
      <xdr:colOff>165100</xdr:colOff>
      <xdr:row>76</xdr:row>
      <xdr:rowOff>139075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130202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67118</xdr:rowOff>
    </xdr:from>
    <xdr:to>
      <xdr:col>6</xdr:col>
      <xdr:colOff>38100</xdr:colOff>
      <xdr:row>77</xdr:row>
      <xdr:rowOff>168718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13795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4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33306</xdr:rowOff>
    </xdr:from>
    <xdr:to>
      <xdr:col>24</xdr:col>
      <xdr:colOff>63500</xdr:colOff>
      <xdr:row>95</xdr:row>
      <xdr:rowOff>149758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21056"/>
          <a:ext cx="838200" cy="11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33306</xdr:rowOff>
    </xdr:from>
    <xdr:to>
      <xdr:col>19</xdr:col>
      <xdr:colOff>177800</xdr:colOff>
      <xdr:row>95</xdr:row>
      <xdr:rowOff>170295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21056"/>
          <a:ext cx="889000" cy="13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156159</xdr:rowOff>
    </xdr:from>
    <xdr:to>
      <xdr:col>15</xdr:col>
      <xdr:colOff>50800</xdr:colOff>
      <xdr:row>95</xdr:row>
      <xdr:rowOff>170295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443909"/>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156159</xdr:rowOff>
    </xdr:from>
    <xdr:to>
      <xdr:col>10</xdr:col>
      <xdr:colOff>114300</xdr:colOff>
      <xdr:row>96</xdr:row>
      <xdr:rowOff>142863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43909"/>
          <a:ext cx="889000" cy="15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98958</xdr:rowOff>
    </xdr:from>
    <xdr:to>
      <xdr:col>24</xdr:col>
      <xdr:colOff>114300</xdr:colOff>
      <xdr:row>96</xdr:row>
      <xdr:rowOff>29108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8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77385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6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153956</xdr:rowOff>
    </xdr:from>
    <xdr:to>
      <xdr:col>20</xdr:col>
      <xdr:colOff>38100</xdr:colOff>
      <xdr:row>95</xdr:row>
      <xdr:rowOff>84106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100633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4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119495</xdr:rowOff>
    </xdr:from>
    <xdr:to>
      <xdr:col>15</xdr:col>
      <xdr:colOff>101600</xdr:colOff>
      <xdr:row>96</xdr:row>
      <xdr:rowOff>49645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40772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49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105359</xdr:rowOff>
    </xdr:from>
    <xdr:to>
      <xdr:col>10</xdr:col>
      <xdr:colOff>165100</xdr:colOff>
      <xdr:row>96</xdr:row>
      <xdr:rowOff>35509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9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26636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8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92063</xdr:rowOff>
    </xdr:from>
    <xdr:to>
      <xdr:col>6</xdr:col>
      <xdr:colOff>38100</xdr:colOff>
      <xdr:row>97</xdr:row>
      <xdr:rowOff>22213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13340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104104</xdr:rowOff>
    </xdr:from>
    <xdr:to>
      <xdr:col>55</xdr:col>
      <xdr:colOff>0</xdr:colOff>
      <xdr:row>37</xdr:row>
      <xdr:rowOff>581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276304"/>
          <a:ext cx="8382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103124</xdr:rowOff>
    </xdr:from>
    <xdr:to>
      <xdr:col>50</xdr:col>
      <xdr:colOff>114300</xdr:colOff>
      <xdr:row>36</xdr:row>
      <xdr:rowOff>104104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7532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103124</xdr:rowOff>
    </xdr:from>
    <xdr:to>
      <xdr:col>45</xdr:col>
      <xdr:colOff>177800</xdr:colOff>
      <xdr:row>36</xdr:row>
      <xdr:rowOff>109002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75324"/>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93654</xdr:rowOff>
    </xdr:from>
    <xdr:to>
      <xdr:col>41</xdr:col>
      <xdr:colOff>50800</xdr:colOff>
      <xdr:row>36</xdr:row>
      <xdr:rowOff>109002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265854"/>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121231</xdr:rowOff>
    </xdr:from>
    <xdr:to>
      <xdr:col>55</xdr:col>
      <xdr:colOff>50800</xdr:colOff>
      <xdr:row>37</xdr:row>
      <xdr:rowOff>51381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9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144108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14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53304</xdr:rowOff>
    </xdr:from>
    <xdr:to>
      <xdr:col>50</xdr:col>
      <xdr:colOff>165100</xdr:colOff>
      <xdr:row>36</xdr:row>
      <xdr:rowOff>154904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171431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0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52324</xdr:rowOff>
    </xdr:from>
    <xdr:to>
      <xdr:col>46</xdr:col>
      <xdr:colOff>38100</xdr:colOff>
      <xdr:row>36</xdr:row>
      <xdr:rowOff>153924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170451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58202</xdr:rowOff>
    </xdr:from>
    <xdr:to>
      <xdr:col>41</xdr:col>
      <xdr:colOff>101600</xdr:colOff>
      <xdr:row>36</xdr:row>
      <xdr:rowOff>159802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23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4879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0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42854</xdr:rowOff>
    </xdr:from>
    <xdr:to>
      <xdr:col>36</xdr:col>
      <xdr:colOff>165100</xdr:colOff>
      <xdr:row>36</xdr:row>
      <xdr:rowOff>144454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1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160981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9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28763</xdr:rowOff>
    </xdr:from>
    <xdr:to>
      <xdr:col>55</xdr:col>
      <xdr:colOff>0</xdr:colOff>
      <xdr:row>55</xdr:row>
      <xdr:rowOff>124564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58513"/>
          <a:ext cx="838200" cy="9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28763</xdr:rowOff>
    </xdr:from>
    <xdr:to>
      <xdr:col>50</xdr:col>
      <xdr:colOff>114300</xdr:colOff>
      <xdr:row>55</xdr:row>
      <xdr:rowOff>30217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58513"/>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73537</xdr:rowOff>
    </xdr:from>
    <xdr:to>
      <xdr:col>45</xdr:col>
      <xdr:colOff>177800</xdr:colOff>
      <xdr:row>55</xdr:row>
      <xdr:rowOff>30217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160387"/>
          <a:ext cx="889000" cy="29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73537</xdr:rowOff>
    </xdr:from>
    <xdr:to>
      <xdr:col>41</xdr:col>
      <xdr:colOff>50800</xdr:colOff>
      <xdr:row>55</xdr:row>
      <xdr:rowOff>102193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160387"/>
          <a:ext cx="889000" cy="37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73764</xdr:rowOff>
    </xdr:from>
    <xdr:to>
      <xdr:col>55</xdr:col>
      <xdr:colOff>50800</xdr:colOff>
      <xdr:row>56</xdr:row>
      <xdr:rowOff>3914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96641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5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149413</xdr:rowOff>
    </xdr:from>
    <xdr:to>
      <xdr:col>50</xdr:col>
      <xdr:colOff>165100</xdr:colOff>
      <xdr:row>55</xdr:row>
      <xdr:rowOff>79563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0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96090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18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150867</xdr:rowOff>
    </xdr:from>
    <xdr:to>
      <xdr:col>46</xdr:col>
      <xdr:colOff>38100</xdr:colOff>
      <xdr:row>55</xdr:row>
      <xdr:rowOff>81017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0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97544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8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22737</xdr:rowOff>
    </xdr:from>
    <xdr:to>
      <xdr:col>41</xdr:col>
      <xdr:colOff>101600</xdr:colOff>
      <xdr:row>53</xdr:row>
      <xdr:rowOff>124337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0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140864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8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51393</xdr:rowOff>
    </xdr:from>
    <xdr:to>
      <xdr:col>36</xdr:col>
      <xdr:colOff>165100</xdr:colOff>
      <xdr:row>55</xdr:row>
      <xdr:rowOff>152993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8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169520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5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150120</xdr:rowOff>
    </xdr:from>
    <xdr:to>
      <xdr:col>55</xdr:col>
      <xdr:colOff>0</xdr:colOff>
      <xdr:row>76</xdr:row>
      <xdr:rowOff>73234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37420"/>
          <a:ext cx="838200" cy="26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8617</xdr:rowOff>
    </xdr:from>
    <xdr:to>
      <xdr:col>50</xdr:col>
      <xdr:colOff>114300</xdr:colOff>
      <xdr:row>76</xdr:row>
      <xdr:rowOff>73234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38817"/>
          <a:ext cx="889000" cy="6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8617</xdr:rowOff>
    </xdr:from>
    <xdr:to>
      <xdr:col>45</xdr:col>
      <xdr:colOff>177800</xdr:colOff>
      <xdr:row>76</xdr:row>
      <xdr:rowOff>18751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38817"/>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78283</xdr:rowOff>
    </xdr:from>
    <xdr:to>
      <xdr:col>41</xdr:col>
      <xdr:colOff>50800</xdr:colOff>
      <xdr:row>76</xdr:row>
      <xdr:rowOff>18751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37033"/>
          <a:ext cx="889000" cy="11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99320</xdr:rowOff>
    </xdr:from>
    <xdr:to>
      <xdr:col>55</xdr:col>
      <xdr:colOff>50800</xdr:colOff>
      <xdr:row>75</xdr:row>
      <xdr:rowOff>29470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122197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63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22434</xdr:rowOff>
    </xdr:from>
    <xdr:to>
      <xdr:col>50</xdr:col>
      <xdr:colOff>165100</xdr:colOff>
      <xdr:row>76</xdr:row>
      <xdr:rowOff>124034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5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140561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2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129267</xdr:rowOff>
    </xdr:from>
    <xdr:to>
      <xdr:col>46</xdr:col>
      <xdr:colOff>38100</xdr:colOff>
      <xdr:row>76</xdr:row>
      <xdr:rowOff>59417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8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75944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6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139402</xdr:rowOff>
    </xdr:from>
    <xdr:to>
      <xdr:col>41</xdr:col>
      <xdr:colOff>101600</xdr:colOff>
      <xdr:row>76</xdr:row>
      <xdr:rowOff>69552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86079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27483</xdr:rowOff>
    </xdr:from>
    <xdr:to>
      <xdr:col>36</xdr:col>
      <xdr:colOff>165100</xdr:colOff>
      <xdr:row>75</xdr:row>
      <xdr:rowOff>129083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8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145610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52423</xdr:rowOff>
    </xdr:from>
    <xdr:to>
      <xdr:col>55</xdr:col>
      <xdr:colOff>0</xdr:colOff>
      <xdr:row>95</xdr:row>
      <xdr:rowOff>23425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482923"/>
          <a:ext cx="838200" cy="82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84020</xdr:rowOff>
    </xdr:from>
    <xdr:to>
      <xdr:col>50</xdr:col>
      <xdr:colOff>114300</xdr:colOff>
      <xdr:row>95</xdr:row>
      <xdr:rowOff>23425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5857420"/>
          <a:ext cx="889000" cy="45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84020</xdr:rowOff>
    </xdr:from>
    <xdr:to>
      <xdr:col>45</xdr:col>
      <xdr:colOff>177800</xdr:colOff>
      <xdr:row>92</xdr:row>
      <xdr:rowOff>106079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5857420"/>
          <a:ext cx="889000" cy="2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106079</xdr:rowOff>
    </xdr:from>
    <xdr:to>
      <xdr:col>41</xdr:col>
      <xdr:colOff>50800</xdr:colOff>
      <xdr:row>94</xdr:row>
      <xdr:rowOff>43345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5879479"/>
          <a:ext cx="889000" cy="28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1623</xdr:rowOff>
    </xdr:from>
    <xdr:to>
      <xdr:col>55</xdr:col>
      <xdr:colOff>50800</xdr:colOff>
      <xdr:row>90</xdr:row>
      <xdr:rowOff>103223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4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126100</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38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144075</xdr:rowOff>
    </xdr:from>
    <xdr:to>
      <xdr:col>50</xdr:col>
      <xdr:colOff>165100</xdr:colOff>
      <xdr:row>95</xdr:row>
      <xdr:rowOff>74225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2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90752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0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33220</xdr:rowOff>
    </xdr:from>
    <xdr:to>
      <xdr:col>46</xdr:col>
      <xdr:colOff>38100</xdr:colOff>
      <xdr:row>92</xdr:row>
      <xdr:rowOff>134820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8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151347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58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55279</xdr:rowOff>
    </xdr:from>
    <xdr:to>
      <xdr:col>41</xdr:col>
      <xdr:colOff>101600</xdr:colOff>
      <xdr:row>92</xdr:row>
      <xdr:rowOff>156879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8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1956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60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163995</xdr:rowOff>
    </xdr:from>
    <xdr:to>
      <xdr:col>36</xdr:col>
      <xdr:colOff>165100</xdr:colOff>
      <xdr:row>94</xdr:row>
      <xdr:rowOff>94145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1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110672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8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147015</xdr:rowOff>
    </xdr:from>
    <xdr:to>
      <xdr:col>85</xdr:col>
      <xdr:colOff>127000</xdr:colOff>
      <xdr:row>36</xdr:row>
      <xdr:rowOff>107543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47765"/>
          <a:ext cx="838200" cy="13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107543</xdr:rowOff>
    </xdr:from>
    <xdr:to>
      <xdr:col>81</xdr:col>
      <xdr:colOff>50800</xdr:colOff>
      <xdr:row>36</xdr:row>
      <xdr:rowOff>160960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279743"/>
          <a:ext cx="889000" cy="5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160960</xdr:rowOff>
    </xdr:from>
    <xdr:to>
      <xdr:col>76</xdr:col>
      <xdr:colOff>114300</xdr:colOff>
      <xdr:row>37</xdr:row>
      <xdr:rowOff>26276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333160"/>
          <a:ext cx="8890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142253</xdr:rowOff>
    </xdr:from>
    <xdr:to>
      <xdr:col>71</xdr:col>
      <xdr:colOff>177800</xdr:colOff>
      <xdr:row>37</xdr:row>
      <xdr:rowOff>26276</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14453"/>
          <a:ext cx="889000" cy="5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96215</xdr:rowOff>
    </xdr:from>
    <xdr:to>
      <xdr:col>85</xdr:col>
      <xdr:colOff>177800</xdr:colOff>
      <xdr:row>36</xdr:row>
      <xdr:rowOff>26365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119092</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4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56743</xdr:rowOff>
    </xdr:from>
    <xdr:to>
      <xdr:col>81</xdr:col>
      <xdr:colOff>101600</xdr:colOff>
      <xdr:row>36</xdr:row>
      <xdr:rowOff>158343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3420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00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110160</xdr:rowOff>
    </xdr:from>
    <xdr:to>
      <xdr:col>76</xdr:col>
      <xdr:colOff>165100</xdr:colOff>
      <xdr:row>37</xdr:row>
      <xdr:rowOff>40310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56837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146926</xdr:rowOff>
    </xdr:from>
    <xdr:to>
      <xdr:col>72</xdr:col>
      <xdr:colOff>38100</xdr:colOff>
      <xdr:row>37</xdr:row>
      <xdr:rowOff>77076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68203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1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91453</xdr:rowOff>
    </xdr:from>
    <xdr:to>
      <xdr:col>67</xdr:col>
      <xdr:colOff>101600</xdr:colOff>
      <xdr:row>37</xdr:row>
      <xdr:rowOff>21603</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6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12730</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5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125961</xdr:rowOff>
    </xdr:from>
    <xdr:to>
      <xdr:col>85</xdr:col>
      <xdr:colOff>127000</xdr:colOff>
      <xdr:row>57</xdr:row>
      <xdr:rowOff>87191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84261"/>
          <a:ext cx="838200" cy="47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71692</xdr:rowOff>
    </xdr:from>
    <xdr:to>
      <xdr:col>81</xdr:col>
      <xdr:colOff>50800</xdr:colOff>
      <xdr:row>57</xdr:row>
      <xdr:rowOff>87191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844342"/>
          <a:ext cx="8890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146375</xdr:rowOff>
    </xdr:from>
    <xdr:to>
      <xdr:col>76</xdr:col>
      <xdr:colOff>114300</xdr:colOff>
      <xdr:row>57</xdr:row>
      <xdr:rowOff>71692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47575"/>
          <a:ext cx="889000" cy="9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11570</xdr:rowOff>
    </xdr:from>
    <xdr:to>
      <xdr:col>71</xdr:col>
      <xdr:colOff>177800</xdr:colOff>
      <xdr:row>56</xdr:row>
      <xdr:rowOff>146375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926970"/>
          <a:ext cx="889000" cy="82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75161</xdr:rowOff>
    </xdr:from>
    <xdr:to>
      <xdr:col>85</xdr:col>
      <xdr:colOff>177800</xdr:colOff>
      <xdr:row>55</xdr:row>
      <xdr:rowOff>5311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33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98038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8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36391</xdr:rowOff>
    </xdr:from>
    <xdr:to>
      <xdr:col>81</xdr:col>
      <xdr:colOff>101600</xdr:colOff>
      <xdr:row>57</xdr:row>
      <xdr:rowOff>137991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0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129118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0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20892</xdr:rowOff>
    </xdr:from>
    <xdr:to>
      <xdr:col>76</xdr:col>
      <xdr:colOff>165100</xdr:colOff>
      <xdr:row>57</xdr:row>
      <xdr:rowOff>122492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113619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8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95575</xdr:rowOff>
    </xdr:from>
    <xdr:to>
      <xdr:col>72</xdr:col>
      <xdr:colOff>38100</xdr:colOff>
      <xdr:row>57</xdr:row>
      <xdr:rowOff>25725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16852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132220</xdr:rowOff>
    </xdr:from>
    <xdr:to>
      <xdr:col>67</xdr:col>
      <xdr:colOff>101600</xdr:colOff>
      <xdr:row>52</xdr:row>
      <xdr:rowOff>62370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8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78897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65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49109</xdr:rowOff>
    </xdr:from>
    <xdr:to>
      <xdr:col>85</xdr:col>
      <xdr:colOff>127000</xdr:colOff>
      <xdr:row>79</xdr:row>
      <xdr:rowOff>79023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93659"/>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79023</xdr:rowOff>
    </xdr:from>
    <xdr:to>
      <xdr:col>81</xdr:col>
      <xdr:colOff>50800</xdr:colOff>
      <xdr:row>79</xdr:row>
      <xdr:rowOff>92658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3573"/>
          <a:ext cx="889000" cy="1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92658</xdr:rowOff>
    </xdr:from>
    <xdr:to>
      <xdr:col>76</xdr:col>
      <xdr:colOff>114300</xdr:colOff>
      <xdr:row>79</xdr:row>
      <xdr:rowOff>97735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7208"/>
          <a:ext cx="889000" cy="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91301</xdr:rowOff>
    </xdr:from>
    <xdr:to>
      <xdr:col>71</xdr:col>
      <xdr:colOff>177800</xdr:colOff>
      <xdr:row>79</xdr:row>
      <xdr:rowOff>97735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5851"/>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169759</xdr:rowOff>
    </xdr:from>
    <xdr:to>
      <xdr:col>85</xdr:col>
      <xdr:colOff>177800</xdr:colOff>
      <xdr:row>79</xdr:row>
      <xdr:rowOff>99909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28223</xdr:rowOff>
    </xdr:from>
    <xdr:to>
      <xdr:col>81</xdr:col>
      <xdr:colOff>101600</xdr:colOff>
      <xdr:row>79</xdr:row>
      <xdr:rowOff>129823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120950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41858</xdr:rowOff>
    </xdr:from>
    <xdr:to>
      <xdr:col>76</xdr:col>
      <xdr:colOff>165100</xdr:colOff>
      <xdr:row>79</xdr:row>
      <xdr:rowOff>143458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134585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9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46935</xdr:rowOff>
    </xdr:from>
    <xdr:to>
      <xdr:col>72</xdr:col>
      <xdr:colOff>38100</xdr:colOff>
      <xdr:row>79</xdr:row>
      <xdr:rowOff>148535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139662</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4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40501</xdr:rowOff>
    </xdr:from>
    <xdr:to>
      <xdr:col>67</xdr:col>
      <xdr:colOff>101600</xdr:colOff>
      <xdr:row>79</xdr:row>
      <xdr:rowOff>142101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133228</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77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22020</xdr:rowOff>
    </xdr:from>
    <xdr:to>
      <xdr:col>85</xdr:col>
      <xdr:colOff>127000</xdr:colOff>
      <xdr:row>93</xdr:row>
      <xdr:rowOff>75088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966870"/>
          <a:ext cx="83820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75088</xdr:rowOff>
    </xdr:from>
    <xdr:to>
      <xdr:col>81</xdr:col>
      <xdr:colOff>50800</xdr:colOff>
      <xdr:row>93</xdr:row>
      <xdr:rowOff>153203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19938"/>
          <a:ext cx="889000" cy="7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153203</xdr:rowOff>
    </xdr:from>
    <xdr:to>
      <xdr:col>76</xdr:col>
      <xdr:colOff>114300</xdr:colOff>
      <xdr:row>94</xdr:row>
      <xdr:rowOff>31964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98053"/>
          <a:ext cx="889000" cy="5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31964</xdr:rowOff>
    </xdr:from>
    <xdr:to>
      <xdr:col>71</xdr:col>
      <xdr:colOff>177800</xdr:colOff>
      <xdr:row>94</xdr:row>
      <xdr:rowOff>91891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48264"/>
          <a:ext cx="889000" cy="5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142670</xdr:rowOff>
    </xdr:from>
    <xdr:to>
      <xdr:col>85</xdr:col>
      <xdr:colOff>177800</xdr:colOff>
      <xdr:row>93</xdr:row>
      <xdr:rowOff>72820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9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165547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76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24288</xdr:rowOff>
    </xdr:from>
    <xdr:to>
      <xdr:col>81</xdr:col>
      <xdr:colOff>101600</xdr:colOff>
      <xdr:row>93</xdr:row>
      <xdr:rowOff>125888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6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142415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4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102403</xdr:rowOff>
    </xdr:from>
    <xdr:to>
      <xdr:col>76</xdr:col>
      <xdr:colOff>165100</xdr:colOff>
      <xdr:row>94</xdr:row>
      <xdr:rowOff>32553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49080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152614</xdr:rowOff>
    </xdr:from>
    <xdr:to>
      <xdr:col>72</xdr:col>
      <xdr:colOff>38100</xdr:colOff>
      <xdr:row>94</xdr:row>
      <xdr:rowOff>82764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99291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7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41091</xdr:rowOff>
    </xdr:from>
    <xdr:to>
      <xdr:col>67</xdr:col>
      <xdr:colOff>101600</xdr:colOff>
      <xdr:row>94</xdr:row>
      <xdr:rowOff>142691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159218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93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総務費は、定額減税調整給付金給付事業や大型公共施設整備事業の事業費増加などによって前年度から</a:t>
          </a:r>
          <a:r>
            <a:rPr kumimoji="1" lang="en-US" altLang="ja-JP" sz="1300">
              <a:latin typeface="ＭＳ Ｐゴシック" panose="020B0600070205080204" pitchFamily="50" charset="-128"/>
              <a:ea typeface="ＭＳ Ｐゴシック" panose="020B0600070205080204" pitchFamily="50" charset="-128"/>
            </a:rPr>
            <a:t>21,619</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130,031</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円となっており、類似団体平均と比較して高い。商工費は地域総合整備資金貸付事業やプレミアム付商品券事業などにより、前年度から</a:t>
          </a:r>
          <a:r>
            <a:rPr kumimoji="1" lang="en-US" altLang="ja-JP" sz="1300">
              <a:latin typeface="ＭＳ Ｐゴシック" panose="020B0600070205080204" pitchFamily="50" charset="-128"/>
              <a:ea typeface="ＭＳ Ｐゴシック" panose="020B0600070205080204" pitchFamily="50" charset="-128"/>
            </a:rPr>
            <a:t>13,964</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39,453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も高い。土木費は、豪雪により除排雪経費が増加したほか、令和５年度に駅前地区再開発事業において柱の傾きが発生する施工ミスが生じ、関連経費が令和６年度へ繰越されたことにより、前年度より</a:t>
          </a:r>
          <a:r>
            <a:rPr kumimoji="1" lang="en-US" altLang="ja-JP" sz="1300">
              <a:latin typeface="ＭＳ Ｐゴシック" panose="020B0600070205080204" pitchFamily="50" charset="-128"/>
              <a:ea typeface="ＭＳ Ｐゴシック" panose="020B0600070205080204" pitchFamily="50" charset="-128"/>
            </a:rPr>
            <a:t>50,724</a:t>
          </a:r>
          <a:r>
            <a:rPr kumimoji="1" lang="ja-JP" altLang="en-US" sz="1300">
              <a:latin typeface="ＭＳ Ｐゴシック" panose="020B0600070205080204" pitchFamily="50" charset="-128"/>
              <a:ea typeface="ＭＳ Ｐゴシック" panose="020B0600070205080204" pitchFamily="50" charset="-128"/>
            </a:rPr>
            <a:t>円の大幅増となっている。教育費は、天下森スキー場整備事業や小学校長寿命化対策事業などにより前年度から</a:t>
          </a:r>
          <a:r>
            <a:rPr kumimoji="1" lang="en-US" altLang="ja-JP" sz="1300">
              <a:latin typeface="ＭＳ Ｐゴシック" panose="020B0600070205080204" pitchFamily="50" charset="-128"/>
              <a:ea typeface="ＭＳ Ｐゴシック" panose="020B0600070205080204" pitchFamily="50" charset="-128"/>
            </a:rPr>
            <a:t>20,804</a:t>
          </a:r>
          <a:r>
            <a:rPr kumimoji="1" lang="ja-JP" altLang="en-US" sz="1300">
              <a:latin typeface="ＭＳ Ｐゴシック" panose="020B0600070205080204" pitchFamily="50" charset="-128"/>
              <a:ea typeface="ＭＳ Ｐゴシック" panose="020B0600070205080204" pitchFamily="50" charset="-128"/>
            </a:rPr>
            <a:t>円増加して住民１人当たり</a:t>
          </a:r>
          <a:r>
            <a:rPr kumimoji="1" lang="en-US" altLang="ja-JP" sz="1300">
              <a:latin typeface="ＭＳ Ｐゴシック" panose="020B0600070205080204" pitchFamily="50" charset="-128"/>
              <a:ea typeface="ＭＳ Ｐゴシック" panose="020B0600070205080204" pitchFamily="50" charset="-128"/>
            </a:rPr>
            <a:t>70,601</a:t>
          </a:r>
          <a:r>
            <a:rPr kumimoji="1" lang="ja-JP" altLang="en-US" sz="1300">
              <a:latin typeface="ＭＳ Ｐゴシック" panose="020B0600070205080204" pitchFamily="50" charset="-128"/>
              <a:ea typeface="ＭＳ Ｐゴシック" panose="020B0600070205080204" pitchFamily="50" charset="-128"/>
            </a:rPr>
            <a:t>円となり、類似団体平均を上回った。災害復旧費は、令和６年７月および９月の大雨災害に係る道路・河川や農地・林道の復旧工事の実施などにより、前年度から</a:t>
          </a:r>
          <a:r>
            <a:rPr kumimoji="1" lang="en-US" altLang="ja-JP" sz="1300">
              <a:latin typeface="ＭＳ Ｐゴシック" panose="020B0600070205080204" pitchFamily="50" charset="-128"/>
              <a:ea typeface="ＭＳ Ｐゴシック" panose="020B0600070205080204" pitchFamily="50" charset="-128"/>
            </a:rPr>
            <a:t>1,832</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3,048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当市の目的別歳出決算の特徴として、豪雪地帯であるという地域特性による除排雪経費が発生するため、類似団体と比較して土木費は高い傾向にある。また主要産業である農業関係の経費も類似団体と比較して高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令和６年度は、令和４年度から実施している地方債借入時の据置期間廃止に伴い、公債費が増加したことなどにより、実質収支は前年度比</a:t>
          </a:r>
          <a:r>
            <a:rPr kumimoji="1" lang="en-US" altLang="ja-JP" sz="1300">
              <a:latin typeface="ＭＳ ゴシック" pitchFamily="49" charset="-128"/>
              <a:ea typeface="ＭＳ ゴシック" pitchFamily="49" charset="-128"/>
            </a:rPr>
            <a:t>0.89</a:t>
          </a:r>
          <a:r>
            <a:rPr kumimoji="1" lang="ja-JP" altLang="en-US" sz="1300">
              <a:latin typeface="ＭＳ ゴシック" pitchFamily="49" charset="-128"/>
              <a:ea typeface="ＭＳ ゴシック" pitchFamily="49" charset="-128"/>
            </a:rPr>
            <a:t>ポイント減少した。財政調整基金残高においても、大型公共施設建設事業や駅前再開発事業などの大型建設事業実施のために取崩額が増加したことにより、前年度比で減少している。今後も円安や世界情勢不安等による資材高騰のほか、人口減少・少子高齢化に伴う税収減が見込まれることから、事業の選択と集中により歳出の削減を図るとともに、基金に依存しない安定した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令和６年度決算は、全ての会計で資金不足</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赤字</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は発生しておらず、前年度より</a:t>
          </a:r>
          <a:r>
            <a:rPr kumimoji="1" lang="en-US" altLang="ja-JP" sz="1300">
              <a:latin typeface="ＭＳ ゴシック" pitchFamily="49" charset="-128"/>
              <a:ea typeface="ＭＳ ゴシック" pitchFamily="49" charset="-128"/>
            </a:rPr>
            <a:t>6.0</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一般会計においては、歳入歳出差引が前年度比</a:t>
          </a:r>
          <a:r>
            <a:rPr kumimoji="1" lang="en-US" altLang="ja-JP" sz="1300">
              <a:latin typeface="ＭＳ ゴシック" pitchFamily="49" charset="-128"/>
              <a:ea typeface="ＭＳ ゴシック" pitchFamily="49" charset="-128"/>
            </a:rPr>
            <a:t>169,584</a:t>
          </a:r>
          <a:r>
            <a:rPr kumimoji="1" lang="ja-JP" altLang="en-US" sz="1300">
              <a:latin typeface="ＭＳ ゴシック" pitchFamily="49" charset="-128"/>
              <a:ea typeface="ＭＳ ゴシック" pitchFamily="49" charset="-128"/>
            </a:rPr>
            <a:t>千円増加し</a:t>
          </a:r>
          <a:r>
            <a:rPr kumimoji="1" lang="en-US" altLang="ja-JP" sz="1300">
              <a:latin typeface="ＭＳ ゴシック" pitchFamily="49" charset="-128"/>
              <a:ea typeface="ＭＳ ゴシック" pitchFamily="49" charset="-128"/>
            </a:rPr>
            <a:t>3,208,672</a:t>
          </a:r>
          <a:r>
            <a:rPr kumimoji="1" lang="ja-JP" altLang="en-US" sz="1300">
              <a:latin typeface="ＭＳ ゴシック" pitchFamily="49" charset="-128"/>
              <a:ea typeface="ＭＳ ゴシック" pitchFamily="49" charset="-128"/>
            </a:rPr>
            <a:t>千円となったものの、翌年度に繰り越す財源が</a:t>
          </a:r>
          <a:r>
            <a:rPr kumimoji="1" lang="en-US" altLang="ja-JP" sz="1300">
              <a:latin typeface="ＭＳ ゴシック" pitchFamily="49" charset="-128"/>
              <a:ea typeface="ＭＳ ゴシック" pitchFamily="49" charset="-128"/>
            </a:rPr>
            <a:t>1,001,908</a:t>
          </a:r>
          <a:r>
            <a:rPr kumimoji="1" lang="ja-JP" altLang="en-US" sz="1300">
              <a:latin typeface="ＭＳ ゴシック" pitchFamily="49" charset="-128"/>
              <a:ea typeface="ＭＳ ゴシック" pitchFamily="49" charset="-128"/>
            </a:rPr>
            <a:t>千円となり前年度より</a:t>
          </a:r>
          <a:r>
            <a:rPr kumimoji="1" lang="en-US" altLang="ja-JP" sz="1300">
              <a:latin typeface="ＭＳ ゴシック" pitchFamily="49" charset="-128"/>
              <a:ea typeface="ＭＳ ゴシック" pitchFamily="49" charset="-128"/>
            </a:rPr>
            <a:t>409,322</a:t>
          </a:r>
          <a:r>
            <a:rPr kumimoji="1" lang="ja-JP" altLang="en-US" sz="1300">
              <a:latin typeface="ＭＳ ゴシック" pitchFamily="49" charset="-128"/>
              <a:ea typeface="ＭＳ ゴシック" pitchFamily="49" charset="-128"/>
            </a:rPr>
            <a:t>千円増加したため、実質収支は</a:t>
          </a:r>
          <a:r>
            <a:rPr kumimoji="1" lang="en-US" altLang="ja-JP" sz="1300">
              <a:latin typeface="ＭＳ ゴシック" pitchFamily="49" charset="-128"/>
              <a:ea typeface="ＭＳ ゴシック" pitchFamily="49" charset="-128"/>
            </a:rPr>
            <a:t>239,738</a:t>
          </a:r>
          <a:r>
            <a:rPr kumimoji="1" lang="ja-JP" altLang="en-US" sz="1300">
              <a:latin typeface="ＭＳ ゴシック" pitchFamily="49" charset="-128"/>
              <a:ea typeface="ＭＳ ゴシック" pitchFamily="49" charset="-128"/>
            </a:rPr>
            <a:t>千円減少した。</a:t>
          </a:r>
        </a:p>
        <a:p>
          <a:r>
            <a:rPr kumimoji="1" lang="ja-JP" altLang="en-US" sz="1300">
              <a:latin typeface="ＭＳ ゴシック" pitchFamily="49" charset="-128"/>
              <a:ea typeface="ＭＳ ゴシック" pitchFamily="49" charset="-128"/>
            </a:rPr>
            <a:t>　病院事業会計においては、患者数の減少や診療報酬のマイナス改定に伴う収益の減少のほか、原材料の高騰に伴う材料費や経費の増加により、</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年連続の純損失となった。</a:t>
          </a:r>
        </a:p>
        <a:p>
          <a:r>
            <a:rPr kumimoji="1" lang="ja-JP" altLang="en-US" sz="1300">
              <a:latin typeface="ＭＳ ゴシック" pitchFamily="49" charset="-128"/>
              <a:ea typeface="ＭＳ ゴシック" pitchFamily="49" charset="-128"/>
            </a:rPr>
            <a:t>　水道事業会計においては、給水人口の減少に伴い給水収益が減少したことに加え、費用において、職員給与費や路面復旧費、委託料などが増加したことにより、黒字額が前年度より減少した。</a:t>
          </a:r>
        </a:p>
        <a:p>
          <a:r>
            <a:rPr kumimoji="1" lang="ja-JP" altLang="en-US" sz="1300">
              <a:latin typeface="ＭＳ ゴシック" pitchFamily="49" charset="-128"/>
              <a:ea typeface="ＭＳ ゴシック" pitchFamily="49" charset="-128"/>
            </a:rPr>
            <a:t>　下水道事業会計においては、下水道使用料や長期前受金戻入などが減少したほか、費用において支払利息減少となったものの減価償却費の増加や用途廃止後の山内浄化センターの消毒・清掃に係るその他特別損失の増加などにより、黒字額が前年度より減少した。</a:t>
          </a:r>
        </a:p>
        <a:p>
          <a:r>
            <a:rPr kumimoji="1" lang="ja-JP" altLang="en-US" sz="1300">
              <a:latin typeface="ＭＳ ゴシック" pitchFamily="49" charset="-128"/>
              <a:ea typeface="ＭＳ ゴシック" pitchFamily="49" charset="-128"/>
            </a:rPr>
            <a:t>　介護保険特別会計においては、歳入において介護保険料や県支出金の増加などにより</a:t>
          </a:r>
          <a:r>
            <a:rPr kumimoji="1" lang="en-US" altLang="ja-JP" sz="1300">
              <a:latin typeface="ＭＳ ゴシック" pitchFamily="49" charset="-128"/>
              <a:ea typeface="ＭＳ ゴシック" pitchFamily="49" charset="-128"/>
            </a:rPr>
            <a:t>39,714</a:t>
          </a:r>
          <a:r>
            <a:rPr kumimoji="1" lang="ja-JP" altLang="en-US" sz="1300">
              <a:latin typeface="ＭＳ ゴシック" pitchFamily="49" charset="-128"/>
              <a:ea typeface="ＭＳ ゴシック" pitchFamily="49" charset="-128"/>
            </a:rPr>
            <a:t>千円増加した。歳出においては、介護予防サービス費などが増加したことで</a:t>
          </a:r>
          <a:r>
            <a:rPr kumimoji="1" lang="en-US" altLang="ja-JP" sz="1300">
              <a:latin typeface="ＭＳ ゴシック" pitchFamily="49" charset="-128"/>
              <a:ea typeface="ＭＳ ゴシック" pitchFamily="49" charset="-128"/>
            </a:rPr>
            <a:t>29,315</a:t>
          </a:r>
          <a:r>
            <a:rPr kumimoji="1" lang="ja-JP" altLang="en-US" sz="1300">
              <a:latin typeface="ＭＳ ゴシック" pitchFamily="49" charset="-128"/>
              <a:ea typeface="ＭＳ ゴシック" pitchFamily="49" charset="-128"/>
            </a:rPr>
            <a:t>千円の増加となり、黒字額は前年度より微増となった。　</a:t>
          </a:r>
        </a:p>
        <a:p>
          <a:r>
            <a:rPr kumimoji="1" lang="ja-JP" altLang="en-US" sz="1300">
              <a:latin typeface="ＭＳ ゴシック" pitchFamily="49" charset="-128"/>
              <a:ea typeface="ＭＳ ゴシック" pitchFamily="49" charset="-128"/>
            </a:rPr>
            <a:t>　今後は、人口減少により市税や地方交付税の減少が見込まれるが、新たな財源確保策や料金改定等を実施するとともに徹底した管理によるコストの削減を図り、時代の変化に対応した公共サービスの提供と持続可能な行政・事業運営を実現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地方債元利償還金は、令和４年度借入分から据置期間を設けないこととしたことにより、前年度と比較し、</a:t>
          </a:r>
          <a:r>
            <a:rPr kumimoji="1" lang="en-US" altLang="ja-JP" sz="1300">
              <a:latin typeface="ＭＳ ゴシック" pitchFamily="49" charset="-128"/>
              <a:ea typeface="ＭＳ ゴシック" pitchFamily="49" charset="-128"/>
            </a:rPr>
            <a:t>115</a:t>
          </a:r>
          <a:r>
            <a:rPr kumimoji="1" lang="ja-JP" altLang="en-US" sz="1300">
              <a:latin typeface="ＭＳ ゴシック" pitchFamily="49" charset="-128"/>
              <a:ea typeface="ＭＳ ゴシック" pitchFamily="49" charset="-128"/>
            </a:rPr>
            <a:t>百万円の増加となっている。また算入公債費は、臨時財政対策債について需要額が減少傾向にあり、算入終了した平成</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年度発行可能額と令和５年度発行可能額との差額が大きかったことなどを主な要因に、前年度比</a:t>
          </a:r>
          <a:r>
            <a:rPr kumimoji="1" lang="en-US" altLang="ja-JP" sz="1300">
              <a:latin typeface="ＭＳ ゴシック" pitchFamily="49" charset="-128"/>
              <a:ea typeface="ＭＳ ゴシック" pitchFamily="49" charset="-128"/>
            </a:rPr>
            <a:t>12</a:t>
          </a:r>
          <a:r>
            <a:rPr kumimoji="1" lang="ja-JP" altLang="en-US" sz="1300">
              <a:latin typeface="ＭＳ ゴシック" pitchFamily="49" charset="-128"/>
              <a:ea typeface="ＭＳ ゴシック" pitchFamily="49" charset="-128"/>
            </a:rPr>
            <a:t>百万円減少した。</a:t>
          </a:r>
        </a:p>
        <a:p>
          <a:r>
            <a:rPr kumimoji="1" lang="ja-JP" altLang="en-US" sz="1300">
              <a:latin typeface="ＭＳ ゴシック" pitchFamily="49" charset="-128"/>
              <a:ea typeface="ＭＳ ゴシック" pitchFamily="49" charset="-128"/>
            </a:rPr>
            <a:t>　今後は、市街地再開発や横手市財産経営推進計画に基づく公共施設解体・改修事業などの大型事業の実施により地方債の発行が増加し、元利償還金は増加するものと予想されるため、事業の選択と集中により、公債費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本市では、満期一括償還の地方債を発行していないため、減債基金残高と減債基金積立相当額に該当する数値はありません。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地方債現在高について、据置期間廃止により償還が進んだものの、市街地再開発事業や災害復旧事業などによる発行額の増加に伴い、前年度末と比較して</a:t>
          </a:r>
          <a:r>
            <a:rPr kumimoji="1" lang="en-US" altLang="ja-JP" sz="1400">
              <a:latin typeface="ＭＳ ゴシック" pitchFamily="49" charset="-128"/>
              <a:ea typeface="ＭＳ ゴシック" pitchFamily="49" charset="-128"/>
            </a:rPr>
            <a:t>355,270</a:t>
          </a:r>
          <a:r>
            <a:rPr kumimoji="1" lang="ja-JP" altLang="en-US" sz="1400">
              <a:latin typeface="ＭＳ ゴシック" pitchFamily="49" charset="-128"/>
              <a:ea typeface="ＭＳ ゴシック" pitchFamily="49" charset="-128"/>
            </a:rPr>
            <a:t>千円増加した。また、退職手当負担見込額については、定年延長等を要因に前年度よりも増加している。水道事業、下水道事業の元金残高の減少により公営企業債等繰入見込額は減少したものの、結果として将来負担比率の分子は増加した。</a:t>
          </a:r>
        </a:p>
        <a:p>
          <a:r>
            <a:rPr kumimoji="1" lang="ja-JP" altLang="en-US" sz="1400">
              <a:latin typeface="ＭＳ ゴシック" pitchFamily="49" charset="-128"/>
              <a:ea typeface="ＭＳ ゴシック" pitchFamily="49" charset="-128"/>
            </a:rPr>
            <a:t>　今後は、大型公共施設整備事業などにより財政調整基金の取崩額の増加を見込んでいるほか、地方債償還額の増加に伴う減債基金の取崩しを予定しており、充当可能基金の減少も懸念されることから、事業の選択と集中による地方債の発行の抑制及び交付税措置の有利な地方債の活用等により将来負担比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秋田県横手市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財政調整基金は、取崩額が積立額を上回り、当該年度末現在高は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減債基金は、公債費負担軽減策として借入時に据置期間を設けないことしたことに伴う公債費の一時的な増加に対応するために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百万円取崩しを行ったことにより減少となった。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その他特定目的基金では、振興基金において取崩しによる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百万円の減少、公共施設等総合管理推進基金において取崩しによる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百万円の減少、ふるさと応援基金において取崩し額が積立額を上回ったことによる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百万円の減少、中小企業経営安定基金において取崩しの増による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社会情勢の影響による市税の減収や、大規模な災害の発生などの不測の事態に備えるため、令和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月策定の中期財政見通しに基づき、財政調整基金及び減債基金の残高の合計額について、標準財政規模の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％の範囲内で維持することを基本方針としていく。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振興基金：市民の連帯の強化を推進し、地域の振興及び均衡ある発展を目指すもの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公共施設等総合管理推進基金：横手市財産経営推進計画の着実な実施を図るもの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ふるさと応援基金：ふるさとを応援するために、横手市に寄附された寄附金を適正に管理し、運用するもの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中小企業経営安定基金：県の中小企業融資制度経営安定資金制度を利用して融資を受けた企業に対する利子補給を行うためのもの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ふるさと振興基金：市民の連携の強化及び地域振興のためのもの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振興基金：地域の振興及び均衡ある発展に寄与した事業へ充当するための取崩しによる減少（△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公共施設等総合管理推進基金：公共施設の解体・改修事業等へ充当するための取崩しによる減少（△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ふるさと応援基金：寄附金の適正管理を目的に、寄附相当額の積立時期を後年度へ移行したことによる減少（△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中小企業経営安定基金：取崩しによる減少（△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新市建設計画に位置付けられた自主的なまちづくり活動や、市民自らの参加による地域行事の展開などの地域振興及び均衡ある発展に資するソフト事業を継続して実施していくため、横手市財政計画に基づき、取り崩していく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横手市財産経営推進計画の着実な実施に向け、公共施設などの除却経費から、補助金、地方債等の特定財源を控除した後の一般財源相当額に充当するため、横手市財政計画に基づき取り崩していく見込みである。一方で、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％相当額は積立てることとし、横手市財産経営推進計画期間中に集中して取り組むことができるよう残高を確保していく。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財政調整基金は、大型公共施設建設や市街地再開発事業などにより取崩額が積立額を上回り、当該年度末現在高は前年度比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を財政調整基金か減債基金のいずれかに積立てることとしている。長期的視野に立った計画的な財政運営を行うため、財源に余裕がある年度に積立てし、財源不足が生じる年度には取崩しを行っていく。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世界情勢不安等による資材高騰や人件費の増加、人口減少に伴う各種税収減により、今まで以上に自主財源の確保が厳しくなっていくことから、横手市財政計画においては、令和７年度以降も大幅な取崩しを見込んで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減債基金は、公債費負担軽減策として借入時に据置期間を設けないとしたことに伴う公債費の一時的な増加に対応するために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財政調整基金か減債基金のいずれかに積立てることとしている。地方債償還額の増加に伴う取崩しにより、残高は減少していく見込みである。今後の金利変動等の公債費の償還リスクに備えるため、本市が実施している収支改善の取組を着実に進めていく。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1EC5AF-9264-48B0-8974-A760D3BCE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96942BD-764F-4806-948E-5B6BC73233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3DB4994-78EA-407A-A791-8AB4089B9AD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BED2094-0C96-4DE7-9677-D1A44ECB9B3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4270840-3A1E-44C6-98C1-82F12C212E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9AB7BA-696D-4202-A116-A5BD069E6D0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7C65B83-8898-4C31-BAB9-631BFC1FAF4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811A351-14FB-4448-8A4B-53B08CB2A01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BB36560-3680-4928-8A9C-F4403A9ABFE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5C84F1C-A279-4A07-BB07-D7DA1070803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CA2A9A7-596D-45BC-96A4-3C13F2CDB0E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4AE6880-E1AD-4976-BD2E-2F4FD99D9F7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2F0F31D-AA9D-4EB3-B2C6-E61B0B5560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99F6087-1A3B-4BDF-86F3-3762966114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8E7ADA8-11E0-41A0-843B-10E7FB222B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2E3C57-A412-459C-96B6-F6162B72E78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D926C0B-475A-4A03-B097-FA66DBCFABD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3EFA56E-DB9B-4A41-B0C3-38C2050636B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897FA2E-A8F5-4D03-9CE5-5EAE2C95F0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8587102-4E49-4F4F-9CE4-0184ADDD2E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03C6302-ECAF-47C2-9649-73D01C72B73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B4F1590-8F9E-4A19-8151-D4064D0FF97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5083529-8FCB-4F20-812A-ABA6E8CDD6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C007EC9-FDC6-44BC-AA0E-744B763FFAA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FE6BCCE-C9F0-4572-8CD9-587AD27D82C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DD15BB5-C049-4739-B3F6-2292B74DCEF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A0CE2B-C641-4148-971C-DCE21863C87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604ED05-931F-49A7-97B7-65D6A8BDF26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4041E6F-06EC-4962-8BA5-8F701FB3FDB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FD39FCB-5CCC-4884-905F-F92D86E6833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2C723DC-E363-42DF-806C-C83022954BE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FBB577E-FA4E-41E3-9642-5A3AF02B518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0C1F288-690A-4111-BB28-CCFF67C9BEA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610D9F-7334-44CD-8202-9E06B8A15C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3E45553-B467-4D90-B02C-6D39D227A58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F1648F-F010-4C48-8AF5-9B70F25EDA6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4CA216-8EEE-49BD-8D6A-B8F65BFD9AE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3DC406C-F830-4F74-B419-7FB467B641C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F238E29-EE81-4003-AAEC-51218688571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8869FEE-352C-468F-A327-1F2028FB025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31C6627-1F43-4418-AC09-314B752222E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3DFE6CD-C41A-43F7-B921-88B5D1D6CE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781A54D-69EE-469D-89BB-7DEEC4728D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C32E0A-78DB-4B9F-BD03-575DE94EB40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541C619-4C80-4994-9B79-1AAD78B64E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2E38F5D-4C60-4664-90C5-92C664CDD00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2C254C4-7A24-4AFC-A7F7-61FCA209627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年度比率は</a:t>
          </a:r>
          <a:r>
            <a:rPr kumimoji="1" lang="en-US" altLang="ja-JP" sz="1100">
              <a:solidFill>
                <a:schemeClr val="dk1"/>
              </a:solidFill>
              <a:effectLst/>
              <a:latin typeface="+mn-lt"/>
              <a:ea typeface="+mn-ea"/>
              <a:cs typeface="+mn-cs"/>
            </a:rPr>
            <a:t>68.1</a:t>
          </a:r>
          <a:r>
            <a:rPr kumimoji="1" lang="ja-JP" altLang="ja-JP" sz="1100">
              <a:solidFill>
                <a:schemeClr val="dk1"/>
              </a:solidFill>
              <a:effectLst/>
              <a:latin typeface="+mn-lt"/>
              <a:ea typeface="+mn-ea"/>
              <a:cs typeface="+mn-cs"/>
            </a:rPr>
            <a:t>％で前年度比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ポイントの増となっており、類似団体平均を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ポイント上回っている。類似団体と比較して、有形固定資産の老朽化が進んでいることから、公共施設等総合管理計画として平成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月に一部改訂した横手市財産経営推進計画に基づき、施設の老朽化対策を進め、比率の抑制に努めていく。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CAF417E-9918-4E7C-BB21-B83F8B350E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63F02B-154E-4832-B408-86A012A34B9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6EF6007-EC33-41BE-ABBE-A7643CF02EB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9BA94D4-5194-4715-B2AC-9475C6B78B2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B6A2C143-DC79-4ABC-924A-1031E8C347C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BF045B2-73CF-4813-89D0-69BB56D3E0C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7E4D95D-B24A-4C89-A753-8E2F903169C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3C7EBBE-6642-4FC1-82CB-F5293E35D21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16AE6F3-DD8D-4B78-9AA0-4C3C3A99DA0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4E6E250-1AEE-4DF3-96BC-0F9C972C25E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3DC28A0-732C-49EF-90E1-A3B1DBA97BD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CE02822-905A-4429-99DF-A33510389FF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96DA2C9-AB9A-47ED-8750-D9A615D8835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5706DC7-02A6-467B-A969-8A545220782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0186CA9-1C53-4EA8-91FA-B4502A20980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40EFEA4-BFDD-4DDE-B98E-54214FFC0CA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BC8AB96B-E09E-425E-8B32-6760B3345628}"/>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9AB5C751-C0F2-44AE-A3A0-5B1E606FADEE}"/>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97FC59CF-59BE-4FB6-ADA0-47E2133C115E}"/>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343ED1D3-3AC0-425C-A3BF-5E85E152DAA8}"/>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012807F2-FFF5-4478-8CB4-71A7DAF674F4}"/>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72B6505E-78CB-463F-81DA-7E0D28E8A42A}"/>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712DFD88-5A80-493E-A972-1547639600EB}"/>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92678274-A9A6-42E1-A93A-5D0EB98C2FEC}"/>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2644E548-F78A-4BB0-B51F-4FBF142DE7B3}"/>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0609343C-A183-4E69-8F61-23C6B88C4B8A}"/>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DAE20FAB-37F7-4AF6-87AA-D0A2E08B56C9}"/>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6639EB7-C74C-4C06-9C74-15F406F79FA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BFDF678-B1C3-4181-B9F3-CD2AB891279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97E6996-15E1-472C-AE83-AF0BE956AA8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00B6881-17EB-4F79-ABEB-01D3780C65C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7AF4C9-87A6-45F8-B723-F3978AD3945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15240</xdr:rowOff>
    </xdr:from>
    <xdr:to>
      <xdr:col>23</xdr:col>
      <xdr:colOff>136525</xdr:colOff>
      <xdr:row>32</xdr:row>
      <xdr:rowOff>116840</xdr:rowOff>
    </xdr:to>
    <xdr:sp macro="" textlink="">
      <xdr:nvSpPr>
        <xdr:cNvPr id="81" name="楕円 80">
          <a:extLst>
            <a:ext uri="{FF2B5EF4-FFF2-40B4-BE49-F238E27FC236}">
              <a16:creationId xmlns:a16="http://schemas.microsoft.com/office/drawing/2014/main" id="{E4A7BD04-9430-4FC1-A98D-8DE891C1CA71}"/>
            </a:ext>
          </a:extLst>
        </xdr:cNvPr>
        <xdr:cNvSpPr/>
      </xdr:nvSpPr>
      <xdr:spPr>
        <a:xfrm>
          <a:off x="47117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165117</xdr:rowOff>
    </xdr:from>
    <xdr:ext cx="405111" cy="259045"/>
    <xdr:sp macro="" textlink="">
      <xdr:nvSpPr>
        <xdr:cNvPr id="82" name="有形固定資産減価償却率該当値テキスト">
          <a:extLst>
            <a:ext uri="{FF2B5EF4-FFF2-40B4-BE49-F238E27FC236}">
              <a16:creationId xmlns:a16="http://schemas.microsoft.com/office/drawing/2014/main" id="{772C40AB-ADB8-41D5-B68F-D05FAFD1F553}"/>
            </a:ext>
          </a:extLst>
        </xdr:cNvPr>
        <xdr:cNvSpPr txBox="1"/>
      </xdr:nvSpPr>
      <xdr:spPr>
        <a:xfrm>
          <a:off x="4813300" y="6251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147108</xdr:rowOff>
    </xdr:from>
    <xdr:to>
      <xdr:col>19</xdr:col>
      <xdr:colOff>187325</xdr:colOff>
      <xdr:row>32</xdr:row>
      <xdr:rowOff>77258</xdr:rowOff>
    </xdr:to>
    <xdr:sp macro="" textlink="">
      <xdr:nvSpPr>
        <xdr:cNvPr id="83" name="楕円 82">
          <a:extLst>
            <a:ext uri="{FF2B5EF4-FFF2-40B4-BE49-F238E27FC236}">
              <a16:creationId xmlns:a16="http://schemas.microsoft.com/office/drawing/2014/main" id="{3CF6A6A3-229C-4C5B-B701-A78C862437E0}"/>
            </a:ext>
          </a:extLst>
        </xdr:cNvPr>
        <xdr:cNvSpPr/>
      </xdr:nvSpPr>
      <xdr:spPr>
        <a:xfrm>
          <a:off x="4000500" y="62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26458</xdr:rowOff>
    </xdr:from>
    <xdr:to>
      <xdr:col>23</xdr:col>
      <xdr:colOff>85725</xdr:colOff>
      <xdr:row>32</xdr:row>
      <xdr:rowOff>66040</xdr:rowOff>
    </xdr:to>
    <xdr:cxnSp macro="">
      <xdr:nvCxnSpPr>
        <xdr:cNvPr id="84" name="直線コネクタ 83">
          <a:extLst>
            <a:ext uri="{FF2B5EF4-FFF2-40B4-BE49-F238E27FC236}">
              <a16:creationId xmlns:a16="http://schemas.microsoft.com/office/drawing/2014/main" id="{5E2896A9-3977-44D7-80D5-999F6D7E92F6}"/>
            </a:ext>
          </a:extLst>
        </xdr:cNvPr>
        <xdr:cNvCxnSpPr/>
      </xdr:nvCxnSpPr>
      <xdr:spPr>
        <a:xfrm>
          <a:off x="4051300" y="6284383"/>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93133</xdr:rowOff>
    </xdr:from>
    <xdr:to>
      <xdr:col>15</xdr:col>
      <xdr:colOff>187325</xdr:colOff>
      <xdr:row>32</xdr:row>
      <xdr:rowOff>23283</xdr:rowOff>
    </xdr:to>
    <xdr:sp macro="" textlink="">
      <xdr:nvSpPr>
        <xdr:cNvPr id="85" name="楕円 84">
          <a:extLst>
            <a:ext uri="{FF2B5EF4-FFF2-40B4-BE49-F238E27FC236}">
              <a16:creationId xmlns:a16="http://schemas.microsoft.com/office/drawing/2014/main" id="{1F1A414A-548C-408E-9053-47A619948480}"/>
            </a:ext>
          </a:extLst>
        </xdr:cNvPr>
        <xdr:cNvSpPr/>
      </xdr:nvSpPr>
      <xdr:spPr>
        <a:xfrm>
          <a:off x="3238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143933</xdr:rowOff>
    </xdr:from>
    <xdr:to>
      <xdr:col>19</xdr:col>
      <xdr:colOff>136525</xdr:colOff>
      <xdr:row>32</xdr:row>
      <xdr:rowOff>26458</xdr:rowOff>
    </xdr:to>
    <xdr:cxnSp macro="">
      <xdr:nvCxnSpPr>
        <xdr:cNvPr id="86" name="直線コネクタ 85">
          <a:extLst>
            <a:ext uri="{FF2B5EF4-FFF2-40B4-BE49-F238E27FC236}">
              <a16:creationId xmlns:a16="http://schemas.microsoft.com/office/drawing/2014/main" id="{BA5D7B81-2CCC-408C-82D7-6FE5BDD5F77F}"/>
            </a:ext>
          </a:extLst>
        </xdr:cNvPr>
        <xdr:cNvCxnSpPr/>
      </xdr:nvCxnSpPr>
      <xdr:spPr>
        <a:xfrm>
          <a:off x="3289300" y="623040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7" name="楕円 86">
          <a:extLst>
            <a:ext uri="{FF2B5EF4-FFF2-40B4-BE49-F238E27FC236}">
              <a16:creationId xmlns:a16="http://schemas.microsoft.com/office/drawing/2014/main" id="{26FF8770-C742-454A-8B73-403B0AC9E7E7}"/>
            </a:ext>
          </a:extLst>
        </xdr:cNvPr>
        <xdr:cNvSpPr/>
      </xdr:nvSpPr>
      <xdr:spPr>
        <a:xfrm>
          <a:off x="2476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86360</xdr:rowOff>
    </xdr:from>
    <xdr:to>
      <xdr:col>15</xdr:col>
      <xdr:colOff>136525</xdr:colOff>
      <xdr:row>31</xdr:row>
      <xdr:rowOff>143933</xdr:rowOff>
    </xdr:to>
    <xdr:cxnSp macro="">
      <xdr:nvCxnSpPr>
        <xdr:cNvPr id="88" name="直線コネクタ 87">
          <a:extLst>
            <a:ext uri="{FF2B5EF4-FFF2-40B4-BE49-F238E27FC236}">
              <a16:creationId xmlns:a16="http://schemas.microsoft.com/office/drawing/2014/main" id="{1069A161-53F0-44CB-9ED8-AE0FDE10BC34}"/>
            </a:ext>
          </a:extLst>
        </xdr:cNvPr>
        <xdr:cNvCxnSpPr/>
      </xdr:nvCxnSpPr>
      <xdr:spPr>
        <a:xfrm>
          <a:off x="2527300" y="617283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163830</xdr:rowOff>
    </xdr:from>
    <xdr:to>
      <xdr:col>7</xdr:col>
      <xdr:colOff>187325</xdr:colOff>
      <xdr:row>31</xdr:row>
      <xdr:rowOff>93980</xdr:rowOff>
    </xdr:to>
    <xdr:sp macro="" textlink="">
      <xdr:nvSpPr>
        <xdr:cNvPr id="89" name="楕円 88">
          <a:extLst>
            <a:ext uri="{FF2B5EF4-FFF2-40B4-BE49-F238E27FC236}">
              <a16:creationId xmlns:a16="http://schemas.microsoft.com/office/drawing/2014/main" id="{4390FD6D-A1BE-40A4-A829-7EF50B19C268}"/>
            </a:ext>
          </a:extLst>
        </xdr:cNvPr>
        <xdr:cNvSpPr/>
      </xdr:nvSpPr>
      <xdr:spPr>
        <a:xfrm>
          <a:off x="1714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43180</xdr:rowOff>
    </xdr:from>
    <xdr:to>
      <xdr:col>11</xdr:col>
      <xdr:colOff>136525</xdr:colOff>
      <xdr:row>31</xdr:row>
      <xdr:rowOff>86360</xdr:rowOff>
    </xdr:to>
    <xdr:cxnSp macro="">
      <xdr:nvCxnSpPr>
        <xdr:cNvPr id="90" name="直線コネクタ 89">
          <a:extLst>
            <a:ext uri="{FF2B5EF4-FFF2-40B4-BE49-F238E27FC236}">
              <a16:creationId xmlns:a16="http://schemas.microsoft.com/office/drawing/2014/main" id="{B455D161-373D-491A-8510-AEF01E855832}"/>
            </a:ext>
          </a:extLst>
        </xdr:cNvPr>
        <xdr:cNvCxnSpPr/>
      </xdr:nvCxnSpPr>
      <xdr:spPr>
        <a:xfrm>
          <a:off x="1765300" y="612965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1" name="n_1aveValue有形固定資産減価償却率">
          <a:extLst>
            <a:ext uri="{FF2B5EF4-FFF2-40B4-BE49-F238E27FC236}">
              <a16:creationId xmlns:a16="http://schemas.microsoft.com/office/drawing/2014/main" id="{78183C69-B51F-464F-A704-7F11E0EDFA8B}"/>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a:extLst>
            <a:ext uri="{FF2B5EF4-FFF2-40B4-BE49-F238E27FC236}">
              <a16:creationId xmlns:a16="http://schemas.microsoft.com/office/drawing/2014/main" id="{CC4C1035-7584-4DEC-8B6F-D79A8BECDE2B}"/>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a:extLst>
            <a:ext uri="{FF2B5EF4-FFF2-40B4-BE49-F238E27FC236}">
              <a16:creationId xmlns:a16="http://schemas.microsoft.com/office/drawing/2014/main" id="{BBAFFF69-1A4C-49F4-921B-231E61E674F7}"/>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4" name="n_4aveValue有形固定資産減価償却率">
          <a:extLst>
            <a:ext uri="{FF2B5EF4-FFF2-40B4-BE49-F238E27FC236}">
              <a16:creationId xmlns:a16="http://schemas.microsoft.com/office/drawing/2014/main" id="{580C7B18-86F1-45BB-AF53-1878FC506B9F}"/>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68385</xdr:rowOff>
    </xdr:from>
    <xdr:ext cx="405111" cy="259045"/>
    <xdr:sp macro="" textlink="">
      <xdr:nvSpPr>
        <xdr:cNvPr id="95" name="n_1mainValue有形固定資産減価償却率">
          <a:extLst>
            <a:ext uri="{FF2B5EF4-FFF2-40B4-BE49-F238E27FC236}">
              <a16:creationId xmlns:a16="http://schemas.microsoft.com/office/drawing/2014/main" id="{EA623741-EF37-41BC-933F-44DCEDBC3579}"/>
            </a:ext>
          </a:extLst>
        </xdr:cNvPr>
        <xdr:cNvSpPr txBox="1"/>
      </xdr:nvSpPr>
      <xdr:spPr>
        <a:xfrm>
          <a:off x="38360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14410</xdr:rowOff>
    </xdr:from>
    <xdr:ext cx="405111" cy="259045"/>
    <xdr:sp macro="" textlink="">
      <xdr:nvSpPr>
        <xdr:cNvPr id="96" name="n_2mainValue有形固定資産減価償却率">
          <a:extLst>
            <a:ext uri="{FF2B5EF4-FFF2-40B4-BE49-F238E27FC236}">
              <a16:creationId xmlns:a16="http://schemas.microsoft.com/office/drawing/2014/main" id="{112491FA-806D-4F92-BA6D-948C5BB5677E}"/>
            </a:ext>
          </a:extLst>
        </xdr:cNvPr>
        <xdr:cNvSpPr txBox="1"/>
      </xdr:nvSpPr>
      <xdr:spPr>
        <a:xfrm>
          <a:off x="30867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7" name="n_3mainValue有形固定資産減価償却率">
          <a:extLst>
            <a:ext uri="{FF2B5EF4-FFF2-40B4-BE49-F238E27FC236}">
              <a16:creationId xmlns:a16="http://schemas.microsoft.com/office/drawing/2014/main" id="{5D3DB6A2-FFC1-45D0-BDB9-B59A9EB73979}"/>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85107</xdr:rowOff>
    </xdr:from>
    <xdr:ext cx="405111" cy="259045"/>
    <xdr:sp macro="" textlink="">
      <xdr:nvSpPr>
        <xdr:cNvPr id="98" name="n_4mainValue有形固定資産減価償却率">
          <a:extLst>
            <a:ext uri="{FF2B5EF4-FFF2-40B4-BE49-F238E27FC236}">
              <a16:creationId xmlns:a16="http://schemas.microsoft.com/office/drawing/2014/main" id="{870D9582-A7EF-4BA5-A3A6-2970FAA50C7E}"/>
            </a:ext>
          </a:extLst>
        </xdr:cNvPr>
        <xdr:cNvSpPr txBox="1"/>
      </xdr:nvSpPr>
      <xdr:spPr>
        <a:xfrm>
          <a:off x="1562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1E74892-F9DB-4D83-BC7A-287E0AA8149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530A0F7-FC28-491D-BA82-F6888A9A48F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2F7D66F-1DC8-482B-B325-D456F58B344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B484015-0E54-4D00-A18C-E048DBA74DF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C27697B-7D6B-4750-A550-D735B21F4E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856D28D-CABD-4467-956B-886FD179D68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0705152-B844-4F97-BBC9-63EF043DFCC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6001D37-AECE-4781-A5A4-550C7D2434C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6B2BBBD-7FB6-4E1F-A7F8-7609DB40023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E9BB7AE-8267-402C-B909-12D5A0B2012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BA5C5E6-4478-4A41-BF43-B36D4428375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9EA8EE8-B640-4536-91D8-91A30A4D729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C7EF8AD-4EC1-49EB-ACFD-B23D30F3B0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年度比率は</a:t>
          </a:r>
          <a:r>
            <a:rPr kumimoji="1" lang="en-US" altLang="ja-JP" sz="1050">
              <a:solidFill>
                <a:schemeClr val="dk1"/>
              </a:solidFill>
              <a:effectLst/>
              <a:latin typeface="+mn-lt"/>
              <a:ea typeface="+mn-ea"/>
              <a:cs typeface="+mn-cs"/>
            </a:rPr>
            <a:t>676.3</a:t>
          </a:r>
          <a:r>
            <a:rPr kumimoji="1" lang="ja-JP" altLang="ja-JP" sz="1050">
              <a:solidFill>
                <a:schemeClr val="dk1"/>
              </a:solidFill>
              <a:effectLst/>
              <a:latin typeface="+mn-lt"/>
              <a:ea typeface="+mn-ea"/>
              <a:cs typeface="+mn-cs"/>
            </a:rPr>
            <a:t>％と前年度比で</a:t>
          </a:r>
          <a:r>
            <a:rPr kumimoji="1" lang="en-US" altLang="ja-JP" sz="1050">
              <a:solidFill>
                <a:schemeClr val="dk1"/>
              </a:solidFill>
              <a:effectLst/>
              <a:latin typeface="+mn-lt"/>
              <a:ea typeface="+mn-ea"/>
              <a:cs typeface="+mn-cs"/>
            </a:rPr>
            <a:t>24.4</a:t>
          </a:r>
          <a:r>
            <a:rPr kumimoji="1" lang="ja-JP" altLang="ja-JP" sz="1050">
              <a:solidFill>
                <a:schemeClr val="dk1"/>
              </a:solidFill>
              <a:effectLst/>
              <a:latin typeface="+mn-lt"/>
              <a:ea typeface="+mn-ea"/>
              <a:cs typeface="+mn-cs"/>
            </a:rPr>
            <a:t>ポイントの増となっており、類似団体平均を</a:t>
          </a:r>
          <a:r>
            <a:rPr kumimoji="1" lang="en-US" altLang="ja-JP" sz="1050">
              <a:solidFill>
                <a:schemeClr val="dk1"/>
              </a:solidFill>
              <a:effectLst/>
              <a:latin typeface="+mn-lt"/>
              <a:ea typeface="+mn-ea"/>
              <a:cs typeface="+mn-cs"/>
            </a:rPr>
            <a:t>102.8</a:t>
          </a:r>
          <a:r>
            <a:rPr kumimoji="1" lang="ja-JP" altLang="ja-JP" sz="1050">
              <a:solidFill>
                <a:schemeClr val="dk1"/>
              </a:solidFill>
              <a:effectLst/>
              <a:latin typeface="+mn-lt"/>
              <a:ea typeface="+mn-ea"/>
              <a:cs typeface="+mn-cs"/>
            </a:rPr>
            <a:t>ポイント上回っている。横手駅東口第二地区第一種市街地再開発事業</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大型公共施設整備事業</a:t>
          </a:r>
          <a:r>
            <a:rPr kumimoji="1" lang="ja-JP" altLang="en-US" sz="1050">
              <a:solidFill>
                <a:schemeClr val="dk1"/>
              </a:solidFill>
              <a:effectLst/>
              <a:latin typeface="+mn-lt"/>
              <a:ea typeface="+mn-ea"/>
              <a:cs typeface="+mn-cs"/>
            </a:rPr>
            <a:t>の実施に加え</a:t>
          </a:r>
          <a:r>
            <a:rPr kumimoji="1" lang="ja-JP" altLang="ja-JP" sz="1050">
              <a:solidFill>
                <a:schemeClr val="dk1"/>
              </a:solidFill>
              <a:effectLst/>
              <a:latin typeface="+mn-lt"/>
              <a:ea typeface="+mn-ea"/>
              <a:cs typeface="+mn-cs"/>
            </a:rPr>
            <a:t>、横手市財産経営推進計画に基づく公共施設解体・改修事業の実施等により</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将来負担額が上昇する見込みであることから、充当可能財源等の確保及び地方債発行の抑制を図り、持続可能な財政運営に努めていく。</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B967747-B2FA-4660-A606-B286B94561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1377369-A265-4156-BE22-F61D09561E6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BE4B914-5E3A-4841-AD06-87CD378E97F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849C7CF9-1023-4BD0-82A4-FE7C4FE0F4F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23D479A5-0C53-4EA8-B35C-2385F166E12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93FDF04-0AF4-46DE-B767-1D889BF1E35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6BC5707-5434-4F6A-99E2-42B4ADE6B9A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75B3044-8CBA-4E51-8915-0BFB6164F8B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9C9A20E-144C-4B1A-91F4-C5C45BB5683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3935432-D758-451C-A041-FF969546A1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8AEFC0D-CD48-4B17-941F-FDDBAC753C2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7446FB3-AC1C-4B9D-BD15-30124591848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9D45E40-6FA6-447C-9915-6999567BA53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7DC626D-07BA-4AD9-A3C1-BCB749E4B0E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0B1FD40-1CA0-4ABD-A77B-42CF72BFB87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8E6C2C91-5263-40EA-8DCE-CC481730DCCE}"/>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8DD95C24-EA83-4561-A941-8BF9A9DCB04F}"/>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B40B53FE-4B06-4F40-86CC-71590A5D73DE}"/>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4C9C5E6-B46C-4418-BF66-4CA40A3F6B4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7F0871A-19CC-44D8-82E5-73DE95408EC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BA5CE400-BB5D-42FE-A81F-78B5310D02BB}"/>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08D587A3-2B14-4E69-BB29-B2547F539EAD}"/>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450B1B23-106B-4B3B-B018-8677B87254CF}"/>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35BD131E-EE34-4E67-98B7-7BA28C5B9030}"/>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CF663B25-6A40-4BE2-B28F-27E053BC7CBE}"/>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C1C2D99A-6602-48BF-A79E-D0BF755517EF}"/>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A4035C4-DDF4-4410-8998-D268202DAA0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45F16B5-B9EC-47D5-9435-3C153E066DA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15BFEC7-2C74-42E4-A822-054E57C4767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61BDA00-C7ED-44D1-8F1D-8A61D4A9851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D574E53-86F0-4E82-8302-C6E8996E60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158193</xdr:rowOff>
    </xdr:from>
    <xdr:to>
      <xdr:col>76</xdr:col>
      <xdr:colOff>73025</xdr:colOff>
      <xdr:row>31</xdr:row>
      <xdr:rowOff>88343</xdr:rowOff>
    </xdr:to>
    <xdr:sp macro="" textlink="">
      <xdr:nvSpPr>
        <xdr:cNvPr id="143" name="楕円 142">
          <a:extLst>
            <a:ext uri="{FF2B5EF4-FFF2-40B4-BE49-F238E27FC236}">
              <a16:creationId xmlns:a16="http://schemas.microsoft.com/office/drawing/2014/main" id="{78DC6CE9-42AB-4376-8972-C5A7E8C086D0}"/>
            </a:ext>
          </a:extLst>
        </xdr:cNvPr>
        <xdr:cNvSpPr/>
      </xdr:nvSpPr>
      <xdr:spPr>
        <a:xfrm>
          <a:off x="14744700" y="60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136620</xdr:rowOff>
    </xdr:from>
    <xdr:ext cx="469744" cy="259045"/>
    <xdr:sp macro="" textlink="">
      <xdr:nvSpPr>
        <xdr:cNvPr id="144" name="債務償還比率該当値テキスト">
          <a:extLst>
            <a:ext uri="{FF2B5EF4-FFF2-40B4-BE49-F238E27FC236}">
              <a16:creationId xmlns:a16="http://schemas.microsoft.com/office/drawing/2014/main" id="{1C3CC672-BEC9-4BB9-B607-EB088A194CB4}"/>
            </a:ext>
          </a:extLst>
        </xdr:cNvPr>
        <xdr:cNvSpPr txBox="1"/>
      </xdr:nvSpPr>
      <xdr:spPr>
        <a:xfrm>
          <a:off x="14846300" y="60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128926</xdr:rowOff>
    </xdr:from>
    <xdr:to>
      <xdr:col>72</xdr:col>
      <xdr:colOff>123825</xdr:colOff>
      <xdr:row>31</xdr:row>
      <xdr:rowOff>59076</xdr:rowOff>
    </xdr:to>
    <xdr:sp macro="" textlink="">
      <xdr:nvSpPr>
        <xdr:cNvPr id="145" name="楕円 144">
          <a:extLst>
            <a:ext uri="{FF2B5EF4-FFF2-40B4-BE49-F238E27FC236}">
              <a16:creationId xmlns:a16="http://schemas.microsoft.com/office/drawing/2014/main" id="{4374259C-07E8-4FE4-992C-131C28C1E63B}"/>
            </a:ext>
          </a:extLst>
        </xdr:cNvPr>
        <xdr:cNvSpPr/>
      </xdr:nvSpPr>
      <xdr:spPr>
        <a:xfrm>
          <a:off x="14033500" y="604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8276</xdr:rowOff>
    </xdr:from>
    <xdr:to>
      <xdr:col>76</xdr:col>
      <xdr:colOff>22225</xdr:colOff>
      <xdr:row>31</xdr:row>
      <xdr:rowOff>37543</xdr:rowOff>
    </xdr:to>
    <xdr:cxnSp macro="">
      <xdr:nvCxnSpPr>
        <xdr:cNvPr id="146" name="直線コネクタ 145">
          <a:extLst>
            <a:ext uri="{FF2B5EF4-FFF2-40B4-BE49-F238E27FC236}">
              <a16:creationId xmlns:a16="http://schemas.microsoft.com/office/drawing/2014/main" id="{817A681D-D7E7-4F4A-92A5-C8DC28A2A68B}"/>
            </a:ext>
          </a:extLst>
        </xdr:cNvPr>
        <xdr:cNvCxnSpPr/>
      </xdr:nvCxnSpPr>
      <xdr:spPr>
        <a:xfrm>
          <a:off x="14084300" y="6094751"/>
          <a:ext cx="711200" cy="2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116332</xdr:rowOff>
    </xdr:from>
    <xdr:to>
      <xdr:col>68</xdr:col>
      <xdr:colOff>123825</xdr:colOff>
      <xdr:row>31</xdr:row>
      <xdr:rowOff>46482</xdr:rowOff>
    </xdr:to>
    <xdr:sp macro="" textlink="">
      <xdr:nvSpPr>
        <xdr:cNvPr id="147" name="楕円 146">
          <a:extLst>
            <a:ext uri="{FF2B5EF4-FFF2-40B4-BE49-F238E27FC236}">
              <a16:creationId xmlns:a16="http://schemas.microsoft.com/office/drawing/2014/main" id="{DEC15B7A-CCB5-4FDA-B771-3D6B5188E533}"/>
            </a:ext>
          </a:extLst>
        </xdr:cNvPr>
        <xdr:cNvSpPr/>
      </xdr:nvSpPr>
      <xdr:spPr>
        <a:xfrm>
          <a:off x="13271500" y="60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167132</xdr:rowOff>
    </xdr:from>
    <xdr:to>
      <xdr:col>72</xdr:col>
      <xdr:colOff>73025</xdr:colOff>
      <xdr:row>31</xdr:row>
      <xdr:rowOff>8276</xdr:rowOff>
    </xdr:to>
    <xdr:cxnSp macro="">
      <xdr:nvCxnSpPr>
        <xdr:cNvPr id="148" name="直線コネクタ 147">
          <a:extLst>
            <a:ext uri="{FF2B5EF4-FFF2-40B4-BE49-F238E27FC236}">
              <a16:creationId xmlns:a16="http://schemas.microsoft.com/office/drawing/2014/main" id="{AD7F2FF5-DD5C-4728-87FC-A7C0B687AC07}"/>
            </a:ext>
          </a:extLst>
        </xdr:cNvPr>
        <xdr:cNvCxnSpPr/>
      </xdr:nvCxnSpPr>
      <xdr:spPr>
        <a:xfrm>
          <a:off x="13322300" y="6082157"/>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74711</xdr:rowOff>
    </xdr:from>
    <xdr:to>
      <xdr:col>64</xdr:col>
      <xdr:colOff>123825</xdr:colOff>
      <xdr:row>31</xdr:row>
      <xdr:rowOff>4861</xdr:rowOff>
    </xdr:to>
    <xdr:sp macro="" textlink="">
      <xdr:nvSpPr>
        <xdr:cNvPr id="149" name="楕円 148">
          <a:extLst>
            <a:ext uri="{FF2B5EF4-FFF2-40B4-BE49-F238E27FC236}">
              <a16:creationId xmlns:a16="http://schemas.microsoft.com/office/drawing/2014/main" id="{5716A2C4-6996-4DE5-8B67-A90A507D39C9}"/>
            </a:ext>
          </a:extLst>
        </xdr:cNvPr>
        <xdr:cNvSpPr/>
      </xdr:nvSpPr>
      <xdr:spPr>
        <a:xfrm>
          <a:off x="12509500" y="59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125511</xdr:rowOff>
    </xdr:from>
    <xdr:to>
      <xdr:col>68</xdr:col>
      <xdr:colOff>73025</xdr:colOff>
      <xdr:row>30</xdr:row>
      <xdr:rowOff>167132</xdr:rowOff>
    </xdr:to>
    <xdr:cxnSp macro="">
      <xdr:nvCxnSpPr>
        <xdr:cNvPr id="150" name="直線コネクタ 149">
          <a:extLst>
            <a:ext uri="{FF2B5EF4-FFF2-40B4-BE49-F238E27FC236}">
              <a16:creationId xmlns:a16="http://schemas.microsoft.com/office/drawing/2014/main" id="{FFBC54F1-BFC1-4A86-9DE3-11BD1DB13A87}"/>
            </a:ext>
          </a:extLst>
        </xdr:cNvPr>
        <xdr:cNvCxnSpPr/>
      </xdr:nvCxnSpPr>
      <xdr:spPr>
        <a:xfrm>
          <a:off x="12560300" y="6040536"/>
          <a:ext cx="762000" cy="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168508</xdr:rowOff>
    </xdr:from>
    <xdr:to>
      <xdr:col>60</xdr:col>
      <xdr:colOff>123825</xdr:colOff>
      <xdr:row>31</xdr:row>
      <xdr:rowOff>98658</xdr:rowOff>
    </xdr:to>
    <xdr:sp macro="" textlink="">
      <xdr:nvSpPr>
        <xdr:cNvPr id="151" name="楕円 150">
          <a:extLst>
            <a:ext uri="{FF2B5EF4-FFF2-40B4-BE49-F238E27FC236}">
              <a16:creationId xmlns:a16="http://schemas.microsoft.com/office/drawing/2014/main" id="{0844412F-E8A0-49E8-801E-0C6EFB1B4CBC}"/>
            </a:ext>
          </a:extLst>
        </xdr:cNvPr>
        <xdr:cNvSpPr/>
      </xdr:nvSpPr>
      <xdr:spPr>
        <a:xfrm>
          <a:off x="11747500" y="608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125511</xdr:rowOff>
    </xdr:from>
    <xdr:to>
      <xdr:col>64</xdr:col>
      <xdr:colOff>73025</xdr:colOff>
      <xdr:row>31</xdr:row>
      <xdr:rowOff>47858</xdr:rowOff>
    </xdr:to>
    <xdr:cxnSp macro="">
      <xdr:nvCxnSpPr>
        <xdr:cNvPr id="152" name="直線コネクタ 151">
          <a:extLst>
            <a:ext uri="{FF2B5EF4-FFF2-40B4-BE49-F238E27FC236}">
              <a16:creationId xmlns:a16="http://schemas.microsoft.com/office/drawing/2014/main" id="{C9C421D1-7BF3-4DF0-B9D3-2D3E301A7757}"/>
            </a:ext>
          </a:extLst>
        </xdr:cNvPr>
        <xdr:cNvCxnSpPr/>
      </xdr:nvCxnSpPr>
      <xdr:spPr>
        <a:xfrm flipV="1">
          <a:off x="11798300" y="6040536"/>
          <a:ext cx="762000" cy="9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184033BE-6CC6-41F6-B0D6-D875158C9D56}"/>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50B38519-1CFF-4858-8BBE-BC46974AEA85}"/>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43BB8518-7731-41D5-B4DA-7C710C6114DC}"/>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8B376713-9EEB-4FDF-8F36-846661A59347}"/>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50203</xdr:rowOff>
    </xdr:from>
    <xdr:ext cx="469744" cy="259045"/>
    <xdr:sp macro="" textlink="">
      <xdr:nvSpPr>
        <xdr:cNvPr id="157" name="n_1mainValue債務償還比率">
          <a:extLst>
            <a:ext uri="{FF2B5EF4-FFF2-40B4-BE49-F238E27FC236}">
              <a16:creationId xmlns:a16="http://schemas.microsoft.com/office/drawing/2014/main" id="{3D4C8AB5-6577-4842-830C-C292EC96F496}"/>
            </a:ext>
          </a:extLst>
        </xdr:cNvPr>
        <xdr:cNvSpPr txBox="1"/>
      </xdr:nvSpPr>
      <xdr:spPr>
        <a:xfrm>
          <a:off x="13836727" y="6136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37609</xdr:rowOff>
    </xdr:from>
    <xdr:ext cx="469744" cy="259045"/>
    <xdr:sp macro="" textlink="">
      <xdr:nvSpPr>
        <xdr:cNvPr id="158" name="n_2mainValue債務償還比率">
          <a:extLst>
            <a:ext uri="{FF2B5EF4-FFF2-40B4-BE49-F238E27FC236}">
              <a16:creationId xmlns:a16="http://schemas.microsoft.com/office/drawing/2014/main" id="{9A6055D8-F4AB-468D-A16D-C2587696043A}"/>
            </a:ext>
          </a:extLst>
        </xdr:cNvPr>
        <xdr:cNvSpPr txBox="1"/>
      </xdr:nvSpPr>
      <xdr:spPr>
        <a:xfrm>
          <a:off x="13087427"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167438</xdr:rowOff>
    </xdr:from>
    <xdr:ext cx="469744" cy="259045"/>
    <xdr:sp macro="" textlink="">
      <xdr:nvSpPr>
        <xdr:cNvPr id="159" name="n_3mainValue債務償還比率">
          <a:extLst>
            <a:ext uri="{FF2B5EF4-FFF2-40B4-BE49-F238E27FC236}">
              <a16:creationId xmlns:a16="http://schemas.microsoft.com/office/drawing/2014/main" id="{AF89C036-D93D-491C-907B-BB67EF484942}"/>
            </a:ext>
          </a:extLst>
        </xdr:cNvPr>
        <xdr:cNvSpPr txBox="1"/>
      </xdr:nvSpPr>
      <xdr:spPr>
        <a:xfrm>
          <a:off x="12325427" y="608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89785</xdr:rowOff>
    </xdr:from>
    <xdr:ext cx="469744" cy="259045"/>
    <xdr:sp macro="" textlink="">
      <xdr:nvSpPr>
        <xdr:cNvPr id="160" name="n_4mainValue債務償還比率">
          <a:extLst>
            <a:ext uri="{FF2B5EF4-FFF2-40B4-BE49-F238E27FC236}">
              <a16:creationId xmlns:a16="http://schemas.microsoft.com/office/drawing/2014/main" id="{F3883A0F-3475-450D-B296-075344033C77}"/>
            </a:ext>
          </a:extLst>
        </xdr:cNvPr>
        <xdr:cNvSpPr txBox="1"/>
      </xdr:nvSpPr>
      <xdr:spPr>
        <a:xfrm>
          <a:off x="11563427" y="617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2AC2B8F-1A8C-4E64-AFF3-0264C441AF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A8D8CA0-95BE-4BF2-BE11-494FABD520C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33D327D-89CD-40A6-BCD7-144BB9280B9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0CC188B-D99F-404D-9051-1D6E3443EA4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C3CDAE7-F514-4ED9-BD01-1945924E532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3C5230D-9F02-4C93-9A77-2D434AFE2FF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428306-EDDD-4E5F-8C7E-E8D7D3411C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D1E723-C77B-4D8F-86C0-D5E2BC79599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C5FFBD-8035-4885-AE75-05FE944B10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E46BB2-DF11-46FF-B3CE-46D47FD8AC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CC2187-7DDD-4C24-8975-E1357F1BAA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671C6F-BC63-4474-9624-889DF2CAF3D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428DA7-5ABC-4CE7-AD7B-ED077464BD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41A0F4-B9FC-41D9-93EB-2EECBA9F80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ABE456-5402-4E62-8F34-D4A7907E4C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3B63A9-1189-4517-B07D-00DF9864828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EE348F-040D-478C-8FA0-7C8E689EBE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1BA595-5C5A-4BF3-AB8C-F2BCBDA43B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AEAEC0-A07D-4F19-A74C-489EDC47F0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1BF031-91A7-4AF6-8F96-C175F8D271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F66212-5CCA-46C0-B242-4527517C32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AB778D-4A64-424A-AD3A-FF5ED185EF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1BC71A-9A56-46B8-BF68-5C309E2B0B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DE28ED-2337-4EEE-95A0-5FB27DD931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71CB01-2A80-4D2B-A258-481759FDAB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68A248-D5AC-4EFF-9FA6-85AA0A59EF7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6A5A46-C4AB-443F-B364-372CD89E5A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6244BC-6AC7-446D-A580-838A816BA67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C7A63A-40E0-4B5F-BE8F-F5F10F5500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916A328-4DBF-4524-BFC4-BA7FAC7BF2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7217EF-55E2-4B2E-A37C-44A6617882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CE4407-4DFC-45FD-B829-C9C827B370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56FD7B-0349-43CB-96F6-2612127C74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48932D-5CE9-461C-BDE8-FB0DA2FD55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54409C-FBBE-4B5D-BE5B-8D804ABB03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51B724-5EA3-4386-B54F-9DAAF00C6F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516A8A-38A9-47E8-BB46-6A63D07ED7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0A77B9-7296-4AFB-8FE1-A208A9D44E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80CA74-405A-4433-A3AC-48880AC0B7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34DD69-66B0-456A-A517-A295FB85C8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94C18D-E3E8-4980-A0C3-1DA2647BA8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8F9176-65E2-46E0-B1C8-62CE3A77951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251E2A-F2E7-462A-AF54-4DE0E17542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FB5B33-B575-459E-B1F8-8507BDA8257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CF24DA-33DB-4D56-9E6D-695C3042131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F97F55-8525-4544-A68F-4D700421649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47F387-00D8-408B-B606-5FC7D28FB30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7DFC6F-E1FA-4757-9E8E-472BB17276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7C4145-F28C-488D-B119-1555908FBF8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9C068A-1358-41F7-972B-B2A8ADE6707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7E404E-2DA7-4D1B-9C3E-5C81D822C28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49E6574-5DAE-49B0-ABAF-54A9C526F92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BC20BEF-209E-4530-BC62-DBD4CC6D1BD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0012822-F13A-4814-BB60-A0D929AB3C2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B29EA24-FF95-4935-81BA-296F4ABE6E5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D670B1C-22BC-4401-96E1-66A1A7916B6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CC71DF-6AF2-4062-8552-6D88C6247D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EC50D3-2755-4D36-8A2F-6E31824BB7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5662373-79BF-447F-97E8-2F09E70583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46B67B9-E7FF-4D87-8DE4-F10B09BE9E6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95C3E5-4C81-4114-AA45-878C32F9EE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36FAF3CD-5E3F-43F3-8125-A072878357C6}"/>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B32245F6-AFE6-4A7A-B516-09AF61E1D70B}"/>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5DC10C77-7075-4754-A970-E5A933583806}"/>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674FF50D-9C3D-498A-BC9B-C97786B0E975}"/>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29C6287A-3978-4C59-9564-5F72B195B93E}"/>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C2D0C15B-C80D-4F22-A7BD-A292F331ECBB}"/>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4F68725A-AFC7-48D3-BFC1-A95F32EFF75E}"/>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8A04D5D5-65BC-44A2-B2AF-065A866E0D9F}"/>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59BD273D-1CCA-4E34-BA15-0A29932F673B}"/>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65147EF7-1D0A-4E92-B2AE-F6BE6EE7F05E}"/>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3E6ED27E-C836-4320-9AB8-3356DE7512C2}"/>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0234D3-75CD-4B39-9D71-21843B21C26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5EDA14-A1F2-4255-A145-89C61D6CDF3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98EA81-C0A6-49C7-8011-8EB7E473B26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0E653F-75FC-4583-AB6E-A39E423416C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C4571CC-EAA3-4FD7-9D59-1D669D97127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32CD2C43-8515-4286-B655-396C589B9719}"/>
            </a:ext>
          </a:extLst>
        </xdr:cNvPr>
        <xdr:cNvSpPr/>
      </xdr:nvSpPr>
      <xdr:spPr>
        <a:xfrm>
          <a:off x="458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DE426CF3-74C5-44F2-A36C-04EF8F05C6C2}"/>
            </a:ext>
          </a:extLst>
        </xdr:cNvPr>
        <xdr:cNvSpPr txBox="1"/>
      </xdr:nvSpPr>
      <xdr:spPr>
        <a:xfrm>
          <a:off x="4673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103505</xdr:rowOff>
    </xdr:from>
    <xdr:to>
      <xdr:col>20</xdr:col>
      <xdr:colOff>38100</xdr:colOff>
      <xdr:row>39</xdr:row>
      <xdr:rowOff>33655</xdr:rowOff>
    </xdr:to>
    <xdr:sp macro="" textlink="">
      <xdr:nvSpPr>
        <xdr:cNvPr id="75" name="楕円 74">
          <a:extLst>
            <a:ext uri="{FF2B5EF4-FFF2-40B4-BE49-F238E27FC236}">
              <a16:creationId xmlns:a16="http://schemas.microsoft.com/office/drawing/2014/main" id="{43C3C2D6-C1B6-4FE8-A945-5A7A8700C658}"/>
            </a:ext>
          </a:extLst>
        </xdr:cNvPr>
        <xdr:cNvSpPr/>
      </xdr:nvSpPr>
      <xdr:spPr>
        <a:xfrm>
          <a:off x="3746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154305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C59F09C4-B6A6-406D-AAA0-E76B18C73F63}"/>
            </a:ext>
          </a:extLst>
        </xdr:cNvPr>
        <xdr:cNvCxnSpPr/>
      </xdr:nvCxnSpPr>
      <xdr:spPr>
        <a:xfrm>
          <a:off x="3797300" y="66694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80645</xdr:rowOff>
    </xdr:from>
    <xdr:to>
      <xdr:col>15</xdr:col>
      <xdr:colOff>101600</xdr:colOff>
      <xdr:row>39</xdr:row>
      <xdr:rowOff>10795</xdr:rowOff>
    </xdr:to>
    <xdr:sp macro="" textlink="">
      <xdr:nvSpPr>
        <xdr:cNvPr id="77" name="楕円 76">
          <a:extLst>
            <a:ext uri="{FF2B5EF4-FFF2-40B4-BE49-F238E27FC236}">
              <a16:creationId xmlns:a16="http://schemas.microsoft.com/office/drawing/2014/main" id="{4AAC5C77-E1E1-4E1D-9ACD-9B67A4558629}"/>
            </a:ext>
          </a:extLst>
        </xdr:cNvPr>
        <xdr:cNvSpPr/>
      </xdr:nvSpPr>
      <xdr:spPr>
        <a:xfrm>
          <a:off x="2857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131445</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368C79D2-E3A5-4BF1-883A-E354A5F1B4BB}"/>
            </a:ext>
          </a:extLst>
        </xdr:cNvPr>
        <xdr:cNvCxnSpPr/>
      </xdr:nvCxnSpPr>
      <xdr:spPr>
        <a:xfrm>
          <a:off x="2908300" y="66465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1C52D377-8AF9-4372-B797-3F8B3CD7FF5D}"/>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131445</xdr:rowOff>
    </xdr:to>
    <xdr:cxnSp macro="">
      <xdr:nvCxnSpPr>
        <xdr:cNvPr id="80" name="直線コネクタ 79">
          <a:extLst>
            <a:ext uri="{FF2B5EF4-FFF2-40B4-BE49-F238E27FC236}">
              <a16:creationId xmlns:a16="http://schemas.microsoft.com/office/drawing/2014/main" id="{B3D52DE5-C64D-47A4-B129-4C9C5C4980CC}"/>
            </a:ext>
          </a:extLst>
        </xdr:cNvPr>
        <xdr:cNvCxnSpPr/>
      </xdr:nvCxnSpPr>
      <xdr:spPr>
        <a:xfrm>
          <a:off x="2019300" y="66046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170180</xdr:rowOff>
    </xdr:from>
    <xdr:to>
      <xdr:col>6</xdr:col>
      <xdr:colOff>38100</xdr:colOff>
      <xdr:row>38</xdr:row>
      <xdr:rowOff>100330</xdr:rowOff>
    </xdr:to>
    <xdr:sp macro="" textlink="">
      <xdr:nvSpPr>
        <xdr:cNvPr id="81" name="楕円 80">
          <a:extLst>
            <a:ext uri="{FF2B5EF4-FFF2-40B4-BE49-F238E27FC236}">
              <a16:creationId xmlns:a16="http://schemas.microsoft.com/office/drawing/2014/main" id="{C1F76C49-1A81-48CC-8039-1E4D3CFA95E9}"/>
            </a:ext>
          </a:extLst>
        </xdr:cNvPr>
        <xdr:cNvSpPr/>
      </xdr:nvSpPr>
      <xdr:spPr>
        <a:xfrm>
          <a:off x="1079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49530</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CF9EF2C9-2F59-4A1B-8FE0-DC6F004E887C}"/>
            </a:ext>
          </a:extLst>
        </xdr:cNvPr>
        <xdr:cNvCxnSpPr/>
      </xdr:nvCxnSpPr>
      <xdr:spPr>
        <a:xfrm>
          <a:off x="1130300" y="6564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55AEB395-1EF0-448E-A448-8B5538422F1A}"/>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66BA99E9-477E-44C5-A4DC-85EF58DB3320}"/>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96D2548D-D13F-483B-9FB2-5FBE76A254DC}"/>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91B516F5-E0FD-4B8D-AAEE-B54207610DF6}"/>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916EE763-1E85-4BF3-9868-E3B6884CF32F}"/>
            </a:ext>
          </a:extLst>
        </xdr:cNvPr>
        <xdr:cNvSpPr txBox="1"/>
      </xdr:nvSpPr>
      <xdr:spPr>
        <a:xfrm>
          <a:off x="3582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1922</xdr:rowOff>
    </xdr:from>
    <xdr:ext cx="405111" cy="259045"/>
    <xdr:sp macro="" textlink="">
      <xdr:nvSpPr>
        <xdr:cNvPr id="88" name="n_2mainValue【道路】&#10;有形固定資産減価償却率">
          <a:extLst>
            <a:ext uri="{FF2B5EF4-FFF2-40B4-BE49-F238E27FC236}">
              <a16:creationId xmlns:a16="http://schemas.microsoft.com/office/drawing/2014/main" id="{FE7B9661-F29F-46C1-90A7-7C333B9F8850}"/>
            </a:ext>
          </a:extLst>
        </xdr:cNvPr>
        <xdr:cNvSpPr txBox="1"/>
      </xdr:nvSpPr>
      <xdr:spPr>
        <a:xfrm>
          <a:off x="27057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9" name="n_3mainValue【道路】&#10;有形固定資産減価償却率">
          <a:extLst>
            <a:ext uri="{FF2B5EF4-FFF2-40B4-BE49-F238E27FC236}">
              <a16:creationId xmlns:a16="http://schemas.microsoft.com/office/drawing/2014/main" id="{69ED9693-11D5-4E72-BCB0-6B21AD092450}"/>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91457</xdr:rowOff>
    </xdr:from>
    <xdr:ext cx="405111" cy="259045"/>
    <xdr:sp macro="" textlink="">
      <xdr:nvSpPr>
        <xdr:cNvPr id="90" name="n_4mainValue【道路】&#10;有形固定資産減価償却率">
          <a:extLst>
            <a:ext uri="{FF2B5EF4-FFF2-40B4-BE49-F238E27FC236}">
              <a16:creationId xmlns:a16="http://schemas.microsoft.com/office/drawing/2014/main" id="{7F17CA89-732E-412C-9BF7-D8E2F5CABA95}"/>
            </a:ext>
          </a:extLst>
        </xdr:cNvPr>
        <xdr:cNvSpPr txBox="1"/>
      </xdr:nvSpPr>
      <xdr:spPr>
        <a:xfrm>
          <a:off x="927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19813C6-B611-4BFB-A38A-97329D53C8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5644EA7-D99F-4278-B1DE-BA53DEE892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F54C61-75AF-4099-8064-351A8ADC2B3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E8BEDC2-05CF-4DA9-B38F-8A29E57E9F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D8BEB27-2B59-41B7-AE0E-5D71D328AC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8CF18D-985D-4E16-8FA6-F4C7203A547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664FC1A-31C2-4BF8-A63B-49CC7C5EE3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55A6FA8-C191-4EC4-8EFC-106CF88AA2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269DE38-14BC-4C88-BAB0-27BBE1DFB4B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BBEFC07-54FD-4E32-AD6C-EF2E5E7775F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516030E-364F-4A73-96B9-217C45F33EE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6586122-1124-4B44-AA3C-D7655F21762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4214017-F51D-4CFA-B629-C1BD8418F80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0402A59-8B33-414F-9DBE-2621100E1C6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CF92C7C-4A7C-4117-A325-341E25F8F6D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0F410AB-3888-47C1-98F0-587648634E7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F49B635-74FC-442C-8BB1-5EC9ACF430B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378C91C-043F-4A69-ACCC-FE579AF6553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C074050-94B0-4B6E-A8C3-542C45579DA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F699DA8-58B1-4F6D-B371-858613E60A06}"/>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B422A13-048B-4C2F-ABD7-93027E4D79E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1B4F449-16B6-4167-BD58-F8B91D37C422}"/>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64BC7EA-2EE1-4436-82F6-52A1BA64B5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C21B584-7F0D-44E2-97CA-F3F0EDC9808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0C91491-A925-4E96-A883-7097F15A01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61FDEFCE-F395-4F9F-A3F8-21C09347CFAA}"/>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47405453-1DAA-4659-9139-0C26519B6E07}"/>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07495F54-10B1-4885-A1F7-27352C111438}"/>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17C81185-CB42-4D36-9C67-368AEE92E50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EE2E71E0-45E3-4FDA-B7EF-9AC5ABD1133E}"/>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0EFDA6BF-3608-4C5E-AFF1-E16A850BC689}"/>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A737C978-18F9-4542-9CFA-2562BB4681DB}"/>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545B3294-E590-43B5-9668-D93875BBF57D}"/>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475655D9-F700-4AAC-A625-6933C78A141D}"/>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16AFB934-4ED5-4F4F-B7F2-0A4551551FB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7ECB6B1F-6D80-49D5-A687-FFAC896E53EB}"/>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0560A8-FD89-430B-A9CE-48F0295D97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122F4D-317E-41BC-9CD9-B03CB55CD9F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A5CB2D-E857-474B-9941-DC3A58E963F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93E956E-DA63-483F-B56C-019DF0843E9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7B77560-10F3-49DD-88AA-AE5232B80E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7112</xdr:rowOff>
    </xdr:from>
    <xdr:to>
      <xdr:col>55</xdr:col>
      <xdr:colOff>50800</xdr:colOff>
      <xdr:row>37</xdr:row>
      <xdr:rowOff>108712</xdr:rowOff>
    </xdr:to>
    <xdr:sp macro="" textlink="">
      <xdr:nvSpPr>
        <xdr:cNvPr id="132" name="楕円 131">
          <a:extLst>
            <a:ext uri="{FF2B5EF4-FFF2-40B4-BE49-F238E27FC236}">
              <a16:creationId xmlns:a16="http://schemas.microsoft.com/office/drawing/2014/main" id="{53472DAF-C163-46D5-8EEF-5274AD1BDD3E}"/>
            </a:ext>
          </a:extLst>
        </xdr:cNvPr>
        <xdr:cNvSpPr/>
      </xdr:nvSpPr>
      <xdr:spPr>
        <a:xfrm>
          <a:off x="104267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29989</xdr:rowOff>
    </xdr:from>
    <xdr:ext cx="534377" cy="259045"/>
    <xdr:sp macro="" textlink="">
      <xdr:nvSpPr>
        <xdr:cNvPr id="133" name="【道路】&#10;一人当たり延長該当値テキスト">
          <a:extLst>
            <a:ext uri="{FF2B5EF4-FFF2-40B4-BE49-F238E27FC236}">
              <a16:creationId xmlns:a16="http://schemas.microsoft.com/office/drawing/2014/main" id="{EEE1F894-DA6E-4C0C-A0E5-503CCA60C5E7}"/>
            </a:ext>
          </a:extLst>
        </xdr:cNvPr>
        <xdr:cNvSpPr txBox="1"/>
      </xdr:nvSpPr>
      <xdr:spPr>
        <a:xfrm>
          <a:off x="10515600" y="620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25204</xdr:rowOff>
    </xdr:from>
    <xdr:to>
      <xdr:col>50</xdr:col>
      <xdr:colOff>165100</xdr:colOff>
      <xdr:row>37</xdr:row>
      <xdr:rowOff>126804</xdr:rowOff>
    </xdr:to>
    <xdr:sp macro="" textlink="">
      <xdr:nvSpPr>
        <xdr:cNvPr id="134" name="楕円 133">
          <a:extLst>
            <a:ext uri="{FF2B5EF4-FFF2-40B4-BE49-F238E27FC236}">
              <a16:creationId xmlns:a16="http://schemas.microsoft.com/office/drawing/2014/main" id="{41657E39-4342-4219-9C56-C6342BEE73A1}"/>
            </a:ext>
          </a:extLst>
        </xdr:cNvPr>
        <xdr:cNvSpPr/>
      </xdr:nvSpPr>
      <xdr:spPr>
        <a:xfrm>
          <a:off x="9588500" y="636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57912</xdr:rowOff>
    </xdr:from>
    <xdr:to>
      <xdr:col>55</xdr:col>
      <xdr:colOff>0</xdr:colOff>
      <xdr:row>37</xdr:row>
      <xdr:rowOff>76004</xdr:rowOff>
    </xdr:to>
    <xdr:cxnSp macro="">
      <xdr:nvCxnSpPr>
        <xdr:cNvPr id="135" name="直線コネクタ 134">
          <a:extLst>
            <a:ext uri="{FF2B5EF4-FFF2-40B4-BE49-F238E27FC236}">
              <a16:creationId xmlns:a16="http://schemas.microsoft.com/office/drawing/2014/main" id="{DBDBC4BA-2C0D-44DA-8AA8-B4FD968590E9}"/>
            </a:ext>
          </a:extLst>
        </xdr:cNvPr>
        <xdr:cNvCxnSpPr/>
      </xdr:nvCxnSpPr>
      <xdr:spPr>
        <a:xfrm flipV="1">
          <a:off x="9639300" y="6401562"/>
          <a:ext cx="8382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45648</xdr:rowOff>
    </xdr:from>
    <xdr:to>
      <xdr:col>46</xdr:col>
      <xdr:colOff>38100</xdr:colOff>
      <xdr:row>37</xdr:row>
      <xdr:rowOff>147248</xdr:rowOff>
    </xdr:to>
    <xdr:sp macro="" textlink="">
      <xdr:nvSpPr>
        <xdr:cNvPr id="136" name="楕円 135">
          <a:extLst>
            <a:ext uri="{FF2B5EF4-FFF2-40B4-BE49-F238E27FC236}">
              <a16:creationId xmlns:a16="http://schemas.microsoft.com/office/drawing/2014/main" id="{DD503B3A-3ECD-445D-9D39-F69C95827B16}"/>
            </a:ext>
          </a:extLst>
        </xdr:cNvPr>
        <xdr:cNvSpPr/>
      </xdr:nvSpPr>
      <xdr:spPr>
        <a:xfrm>
          <a:off x="8699500" y="63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76004</xdr:rowOff>
    </xdr:from>
    <xdr:to>
      <xdr:col>50</xdr:col>
      <xdr:colOff>114300</xdr:colOff>
      <xdr:row>37</xdr:row>
      <xdr:rowOff>96448</xdr:rowOff>
    </xdr:to>
    <xdr:cxnSp macro="">
      <xdr:nvCxnSpPr>
        <xdr:cNvPr id="137" name="直線コネクタ 136">
          <a:extLst>
            <a:ext uri="{FF2B5EF4-FFF2-40B4-BE49-F238E27FC236}">
              <a16:creationId xmlns:a16="http://schemas.microsoft.com/office/drawing/2014/main" id="{9175E328-6B50-4501-AB86-A820ACF55E82}"/>
            </a:ext>
          </a:extLst>
        </xdr:cNvPr>
        <xdr:cNvCxnSpPr/>
      </xdr:nvCxnSpPr>
      <xdr:spPr>
        <a:xfrm flipV="1">
          <a:off x="8750300" y="6419654"/>
          <a:ext cx="889000" cy="2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62237</xdr:rowOff>
    </xdr:from>
    <xdr:to>
      <xdr:col>41</xdr:col>
      <xdr:colOff>101600</xdr:colOff>
      <xdr:row>37</xdr:row>
      <xdr:rowOff>163837</xdr:rowOff>
    </xdr:to>
    <xdr:sp macro="" textlink="">
      <xdr:nvSpPr>
        <xdr:cNvPr id="138" name="楕円 137">
          <a:extLst>
            <a:ext uri="{FF2B5EF4-FFF2-40B4-BE49-F238E27FC236}">
              <a16:creationId xmlns:a16="http://schemas.microsoft.com/office/drawing/2014/main" id="{79E1A698-E050-4D7B-9D8C-E0F5FD24CE5D}"/>
            </a:ext>
          </a:extLst>
        </xdr:cNvPr>
        <xdr:cNvSpPr/>
      </xdr:nvSpPr>
      <xdr:spPr>
        <a:xfrm>
          <a:off x="7810500" y="640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96448</xdr:rowOff>
    </xdr:from>
    <xdr:to>
      <xdr:col>45</xdr:col>
      <xdr:colOff>177800</xdr:colOff>
      <xdr:row>37</xdr:row>
      <xdr:rowOff>113037</xdr:rowOff>
    </xdr:to>
    <xdr:cxnSp macro="">
      <xdr:nvCxnSpPr>
        <xdr:cNvPr id="139" name="直線コネクタ 138">
          <a:extLst>
            <a:ext uri="{FF2B5EF4-FFF2-40B4-BE49-F238E27FC236}">
              <a16:creationId xmlns:a16="http://schemas.microsoft.com/office/drawing/2014/main" id="{52422380-E5C4-44A7-89FE-58CDACB93473}"/>
            </a:ext>
          </a:extLst>
        </xdr:cNvPr>
        <xdr:cNvCxnSpPr/>
      </xdr:nvCxnSpPr>
      <xdr:spPr>
        <a:xfrm flipV="1">
          <a:off x="7861300" y="6440098"/>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77260</xdr:rowOff>
    </xdr:from>
    <xdr:to>
      <xdr:col>36</xdr:col>
      <xdr:colOff>165100</xdr:colOff>
      <xdr:row>38</xdr:row>
      <xdr:rowOff>7410</xdr:rowOff>
    </xdr:to>
    <xdr:sp macro="" textlink="">
      <xdr:nvSpPr>
        <xdr:cNvPr id="140" name="楕円 139">
          <a:extLst>
            <a:ext uri="{FF2B5EF4-FFF2-40B4-BE49-F238E27FC236}">
              <a16:creationId xmlns:a16="http://schemas.microsoft.com/office/drawing/2014/main" id="{A7B671A4-FB57-4177-8668-FC2A201D96E3}"/>
            </a:ext>
          </a:extLst>
        </xdr:cNvPr>
        <xdr:cNvSpPr/>
      </xdr:nvSpPr>
      <xdr:spPr>
        <a:xfrm>
          <a:off x="6921500" y="64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113037</xdr:rowOff>
    </xdr:from>
    <xdr:to>
      <xdr:col>41</xdr:col>
      <xdr:colOff>50800</xdr:colOff>
      <xdr:row>37</xdr:row>
      <xdr:rowOff>128060</xdr:rowOff>
    </xdr:to>
    <xdr:cxnSp macro="">
      <xdr:nvCxnSpPr>
        <xdr:cNvPr id="141" name="直線コネクタ 140">
          <a:extLst>
            <a:ext uri="{FF2B5EF4-FFF2-40B4-BE49-F238E27FC236}">
              <a16:creationId xmlns:a16="http://schemas.microsoft.com/office/drawing/2014/main" id="{45CC19C5-4C73-479E-AA8D-3E94C6901266}"/>
            </a:ext>
          </a:extLst>
        </xdr:cNvPr>
        <xdr:cNvCxnSpPr/>
      </xdr:nvCxnSpPr>
      <xdr:spPr>
        <a:xfrm flipV="1">
          <a:off x="6972300" y="6456687"/>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1887E798-989A-461F-9D5B-8EE61045B1CD}"/>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1A0C2800-CCA6-45C6-8306-E37C75F45E56}"/>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2BB9311E-9FD8-44E4-9D70-91B264ACFA6F}"/>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F47E723F-E6AD-4DFE-AE9F-D0FD7FEC5413}"/>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143331</xdr:rowOff>
    </xdr:from>
    <xdr:ext cx="534377" cy="259045"/>
    <xdr:sp macro="" textlink="">
      <xdr:nvSpPr>
        <xdr:cNvPr id="146" name="n_1mainValue【道路】&#10;一人当たり延長">
          <a:extLst>
            <a:ext uri="{FF2B5EF4-FFF2-40B4-BE49-F238E27FC236}">
              <a16:creationId xmlns:a16="http://schemas.microsoft.com/office/drawing/2014/main" id="{99EA6FBE-AA84-4621-9F21-C39351984D39}"/>
            </a:ext>
          </a:extLst>
        </xdr:cNvPr>
        <xdr:cNvSpPr txBox="1"/>
      </xdr:nvSpPr>
      <xdr:spPr>
        <a:xfrm>
          <a:off x="9359411" y="614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163775</xdr:rowOff>
    </xdr:from>
    <xdr:ext cx="534377" cy="259045"/>
    <xdr:sp macro="" textlink="">
      <xdr:nvSpPr>
        <xdr:cNvPr id="147" name="n_2mainValue【道路】&#10;一人当たり延長">
          <a:extLst>
            <a:ext uri="{FF2B5EF4-FFF2-40B4-BE49-F238E27FC236}">
              <a16:creationId xmlns:a16="http://schemas.microsoft.com/office/drawing/2014/main" id="{6368F322-275D-4ABE-888F-5E7463228CAE}"/>
            </a:ext>
          </a:extLst>
        </xdr:cNvPr>
        <xdr:cNvSpPr txBox="1"/>
      </xdr:nvSpPr>
      <xdr:spPr>
        <a:xfrm>
          <a:off x="8483111" y="616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8914</xdr:rowOff>
    </xdr:from>
    <xdr:ext cx="534377" cy="259045"/>
    <xdr:sp macro="" textlink="">
      <xdr:nvSpPr>
        <xdr:cNvPr id="148" name="n_3mainValue【道路】&#10;一人当たり延長">
          <a:extLst>
            <a:ext uri="{FF2B5EF4-FFF2-40B4-BE49-F238E27FC236}">
              <a16:creationId xmlns:a16="http://schemas.microsoft.com/office/drawing/2014/main" id="{0A3BD0FC-DD98-456A-B814-A65E9BA1F060}"/>
            </a:ext>
          </a:extLst>
        </xdr:cNvPr>
        <xdr:cNvSpPr txBox="1"/>
      </xdr:nvSpPr>
      <xdr:spPr>
        <a:xfrm>
          <a:off x="7594111" y="618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23937</xdr:rowOff>
    </xdr:from>
    <xdr:ext cx="534377" cy="259045"/>
    <xdr:sp macro="" textlink="">
      <xdr:nvSpPr>
        <xdr:cNvPr id="149" name="n_4mainValue【道路】&#10;一人当たり延長">
          <a:extLst>
            <a:ext uri="{FF2B5EF4-FFF2-40B4-BE49-F238E27FC236}">
              <a16:creationId xmlns:a16="http://schemas.microsoft.com/office/drawing/2014/main" id="{80C24F63-6E24-4A7F-B3CA-9121AB240C07}"/>
            </a:ext>
          </a:extLst>
        </xdr:cNvPr>
        <xdr:cNvSpPr txBox="1"/>
      </xdr:nvSpPr>
      <xdr:spPr>
        <a:xfrm>
          <a:off x="6705111" y="61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50287D1-09C8-4EC9-9829-7279BE19BB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36173B9-340B-4B1B-9880-39D056FF5F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805EA9C-FD9E-4CA6-9CF5-A9C4BA005D1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EBE7B7E-6FDF-46B2-A1C9-35EAA0BA373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72CC0C0-EE3F-45B8-B102-8B2FADB5B1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4443D3E-A149-426E-9674-E0308726FF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A889C0F-E728-4587-A5E8-B60B74CB6C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81F4DF2-DE0F-4D4E-91F5-BC9C8BE2CD5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F23C103-686B-4B69-B384-33D7819E22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4AA5242-A0BE-4114-9687-B9A4EE650A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8E4E736-F2BD-47A2-BFEB-D86CB06616D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99E05D-48A2-4D1A-826A-43BE7D8B74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67625CA1-4B6B-44C8-B553-2EF00B4BB33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F1E48E68-A831-415E-B6E6-FD66F819B4B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E9666FDC-BADA-475B-8EB8-D699290BD83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CE15FEEB-EB3B-4F97-8C28-9FDCE9D2CC3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A5846228-D5DD-4973-A4F6-BE641630037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59281EED-A8E7-472F-AEB8-785CC5518C2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5807BF75-44E2-4483-BD4D-E18E135D51F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3F9EDE82-BED0-4DFA-8E28-9574965A703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45E83572-D6EB-486B-B0D7-35644F00064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122AFBC-B700-4DC3-B92A-9C957B1FEE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6832DD04-A5CE-461D-8B72-CABEAFE6AA5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20435246-8A77-40F2-9808-64E721CA793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9F347DC-F100-4ADD-9397-AB40ECA123E2}"/>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48D4D04C-B619-4610-8857-891B9AF484E3}"/>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150FA447-053F-4F3D-A8F2-7B70ED5B4229}"/>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8D418F34-EF43-4BF8-847F-2EC87598291A}"/>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2CA257C3-FE95-473F-8DFB-A3222078102F}"/>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A7C06C98-1486-4B9B-9666-B03D1FB83B21}"/>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B9839E22-E373-4F9F-BDFB-0B8E8DACBE6D}"/>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2D5792B6-476E-4BA5-8B71-B28B11F57A9A}"/>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EB8299A3-A0D7-40BD-B23F-3F032DFE09A5}"/>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C9863865-A5FA-4684-8ECC-3DE7D4A3A07B}"/>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482BD96-9B27-4A65-BF7B-4C7A3A828717}"/>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D62468-2993-451C-BE92-C069760C75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446FC9-4AE2-478A-BAEE-1BFF2CA81A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497CBF-1B3F-4F10-8399-EA47C33B7E3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11B61C7-3C59-48FC-ABA8-314D7AE478D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035E3CC-8B0E-4E8B-8889-DC16104A76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118745</xdr:rowOff>
    </xdr:from>
    <xdr:to>
      <xdr:col>24</xdr:col>
      <xdr:colOff>114300</xdr:colOff>
      <xdr:row>62</xdr:row>
      <xdr:rowOff>48895</xdr:rowOff>
    </xdr:to>
    <xdr:sp macro="" textlink="">
      <xdr:nvSpPr>
        <xdr:cNvPr id="190" name="楕円 189">
          <a:extLst>
            <a:ext uri="{FF2B5EF4-FFF2-40B4-BE49-F238E27FC236}">
              <a16:creationId xmlns:a16="http://schemas.microsoft.com/office/drawing/2014/main" id="{73DB3DA8-9B71-4222-8F3A-414973A863C3}"/>
            </a:ext>
          </a:extLst>
        </xdr:cNvPr>
        <xdr:cNvSpPr/>
      </xdr:nvSpPr>
      <xdr:spPr>
        <a:xfrm>
          <a:off x="4584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97172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2A2DCE51-60EF-4838-8507-10DCF665F3CA}"/>
            </a:ext>
          </a:extLst>
        </xdr:cNvPr>
        <xdr:cNvSpPr txBox="1"/>
      </xdr:nvSpPr>
      <xdr:spPr>
        <a:xfrm>
          <a:off x="467360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107315</xdr:rowOff>
    </xdr:from>
    <xdr:to>
      <xdr:col>20</xdr:col>
      <xdr:colOff>38100</xdr:colOff>
      <xdr:row>62</xdr:row>
      <xdr:rowOff>37465</xdr:rowOff>
    </xdr:to>
    <xdr:sp macro="" textlink="">
      <xdr:nvSpPr>
        <xdr:cNvPr id="192" name="楕円 191">
          <a:extLst>
            <a:ext uri="{FF2B5EF4-FFF2-40B4-BE49-F238E27FC236}">
              <a16:creationId xmlns:a16="http://schemas.microsoft.com/office/drawing/2014/main" id="{B66D8AE6-9A6E-4CD2-99F9-A572A65E1415}"/>
            </a:ext>
          </a:extLst>
        </xdr:cNvPr>
        <xdr:cNvSpPr/>
      </xdr:nvSpPr>
      <xdr:spPr>
        <a:xfrm>
          <a:off x="3746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158115</xdr:rowOff>
    </xdr:from>
    <xdr:to>
      <xdr:col>24</xdr:col>
      <xdr:colOff>63500</xdr:colOff>
      <xdr:row>61</xdr:row>
      <xdr:rowOff>169545</xdr:rowOff>
    </xdr:to>
    <xdr:cxnSp macro="">
      <xdr:nvCxnSpPr>
        <xdr:cNvPr id="193" name="直線コネクタ 192">
          <a:extLst>
            <a:ext uri="{FF2B5EF4-FFF2-40B4-BE49-F238E27FC236}">
              <a16:creationId xmlns:a16="http://schemas.microsoft.com/office/drawing/2014/main" id="{8EF6A826-089F-4DF2-B475-2E2B85F405C3}"/>
            </a:ext>
          </a:extLst>
        </xdr:cNvPr>
        <xdr:cNvCxnSpPr/>
      </xdr:nvCxnSpPr>
      <xdr:spPr>
        <a:xfrm>
          <a:off x="3797300" y="106165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4" name="楕円 193">
          <a:extLst>
            <a:ext uri="{FF2B5EF4-FFF2-40B4-BE49-F238E27FC236}">
              <a16:creationId xmlns:a16="http://schemas.microsoft.com/office/drawing/2014/main" id="{5515EBEE-606D-4A74-846F-B3D38F41A7CD}"/>
            </a:ext>
          </a:extLst>
        </xdr:cNvPr>
        <xdr:cNvSpPr/>
      </xdr:nvSpPr>
      <xdr:spPr>
        <a:xfrm>
          <a:off x="2857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61</xdr:row>
      <xdr:rowOff>158115</xdr:rowOff>
    </xdr:to>
    <xdr:cxnSp macro="">
      <xdr:nvCxnSpPr>
        <xdr:cNvPr id="195" name="直線コネクタ 194">
          <a:extLst>
            <a:ext uri="{FF2B5EF4-FFF2-40B4-BE49-F238E27FC236}">
              <a16:creationId xmlns:a16="http://schemas.microsoft.com/office/drawing/2014/main" id="{C8C22A00-525F-4EA7-8518-82C09F63D661}"/>
            </a:ext>
          </a:extLst>
        </xdr:cNvPr>
        <xdr:cNvCxnSpPr/>
      </xdr:nvCxnSpPr>
      <xdr:spPr>
        <a:xfrm>
          <a:off x="2908300" y="106108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96" name="楕円 195">
          <a:extLst>
            <a:ext uri="{FF2B5EF4-FFF2-40B4-BE49-F238E27FC236}">
              <a16:creationId xmlns:a16="http://schemas.microsoft.com/office/drawing/2014/main" id="{0CE37A57-25C5-4298-BC59-79E5378C5678}"/>
            </a:ext>
          </a:extLst>
        </xdr:cNvPr>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152400</xdr:rowOff>
    </xdr:to>
    <xdr:cxnSp macro="">
      <xdr:nvCxnSpPr>
        <xdr:cNvPr id="197" name="直線コネクタ 196">
          <a:extLst>
            <a:ext uri="{FF2B5EF4-FFF2-40B4-BE49-F238E27FC236}">
              <a16:creationId xmlns:a16="http://schemas.microsoft.com/office/drawing/2014/main" id="{D7F25D42-C79C-4387-96A8-49F12A79D3E3}"/>
            </a:ext>
          </a:extLst>
        </xdr:cNvPr>
        <xdr:cNvCxnSpPr/>
      </xdr:nvCxnSpPr>
      <xdr:spPr>
        <a:xfrm>
          <a:off x="2019300" y="105232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61595</xdr:rowOff>
    </xdr:from>
    <xdr:to>
      <xdr:col>6</xdr:col>
      <xdr:colOff>38100</xdr:colOff>
      <xdr:row>61</xdr:row>
      <xdr:rowOff>163195</xdr:rowOff>
    </xdr:to>
    <xdr:sp macro="" textlink="">
      <xdr:nvSpPr>
        <xdr:cNvPr id="198" name="楕円 197">
          <a:extLst>
            <a:ext uri="{FF2B5EF4-FFF2-40B4-BE49-F238E27FC236}">
              <a16:creationId xmlns:a16="http://schemas.microsoft.com/office/drawing/2014/main" id="{067C11BF-19B0-4DF6-8B15-ED265339E97A}"/>
            </a:ext>
          </a:extLst>
        </xdr:cNvPr>
        <xdr:cNvSpPr/>
      </xdr:nvSpPr>
      <xdr:spPr>
        <a:xfrm>
          <a:off x="1079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64770</xdr:rowOff>
    </xdr:from>
    <xdr:to>
      <xdr:col>10</xdr:col>
      <xdr:colOff>114300</xdr:colOff>
      <xdr:row>61</xdr:row>
      <xdr:rowOff>112395</xdr:rowOff>
    </xdr:to>
    <xdr:cxnSp macro="">
      <xdr:nvCxnSpPr>
        <xdr:cNvPr id="199" name="直線コネクタ 198">
          <a:extLst>
            <a:ext uri="{FF2B5EF4-FFF2-40B4-BE49-F238E27FC236}">
              <a16:creationId xmlns:a16="http://schemas.microsoft.com/office/drawing/2014/main" id="{C3EEBAD8-0952-464D-8A8C-8E9D216989C3}"/>
            </a:ext>
          </a:extLst>
        </xdr:cNvPr>
        <xdr:cNvCxnSpPr/>
      </xdr:nvCxnSpPr>
      <xdr:spPr>
        <a:xfrm flipV="1">
          <a:off x="1130300" y="1052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C2D079A9-7DA6-4235-B02B-B8D7F9A374D2}"/>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6CF449D-108A-403D-9BEC-E767C8CF6A97}"/>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2F0C9AA-5D29-427A-B1CC-7218ECEBF59E}"/>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89A463F-0694-4771-AA01-0D9F67C8C635}"/>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28592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9FF7D65A-FDE8-404C-A11C-CD6DB61F6914}"/>
            </a:ext>
          </a:extLst>
        </xdr:cNvPr>
        <xdr:cNvSpPr txBox="1"/>
      </xdr:nvSpPr>
      <xdr:spPr>
        <a:xfrm>
          <a:off x="3582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DBD3214-AFF2-4A93-884A-F4823C6FC70A}"/>
            </a:ext>
          </a:extLst>
        </xdr:cNvPr>
        <xdr:cNvSpPr txBox="1"/>
      </xdr:nvSpPr>
      <xdr:spPr>
        <a:xfrm>
          <a:off x="2705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106697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CD56E2F4-89BA-4C6B-AF64-BBC0DDBBA134}"/>
            </a:ext>
          </a:extLst>
        </xdr:cNvPr>
        <xdr:cNvSpPr txBox="1"/>
      </xdr:nvSpPr>
      <xdr:spPr>
        <a:xfrm>
          <a:off x="1816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154322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DC8C381-4C7E-43C5-99CA-63A81F18CEC5}"/>
            </a:ext>
          </a:extLst>
        </xdr:cNvPr>
        <xdr:cNvSpPr txBox="1"/>
      </xdr:nvSpPr>
      <xdr:spPr>
        <a:xfrm>
          <a:off x="927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9C6D17E-6C7B-4A3B-8D70-83A54AC02C4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90B0D4E-10AF-4642-8BA7-49C46FFCC96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01DF689-2763-41E9-BCFD-938D417E43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6B079CF-E6B9-461A-A241-842C897C4D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90FCD8D-DDAE-47C7-8106-4EB89D9B30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FC245F1-E5C8-4353-A15B-6B00003074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554950B-8527-4F06-972C-DBE183F643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F00FD9C-D8A5-4E97-8A97-F015EE761CC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E125E54-0042-4AF6-93F6-D2CD45E4AAF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70E9256-8435-4BFF-8498-5C4EAE5B3BC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7CB213A-F482-437D-A84F-817A58A6874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5676DE55-E7A9-4B06-8C71-88A55BCFD80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C13F061-FEF4-465B-BCD1-63AF24009BE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CBCC84A1-3EFF-4F70-9966-501FF96BB68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DF7E73C-BC99-418F-B6D1-69A6F4B8DE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D27ED4A-88B3-4856-8ECA-2CE222E2D97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01AEE5D-B549-4B99-90F3-02D6D62539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A48C225-1E72-4AA8-AE71-65EF9FE1470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3BBD64A-773E-4DE5-8F7F-260ADC32A69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6CEE69D1-DE05-449F-9FEE-331049FDF5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DC3AA16-2B0F-484C-8905-E4AF847DE26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146B44A6-B481-472A-9CDF-0A0CAABE88B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7F9E8B1C-DCF8-4825-BF5D-12A7A11896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3A4D33CA-186E-48A2-A74C-66AE343EFB27}"/>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C66A0897-A404-4CC4-BA39-AB940A10A766}"/>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FA7CB0AA-0776-4FDF-894C-A4A7A83D57D5}"/>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2663B25B-4448-4156-AD69-3BA7B2BB926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9023D7C6-F132-4B61-A5E0-9E5F3E06E4F1}"/>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6E96D29A-E6E4-47B4-B9D9-882FDD3168DF}"/>
            </a:ext>
          </a:extLst>
        </xdr:cNvPr>
        <xdr:cNvSpPr txBox="1"/>
      </xdr:nvSpPr>
      <xdr:spPr>
        <a:xfrm>
          <a:off x="10515600" y="10805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EBA07654-4125-46B4-B990-6DFA9BEB3BFD}"/>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EDDC4268-592C-436C-B637-DB1803304D10}"/>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40B5A72B-336F-4F61-A11E-5D385F7FDD59}"/>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6E46C08F-921C-4605-BA4C-1DA8F716B234}"/>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D1BDA6D7-CFF8-4ADF-98E5-F948A68D837C}"/>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10FD2CE-6325-4BB7-B494-0087C0CBE2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E69381E-D688-4EA6-A11C-3AD7A33262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243AAF0-73C6-4A9A-A626-63B010D5A3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9BDE68-9002-4030-BD16-E0A7383F5C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BF63421-97E0-4F5A-8E8A-C7D0CBB404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97109</xdr:rowOff>
    </xdr:from>
    <xdr:to>
      <xdr:col>55</xdr:col>
      <xdr:colOff>50800</xdr:colOff>
      <xdr:row>63</xdr:row>
      <xdr:rowOff>27259</xdr:rowOff>
    </xdr:to>
    <xdr:sp macro="" textlink="">
      <xdr:nvSpPr>
        <xdr:cNvPr id="247" name="楕円 246">
          <a:extLst>
            <a:ext uri="{FF2B5EF4-FFF2-40B4-BE49-F238E27FC236}">
              <a16:creationId xmlns:a16="http://schemas.microsoft.com/office/drawing/2014/main" id="{8564B612-D00B-4936-BF66-3D1F24ADB996}"/>
            </a:ext>
          </a:extLst>
        </xdr:cNvPr>
        <xdr:cNvSpPr/>
      </xdr:nvSpPr>
      <xdr:spPr>
        <a:xfrm>
          <a:off x="10426700" y="1072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119986</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F7CC9404-6F96-4BF1-9535-6BE1FFD825E9}"/>
            </a:ext>
          </a:extLst>
        </xdr:cNvPr>
        <xdr:cNvSpPr txBox="1"/>
      </xdr:nvSpPr>
      <xdr:spPr>
        <a:xfrm>
          <a:off x="10515600" y="1057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103613</xdr:rowOff>
    </xdr:from>
    <xdr:to>
      <xdr:col>50</xdr:col>
      <xdr:colOff>165100</xdr:colOff>
      <xdr:row>63</xdr:row>
      <xdr:rowOff>33763</xdr:rowOff>
    </xdr:to>
    <xdr:sp macro="" textlink="">
      <xdr:nvSpPr>
        <xdr:cNvPr id="249" name="楕円 248">
          <a:extLst>
            <a:ext uri="{FF2B5EF4-FFF2-40B4-BE49-F238E27FC236}">
              <a16:creationId xmlns:a16="http://schemas.microsoft.com/office/drawing/2014/main" id="{D3E6833F-A234-4F1D-9C80-6407B5969878}"/>
            </a:ext>
          </a:extLst>
        </xdr:cNvPr>
        <xdr:cNvSpPr/>
      </xdr:nvSpPr>
      <xdr:spPr>
        <a:xfrm>
          <a:off x="9588500" y="1073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147909</xdr:rowOff>
    </xdr:from>
    <xdr:to>
      <xdr:col>55</xdr:col>
      <xdr:colOff>0</xdr:colOff>
      <xdr:row>62</xdr:row>
      <xdr:rowOff>154413</xdr:rowOff>
    </xdr:to>
    <xdr:cxnSp macro="">
      <xdr:nvCxnSpPr>
        <xdr:cNvPr id="250" name="直線コネクタ 249">
          <a:extLst>
            <a:ext uri="{FF2B5EF4-FFF2-40B4-BE49-F238E27FC236}">
              <a16:creationId xmlns:a16="http://schemas.microsoft.com/office/drawing/2014/main" id="{FA0998F6-1B13-4914-A550-3C9D98FA26DA}"/>
            </a:ext>
          </a:extLst>
        </xdr:cNvPr>
        <xdr:cNvCxnSpPr/>
      </xdr:nvCxnSpPr>
      <xdr:spPr>
        <a:xfrm flipV="1">
          <a:off x="9639300" y="10777809"/>
          <a:ext cx="838200" cy="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111668</xdr:rowOff>
    </xdr:from>
    <xdr:to>
      <xdr:col>46</xdr:col>
      <xdr:colOff>38100</xdr:colOff>
      <xdr:row>63</xdr:row>
      <xdr:rowOff>41818</xdr:rowOff>
    </xdr:to>
    <xdr:sp macro="" textlink="">
      <xdr:nvSpPr>
        <xdr:cNvPr id="251" name="楕円 250">
          <a:extLst>
            <a:ext uri="{FF2B5EF4-FFF2-40B4-BE49-F238E27FC236}">
              <a16:creationId xmlns:a16="http://schemas.microsoft.com/office/drawing/2014/main" id="{EAB46378-B6B2-4D21-B391-A766EC24B0B0}"/>
            </a:ext>
          </a:extLst>
        </xdr:cNvPr>
        <xdr:cNvSpPr/>
      </xdr:nvSpPr>
      <xdr:spPr>
        <a:xfrm>
          <a:off x="8699500" y="107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154413</xdr:rowOff>
    </xdr:from>
    <xdr:to>
      <xdr:col>50</xdr:col>
      <xdr:colOff>114300</xdr:colOff>
      <xdr:row>62</xdr:row>
      <xdr:rowOff>162468</xdr:rowOff>
    </xdr:to>
    <xdr:cxnSp macro="">
      <xdr:nvCxnSpPr>
        <xdr:cNvPr id="252" name="直線コネクタ 251">
          <a:extLst>
            <a:ext uri="{FF2B5EF4-FFF2-40B4-BE49-F238E27FC236}">
              <a16:creationId xmlns:a16="http://schemas.microsoft.com/office/drawing/2014/main" id="{46455961-1257-456E-9F2E-7D4D8E741BE5}"/>
            </a:ext>
          </a:extLst>
        </xdr:cNvPr>
        <xdr:cNvCxnSpPr/>
      </xdr:nvCxnSpPr>
      <xdr:spPr>
        <a:xfrm flipV="1">
          <a:off x="8750300" y="10784313"/>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116501</xdr:rowOff>
    </xdr:from>
    <xdr:to>
      <xdr:col>41</xdr:col>
      <xdr:colOff>101600</xdr:colOff>
      <xdr:row>63</xdr:row>
      <xdr:rowOff>46651</xdr:rowOff>
    </xdr:to>
    <xdr:sp macro="" textlink="">
      <xdr:nvSpPr>
        <xdr:cNvPr id="253" name="楕円 252">
          <a:extLst>
            <a:ext uri="{FF2B5EF4-FFF2-40B4-BE49-F238E27FC236}">
              <a16:creationId xmlns:a16="http://schemas.microsoft.com/office/drawing/2014/main" id="{D709806D-548A-4502-93FE-75CB7041E649}"/>
            </a:ext>
          </a:extLst>
        </xdr:cNvPr>
        <xdr:cNvSpPr/>
      </xdr:nvSpPr>
      <xdr:spPr>
        <a:xfrm>
          <a:off x="7810500" y="1074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162468</xdr:rowOff>
    </xdr:from>
    <xdr:to>
      <xdr:col>45</xdr:col>
      <xdr:colOff>177800</xdr:colOff>
      <xdr:row>62</xdr:row>
      <xdr:rowOff>167301</xdr:rowOff>
    </xdr:to>
    <xdr:cxnSp macro="">
      <xdr:nvCxnSpPr>
        <xdr:cNvPr id="254" name="直線コネクタ 253">
          <a:extLst>
            <a:ext uri="{FF2B5EF4-FFF2-40B4-BE49-F238E27FC236}">
              <a16:creationId xmlns:a16="http://schemas.microsoft.com/office/drawing/2014/main" id="{8B71764D-4D38-4B49-AEDE-310E9E266B02}"/>
            </a:ext>
          </a:extLst>
        </xdr:cNvPr>
        <xdr:cNvCxnSpPr/>
      </xdr:nvCxnSpPr>
      <xdr:spPr>
        <a:xfrm flipV="1">
          <a:off x="7861300" y="10792368"/>
          <a:ext cx="889000" cy="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120935</xdr:rowOff>
    </xdr:from>
    <xdr:to>
      <xdr:col>36</xdr:col>
      <xdr:colOff>165100</xdr:colOff>
      <xdr:row>63</xdr:row>
      <xdr:rowOff>51085</xdr:rowOff>
    </xdr:to>
    <xdr:sp macro="" textlink="">
      <xdr:nvSpPr>
        <xdr:cNvPr id="255" name="楕円 254">
          <a:extLst>
            <a:ext uri="{FF2B5EF4-FFF2-40B4-BE49-F238E27FC236}">
              <a16:creationId xmlns:a16="http://schemas.microsoft.com/office/drawing/2014/main" id="{ADFFDF14-197E-4ACE-A64C-FEC99D3D4A03}"/>
            </a:ext>
          </a:extLst>
        </xdr:cNvPr>
        <xdr:cNvSpPr/>
      </xdr:nvSpPr>
      <xdr:spPr>
        <a:xfrm>
          <a:off x="6921500" y="1075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167301</xdr:rowOff>
    </xdr:from>
    <xdr:to>
      <xdr:col>41</xdr:col>
      <xdr:colOff>50800</xdr:colOff>
      <xdr:row>63</xdr:row>
      <xdr:rowOff>285</xdr:rowOff>
    </xdr:to>
    <xdr:cxnSp macro="">
      <xdr:nvCxnSpPr>
        <xdr:cNvPr id="256" name="直線コネクタ 255">
          <a:extLst>
            <a:ext uri="{FF2B5EF4-FFF2-40B4-BE49-F238E27FC236}">
              <a16:creationId xmlns:a16="http://schemas.microsoft.com/office/drawing/2014/main" id="{3C1B011D-904D-4937-8618-1CC1242EABF5}"/>
            </a:ext>
          </a:extLst>
        </xdr:cNvPr>
        <xdr:cNvCxnSpPr/>
      </xdr:nvCxnSpPr>
      <xdr:spPr>
        <a:xfrm flipV="1">
          <a:off x="6972300" y="10797201"/>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83DF0D8C-5873-4B23-850C-218FF75F8BBF}"/>
            </a:ext>
          </a:extLst>
        </xdr:cNvPr>
        <xdr:cNvSpPr txBox="1"/>
      </xdr:nvSpPr>
      <xdr:spPr>
        <a:xfrm>
          <a:off x="932709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11745180-D05B-42F4-87E9-23F00BEC026A}"/>
            </a:ext>
          </a:extLst>
        </xdr:cNvPr>
        <xdr:cNvSpPr txBox="1"/>
      </xdr:nvSpPr>
      <xdr:spPr>
        <a:xfrm>
          <a:off x="8450795" y="1092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EA002C42-7275-4656-AFBE-89DC0CC9D2F5}"/>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2994D2DD-C2E8-4243-B01F-35515C92D6C5}"/>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50290</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ADB6DD7F-C716-4E06-BD35-BD7E3B4F80B3}"/>
            </a:ext>
          </a:extLst>
        </xdr:cNvPr>
        <xdr:cNvSpPr txBox="1"/>
      </xdr:nvSpPr>
      <xdr:spPr>
        <a:xfrm>
          <a:off x="9327095" y="1050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58345</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0A4606C3-B79D-4AE3-BCA5-1DBD1AD17EAB}"/>
            </a:ext>
          </a:extLst>
        </xdr:cNvPr>
        <xdr:cNvSpPr txBox="1"/>
      </xdr:nvSpPr>
      <xdr:spPr>
        <a:xfrm>
          <a:off x="8450795" y="10516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63178</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86995B67-EC3B-4B30-AF1C-06DEC2D6AB7D}"/>
            </a:ext>
          </a:extLst>
        </xdr:cNvPr>
        <xdr:cNvSpPr txBox="1"/>
      </xdr:nvSpPr>
      <xdr:spPr>
        <a:xfrm>
          <a:off x="7561795" y="1052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67612</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89ABA29D-FD00-4A83-AFA5-DB1B62DC5A91}"/>
            </a:ext>
          </a:extLst>
        </xdr:cNvPr>
        <xdr:cNvSpPr txBox="1"/>
      </xdr:nvSpPr>
      <xdr:spPr>
        <a:xfrm>
          <a:off x="6672795" y="1052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11671ED-4F79-4474-85BA-B2E662A026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C19BEA7-589E-49B2-999E-A7D570D1953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A442FC5-2C98-401E-A95A-5F475B3118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0B5A8D6-3AAF-43CA-A10B-66C0625C4C8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1644524-90A7-4424-A68F-88860848690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AC270F9-D266-424D-9E41-D826D98A72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8528274-D9A0-44B7-8AC4-F5FAA44FA6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77A271B-CD04-4974-9B74-164686E660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9B9D977-8C4D-408E-B6F0-B956F69C82F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AAEC265-DCA4-44E4-BBD5-2110CEBE99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3982070-D73F-42CB-A4E0-185F11A58D6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D3F0370-BA69-4F2A-9563-961CB20CD6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66E110EA-CEB0-472F-BFA5-C0EB6A68749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454327F9-0644-4CCF-B4A9-DD9065D9129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37A7C2C2-FF91-4FB4-8AA8-D712585FE96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5A0F53C-EAFF-495A-A912-E83D3504193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60877FE1-BA8A-4357-94EC-F45D4B7EC19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13A3467A-494C-4399-819F-7C64F830D89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D6037BA-C606-4FAE-B1DD-5AD5CE96B0A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C8FB9C65-BA99-4A00-AFA1-6351552E799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4B9F26E-5CF8-4552-8425-AB22803CE0A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4026DDE-2B2B-4752-A4EC-8E85E79E4D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67981C3-B0C7-4485-B574-C0ED9AE2257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FD020AF-CF66-4503-98C7-EC5144EF91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6B91B38B-1848-4E93-B951-0FA9D8B21A88}"/>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146C94D7-9AE4-4955-A189-6C5734E3DCFD}"/>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4998A0D-9975-4557-B2D8-610662D41D26}"/>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95878FF4-BD2A-4C22-A116-DF3908CA0FFA}"/>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F0EBD811-BA76-42D9-B900-413D5F1A8713}"/>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2290435-0D55-427E-B2CF-1F5F8C576E36}"/>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2731CBFA-DB0F-4683-8AE9-7F9B839F9CD1}"/>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E7C009B-FDCB-4B45-8990-EBAF53FD1044}"/>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31B39EFA-4E09-4F78-BC53-8D90EE9D56A5}"/>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33D44F3B-3E2A-4BB4-A2F1-9C3FF7E53C74}"/>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B44AFEC3-7E21-4FE3-B760-C308D8044FFF}"/>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B89B7C7-BA93-4355-830B-F868C9AD15C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1FD11C-1E27-4CEF-A007-A71C8203F33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8F23DAE-44CB-461E-A2F0-9788258C92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1E7A9D4-6032-4727-A51D-B5B47114473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E011382-814E-4054-BDAB-63D4865ECF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149225</xdr:rowOff>
    </xdr:from>
    <xdr:to>
      <xdr:col>24</xdr:col>
      <xdr:colOff>114300</xdr:colOff>
      <xdr:row>85</xdr:row>
      <xdr:rowOff>79375</xdr:rowOff>
    </xdr:to>
    <xdr:sp macro="" textlink="">
      <xdr:nvSpPr>
        <xdr:cNvPr id="305" name="楕円 304">
          <a:extLst>
            <a:ext uri="{FF2B5EF4-FFF2-40B4-BE49-F238E27FC236}">
              <a16:creationId xmlns:a16="http://schemas.microsoft.com/office/drawing/2014/main" id="{108A360B-2A00-437A-910F-0D47953627A0}"/>
            </a:ext>
          </a:extLst>
        </xdr:cNvPr>
        <xdr:cNvSpPr/>
      </xdr:nvSpPr>
      <xdr:spPr>
        <a:xfrm>
          <a:off x="45847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64152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A4B165D-42D9-42FF-A4A6-C0650710860E}"/>
            </a:ext>
          </a:extLst>
        </xdr:cNvPr>
        <xdr:cNvSpPr txBox="1"/>
      </xdr:nvSpPr>
      <xdr:spPr>
        <a:xfrm>
          <a:off x="4673600" y="1446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113030</xdr:rowOff>
    </xdr:from>
    <xdr:to>
      <xdr:col>20</xdr:col>
      <xdr:colOff>38100</xdr:colOff>
      <xdr:row>85</xdr:row>
      <xdr:rowOff>43180</xdr:rowOff>
    </xdr:to>
    <xdr:sp macro="" textlink="">
      <xdr:nvSpPr>
        <xdr:cNvPr id="307" name="楕円 306">
          <a:extLst>
            <a:ext uri="{FF2B5EF4-FFF2-40B4-BE49-F238E27FC236}">
              <a16:creationId xmlns:a16="http://schemas.microsoft.com/office/drawing/2014/main" id="{5001CD06-0653-424A-927D-52E12EDB9DEB}"/>
            </a:ext>
          </a:extLst>
        </xdr:cNvPr>
        <xdr:cNvSpPr/>
      </xdr:nvSpPr>
      <xdr:spPr>
        <a:xfrm>
          <a:off x="3746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163830</xdr:rowOff>
    </xdr:from>
    <xdr:to>
      <xdr:col>24</xdr:col>
      <xdr:colOff>63500</xdr:colOff>
      <xdr:row>85</xdr:row>
      <xdr:rowOff>28575</xdr:rowOff>
    </xdr:to>
    <xdr:cxnSp macro="">
      <xdr:nvCxnSpPr>
        <xdr:cNvPr id="308" name="直線コネクタ 307">
          <a:extLst>
            <a:ext uri="{FF2B5EF4-FFF2-40B4-BE49-F238E27FC236}">
              <a16:creationId xmlns:a16="http://schemas.microsoft.com/office/drawing/2014/main" id="{FC86F60E-AD29-483C-BB36-F11619174D2F}"/>
            </a:ext>
          </a:extLst>
        </xdr:cNvPr>
        <xdr:cNvCxnSpPr/>
      </xdr:nvCxnSpPr>
      <xdr:spPr>
        <a:xfrm>
          <a:off x="3797300" y="145656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107314</xdr:rowOff>
    </xdr:from>
    <xdr:to>
      <xdr:col>15</xdr:col>
      <xdr:colOff>101600</xdr:colOff>
      <xdr:row>85</xdr:row>
      <xdr:rowOff>37464</xdr:rowOff>
    </xdr:to>
    <xdr:sp macro="" textlink="">
      <xdr:nvSpPr>
        <xdr:cNvPr id="309" name="楕円 308">
          <a:extLst>
            <a:ext uri="{FF2B5EF4-FFF2-40B4-BE49-F238E27FC236}">
              <a16:creationId xmlns:a16="http://schemas.microsoft.com/office/drawing/2014/main" id="{F7A05A86-D793-452E-948B-94AC4E6C6A38}"/>
            </a:ext>
          </a:extLst>
        </xdr:cNvPr>
        <xdr:cNvSpPr/>
      </xdr:nvSpPr>
      <xdr:spPr>
        <a:xfrm>
          <a:off x="2857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158114</xdr:rowOff>
    </xdr:from>
    <xdr:to>
      <xdr:col>19</xdr:col>
      <xdr:colOff>177800</xdr:colOff>
      <xdr:row>84</xdr:row>
      <xdr:rowOff>163830</xdr:rowOff>
    </xdr:to>
    <xdr:cxnSp macro="">
      <xdr:nvCxnSpPr>
        <xdr:cNvPr id="310" name="直線コネクタ 309">
          <a:extLst>
            <a:ext uri="{FF2B5EF4-FFF2-40B4-BE49-F238E27FC236}">
              <a16:creationId xmlns:a16="http://schemas.microsoft.com/office/drawing/2014/main" id="{8021612F-09DA-479C-8357-E15469A71824}"/>
            </a:ext>
          </a:extLst>
        </xdr:cNvPr>
        <xdr:cNvCxnSpPr/>
      </xdr:nvCxnSpPr>
      <xdr:spPr>
        <a:xfrm>
          <a:off x="2908300" y="145599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69214</xdr:rowOff>
    </xdr:from>
    <xdr:to>
      <xdr:col>10</xdr:col>
      <xdr:colOff>165100</xdr:colOff>
      <xdr:row>84</xdr:row>
      <xdr:rowOff>170814</xdr:rowOff>
    </xdr:to>
    <xdr:sp macro="" textlink="">
      <xdr:nvSpPr>
        <xdr:cNvPr id="311" name="楕円 310">
          <a:extLst>
            <a:ext uri="{FF2B5EF4-FFF2-40B4-BE49-F238E27FC236}">
              <a16:creationId xmlns:a16="http://schemas.microsoft.com/office/drawing/2014/main" id="{9A9799A5-39F0-403E-BE3F-888D49AD1701}"/>
            </a:ext>
          </a:extLst>
        </xdr:cNvPr>
        <xdr:cNvSpPr/>
      </xdr:nvSpPr>
      <xdr:spPr>
        <a:xfrm>
          <a:off x="1968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120014</xdr:rowOff>
    </xdr:from>
    <xdr:to>
      <xdr:col>15</xdr:col>
      <xdr:colOff>50800</xdr:colOff>
      <xdr:row>84</xdr:row>
      <xdr:rowOff>158114</xdr:rowOff>
    </xdr:to>
    <xdr:cxnSp macro="">
      <xdr:nvCxnSpPr>
        <xdr:cNvPr id="312" name="直線コネクタ 311">
          <a:extLst>
            <a:ext uri="{FF2B5EF4-FFF2-40B4-BE49-F238E27FC236}">
              <a16:creationId xmlns:a16="http://schemas.microsoft.com/office/drawing/2014/main" id="{E7DFA11F-5C72-4D79-BF3E-31FDA8E24547}"/>
            </a:ext>
          </a:extLst>
        </xdr:cNvPr>
        <xdr:cNvCxnSpPr/>
      </xdr:nvCxnSpPr>
      <xdr:spPr>
        <a:xfrm>
          <a:off x="2019300" y="145218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27305</xdr:rowOff>
    </xdr:from>
    <xdr:to>
      <xdr:col>6</xdr:col>
      <xdr:colOff>38100</xdr:colOff>
      <xdr:row>84</xdr:row>
      <xdr:rowOff>128905</xdr:rowOff>
    </xdr:to>
    <xdr:sp macro="" textlink="">
      <xdr:nvSpPr>
        <xdr:cNvPr id="313" name="楕円 312">
          <a:extLst>
            <a:ext uri="{FF2B5EF4-FFF2-40B4-BE49-F238E27FC236}">
              <a16:creationId xmlns:a16="http://schemas.microsoft.com/office/drawing/2014/main" id="{59131EA9-2E75-43A6-A1BE-130627F8BD0B}"/>
            </a:ext>
          </a:extLst>
        </xdr:cNvPr>
        <xdr:cNvSpPr/>
      </xdr:nvSpPr>
      <xdr:spPr>
        <a:xfrm>
          <a:off x="1079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78105</xdr:rowOff>
    </xdr:from>
    <xdr:to>
      <xdr:col>10</xdr:col>
      <xdr:colOff>114300</xdr:colOff>
      <xdr:row>84</xdr:row>
      <xdr:rowOff>120014</xdr:rowOff>
    </xdr:to>
    <xdr:cxnSp macro="">
      <xdr:nvCxnSpPr>
        <xdr:cNvPr id="314" name="直線コネクタ 313">
          <a:extLst>
            <a:ext uri="{FF2B5EF4-FFF2-40B4-BE49-F238E27FC236}">
              <a16:creationId xmlns:a16="http://schemas.microsoft.com/office/drawing/2014/main" id="{F8864520-CEBC-4AA8-AD96-368ADB336DEA}"/>
            </a:ext>
          </a:extLst>
        </xdr:cNvPr>
        <xdr:cNvCxnSpPr/>
      </xdr:nvCxnSpPr>
      <xdr:spPr>
        <a:xfrm>
          <a:off x="1130300" y="144799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F20DB57A-8235-4EF1-9A96-893F22B9B5B9}"/>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E621A554-CAED-4810-B38D-41370FCF9AC4}"/>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4D9E92CE-C7E2-49E6-AFF8-8EF4145A05EF}"/>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7DEBCAA2-4196-49AE-99C3-F537F46313A2}"/>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34307</xdr:rowOff>
    </xdr:from>
    <xdr:ext cx="405111" cy="259045"/>
    <xdr:sp macro="" textlink="">
      <xdr:nvSpPr>
        <xdr:cNvPr id="319" name="n_1mainValue【公営住宅】&#10;有形固定資産減価償却率">
          <a:extLst>
            <a:ext uri="{FF2B5EF4-FFF2-40B4-BE49-F238E27FC236}">
              <a16:creationId xmlns:a16="http://schemas.microsoft.com/office/drawing/2014/main" id="{48375F20-3F43-4C9F-A153-0FF60D242B12}"/>
            </a:ext>
          </a:extLst>
        </xdr:cNvPr>
        <xdr:cNvSpPr txBox="1"/>
      </xdr:nvSpPr>
      <xdr:spPr>
        <a:xfrm>
          <a:off x="35820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28591</xdr:rowOff>
    </xdr:from>
    <xdr:ext cx="405111" cy="259045"/>
    <xdr:sp macro="" textlink="">
      <xdr:nvSpPr>
        <xdr:cNvPr id="320" name="n_2mainValue【公営住宅】&#10;有形固定資産減価償却率">
          <a:extLst>
            <a:ext uri="{FF2B5EF4-FFF2-40B4-BE49-F238E27FC236}">
              <a16:creationId xmlns:a16="http://schemas.microsoft.com/office/drawing/2014/main" id="{1C9DEBBD-BDEF-4588-8D45-307A2F7B4B5B}"/>
            </a:ext>
          </a:extLst>
        </xdr:cNvPr>
        <xdr:cNvSpPr txBox="1"/>
      </xdr:nvSpPr>
      <xdr:spPr>
        <a:xfrm>
          <a:off x="2705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161941</xdr:rowOff>
    </xdr:from>
    <xdr:ext cx="405111" cy="259045"/>
    <xdr:sp macro="" textlink="">
      <xdr:nvSpPr>
        <xdr:cNvPr id="321" name="n_3mainValue【公営住宅】&#10;有形固定資産減価償却率">
          <a:extLst>
            <a:ext uri="{FF2B5EF4-FFF2-40B4-BE49-F238E27FC236}">
              <a16:creationId xmlns:a16="http://schemas.microsoft.com/office/drawing/2014/main" id="{24A207A9-B603-4568-9A79-A765E890D87B}"/>
            </a:ext>
          </a:extLst>
        </xdr:cNvPr>
        <xdr:cNvSpPr txBox="1"/>
      </xdr:nvSpPr>
      <xdr:spPr>
        <a:xfrm>
          <a:off x="1816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120032</xdr:rowOff>
    </xdr:from>
    <xdr:ext cx="405111" cy="259045"/>
    <xdr:sp macro="" textlink="">
      <xdr:nvSpPr>
        <xdr:cNvPr id="322" name="n_4mainValue【公営住宅】&#10;有形固定資産減価償却率">
          <a:extLst>
            <a:ext uri="{FF2B5EF4-FFF2-40B4-BE49-F238E27FC236}">
              <a16:creationId xmlns:a16="http://schemas.microsoft.com/office/drawing/2014/main" id="{D04CC603-209A-4535-8A69-93AEF2BB5B37}"/>
            </a:ext>
          </a:extLst>
        </xdr:cNvPr>
        <xdr:cNvSpPr txBox="1"/>
      </xdr:nvSpPr>
      <xdr:spPr>
        <a:xfrm>
          <a:off x="927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A23A366-B07A-42BA-AA92-CF9D465A585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3A6C54F-0E74-41E7-B8AE-1F7C2D9601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4F601C4-FEC0-4516-8C0E-89965B1CE7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9B9063A-EF47-4CAE-A335-27F597472A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CBF02A1-FA83-4027-81E3-EF0A0FA1E8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4FE9630-80F5-447F-89E2-DB561BAB6D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5192A2-D667-46B7-97B2-EE8CDC84F4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4925AB3-861E-4BA0-AF90-47684376E1A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5740589-7B46-4524-9817-EBD59E5DF4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80777D7-A1CB-4024-9215-00B3293AAE5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DD46238A-E228-4DD1-BFBF-9E72AD6CEAE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810A6F2F-F01A-42DF-AFBE-0DAEE92B238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939C3179-B2B6-45C9-8A7B-CA41E489436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8FF4E316-D9A8-4E83-8817-E336084FE01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63B3DCFC-9572-4306-A578-3E6403AE337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879316A6-E094-483B-8266-AF9B5BC8A85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99543103-7895-4E09-8C19-0A00BC9AE70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818BB81-06B3-40CB-B580-7A026E2AC47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E3B3286-F2BF-4BF2-B26F-C19CC64A8B5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76D8CC8-644B-46F2-91D9-A1B670F9BC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534D3EE8-1E93-4F34-90F0-602BDCE687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5EBE2F17-4C39-4D2D-91D6-464C7573ABCD}"/>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2D0809F7-DBEC-4B31-B2DB-703DE14105A9}"/>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539A28D4-344E-43E3-97C9-8F6D363E4719}"/>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F157CB5-AB9F-4A67-BCAA-E7DCC6458CCE}"/>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1D0F5709-61A5-4650-903F-984A73C43B2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3B413014-E66B-4279-8799-140FDE02D4FC}"/>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9CEF65F6-8B11-4DF2-A617-C842493BFA7A}"/>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807A8E9A-5C7E-4863-9BDF-33F0276A1FC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E8E09337-12F1-41A7-A99C-45F847C3547E}"/>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5B8F2727-C6FB-4DD3-ACFB-4F03F66DB2B3}"/>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6FF64961-61D8-4AE4-9E3B-040BE2CE60DF}"/>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66346D8-602D-46AB-AD77-A24C44E189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1F2BE04-6616-4F47-9BB6-34AFE30DAC4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4CB6BB-C976-48EC-BC3E-F5AE25EC04D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818558-ABED-4E90-9FDB-FA91376FA8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D221600-0B61-48BC-ADED-5C0F092969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96114</xdr:rowOff>
    </xdr:from>
    <xdr:to>
      <xdr:col>55</xdr:col>
      <xdr:colOff>50800</xdr:colOff>
      <xdr:row>84</xdr:row>
      <xdr:rowOff>26264</xdr:rowOff>
    </xdr:to>
    <xdr:sp macro="" textlink="">
      <xdr:nvSpPr>
        <xdr:cNvPr id="360" name="楕円 359">
          <a:extLst>
            <a:ext uri="{FF2B5EF4-FFF2-40B4-BE49-F238E27FC236}">
              <a16:creationId xmlns:a16="http://schemas.microsoft.com/office/drawing/2014/main" id="{8D534FA8-2740-4301-97F0-1197B415ECED}"/>
            </a:ext>
          </a:extLst>
        </xdr:cNvPr>
        <xdr:cNvSpPr/>
      </xdr:nvSpPr>
      <xdr:spPr>
        <a:xfrm>
          <a:off x="10426700" y="143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118991</xdr:rowOff>
    </xdr:from>
    <xdr:ext cx="469744" cy="259045"/>
    <xdr:sp macro="" textlink="">
      <xdr:nvSpPr>
        <xdr:cNvPr id="361" name="【公営住宅】&#10;一人当たり面積該当値テキスト">
          <a:extLst>
            <a:ext uri="{FF2B5EF4-FFF2-40B4-BE49-F238E27FC236}">
              <a16:creationId xmlns:a16="http://schemas.microsoft.com/office/drawing/2014/main" id="{33771547-4FBE-4547-85A9-FB3A2CD51C9A}"/>
            </a:ext>
          </a:extLst>
        </xdr:cNvPr>
        <xdr:cNvSpPr txBox="1"/>
      </xdr:nvSpPr>
      <xdr:spPr>
        <a:xfrm>
          <a:off x="10515600" y="141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102972</xdr:rowOff>
    </xdr:from>
    <xdr:to>
      <xdr:col>50</xdr:col>
      <xdr:colOff>165100</xdr:colOff>
      <xdr:row>84</xdr:row>
      <xdr:rowOff>33122</xdr:rowOff>
    </xdr:to>
    <xdr:sp macro="" textlink="">
      <xdr:nvSpPr>
        <xdr:cNvPr id="362" name="楕円 361">
          <a:extLst>
            <a:ext uri="{FF2B5EF4-FFF2-40B4-BE49-F238E27FC236}">
              <a16:creationId xmlns:a16="http://schemas.microsoft.com/office/drawing/2014/main" id="{2D635B86-E197-42C9-8663-CBCF86B3399D}"/>
            </a:ext>
          </a:extLst>
        </xdr:cNvPr>
        <xdr:cNvSpPr/>
      </xdr:nvSpPr>
      <xdr:spPr>
        <a:xfrm>
          <a:off x="9588500" y="143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146914</xdr:rowOff>
    </xdr:from>
    <xdr:to>
      <xdr:col>55</xdr:col>
      <xdr:colOff>0</xdr:colOff>
      <xdr:row>83</xdr:row>
      <xdr:rowOff>153772</xdr:rowOff>
    </xdr:to>
    <xdr:cxnSp macro="">
      <xdr:nvCxnSpPr>
        <xdr:cNvPr id="363" name="直線コネクタ 362">
          <a:extLst>
            <a:ext uri="{FF2B5EF4-FFF2-40B4-BE49-F238E27FC236}">
              <a16:creationId xmlns:a16="http://schemas.microsoft.com/office/drawing/2014/main" id="{B2E752F9-0EAD-4349-9208-D53CBE5447DD}"/>
            </a:ext>
          </a:extLst>
        </xdr:cNvPr>
        <xdr:cNvCxnSpPr/>
      </xdr:nvCxnSpPr>
      <xdr:spPr>
        <a:xfrm flipV="1">
          <a:off x="9639300" y="1437726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111658</xdr:rowOff>
    </xdr:from>
    <xdr:to>
      <xdr:col>46</xdr:col>
      <xdr:colOff>38100</xdr:colOff>
      <xdr:row>84</xdr:row>
      <xdr:rowOff>41808</xdr:rowOff>
    </xdr:to>
    <xdr:sp macro="" textlink="">
      <xdr:nvSpPr>
        <xdr:cNvPr id="364" name="楕円 363">
          <a:extLst>
            <a:ext uri="{FF2B5EF4-FFF2-40B4-BE49-F238E27FC236}">
              <a16:creationId xmlns:a16="http://schemas.microsoft.com/office/drawing/2014/main" id="{F084C37D-7CB7-4F2F-B197-63B9896CA71D}"/>
            </a:ext>
          </a:extLst>
        </xdr:cNvPr>
        <xdr:cNvSpPr/>
      </xdr:nvSpPr>
      <xdr:spPr>
        <a:xfrm>
          <a:off x="8699500" y="1434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162458</xdr:rowOff>
    </xdr:to>
    <xdr:cxnSp macro="">
      <xdr:nvCxnSpPr>
        <xdr:cNvPr id="365" name="直線コネクタ 364">
          <a:extLst>
            <a:ext uri="{FF2B5EF4-FFF2-40B4-BE49-F238E27FC236}">
              <a16:creationId xmlns:a16="http://schemas.microsoft.com/office/drawing/2014/main" id="{3DD580F0-3CB2-473E-81B9-3EFD6E144330}"/>
            </a:ext>
          </a:extLst>
        </xdr:cNvPr>
        <xdr:cNvCxnSpPr/>
      </xdr:nvCxnSpPr>
      <xdr:spPr>
        <a:xfrm flipV="1">
          <a:off x="8750300" y="14384122"/>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118974</xdr:rowOff>
    </xdr:from>
    <xdr:to>
      <xdr:col>41</xdr:col>
      <xdr:colOff>101600</xdr:colOff>
      <xdr:row>84</xdr:row>
      <xdr:rowOff>49124</xdr:rowOff>
    </xdr:to>
    <xdr:sp macro="" textlink="">
      <xdr:nvSpPr>
        <xdr:cNvPr id="366" name="楕円 365">
          <a:extLst>
            <a:ext uri="{FF2B5EF4-FFF2-40B4-BE49-F238E27FC236}">
              <a16:creationId xmlns:a16="http://schemas.microsoft.com/office/drawing/2014/main" id="{DE4208CD-A4E4-4D86-B391-20E79BF1E349}"/>
            </a:ext>
          </a:extLst>
        </xdr:cNvPr>
        <xdr:cNvSpPr/>
      </xdr:nvSpPr>
      <xdr:spPr>
        <a:xfrm>
          <a:off x="7810500" y="1434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162458</xdr:rowOff>
    </xdr:from>
    <xdr:to>
      <xdr:col>45</xdr:col>
      <xdr:colOff>177800</xdr:colOff>
      <xdr:row>83</xdr:row>
      <xdr:rowOff>169774</xdr:rowOff>
    </xdr:to>
    <xdr:cxnSp macro="">
      <xdr:nvCxnSpPr>
        <xdr:cNvPr id="367" name="直線コネクタ 366">
          <a:extLst>
            <a:ext uri="{FF2B5EF4-FFF2-40B4-BE49-F238E27FC236}">
              <a16:creationId xmlns:a16="http://schemas.microsoft.com/office/drawing/2014/main" id="{FCE0726E-B1F8-4F84-81B2-E21D83E54270}"/>
            </a:ext>
          </a:extLst>
        </xdr:cNvPr>
        <xdr:cNvCxnSpPr/>
      </xdr:nvCxnSpPr>
      <xdr:spPr>
        <a:xfrm flipV="1">
          <a:off x="7861300" y="1439280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125831</xdr:rowOff>
    </xdr:from>
    <xdr:to>
      <xdr:col>36</xdr:col>
      <xdr:colOff>165100</xdr:colOff>
      <xdr:row>84</xdr:row>
      <xdr:rowOff>55981</xdr:rowOff>
    </xdr:to>
    <xdr:sp macro="" textlink="">
      <xdr:nvSpPr>
        <xdr:cNvPr id="368" name="楕円 367">
          <a:extLst>
            <a:ext uri="{FF2B5EF4-FFF2-40B4-BE49-F238E27FC236}">
              <a16:creationId xmlns:a16="http://schemas.microsoft.com/office/drawing/2014/main" id="{FA6772B6-9CBB-448C-A635-84BE609C4AF7}"/>
            </a:ext>
          </a:extLst>
        </xdr:cNvPr>
        <xdr:cNvSpPr/>
      </xdr:nvSpPr>
      <xdr:spPr>
        <a:xfrm>
          <a:off x="6921500" y="1435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169774</xdr:rowOff>
    </xdr:from>
    <xdr:to>
      <xdr:col>41</xdr:col>
      <xdr:colOff>50800</xdr:colOff>
      <xdr:row>84</xdr:row>
      <xdr:rowOff>5181</xdr:rowOff>
    </xdr:to>
    <xdr:cxnSp macro="">
      <xdr:nvCxnSpPr>
        <xdr:cNvPr id="369" name="直線コネクタ 368">
          <a:extLst>
            <a:ext uri="{FF2B5EF4-FFF2-40B4-BE49-F238E27FC236}">
              <a16:creationId xmlns:a16="http://schemas.microsoft.com/office/drawing/2014/main" id="{50AB4002-5D81-4CB7-BDE4-02AB30D779A7}"/>
            </a:ext>
          </a:extLst>
        </xdr:cNvPr>
        <xdr:cNvCxnSpPr/>
      </xdr:nvCxnSpPr>
      <xdr:spPr>
        <a:xfrm flipV="1">
          <a:off x="6972300" y="1440012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10790BD9-B579-4693-8F3F-0095EFD584E8}"/>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1805392E-E61B-4F6E-8318-7F2AB4E82BF2}"/>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D443C77F-6B4E-4000-B4DF-0A7EB7C595B2}"/>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A8951CE8-7C89-4F86-BBAD-FF378E45FA42}"/>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49649</xdr:rowOff>
    </xdr:from>
    <xdr:ext cx="469744" cy="259045"/>
    <xdr:sp macro="" textlink="">
      <xdr:nvSpPr>
        <xdr:cNvPr id="374" name="n_1mainValue【公営住宅】&#10;一人当たり面積">
          <a:extLst>
            <a:ext uri="{FF2B5EF4-FFF2-40B4-BE49-F238E27FC236}">
              <a16:creationId xmlns:a16="http://schemas.microsoft.com/office/drawing/2014/main" id="{6E1C1172-96B2-4FA0-A07A-D5714EA2BBA8}"/>
            </a:ext>
          </a:extLst>
        </xdr:cNvPr>
        <xdr:cNvSpPr txBox="1"/>
      </xdr:nvSpPr>
      <xdr:spPr>
        <a:xfrm>
          <a:off x="9391727" y="1410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58335</xdr:rowOff>
    </xdr:from>
    <xdr:ext cx="469744" cy="259045"/>
    <xdr:sp macro="" textlink="">
      <xdr:nvSpPr>
        <xdr:cNvPr id="375" name="n_2mainValue【公営住宅】&#10;一人当たり面積">
          <a:extLst>
            <a:ext uri="{FF2B5EF4-FFF2-40B4-BE49-F238E27FC236}">
              <a16:creationId xmlns:a16="http://schemas.microsoft.com/office/drawing/2014/main" id="{E02F781A-3E6E-482D-B4BC-809E534AAA0C}"/>
            </a:ext>
          </a:extLst>
        </xdr:cNvPr>
        <xdr:cNvSpPr txBox="1"/>
      </xdr:nvSpPr>
      <xdr:spPr>
        <a:xfrm>
          <a:off x="8515427" y="141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65651</xdr:rowOff>
    </xdr:from>
    <xdr:ext cx="469744" cy="259045"/>
    <xdr:sp macro="" textlink="">
      <xdr:nvSpPr>
        <xdr:cNvPr id="376" name="n_3mainValue【公営住宅】&#10;一人当たり面積">
          <a:extLst>
            <a:ext uri="{FF2B5EF4-FFF2-40B4-BE49-F238E27FC236}">
              <a16:creationId xmlns:a16="http://schemas.microsoft.com/office/drawing/2014/main" id="{E4771069-5A3E-4AD0-838A-9BA86D4E3152}"/>
            </a:ext>
          </a:extLst>
        </xdr:cNvPr>
        <xdr:cNvSpPr txBox="1"/>
      </xdr:nvSpPr>
      <xdr:spPr>
        <a:xfrm>
          <a:off x="7626427" y="1412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72508</xdr:rowOff>
    </xdr:from>
    <xdr:ext cx="469744" cy="259045"/>
    <xdr:sp macro="" textlink="">
      <xdr:nvSpPr>
        <xdr:cNvPr id="377" name="n_4mainValue【公営住宅】&#10;一人当たり面積">
          <a:extLst>
            <a:ext uri="{FF2B5EF4-FFF2-40B4-BE49-F238E27FC236}">
              <a16:creationId xmlns:a16="http://schemas.microsoft.com/office/drawing/2014/main" id="{B2BB0249-B97C-4C84-835B-14E7D4F1A5A7}"/>
            </a:ext>
          </a:extLst>
        </xdr:cNvPr>
        <xdr:cNvSpPr txBox="1"/>
      </xdr:nvSpPr>
      <xdr:spPr>
        <a:xfrm>
          <a:off x="6737427" y="1413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3BBBB4E-DCE1-462B-B718-BAF58BE1B6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7BD762F-B589-4569-9997-44596C0205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124363C-3510-4C7C-B599-9E8FAFB478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410F284-E4C3-47E4-BCAC-8FE33867AA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80E8197-BFC0-452A-AE7F-A5F738AA8D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78A0F53-439A-418A-95BA-1313A95745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1176D57-BAA5-430B-8CBD-566ACD9F85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49DDE69-0798-4016-838C-1CCB7F0FB24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0B93162-96E5-41A2-A5B0-2E9934BC33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798F716-E68E-4B07-AE82-7E410AA89DA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26AA74C-ACC9-4244-8563-49CF9D6A3D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F54FC33-1FE9-4D56-9AF9-3F4059BF4D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8931BC2-978E-4B17-9E2C-993CB9361CB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A71F91B-9262-41DF-AA26-3DAD870553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F9E60DAA-79E1-4E5C-8B80-B1E75FC4F1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864F71F-2CF4-44D3-849D-63FFEB0E570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3AD114F-9760-451F-9AEA-12986A98B4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4C44EDC-9B28-42DB-B08D-9E53A614277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9EEC988-7C3C-4C13-8775-3EFCB4BF89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58D9B93-DEA1-4038-83C5-06F16D304D0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53070AA-E0A5-4293-9783-47E80300B9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2097582-B7D1-426A-B87E-8435EF478F4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EDF781C-AAAA-49D0-A9FA-88ABAC6A09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CBEDE70-FF0C-4E9C-8673-7F0B2DFE99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618FA74-585F-4A2F-91B0-173FFAFA1C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C29043A-F760-47C8-8CFC-8406FAF5A2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166402B-4518-4575-8391-75A12390092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23CE7B1D-9C1F-44F3-865C-738605E0758F}"/>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692FA52E-F7E0-4A45-8135-0108120B8F91}"/>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B60C230D-1F2D-458A-9C39-94C6407D3D3D}"/>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9CF37692-AFB8-4010-9550-05D16AC81EF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CDCE954E-4558-4961-9CD3-ADB0FD49005F}"/>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8A5B016D-9ABC-412F-B4E3-BFD51D0F647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EC3D0C46-D6CE-4509-8868-D4C54E1F481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A939BDD5-64C1-466A-B230-B407EF3C921A}"/>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80514BE4-E922-4D4F-A058-4E9AC7970C6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B8EDBA13-37DB-4E9B-9C64-ABAF1031DB1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25386CC-405A-47FD-9073-D382731C0E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8DEF378C-812F-4F5A-B29F-AE0BC6A687CA}"/>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58697324-00F2-43EB-923A-31EE223DD506}"/>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64D83B1F-DA4F-47B4-B251-578E78358D87}"/>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8ABD2B2-AB2A-4611-B562-E531B86AAAEC}"/>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FF2B7B1A-D2DD-448D-9E78-1E1B40927BE5}"/>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C91D31FD-C583-44FF-AEDA-FD65E26BD36D}"/>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E8D2F519-19F2-43B8-84F0-E1B967349888}"/>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9EAD972E-B2C7-40C5-A232-C6C73F4D40E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DC0D1F4B-656D-47AA-A421-DCCE538F8B52}"/>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ACFD42C0-0983-47A3-A5E7-4D8B74AD0948}"/>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EFA889EB-2544-4D22-8FA1-5F18C9A09CAC}"/>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1BD2088-6F2C-4C44-B646-C76AE21B2C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D7AB810-E87E-4382-AAE8-F07B21B870F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FD54D30-B544-4F55-BB77-8C8CB8192FF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2BEE90D-BDB0-470C-8137-6CB75BFB11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B6E4B9C-FD35-4A3C-ABE8-740003A542A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82550</xdr:rowOff>
    </xdr:from>
    <xdr:to>
      <xdr:col>85</xdr:col>
      <xdr:colOff>177800</xdr:colOff>
      <xdr:row>41</xdr:row>
      <xdr:rowOff>12700</xdr:rowOff>
    </xdr:to>
    <xdr:sp macro="" textlink="">
      <xdr:nvSpPr>
        <xdr:cNvPr id="432" name="楕円 431">
          <a:extLst>
            <a:ext uri="{FF2B5EF4-FFF2-40B4-BE49-F238E27FC236}">
              <a16:creationId xmlns:a16="http://schemas.microsoft.com/office/drawing/2014/main" id="{7D647BC7-E21B-4A2E-A950-392AB617C375}"/>
            </a:ext>
          </a:extLst>
        </xdr:cNvPr>
        <xdr:cNvSpPr/>
      </xdr:nvSpPr>
      <xdr:spPr>
        <a:xfrm>
          <a:off x="16268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60977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13D01338-F596-4C2C-9844-7E15DD8E42E7}"/>
            </a:ext>
          </a:extLst>
        </xdr:cNvPr>
        <xdr:cNvSpPr txBox="1"/>
      </xdr:nvSpPr>
      <xdr:spPr>
        <a:xfrm>
          <a:off x="16357600"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16256</xdr:rowOff>
    </xdr:from>
    <xdr:to>
      <xdr:col>81</xdr:col>
      <xdr:colOff>101600</xdr:colOff>
      <xdr:row>39</xdr:row>
      <xdr:rowOff>117856</xdr:rowOff>
    </xdr:to>
    <xdr:sp macro="" textlink="">
      <xdr:nvSpPr>
        <xdr:cNvPr id="434" name="楕円 433">
          <a:extLst>
            <a:ext uri="{FF2B5EF4-FFF2-40B4-BE49-F238E27FC236}">
              <a16:creationId xmlns:a16="http://schemas.microsoft.com/office/drawing/2014/main" id="{0AC809F2-E4F9-4C64-9189-B049308CD8CD}"/>
            </a:ext>
          </a:extLst>
        </xdr:cNvPr>
        <xdr:cNvSpPr/>
      </xdr:nvSpPr>
      <xdr:spPr>
        <a:xfrm>
          <a:off x="15430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67056</xdr:rowOff>
    </xdr:from>
    <xdr:to>
      <xdr:col>85</xdr:col>
      <xdr:colOff>127000</xdr:colOff>
      <xdr:row>40</xdr:row>
      <xdr:rowOff>133350</xdr:rowOff>
    </xdr:to>
    <xdr:cxnSp macro="">
      <xdr:nvCxnSpPr>
        <xdr:cNvPr id="435" name="直線コネクタ 434">
          <a:extLst>
            <a:ext uri="{FF2B5EF4-FFF2-40B4-BE49-F238E27FC236}">
              <a16:creationId xmlns:a16="http://schemas.microsoft.com/office/drawing/2014/main" id="{9C9B7CE3-8D51-4C63-931D-75136E45E1E1}"/>
            </a:ext>
          </a:extLst>
        </xdr:cNvPr>
        <xdr:cNvCxnSpPr/>
      </xdr:nvCxnSpPr>
      <xdr:spPr>
        <a:xfrm>
          <a:off x="15481300" y="6753606"/>
          <a:ext cx="8382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91694</xdr:rowOff>
    </xdr:from>
    <xdr:to>
      <xdr:col>76</xdr:col>
      <xdr:colOff>165100</xdr:colOff>
      <xdr:row>39</xdr:row>
      <xdr:rowOff>21844</xdr:rowOff>
    </xdr:to>
    <xdr:sp macro="" textlink="">
      <xdr:nvSpPr>
        <xdr:cNvPr id="436" name="楕円 435">
          <a:extLst>
            <a:ext uri="{FF2B5EF4-FFF2-40B4-BE49-F238E27FC236}">
              <a16:creationId xmlns:a16="http://schemas.microsoft.com/office/drawing/2014/main" id="{24DA12B8-45EF-40EE-80A8-48833456C73F}"/>
            </a:ext>
          </a:extLst>
        </xdr:cNvPr>
        <xdr:cNvSpPr/>
      </xdr:nvSpPr>
      <xdr:spPr>
        <a:xfrm>
          <a:off x="145415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142494</xdr:rowOff>
    </xdr:from>
    <xdr:to>
      <xdr:col>81</xdr:col>
      <xdr:colOff>50800</xdr:colOff>
      <xdr:row>39</xdr:row>
      <xdr:rowOff>67056</xdr:rowOff>
    </xdr:to>
    <xdr:cxnSp macro="">
      <xdr:nvCxnSpPr>
        <xdr:cNvPr id="437" name="直線コネクタ 436">
          <a:extLst>
            <a:ext uri="{FF2B5EF4-FFF2-40B4-BE49-F238E27FC236}">
              <a16:creationId xmlns:a16="http://schemas.microsoft.com/office/drawing/2014/main" id="{4AB60B26-AA8E-4A88-89C5-E9D53E3D35B1}"/>
            </a:ext>
          </a:extLst>
        </xdr:cNvPr>
        <xdr:cNvCxnSpPr/>
      </xdr:nvCxnSpPr>
      <xdr:spPr>
        <a:xfrm>
          <a:off x="14592300" y="665759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130556</xdr:rowOff>
    </xdr:from>
    <xdr:to>
      <xdr:col>72</xdr:col>
      <xdr:colOff>38100</xdr:colOff>
      <xdr:row>39</xdr:row>
      <xdr:rowOff>60706</xdr:rowOff>
    </xdr:to>
    <xdr:sp macro="" textlink="">
      <xdr:nvSpPr>
        <xdr:cNvPr id="438" name="楕円 437">
          <a:extLst>
            <a:ext uri="{FF2B5EF4-FFF2-40B4-BE49-F238E27FC236}">
              <a16:creationId xmlns:a16="http://schemas.microsoft.com/office/drawing/2014/main" id="{E3FC6C9D-91AE-4AB1-8F46-A90B33CF3B17}"/>
            </a:ext>
          </a:extLst>
        </xdr:cNvPr>
        <xdr:cNvSpPr/>
      </xdr:nvSpPr>
      <xdr:spPr>
        <a:xfrm>
          <a:off x="13652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142494</xdr:rowOff>
    </xdr:from>
    <xdr:to>
      <xdr:col>76</xdr:col>
      <xdr:colOff>114300</xdr:colOff>
      <xdr:row>39</xdr:row>
      <xdr:rowOff>9906</xdr:rowOff>
    </xdr:to>
    <xdr:cxnSp macro="">
      <xdr:nvCxnSpPr>
        <xdr:cNvPr id="439" name="直線コネクタ 438">
          <a:extLst>
            <a:ext uri="{FF2B5EF4-FFF2-40B4-BE49-F238E27FC236}">
              <a16:creationId xmlns:a16="http://schemas.microsoft.com/office/drawing/2014/main" id="{5DC19395-3B46-4D09-836A-C5D5414ABFAD}"/>
            </a:ext>
          </a:extLst>
        </xdr:cNvPr>
        <xdr:cNvCxnSpPr/>
      </xdr:nvCxnSpPr>
      <xdr:spPr>
        <a:xfrm flipV="1">
          <a:off x="13703300" y="665759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440" name="楕円 439">
          <a:extLst>
            <a:ext uri="{FF2B5EF4-FFF2-40B4-BE49-F238E27FC236}">
              <a16:creationId xmlns:a16="http://schemas.microsoft.com/office/drawing/2014/main" id="{18C3F8CE-81E6-4310-A8C2-D2B6E34970CA}"/>
            </a:ext>
          </a:extLst>
        </xdr:cNvPr>
        <xdr:cNvSpPr/>
      </xdr:nvSpPr>
      <xdr:spPr>
        <a:xfrm>
          <a:off x="1276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39</xdr:row>
      <xdr:rowOff>9906</xdr:rowOff>
    </xdr:to>
    <xdr:cxnSp macro="">
      <xdr:nvCxnSpPr>
        <xdr:cNvPr id="441" name="直線コネクタ 440">
          <a:extLst>
            <a:ext uri="{FF2B5EF4-FFF2-40B4-BE49-F238E27FC236}">
              <a16:creationId xmlns:a16="http://schemas.microsoft.com/office/drawing/2014/main" id="{47861EE4-3E35-4444-A641-7BEF6B339C31}"/>
            </a:ext>
          </a:extLst>
        </xdr:cNvPr>
        <xdr:cNvCxnSpPr/>
      </xdr:nvCxnSpPr>
      <xdr:spPr>
        <a:xfrm>
          <a:off x="12814300" y="647700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D09ACF35-2C0B-40AE-9DA0-C9F43C8DB192}"/>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5E8F5992-79A8-4E44-9DF6-F86D862FA033}"/>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22D50D1-A6F4-43E9-B1EC-027C4F506E51}"/>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98EF44D7-A55D-49C0-ACD8-A9F7C9C38202}"/>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108983</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7104F885-F3B1-44D2-8927-20BFDAB810E4}"/>
            </a:ext>
          </a:extLst>
        </xdr:cNvPr>
        <xdr:cNvSpPr txBox="1"/>
      </xdr:nvSpPr>
      <xdr:spPr>
        <a:xfrm>
          <a:off x="152660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4F067EA-D7A7-4383-9585-73374B9ED9C6}"/>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51833</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3FC8C878-CD2A-4A66-B08B-C8F3B3FF236D}"/>
            </a:ext>
          </a:extLst>
        </xdr:cNvPr>
        <xdr:cNvSpPr txBox="1"/>
      </xdr:nvSpPr>
      <xdr:spPr>
        <a:xfrm>
          <a:off x="13500744" y="673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A15C9892-BCE4-4DB0-96FD-3EDFF6BBBFBE}"/>
            </a:ext>
          </a:extLst>
        </xdr:cNvPr>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8C17E8C0-7B65-4BD4-AF73-0918E65D83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1B7B0B0-7D33-4B43-A622-C48DA58DB6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8B46E384-8783-435D-BD97-4E14A33681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54B858B-F78E-4F14-81E5-2443372D78A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3F81608-A711-4CBB-AFC4-43E491C72ED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23E8216-0E9D-4642-9CB8-C124C98C32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94A69F0B-6B7F-431A-B1FD-7EBBA0FC01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8AECFC1D-EC83-4321-9722-1A91E84E33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B0318CD4-14D6-4C0A-97C9-DE72E60D77D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3D186EA8-BF4C-480C-A336-4CBB54243B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C12CA297-A5B6-45B2-8181-6B769C8B968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FB0B60BD-2518-4ACD-B9A9-A9DB907761C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13B16681-EE4A-435A-9855-B0F022D7A96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4C877236-27BC-4A63-B6B7-48F3543845B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EBF73E99-8F64-4B0A-9B35-B4E2E057AF4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9447D40F-4A79-4200-AE54-0526042B4BF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19EFF8FA-15C5-40CB-B0EF-CD7AF1179FE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CDEBB4F2-4E0F-4064-BB9C-31F66E9ACE3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EE63BE07-FCE5-4E82-9885-F1DD2ABF0F1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FF1433BB-3B0B-42F0-9EBC-4166B975AFC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C7B5FA22-96CE-44F6-A050-43D6BCA4E26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CFF7EA28-BA2F-4762-95D6-ED72B25A8A6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F9E61EF0-13F4-4699-AAF9-87AB882E34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923D47D1-98EC-4CE4-8B64-8944A188558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712B8EA6-165B-49A6-B124-71E6CCA4BDB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B4A2E639-4BAC-448B-A439-65CEE684AA0E}"/>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CCB575E-3B4F-4A63-9D68-14424DE128E4}"/>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5BA6E0E2-C817-4BE5-8799-8CCDE66C9403}"/>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F674AD90-0BB6-4850-A2A3-E753292E96DF}"/>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21B341BF-82A0-451D-BBEE-7D21FEE81497}"/>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CE34180-F43C-4054-BAE6-87DAA3DBF554}"/>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23D09506-A6FC-482A-BD93-180A451712AF}"/>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A2E477F6-D165-4B39-8627-DD92B0BE05E8}"/>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31CD1CF3-6C54-4C92-9FA0-F808ACFD9478}"/>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A54F774A-16FE-4C66-A46C-E621786C97E5}"/>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78F3BE28-9943-43BA-85BD-DAE5E00C91A8}"/>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3BC69B9-A999-4F3A-8D55-6118629723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39FB0F-AE46-4121-9AD4-A3EE2CBD23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7C0CF38-1A9B-4993-A023-DA650D1BCE2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F2A5186-C982-4BDF-B931-284D94F3070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702D00A-EAAE-4092-BD44-81DE879238A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20501</xdr:rowOff>
    </xdr:from>
    <xdr:to>
      <xdr:col>116</xdr:col>
      <xdr:colOff>114300</xdr:colOff>
      <xdr:row>41</xdr:row>
      <xdr:rowOff>122101</xdr:rowOff>
    </xdr:to>
    <xdr:sp macro="" textlink="">
      <xdr:nvSpPr>
        <xdr:cNvPr id="491" name="楕円 490">
          <a:extLst>
            <a:ext uri="{FF2B5EF4-FFF2-40B4-BE49-F238E27FC236}">
              <a16:creationId xmlns:a16="http://schemas.microsoft.com/office/drawing/2014/main" id="{097DB32F-B8A7-4703-AA90-6CF3F74DCD07}"/>
            </a:ext>
          </a:extLst>
        </xdr:cNvPr>
        <xdr:cNvSpPr/>
      </xdr:nvSpPr>
      <xdr:spPr>
        <a:xfrm>
          <a:off x="221107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170378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3EACCDC6-7BF2-4990-875E-0DA4F66A7881}"/>
            </a:ext>
          </a:extLst>
        </xdr:cNvPr>
        <xdr:cNvSpPr txBox="1"/>
      </xdr:nvSpPr>
      <xdr:spPr>
        <a:xfrm>
          <a:off x="22199600" y="702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23767</xdr:rowOff>
    </xdr:from>
    <xdr:to>
      <xdr:col>112</xdr:col>
      <xdr:colOff>38100</xdr:colOff>
      <xdr:row>41</xdr:row>
      <xdr:rowOff>125367</xdr:rowOff>
    </xdr:to>
    <xdr:sp macro="" textlink="">
      <xdr:nvSpPr>
        <xdr:cNvPr id="493" name="楕円 492">
          <a:extLst>
            <a:ext uri="{FF2B5EF4-FFF2-40B4-BE49-F238E27FC236}">
              <a16:creationId xmlns:a16="http://schemas.microsoft.com/office/drawing/2014/main" id="{5E55631D-9CDB-4F92-B449-E1BC15983BE8}"/>
            </a:ext>
          </a:extLst>
        </xdr:cNvPr>
        <xdr:cNvSpPr/>
      </xdr:nvSpPr>
      <xdr:spPr>
        <a:xfrm>
          <a:off x="21272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71301</xdr:rowOff>
    </xdr:from>
    <xdr:to>
      <xdr:col>116</xdr:col>
      <xdr:colOff>63500</xdr:colOff>
      <xdr:row>41</xdr:row>
      <xdr:rowOff>74567</xdr:rowOff>
    </xdr:to>
    <xdr:cxnSp macro="">
      <xdr:nvCxnSpPr>
        <xdr:cNvPr id="494" name="直線コネクタ 493">
          <a:extLst>
            <a:ext uri="{FF2B5EF4-FFF2-40B4-BE49-F238E27FC236}">
              <a16:creationId xmlns:a16="http://schemas.microsoft.com/office/drawing/2014/main" id="{4354C991-1D80-43BC-8147-213E6CD2BB3F}"/>
            </a:ext>
          </a:extLst>
        </xdr:cNvPr>
        <xdr:cNvCxnSpPr/>
      </xdr:nvCxnSpPr>
      <xdr:spPr>
        <a:xfrm flipV="1">
          <a:off x="21323300" y="710075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27033</xdr:rowOff>
    </xdr:from>
    <xdr:to>
      <xdr:col>107</xdr:col>
      <xdr:colOff>101600</xdr:colOff>
      <xdr:row>41</xdr:row>
      <xdr:rowOff>128633</xdr:rowOff>
    </xdr:to>
    <xdr:sp macro="" textlink="">
      <xdr:nvSpPr>
        <xdr:cNvPr id="495" name="楕円 494">
          <a:extLst>
            <a:ext uri="{FF2B5EF4-FFF2-40B4-BE49-F238E27FC236}">
              <a16:creationId xmlns:a16="http://schemas.microsoft.com/office/drawing/2014/main" id="{00EFC04E-2038-425E-8B58-46D04848BADA}"/>
            </a:ext>
          </a:extLst>
        </xdr:cNvPr>
        <xdr:cNvSpPr/>
      </xdr:nvSpPr>
      <xdr:spPr>
        <a:xfrm>
          <a:off x="20383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74567</xdr:rowOff>
    </xdr:from>
    <xdr:to>
      <xdr:col>111</xdr:col>
      <xdr:colOff>177800</xdr:colOff>
      <xdr:row>41</xdr:row>
      <xdr:rowOff>77833</xdr:rowOff>
    </xdr:to>
    <xdr:cxnSp macro="">
      <xdr:nvCxnSpPr>
        <xdr:cNvPr id="496" name="直線コネクタ 495">
          <a:extLst>
            <a:ext uri="{FF2B5EF4-FFF2-40B4-BE49-F238E27FC236}">
              <a16:creationId xmlns:a16="http://schemas.microsoft.com/office/drawing/2014/main" id="{D263ADD8-6332-4BD1-AE90-0A949A9F3C9B}"/>
            </a:ext>
          </a:extLst>
        </xdr:cNvPr>
        <xdr:cNvCxnSpPr/>
      </xdr:nvCxnSpPr>
      <xdr:spPr>
        <a:xfrm flipV="1">
          <a:off x="20434300" y="71040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129903</xdr:rowOff>
    </xdr:from>
    <xdr:to>
      <xdr:col>102</xdr:col>
      <xdr:colOff>165100</xdr:colOff>
      <xdr:row>41</xdr:row>
      <xdr:rowOff>60053</xdr:rowOff>
    </xdr:to>
    <xdr:sp macro="" textlink="">
      <xdr:nvSpPr>
        <xdr:cNvPr id="497" name="楕円 496">
          <a:extLst>
            <a:ext uri="{FF2B5EF4-FFF2-40B4-BE49-F238E27FC236}">
              <a16:creationId xmlns:a16="http://schemas.microsoft.com/office/drawing/2014/main" id="{FCBDE6FF-9709-42C1-8D31-65B2B2BBECC7}"/>
            </a:ext>
          </a:extLst>
        </xdr:cNvPr>
        <xdr:cNvSpPr/>
      </xdr:nvSpPr>
      <xdr:spPr>
        <a:xfrm>
          <a:off x="19494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9253</xdr:rowOff>
    </xdr:from>
    <xdr:to>
      <xdr:col>107</xdr:col>
      <xdr:colOff>50800</xdr:colOff>
      <xdr:row>41</xdr:row>
      <xdr:rowOff>77833</xdr:rowOff>
    </xdr:to>
    <xdr:cxnSp macro="">
      <xdr:nvCxnSpPr>
        <xdr:cNvPr id="498" name="直線コネクタ 497">
          <a:extLst>
            <a:ext uri="{FF2B5EF4-FFF2-40B4-BE49-F238E27FC236}">
              <a16:creationId xmlns:a16="http://schemas.microsoft.com/office/drawing/2014/main" id="{C2AB196D-39BC-4269-B1CB-06C4ECD77B2A}"/>
            </a:ext>
          </a:extLst>
        </xdr:cNvPr>
        <xdr:cNvCxnSpPr/>
      </xdr:nvCxnSpPr>
      <xdr:spPr>
        <a:xfrm>
          <a:off x="19545300" y="703870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38463</xdr:rowOff>
    </xdr:from>
    <xdr:to>
      <xdr:col>98</xdr:col>
      <xdr:colOff>38100</xdr:colOff>
      <xdr:row>40</xdr:row>
      <xdr:rowOff>140063</xdr:rowOff>
    </xdr:to>
    <xdr:sp macro="" textlink="">
      <xdr:nvSpPr>
        <xdr:cNvPr id="499" name="楕円 498">
          <a:extLst>
            <a:ext uri="{FF2B5EF4-FFF2-40B4-BE49-F238E27FC236}">
              <a16:creationId xmlns:a16="http://schemas.microsoft.com/office/drawing/2014/main" id="{8C552875-CC40-46A8-B1EB-40AF0740B929}"/>
            </a:ext>
          </a:extLst>
        </xdr:cNvPr>
        <xdr:cNvSpPr/>
      </xdr:nvSpPr>
      <xdr:spPr>
        <a:xfrm>
          <a:off x="18605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89263</xdr:rowOff>
    </xdr:from>
    <xdr:to>
      <xdr:col>102</xdr:col>
      <xdr:colOff>114300</xdr:colOff>
      <xdr:row>41</xdr:row>
      <xdr:rowOff>9253</xdr:rowOff>
    </xdr:to>
    <xdr:cxnSp macro="">
      <xdr:nvCxnSpPr>
        <xdr:cNvPr id="500" name="直線コネクタ 499">
          <a:extLst>
            <a:ext uri="{FF2B5EF4-FFF2-40B4-BE49-F238E27FC236}">
              <a16:creationId xmlns:a16="http://schemas.microsoft.com/office/drawing/2014/main" id="{F59DBE07-5AFB-4F82-B256-0AAD5D8944D6}"/>
            </a:ext>
          </a:extLst>
        </xdr:cNvPr>
        <xdr:cNvCxnSpPr/>
      </xdr:nvCxnSpPr>
      <xdr:spPr>
        <a:xfrm>
          <a:off x="18656300" y="694726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472AD3D3-2355-453D-A286-067EB8A1A1D6}"/>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E118F916-6E2B-49E4-85CB-B4BCEC717568}"/>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B5BA81E-D69D-494D-A28E-C25ADE6397DB}"/>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330C252-D323-4CB9-9D40-C668CCFFAEB9}"/>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116494</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BC85BEBB-4890-43D4-9446-4657ADE5670B}"/>
            </a:ext>
          </a:extLst>
        </xdr:cNvPr>
        <xdr:cNvSpPr txBox="1"/>
      </xdr:nvSpPr>
      <xdr:spPr>
        <a:xfrm>
          <a:off x="21075727" y="714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119760</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4FBE5141-5525-4324-A15D-CBD55B4A1ACF}"/>
            </a:ext>
          </a:extLst>
        </xdr:cNvPr>
        <xdr:cNvSpPr txBox="1"/>
      </xdr:nvSpPr>
      <xdr:spPr>
        <a:xfrm>
          <a:off x="20199427" y="714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51180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3079575-E2CE-4A94-BAE9-88CBF1ECFB0A}"/>
            </a:ext>
          </a:extLst>
        </xdr:cNvPr>
        <xdr:cNvSpPr txBox="1"/>
      </xdr:nvSpPr>
      <xdr:spPr>
        <a:xfrm>
          <a:off x="193104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131190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37542E9F-A35D-458F-9250-842A57E0462D}"/>
            </a:ext>
          </a:extLst>
        </xdr:cNvPr>
        <xdr:cNvSpPr txBox="1"/>
      </xdr:nvSpPr>
      <xdr:spPr>
        <a:xfrm>
          <a:off x="18421427" y="698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9F03BBB-201D-4D5E-BE8B-108DAE9806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98E111E-37F0-429D-B24B-83FB4840155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5D346F5-1304-4273-B4D9-CAF8E11BC81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814F804-8532-4222-AFC5-B99209BE78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B53F6670-E107-497D-9E82-C6591E0E07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A41A175B-CFB6-435B-B5CA-880A4D3699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8D42B81-B40A-4205-8509-1EC9E8D2172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86B01DA-BB7B-4609-B7D0-69D584F47B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742D5BD-BAE1-4D93-A815-00A516D142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78A88A2-1DF1-4504-8ABF-EE78D6C81B1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7C9DFE6-6B03-49D1-AB08-89E00A935F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1E92EABF-F122-4546-88C3-42486309170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CEDA6CD6-CA3F-482A-BDB7-ED53DAAD1E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5CEC36-7592-4B93-85CD-994E1A9170B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7A9EB6FF-5ACD-47E4-8DE9-31247FB63F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D79DB2D2-A773-4902-A601-CF7CE216186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44B7EE53-FD19-4BFC-BFDC-DF7285A9DE9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1A400E47-D6FE-4A5A-AB69-D40F50A790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D74B1148-E2AB-4936-8893-B3279C449CB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E81D3DFF-9C71-4BE6-92BE-C7ED9F15F69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AF5E8D37-1C12-4D0E-85ED-B7D123BDEAE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C5819F4B-C8C4-4983-9AB8-1341B28C34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D8BA702F-945C-4AB1-8BCF-5C4988C1F4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13DBEF62-8D9E-4A6D-814F-E1A02AC6C3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6D8AC9D7-6906-4164-9A47-23AFCF66C54F}"/>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8385CA8D-057F-4AC6-B8A1-DF09F7FC4F12}"/>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91773BE7-AF75-4162-BAD0-A12B38A16FF5}"/>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A62FB219-AEF3-42E9-A342-F3D909941167}"/>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125E5695-C903-4871-9EE2-B15103B547FF}"/>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352817B-C698-4140-AE9B-4E77F4F7A7D3}"/>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C0AE53F9-223F-4BCB-BFA6-E5A7916B30F6}"/>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15EAC715-FF3A-440A-B1F3-B8F86670B54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FD5A70DF-F07D-4BE2-A025-7887ED291268}"/>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A71865BD-50F1-4A1F-A95E-68DD60E5A77A}"/>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8CB1967A-CCD7-4285-A123-77914FED6F8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9C9CE05-337F-4B51-B43C-894F6F0520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C8ED9C7-3816-4461-9079-0721E953D14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AE20DD8-9BCD-4ABD-82AE-A8C11760E9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AA47EAF-0186-4991-A561-E3CF3293A0C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AC46688-ED36-4A1D-8934-C9B3EBF836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549" name="楕円 548">
          <a:extLst>
            <a:ext uri="{FF2B5EF4-FFF2-40B4-BE49-F238E27FC236}">
              <a16:creationId xmlns:a16="http://schemas.microsoft.com/office/drawing/2014/main" id="{95FB6415-978F-42A9-BB15-F7FB69ABD837}"/>
            </a:ext>
          </a:extLst>
        </xdr:cNvPr>
        <xdr:cNvSpPr/>
      </xdr:nvSpPr>
      <xdr:spPr>
        <a:xfrm>
          <a:off x="162687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A289E1B2-C1BE-4D84-8DB6-13D6EC996C28}"/>
            </a:ext>
          </a:extLst>
        </xdr:cNvPr>
        <xdr:cNvSpPr txBox="1"/>
      </xdr:nvSpPr>
      <xdr:spPr>
        <a:xfrm>
          <a:off x="16357600"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23495</xdr:rowOff>
    </xdr:from>
    <xdr:to>
      <xdr:col>81</xdr:col>
      <xdr:colOff>101600</xdr:colOff>
      <xdr:row>58</xdr:row>
      <xdr:rowOff>125095</xdr:rowOff>
    </xdr:to>
    <xdr:sp macro="" textlink="">
      <xdr:nvSpPr>
        <xdr:cNvPr id="551" name="楕円 550">
          <a:extLst>
            <a:ext uri="{FF2B5EF4-FFF2-40B4-BE49-F238E27FC236}">
              <a16:creationId xmlns:a16="http://schemas.microsoft.com/office/drawing/2014/main" id="{8F66D324-0EEA-4B39-B69B-9929C39A55DB}"/>
            </a:ext>
          </a:extLst>
        </xdr:cNvPr>
        <xdr:cNvSpPr/>
      </xdr:nvSpPr>
      <xdr:spPr>
        <a:xfrm>
          <a:off x="15430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74295</xdr:rowOff>
    </xdr:from>
    <xdr:to>
      <xdr:col>85</xdr:col>
      <xdr:colOff>127000</xdr:colOff>
      <xdr:row>58</xdr:row>
      <xdr:rowOff>80010</xdr:rowOff>
    </xdr:to>
    <xdr:cxnSp macro="">
      <xdr:nvCxnSpPr>
        <xdr:cNvPr id="552" name="直線コネクタ 551">
          <a:extLst>
            <a:ext uri="{FF2B5EF4-FFF2-40B4-BE49-F238E27FC236}">
              <a16:creationId xmlns:a16="http://schemas.microsoft.com/office/drawing/2014/main" id="{27937D38-7EF1-4B2C-A7BE-971F12A7FA66}"/>
            </a:ext>
          </a:extLst>
        </xdr:cNvPr>
        <xdr:cNvCxnSpPr/>
      </xdr:nvCxnSpPr>
      <xdr:spPr>
        <a:xfrm>
          <a:off x="15481300" y="100183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21590</xdr:rowOff>
    </xdr:from>
    <xdr:to>
      <xdr:col>76</xdr:col>
      <xdr:colOff>165100</xdr:colOff>
      <xdr:row>58</xdr:row>
      <xdr:rowOff>123190</xdr:rowOff>
    </xdr:to>
    <xdr:sp macro="" textlink="">
      <xdr:nvSpPr>
        <xdr:cNvPr id="553" name="楕円 552">
          <a:extLst>
            <a:ext uri="{FF2B5EF4-FFF2-40B4-BE49-F238E27FC236}">
              <a16:creationId xmlns:a16="http://schemas.microsoft.com/office/drawing/2014/main" id="{BA2C1D5E-96FB-4A10-BC9D-89EA6B3DBADC}"/>
            </a:ext>
          </a:extLst>
        </xdr:cNvPr>
        <xdr:cNvSpPr/>
      </xdr:nvSpPr>
      <xdr:spPr>
        <a:xfrm>
          <a:off x="14541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74295</xdr:rowOff>
    </xdr:to>
    <xdr:cxnSp macro="">
      <xdr:nvCxnSpPr>
        <xdr:cNvPr id="554" name="直線コネクタ 553">
          <a:extLst>
            <a:ext uri="{FF2B5EF4-FFF2-40B4-BE49-F238E27FC236}">
              <a16:creationId xmlns:a16="http://schemas.microsoft.com/office/drawing/2014/main" id="{4BA604C8-4FE8-4AE0-90D7-47C2693B3693}"/>
            </a:ext>
          </a:extLst>
        </xdr:cNvPr>
        <xdr:cNvCxnSpPr/>
      </xdr:nvCxnSpPr>
      <xdr:spPr>
        <a:xfrm>
          <a:off x="14592300" y="100164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55" name="楕円 554">
          <a:extLst>
            <a:ext uri="{FF2B5EF4-FFF2-40B4-BE49-F238E27FC236}">
              <a16:creationId xmlns:a16="http://schemas.microsoft.com/office/drawing/2014/main" id="{A80D1080-55BF-4400-8CF8-2D21936DBD61}"/>
            </a:ext>
          </a:extLst>
        </xdr:cNvPr>
        <xdr:cNvSpPr/>
      </xdr:nvSpPr>
      <xdr:spPr>
        <a:xfrm>
          <a:off x="13652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30480</xdr:rowOff>
    </xdr:from>
    <xdr:to>
      <xdr:col>76</xdr:col>
      <xdr:colOff>114300</xdr:colOff>
      <xdr:row>58</xdr:row>
      <xdr:rowOff>72390</xdr:rowOff>
    </xdr:to>
    <xdr:cxnSp macro="">
      <xdr:nvCxnSpPr>
        <xdr:cNvPr id="556" name="直線コネクタ 555">
          <a:extLst>
            <a:ext uri="{FF2B5EF4-FFF2-40B4-BE49-F238E27FC236}">
              <a16:creationId xmlns:a16="http://schemas.microsoft.com/office/drawing/2014/main" id="{1FBCB0D6-3ABF-48F6-AF37-47848A1C087A}"/>
            </a:ext>
          </a:extLst>
        </xdr:cNvPr>
        <xdr:cNvCxnSpPr/>
      </xdr:nvCxnSpPr>
      <xdr:spPr>
        <a:xfrm>
          <a:off x="13703300" y="9974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107315</xdr:rowOff>
    </xdr:from>
    <xdr:to>
      <xdr:col>67</xdr:col>
      <xdr:colOff>101600</xdr:colOff>
      <xdr:row>58</xdr:row>
      <xdr:rowOff>37465</xdr:rowOff>
    </xdr:to>
    <xdr:sp macro="" textlink="">
      <xdr:nvSpPr>
        <xdr:cNvPr id="557" name="楕円 556">
          <a:extLst>
            <a:ext uri="{FF2B5EF4-FFF2-40B4-BE49-F238E27FC236}">
              <a16:creationId xmlns:a16="http://schemas.microsoft.com/office/drawing/2014/main" id="{07731D0F-C438-40CB-9281-8440A5D84403}"/>
            </a:ext>
          </a:extLst>
        </xdr:cNvPr>
        <xdr:cNvSpPr/>
      </xdr:nvSpPr>
      <xdr:spPr>
        <a:xfrm>
          <a:off x="12763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158115</xdr:rowOff>
    </xdr:from>
    <xdr:to>
      <xdr:col>71</xdr:col>
      <xdr:colOff>177800</xdr:colOff>
      <xdr:row>58</xdr:row>
      <xdr:rowOff>30480</xdr:rowOff>
    </xdr:to>
    <xdr:cxnSp macro="">
      <xdr:nvCxnSpPr>
        <xdr:cNvPr id="558" name="直線コネクタ 557">
          <a:extLst>
            <a:ext uri="{FF2B5EF4-FFF2-40B4-BE49-F238E27FC236}">
              <a16:creationId xmlns:a16="http://schemas.microsoft.com/office/drawing/2014/main" id="{9F377C90-AED7-4ABE-8FCF-C1AFB5D5F851}"/>
            </a:ext>
          </a:extLst>
        </xdr:cNvPr>
        <xdr:cNvCxnSpPr/>
      </xdr:nvCxnSpPr>
      <xdr:spPr>
        <a:xfrm>
          <a:off x="12814300" y="99307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9" name="n_1aveValue【学校施設】&#10;有形固定資産減価償却率">
          <a:extLst>
            <a:ext uri="{FF2B5EF4-FFF2-40B4-BE49-F238E27FC236}">
              <a16:creationId xmlns:a16="http://schemas.microsoft.com/office/drawing/2014/main" id="{AD999AA4-9B54-4303-9685-B3EEF6791F39}"/>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0" name="n_2aveValue【学校施設】&#10;有形固定資産減価償却率">
          <a:extLst>
            <a:ext uri="{FF2B5EF4-FFF2-40B4-BE49-F238E27FC236}">
              <a16:creationId xmlns:a16="http://schemas.microsoft.com/office/drawing/2014/main" id="{392E4962-45C1-4BED-924B-DE4E5C132358}"/>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1" name="n_3aveValue【学校施設】&#10;有形固定資産減価償却率">
          <a:extLst>
            <a:ext uri="{FF2B5EF4-FFF2-40B4-BE49-F238E27FC236}">
              <a16:creationId xmlns:a16="http://schemas.microsoft.com/office/drawing/2014/main" id="{E5858E3C-F50B-409E-A048-12696921F7C8}"/>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2" name="n_4aveValue【学校施設】&#10;有形固定資産減価償却率">
          <a:extLst>
            <a:ext uri="{FF2B5EF4-FFF2-40B4-BE49-F238E27FC236}">
              <a16:creationId xmlns:a16="http://schemas.microsoft.com/office/drawing/2014/main" id="{CD6D12EC-E84C-4CE3-B31D-FE395D230E11}"/>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141622</xdr:rowOff>
    </xdr:from>
    <xdr:ext cx="405111" cy="259045"/>
    <xdr:sp macro="" textlink="">
      <xdr:nvSpPr>
        <xdr:cNvPr id="563" name="n_1mainValue【学校施設】&#10;有形固定資産減価償却率">
          <a:extLst>
            <a:ext uri="{FF2B5EF4-FFF2-40B4-BE49-F238E27FC236}">
              <a16:creationId xmlns:a16="http://schemas.microsoft.com/office/drawing/2014/main" id="{1A113B65-97BB-4578-B38E-E831B16964DB}"/>
            </a:ext>
          </a:extLst>
        </xdr:cNvPr>
        <xdr:cNvSpPr txBox="1"/>
      </xdr:nvSpPr>
      <xdr:spPr>
        <a:xfrm>
          <a:off x="152660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139717</xdr:rowOff>
    </xdr:from>
    <xdr:ext cx="405111" cy="259045"/>
    <xdr:sp macro="" textlink="">
      <xdr:nvSpPr>
        <xdr:cNvPr id="564" name="n_2mainValue【学校施設】&#10;有形固定資産減価償却率">
          <a:extLst>
            <a:ext uri="{FF2B5EF4-FFF2-40B4-BE49-F238E27FC236}">
              <a16:creationId xmlns:a16="http://schemas.microsoft.com/office/drawing/2014/main" id="{28394913-4BF7-40CD-9C7B-C00C76C8DED0}"/>
            </a:ext>
          </a:extLst>
        </xdr:cNvPr>
        <xdr:cNvSpPr txBox="1"/>
      </xdr:nvSpPr>
      <xdr:spPr>
        <a:xfrm>
          <a:off x="14389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65" name="n_3mainValue【学校施設】&#10;有形固定資産減価償却率">
          <a:extLst>
            <a:ext uri="{FF2B5EF4-FFF2-40B4-BE49-F238E27FC236}">
              <a16:creationId xmlns:a16="http://schemas.microsoft.com/office/drawing/2014/main" id="{6424ECE5-BE88-41D3-9B77-747707153D25}"/>
            </a:ext>
          </a:extLst>
        </xdr:cNvPr>
        <xdr:cNvSpPr txBox="1"/>
      </xdr:nvSpPr>
      <xdr:spPr>
        <a:xfrm>
          <a:off x="13500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53992</xdr:rowOff>
    </xdr:from>
    <xdr:ext cx="405111" cy="259045"/>
    <xdr:sp macro="" textlink="">
      <xdr:nvSpPr>
        <xdr:cNvPr id="566" name="n_4mainValue【学校施設】&#10;有形固定資産減価償却率">
          <a:extLst>
            <a:ext uri="{FF2B5EF4-FFF2-40B4-BE49-F238E27FC236}">
              <a16:creationId xmlns:a16="http://schemas.microsoft.com/office/drawing/2014/main" id="{5B565FF5-13A2-4537-A27D-BA2548F3C163}"/>
            </a:ext>
          </a:extLst>
        </xdr:cNvPr>
        <xdr:cNvSpPr txBox="1"/>
      </xdr:nvSpPr>
      <xdr:spPr>
        <a:xfrm>
          <a:off x="12611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3D12AE0-D8B4-4D77-A988-C2FAD0EAA6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E6D1B11-132A-42C5-9FBB-2F34E9EB85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21882812-0832-476F-B8FA-DDBE956617A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6D8C66A-CBA3-415B-8FF4-C6BCB0981C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5DF0918-0612-452F-92F0-C5B5DB5A12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5B4F0D70-1468-45ED-A71D-CEA1F8FDF0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8B9931E-0A02-468A-A683-9FF5C5E95F3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4E54501-AD85-4A82-B006-224F4D6052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D954502-2418-43E1-9327-19B439AF8B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C12F789-E482-4704-BF64-30D4F3DC7B1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F2233F10-ADCF-4717-8676-020BDDD02B6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3643350-B814-4492-A094-29FF28B0326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CDCA9F0-B33D-4DDC-8F72-0811CB151A8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D182143-A6D0-4A07-BCBE-386EE555BA2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76B2BE5B-437A-4B16-8237-9C79DF0141F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EAD67067-FBA5-435B-9F6A-6C162404166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7F7BCCFF-49C5-4E80-9E56-A46296ECC09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B4A59A3B-DDA3-40AF-9E5B-4741829BDE6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EDDFD673-F7E3-44D5-846C-F48E8280C85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98E47D6-9786-4852-9FE7-7D86F8570E5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38FD298-4048-488B-A357-3A65AF7E19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81C881F-21EA-4C5B-AD84-89C75023677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2695D1EA-089B-4333-B314-39C90E4745FA}"/>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6BBEC79A-786B-439D-8896-8DE126F2F676}"/>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5252FDE9-0B6E-4F0D-BD72-F28CCEC27DE5}"/>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BCCB3275-AD09-4AFB-B8C4-E87834E2099C}"/>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91C2B6FE-5687-4555-A6D5-6FCAA2CFB03F}"/>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556D53C3-D387-404A-868F-BD51E855EBB2}"/>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B28FC4EB-5747-4337-9081-8332DAD1372C}"/>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C5109E5C-EED7-4412-95AC-A41CF2FC2FB9}"/>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5FF2A344-85C5-4957-965D-05A7F091B54C}"/>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2CFA65E0-4516-4EE9-B632-68068ACC2429}"/>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44142546-6CC0-4AF7-B306-E032E464D837}"/>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7E15298-6453-426C-B10F-122B073DA2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5D97B64-F593-4C41-9390-8CDDFB3CD4C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B8550AC-7555-4888-84DD-3C9B753F16A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0910840-874B-4D80-82DC-B36A528CA03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62118E2-572E-4845-84BA-D9CB515C7D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98247</xdr:rowOff>
    </xdr:from>
    <xdr:to>
      <xdr:col>116</xdr:col>
      <xdr:colOff>114300</xdr:colOff>
      <xdr:row>61</xdr:row>
      <xdr:rowOff>28397</xdr:rowOff>
    </xdr:to>
    <xdr:sp macro="" textlink="">
      <xdr:nvSpPr>
        <xdr:cNvPr id="605" name="楕円 604">
          <a:extLst>
            <a:ext uri="{FF2B5EF4-FFF2-40B4-BE49-F238E27FC236}">
              <a16:creationId xmlns:a16="http://schemas.microsoft.com/office/drawing/2014/main" id="{3B23341D-A56A-4E98-A75D-715EF7EC15B0}"/>
            </a:ext>
          </a:extLst>
        </xdr:cNvPr>
        <xdr:cNvSpPr/>
      </xdr:nvSpPr>
      <xdr:spPr>
        <a:xfrm>
          <a:off x="22110700" y="103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121124</xdr:rowOff>
    </xdr:from>
    <xdr:ext cx="469744" cy="259045"/>
    <xdr:sp macro="" textlink="">
      <xdr:nvSpPr>
        <xdr:cNvPr id="606" name="【学校施設】&#10;一人当たり面積該当値テキスト">
          <a:extLst>
            <a:ext uri="{FF2B5EF4-FFF2-40B4-BE49-F238E27FC236}">
              <a16:creationId xmlns:a16="http://schemas.microsoft.com/office/drawing/2014/main" id="{78EB19FF-032E-4900-B3CF-4C78B5AF0D90}"/>
            </a:ext>
          </a:extLst>
        </xdr:cNvPr>
        <xdr:cNvSpPr txBox="1"/>
      </xdr:nvSpPr>
      <xdr:spPr>
        <a:xfrm>
          <a:off x="22199600" y="1023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118364</xdr:rowOff>
    </xdr:from>
    <xdr:to>
      <xdr:col>112</xdr:col>
      <xdr:colOff>38100</xdr:colOff>
      <xdr:row>61</xdr:row>
      <xdr:rowOff>48514</xdr:rowOff>
    </xdr:to>
    <xdr:sp macro="" textlink="">
      <xdr:nvSpPr>
        <xdr:cNvPr id="607" name="楕円 606">
          <a:extLst>
            <a:ext uri="{FF2B5EF4-FFF2-40B4-BE49-F238E27FC236}">
              <a16:creationId xmlns:a16="http://schemas.microsoft.com/office/drawing/2014/main" id="{F02D05A7-6D65-423D-B5F0-A7A471BAE794}"/>
            </a:ext>
          </a:extLst>
        </xdr:cNvPr>
        <xdr:cNvSpPr/>
      </xdr:nvSpPr>
      <xdr:spPr>
        <a:xfrm>
          <a:off x="21272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149047</xdr:rowOff>
    </xdr:from>
    <xdr:to>
      <xdr:col>116</xdr:col>
      <xdr:colOff>63500</xdr:colOff>
      <xdr:row>60</xdr:row>
      <xdr:rowOff>169164</xdr:rowOff>
    </xdr:to>
    <xdr:cxnSp macro="">
      <xdr:nvCxnSpPr>
        <xdr:cNvPr id="608" name="直線コネクタ 607">
          <a:extLst>
            <a:ext uri="{FF2B5EF4-FFF2-40B4-BE49-F238E27FC236}">
              <a16:creationId xmlns:a16="http://schemas.microsoft.com/office/drawing/2014/main" id="{CAE12E8B-AD8B-4E5B-92B8-AD829DCE8AB3}"/>
            </a:ext>
          </a:extLst>
        </xdr:cNvPr>
        <xdr:cNvCxnSpPr/>
      </xdr:nvCxnSpPr>
      <xdr:spPr>
        <a:xfrm flipV="1">
          <a:off x="21323300" y="10436047"/>
          <a:ext cx="8382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139853</xdr:rowOff>
    </xdr:from>
    <xdr:to>
      <xdr:col>107</xdr:col>
      <xdr:colOff>101600</xdr:colOff>
      <xdr:row>61</xdr:row>
      <xdr:rowOff>70003</xdr:rowOff>
    </xdr:to>
    <xdr:sp macro="" textlink="">
      <xdr:nvSpPr>
        <xdr:cNvPr id="609" name="楕円 608">
          <a:extLst>
            <a:ext uri="{FF2B5EF4-FFF2-40B4-BE49-F238E27FC236}">
              <a16:creationId xmlns:a16="http://schemas.microsoft.com/office/drawing/2014/main" id="{1D82B6CA-D163-454E-B481-067CC5548957}"/>
            </a:ext>
          </a:extLst>
        </xdr:cNvPr>
        <xdr:cNvSpPr/>
      </xdr:nvSpPr>
      <xdr:spPr>
        <a:xfrm>
          <a:off x="20383500" y="1042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169164</xdr:rowOff>
    </xdr:from>
    <xdr:to>
      <xdr:col>111</xdr:col>
      <xdr:colOff>177800</xdr:colOff>
      <xdr:row>61</xdr:row>
      <xdr:rowOff>19203</xdr:rowOff>
    </xdr:to>
    <xdr:cxnSp macro="">
      <xdr:nvCxnSpPr>
        <xdr:cNvPr id="610" name="直線コネクタ 609">
          <a:extLst>
            <a:ext uri="{FF2B5EF4-FFF2-40B4-BE49-F238E27FC236}">
              <a16:creationId xmlns:a16="http://schemas.microsoft.com/office/drawing/2014/main" id="{CEE268DE-13BE-4CF1-8783-287BD2DB8A94}"/>
            </a:ext>
          </a:extLst>
        </xdr:cNvPr>
        <xdr:cNvCxnSpPr/>
      </xdr:nvCxnSpPr>
      <xdr:spPr>
        <a:xfrm flipV="1">
          <a:off x="20434300" y="10456164"/>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157683</xdr:rowOff>
    </xdr:from>
    <xdr:to>
      <xdr:col>102</xdr:col>
      <xdr:colOff>165100</xdr:colOff>
      <xdr:row>61</xdr:row>
      <xdr:rowOff>87833</xdr:rowOff>
    </xdr:to>
    <xdr:sp macro="" textlink="">
      <xdr:nvSpPr>
        <xdr:cNvPr id="611" name="楕円 610">
          <a:extLst>
            <a:ext uri="{FF2B5EF4-FFF2-40B4-BE49-F238E27FC236}">
              <a16:creationId xmlns:a16="http://schemas.microsoft.com/office/drawing/2014/main" id="{84C0AD7A-313D-4393-BD93-A1D73DA9AAEE}"/>
            </a:ext>
          </a:extLst>
        </xdr:cNvPr>
        <xdr:cNvSpPr/>
      </xdr:nvSpPr>
      <xdr:spPr>
        <a:xfrm>
          <a:off x="19494500" y="104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19203</xdr:rowOff>
    </xdr:from>
    <xdr:to>
      <xdr:col>107</xdr:col>
      <xdr:colOff>50800</xdr:colOff>
      <xdr:row>61</xdr:row>
      <xdr:rowOff>37033</xdr:rowOff>
    </xdr:to>
    <xdr:cxnSp macro="">
      <xdr:nvCxnSpPr>
        <xdr:cNvPr id="612" name="直線コネクタ 611">
          <a:extLst>
            <a:ext uri="{FF2B5EF4-FFF2-40B4-BE49-F238E27FC236}">
              <a16:creationId xmlns:a16="http://schemas.microsoft.com/office/drawing/2014/main" id="{20EEC32D-6330-4850-B201-0F9FE1960083}"/>
            </a:ext>
          </a:extLst>
        </xdr:cNvPr>
        <xdr:cNvCxnSpPr/>
      </xdr:nvCxnSpPr>
      <xdr:spPr>
        <a:xfrm flipV="1">
          <a:off x="19545300" y="1047765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2692</xdr:rowOff>
    </xdr:from>
    <xdr:to>
      <xdr:col>98</xdr:col>
      <xdr:colOff>38100</xdr:colOff>
      <xdr:row>61</xdr:row>
      <xdr:rowOff>104292</xdr:rowOff>
    </xdr:to>
    <xdr:sp macro="" textlink="">
      <xdr:nvSpPr>
        <xdr:cNvPr id="613" name="楕円 612">
          <a:extLst>
            <a:ext uri="{FF2B5EF4-FFF2-40B4-BE49-F238E27FC236}">
              <a16:creationId xmlns:a16="http://schemas.microsoft.com/office/drawing/2014/main" id="{B974F469-9D78-4EA8-8798-11F0412CDD61}"/>
            </a:ext>
          </a:extLst>
        </xdr:cNvPr>
        <xdr:cNvSpPr/>
      </xdr:nvSpPr>
      <xdr:spPr>
        <a:xfrm>
          <a:off x="18605500" y="1046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37033</xdr:rowOff>
    </xdr:from>
    <xdr:to>
      <xdr:col>102</xdr:col>
      <xdr:colOff>114300</xdr:colOff>
      <xdr:row>61</xdr:row>
      <xdr:rowOff>53492</xdr:rowOff>
    </xdr:to>
    <xdr:cxnSp macro="">
      <xdr:nvCxnSpPr>
        <xdr:cNvPr id="614" name="直線コネクタ 613">
          <a:extLst>
            <a:ext uri="{FF2B5EF4-FFF2-40B4-BE49-F238E27FC236}">
              <a16:creationId xmlns:a16="http://schemas.microsoft.com/office/drawing/2014/main" id="{C63E546E-7848-466B-9A29-053EAA222476}"/>
            </a:ext>
          </a:extLst>
        </xdr:cNvPr>
        <xdr:cNvCxnSpPr/>
      </xdr:nvCxnSpPr>
      <xdr:spPr>
        <a:xfrm flipV="1">
          <a:off x="18656300" y="10495483"/>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06B708B8-8450-4946-9C06-1465C04F75F3}"/>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603A392A-E552-4EB1-BBE0-ECAFFE8C8B6B}"/>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24B845F7-AA42-4711-977B-660937193047}"/>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2AE6B192-5549-4BC3-ADE4-A4C706A534FC}"/>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65041</xdr:rowOff>
    </xdr:from>
    <xdr:ext cx="469744" cy="259045"/>
    <xdr:sp macro="" textlink="">
      <xdr:nvSpPr>
        <xdr:cNvPr id="619" name="n_1mainValue【学校施設】&#10;一人当たり面積">
          <a:extLst>
            <a:ext uri="{FF2B5EF4-FFF2-40B4-BE49-F238E27FC236}">
              <a16:creationId xmlns:a16="http://schemas.microsoft.com/office/drawing/2014/main" id="{D41F9980-91DA-4E2B-A0FC-B0FA8E19CF20}"/>
            </a:ext>
          </a:extLst>
        </xdr:cNvPr>
        <xdr:cNvSpPr txBox="1"/>
      </xdr:nvSpPr>
      <xdr:spPr>
        <a:xfrm>
          <a:off x="21075727" y="1018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86530</xdr:rowOff>
    </xdr:from>
    <xdr:ext cx="469744" cy="259045"/>
    <xdr:sp macro="" textlink="">
      <xdr:nvSpPr>
        <xdr:cNvPr id="620" name="n_2mainValue【学校施設】&#10;一人当たり面積">
          <a:extLst>
            <a:ext uri="{FF2B5EF4-FFF2-40B4-BE49-F238E27FC236}">
              <a16:creationId xmlns:a16="http://schemas.microsoft.com/office/drawing/2014/main" id="{9734D732-A2A9-48A8-B6D2-D23355D0D338}"/>
            </a:ext>
          </a:extLst>
        </xdr:cNvPr>
        <xdr:cNvSpPr txBox="1"/>
      </xdr:nvSpPr>
      <xdr:spPr>
        <a:xfrm>
          <a:off x="20199427" y="1020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104360</xdr:rowOff>
    </xdr:from>
    <xdr:ext cx="469744" cy="259045"/>
    <xdr:sp macro="" textlink="">
      <xdr:nvSpPr>
        <xdr:cNvPr id="621" name="n_3mainValue【学校施設】&#10;一人当たり面積">
          <a:extLst>
            <a:ext uri="{FF2B5EF4-FFF2-40B4-BE49-F238E27FC236}">
              <a16:creationId xmlns:a16="http://schemas.microsoft.com/office/drawing/2014/main" id="{4B8DB934-9C99-4448-92CE-64685F4741A5}"/>
            </a:ext>
          </a:extLst>
        </xdr:cNvPr>
        <xdr:cNvSpPr txBox="1"/>
      </xdr:nvSpPr>
      <xdr:spPr>
        <a:xfrm>
          <a:off x="19310427" y="1021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120819</xdr:rowOff>
    </xdr:from>
    <xdr:ext cx="469744" cy="259045"/>
    <xdr:sp macro="" textlink="">
      <xdr:nvSpPr>
        <xdr:cNvPr id="622" name="n_4mainValue【学校施設】&#10;一人当たり面積">
          <a:extLst>
            <a:ext uri="{FF2B5EF4-FFF2-40B4-BE49-F238E27FC236}">
              <a16:creationId xmlns:a16="http://schemas.microsoft.com/office/drawing/2014/main" id="{0B8C1BD3-F900-486B-A7FA-BAFDFBA70F36}"/>
            </a:ext>
          </a:extLst>
        </xdr:cNvPr>
        <xdr:cNvSpPr txBox="1"/>
      </xdr:nvSpPr>
      <xdr:spPr>
        <a:xfrm>
          <a:off x="18421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B08B4D3-9784-46BB-8AE1-902715A4F47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551B827-B0BF-4383-82AB-F52F4727CA8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CB365E4-36B0-42A6-9584-199F9F1CE7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390DBF1-9F05-42DB-9934-A290CCBCB7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529736B-0D90-4ED4-8DC9-F199B69EB65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1CFF264-D552-4EDC-8D90-41F5F49C2BC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7681345-B3BB-407A-B789-DD8BF0DECA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007CE39-4FEE-4E50-9A8E-C7032CA037E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EF98223-B258-46E8-9267-68435B49116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E9E789F-FDB8-442B-9740-7EFECEA491D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DB7F295-D4D7-48C3-8730-5A636FAF4B9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A384D249-83ED-4616-86BE-F6002C1870F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D8B2674-D708-4F5C-AC4E-A1503EF5F9B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39613BD3-8CD9-430C-9CB0-D837A96AEC1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88888649-1D24-465E-B84B-952797575E6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DA5230A5-7469-4518-AC50-122681EB9C3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E7AA5A5E-52C1-4F2D-BE04-CF7AC295E6B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7E481E8B-EC1B-4238-B5F6-373C5BF2890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459E7EC8-DB93-4A5C-A68C-D9BBB6BBD86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154CB3B3-A956-4F3B-947E-EEE9AD05607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4B83B2D7-D5C5-4590-9505-7EF7426B4D6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3FA475F1-BA54-4C2A-914F-27CCEE83C17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ADA5E72D-4A38-42D4-AD95-F50AD1152D5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BDE77F4E-9DF3-4EF2-9370-8B5D1900AEC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3505B4EF-F82B-4F31-A875-2420C225F62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D116971B-3E8D-45B2-8C11-0B6666BB7D56}"/>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56A84282-93F2-47C1-89E8-C4CA79AE921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51312036-8564-45C1-8C73-A1F221A3722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0EEFAA37-6F6D-4B8E-BE83-DBBF0E80F0D2}"/>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3CDBE5D6-DF69-4F8D-897E-B827564D3F7E}"/>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3" name="【児童館】&#10;有形固定資産減価償却率平均値テキスト">
          <a:extLst>
            <a:ext uri="{FF2B5EF4-FFF2-40B4-BE49-F238E27FC236}">
              <a16:creationId xmlns:a16="http://schemas.microsoft.com/office/drawing/2014/main" id="{660E4F4B-ABE9-4853-8C12-2366DBF6BCFC}"/>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B2E85C0C-7307-4F4E-8543-23067D3099DC}"/>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60EFD1FC-572B-4321-B783-A5EE7183BC3F}"/>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BB31B708-1713-41EE-BC78-1D15C5A64812}"/>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C012575E-AC73-45A7-B643-433E0DAC2277}"/>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90B839B1-FBAD-4ACD-9BB8-FE2F0D682872}"/>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24E35B1-BAF3-44E7-AA85-A4AF05F2F72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C360C6F-8F5F-487F-8024-4A4F74D73B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705F25D-0F8E-4909-BCB6-07A934CBC85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2179C7C-58C2-499F-9FDA-E15CF4B625E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A5AA6C7-D3F8-4F69-9725-0870705A087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5262</xdr:rowOff>
    </xdr:from>
    <xdr:to>
      <xdr:col>85</xdr:col>
      <xdr:colOff>177800</xdr:colOff>
      <xdr:row>86</xdr:row>
      <xdr:rowOff>106862</xdr:rowOff>
    </xdr:to>
    <xdr:sp macro="" textlink="">
      <xdr:nvSpPr>
        <xdr:cNvPr id="664" name="楕円 663">
          <a:extLst>
            <a:ext uri="{FF2B5EF4-FFF2-40B4-BE49-F238E27FC236}">
              <a16:creationId xmlns:a16="http://schemas.microsoft.com/office/drawing/2014/main" id="{E05A46E6-E704-4C30-B46C-A688FC03AFC1}"/>
            </a:ext>
          </a:extLst>
        </xdr:cNvPr>
        <xdr:cNvSpPr/>
      </xdr:nvSpPr>
      <xdr:spPr>
        <a:xfrm>
          <a:off x="162687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91639</xdr:rowOff>
    </xdr:from>
    <xdr:ext cx="405111" cy="259045"/>
    <xdr:sp macro="" textlink="">
      <xdr:nvSpPr>
        <xdr:cNvPr id="665" name="【児童館】&#10;有形固定資産減価償却率該当値テキスト">
          <a:extLst>
            <a:ext uri="{FF2B5EF4-FFF2-40B4-BE49-F238E27FC236}">
              <a16:creationId xmlns:a16="http://schemas.microsoft.com/office/drawing/2014/main" id="{63B7B5C0-4C0D-496A-8153-088B336F6283}"/>
            </a:ext>
          </a:extLst>
        </xdr:cNvPr>
        <xdr:cNvSpPr txBox="1"/>
      </xdr:nvSpPr>
      <xdr:spPr>
        <a:xfrm>
          <a:off x="16357600" y="1466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666" name="楕円 665">
          <a:extLst>
            <a:ext uri="{FF2B5EF4-FFF2-40B4-BE49-F238E27FC236}">
              <a16:creationId xmlns:a16="http://schemas.microsoft.com/office/drawing/2014/main" id="{D25D64AD-CC55-4D58-A23E-20A2722E0A0E}"/>
            </a:ext>
          </a:extLst>
        </xdr:cNvPr>
        <xdr:cNvSpPr/>
      </xdr:nvSpPr>
      <xdr:spPr>
        <a:xfrm>
          <a:off x="1543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26670</xdr:rowOff>
    </xdr:from>
    <xdr:to>
      <xdr:col>85</xdr:col>
      <xdr:colOff>127000</xdr:colOff>
      <xdr:row>86</xdr:row>
      <xdr:rowOff>56062</xdr:rowOff>
    </xdr:to>
    <xdr:cxnSp macro="">
      <xdr:nvCxnSpPr>
        <xdr:cNvPr id="667" name="直線コネクタ 666">
          <a:extLst>
            <a:ext uri="{FF2B5EF4-FFF2-40B4-BE49-F238E27FC236}">
              <a16:creationId xmlns:a16="http://schemas.microsoft.com/office/drawing/2014/main" id="{533BCAE0-549F-4855-A19E-182C8EBFBD94}"/>
            </a:ext>
          </a:extLst>
        </xdr:cNvPr>
        <xdr:cNvCxnSpPr/>
      </xdr:nvCxnSpPr>
      <xdr:spPr>
        <a:xfrm>
          <a:off x="15481300" y="1477137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116295</xdr:rowOff>
    </xdr:from>
    <xdr:to>
      <xdr:col>76</xdr:col>
      <xdr:colOff>165100</xdr:colOff>
      <xdr:row>86</xdr:row>
      <xdr:rowOff>46445</xdr:rowOff>
    </xdr:to>
    <xdr:sp macro="" textlink="">
      <xdr:nvSpPr>
        <xdr:cNvPr id="668" name="楕円 667">
          <a:extLst>
            <a:ext uri="{FF2B5EF4-FFF2-40B4-BE49-F238E27FC236}">
              <a16:creationId xmlns:a16="http://schemas.microsoft.com/office/drawing/2014/main" id="{6215A2D0-7CDF-437C-B390-F146944B26C4}"/>
            </a:ext>
          </a:extLst>
        </xdr:cNvPr>
        <xdr:cNvSpPr/>
      </xdr:nvSpPr>
      <xdr:spPr>
        <a:xfrm>
          <a:off x="14541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167095</xdr:rowOff>
    </xdr:from>
    <xdr:to>
      <xdr:col>81</xdr:col>
      <xdr:colOff>50800</xdr:colOff>
      <xdr:row>86</xdr:row>
      <xdr:rowOff>26670</xdr:rowOff>
    </xdr:to>
    <xdr:cxnSp macro="">
      <xdr:nvCxnSpPr>
        <xdr:cNvPr id="669" name="直線コネクタ 668">
          <a:extLst>
            <a:ext uri="{FF2B5EF4-FFF2-40B4-BE49-F238E27FC236}">
              <a16:creationId xmlns:a16="http://schemas.microsoft.com/office/drawing/2014/main" id="{559094F5-41B8-4B19-ADC2-4696D769D388}"/>
            </a:ext>
          </a:extLst>
        </xdr:cNvPr>
        <xdr:cNvCxnSpPr/>
      </xdr:nvCxnSpPr>
      <xdr:spPr>
        <a:xfrm>
          <a:off x="14592300" y="147403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85271</xdr:rowOff>
    </xdr:from>
    <xdr:to>
      <xdr:col>72</xdr:col>
      <xdr:colOff>38100</xdr:colOff>
      <xdr:row>86</xdr:row>
      <xdr:rowOff>15421</xdr:rowOff>
    </xdr:to>
    <xdr:sp macro="" textlink="">
      <xdr:nvSpPr>
        <xdr:cNvPr id="670" name="楕円 669">
          <a:extLst>
            <a:ext uri="{FF2B5EF4-FFF2-40B4-BE49-F238E27FC236}">
              <a16:creationId xmlns:a16="http://schemas.microsoft.com/office/drawing/2014/main" id="{04E08C18-08BD-4A27-BAFC-23E0B6D208F2}"/>
            </a:ext>
          </a:extLst>
        </xdr:cNvPr>
        <xdr:cNvSpPr/>
      </xdr:nvSpPr>
      <xdr:spPr>
        <a:xfrm>
          <a:off x="13652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136071</xdr:rowOff>
    </xdr:from>
    <xdr:to>
      <xdr:col>76</xdr:col>
      <xdr:colOff>114300</xdr:colOff>
      <xdr:row>85</xdr:row>
      <xdr:rowOff>167095</xdr:rowOff>
    </xdr:to>
    <xdr:cxnSp macro="">
      <xdr:nvCxnSpPr>
        <xdr:cNvPr id="671" name="直線コネクタ 670">
          <a:extLst>
            <a:ext uri="{FF2B5EF4-FFF2-40B4-BE49-F238E27FC236}">
              <a16:creationId xmlns:a16="http://schemas.microsoft.com/office/drawing/2014/main" id="{08A86C83-301B-4DF9-B759-025227E22592}"/>
            </a:ext>
          </a:extLst>
        </xdr:cNvPr>
        <xdr:cNvCxnSpPr/>
      </xdr:nvCxnSpPr>
      <xdr:spPr>
        <a:xfrm>
          <a:off x="13703300" y="147093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55880</xdr:rowOff>
    </xdr:from>
    <xdr:to>
      <xdr:col>67</xdr:col>
      <xdr:colOff>101600</xdr:colOff>
      <xdr:row>85</xdr:row>
      <xdr:rowOff>157480</xdr:rowOff>
    </xdr:to>
    <xdr:sp macro="" textlink="">
      <xdr:nvSpPr>
        <xdr:cNvPr id="672" name="楕円 671">
          <a:extLst>
            <a:ext uri="{FF2B5EF4-FFF2-40B4-BE49-F238E27FC236}">
              <a16:creationId xmlns:a16="http://schemas.microsoft.com/office/drawing/2014/main" id="{0CF6FF0A-4C5C-47FB-98C8-0B3663F68D0C}"/>
            </a:ext>
          </a:extLst>
        </xdr:cNvPr>
        <xdr:cNvSpPr/>
      </xdr:nvSpPr>
      <xdr:spPr>
        <a:xfrm>
          <a:off x="1276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106680</xdr:rowOff>
    </xdr:from>
    <xdr:to>
      <xdr:col>71</xdr:col>
      <xdr:colOff>177800</xdr:colOff>
      <xdr:row>85</xdr:row>
      <xdr:rowOff>136071</xdr:rowOff>
    </xdr:to>
    <xdr:cxnSp macro="">
      <xdr:nvCxnSpPr>
        <xdr:cNvPr id="673" name="直線コネクタ 672">
          <a:extLst>
            <a:ext uri="{FF2B5EF4-FFF2-40B4-BE49-F238E27FC236}">
              <a16:creationId xmlns:a16="http://schemas.microsoft.com/office/drawing/2014/main" id="{95EE7165-03EF-47B0-97DF-8596DFDC23A6}"/>
            </a:ext>
          </a:extLst>
        </xdr:cNvPr>
        <xdr:cNvCxnSpPr/>
      </xdr:nvCxnSpPr>
      <xdr:spPr>
        <a:xfrm>
          <a:off x="12814300" y="146799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74" name="n_1aveValue【児童館】&#10;有形固定資産減価償却率">
          <a:extLst>
            <a:ext uri="{FF2B5EF4-FFF2-40B4-BE49-F238E27FC236}">
              <a16:creationId xmlns:a16="http://schemas.microsoft.com/office/drawing/2014/main" id="{19C2017B-D3EC-4D3F-B0FA-2E6FCF1F319E}"/>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5" name="n_2aveValue【児童館】&#10;有形固定資産減価償却率">
          <a:extLst>
            <a:ext uri="{FF2B5EF4-FFF2-40B4-BE49-F238E27FC236}">
              <a16:creationId xmlns:a16="http://schemas.microsoft.com/office/drawing/2014/main" id="{16031850-8BCE-4957-A149-679FC3CEEDCC}"/>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6" name="n_3aveValue【児童館】&#10;有形固定資産減価償却率">
          <a:extLst>
            <a:ext uri="{FF2B5EF4-FFF2-40B4-BE49-F238E27FC236}">
              <a16:creationId xmlns:a16="http://schemas.microsoft.com/office/drawing/2014/main" id="{94A7385F-C794-4FA3-96BF-C839E2C48924}"/>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7" name="n_4aveValue【児童館】&#10;有形固定資産減価償却率">
          <a:extLst>
            <a:ext uri="{FF2B5EF4-FFF2-40B4-BE49-F238E27FC236}">
              <a16:creationId xmlns:a16="http://schemas.microsoft.com/office/drawing/2014/main" id="{9B6E2696-AD55-4F11-AF40-93733ECF97B5}"/>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678" name="n_1mainValue【児童館】&#10;有形固定資産減価償却率">
          <a:extLst>
            <a:ext uri="{FF2B5EF4-FFF2-40B4-BE49-F238E27FC236}">
              <a16:creationId xmlns:a16="http://schemas.microsoft.com/office/drawing/2014/main" id="{1B3F1B0D-643C-4549-AE88-A5AB6CBE1499}"/>
            </a:ext>
          </a:extLst>
        </xdr:cNvPr>
        <xdr:cNvSpPr txBox="1"/>
      </xdr:nvSpPr>
      <xdr:spPr>
        <a:xfrm>
          <a:off x="152660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37572</xdr:rowOff>
    </xdr:from>
    <xdr:ext cx="405111" cy="259045"/>
    <xdr:sp macro="" textlink="">
      <xdr:nvSpPr>
        <xdr:cNvPr id="679" name="n_2mainValue【児童館】&#10;有形固定資産減価償却率">
          <a:extLst>
            <a:ext uri="{FF2B5EF4-FFF2-40B4-BE49-F238E27FC236}">
              <a16:creationId xmlns:a16="http://schemas.microsoft.com/office/drawing/2014/main" id="{18D7A411-37EA-4E34-9DAF-58BAFBDB93FA}"/>
            </a:ext>
          </a:extLst>
        </xdr:cNvPr>
        <xdr:cNvSpPr txBox="1"/>
      </xdr:nvSpPr>
      <xdr:spPr>
        <a:xfrm>
          <a:off x="14389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6548</xdr:rowOff>
    </xdr:from>
    <xdr:ext cx="405111" cy="259045"/>
    <xdr:sp macro="" textlink="">
      <xdr:nvSpPr>
        <xdr:cNvPr id="680" name="n_3mainValue【児童館】&#10;有形固定資産減価償却率">
          <a:extLst>
            <a:ext uri="{FF2B5EF4-FFF2-40B4-BE49-F238E27FC236}">
              <a16:creationId xmlns:a16="http://schemas.microsoft.com/office/drawing/2014/main" id="{298AA873-E328-4797-83B8-E49D55042873}"/>
            </a:ext>
          </a:extLst>
        </xdr:cNvPr>
        <xdr:cNvSpPr txBox="1"/>
      </xdr:nvSpPr>
      <xdr:spPr>
        <a:xfrm>
          <a:off x="13500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148607</xdr:rowOff>
    </xdr:from>
    <xdr:ext cx="405111" cy="259045"/>
    <xdr:sp macro="" textlink="">
      <xdr:nvSpPr>
        <xdr:cNvPr id="681" name="n_4mainValue【児童館】&#10;有形固定資産減価償却率">
          <a:extLst>
            <a:ext uri="{FF2B5EF4-FFF2-40B4-BE49-F238E27FC236}">
              <a16:creationId xmlns:a16="http://schemas.microsoft.com/office/drawing/2014/main" id="{BDB0F6DC-E8E1-464A-A47F-FD30CFA7D8E9}"/>
            </a:ext>
          </a:extLst>
        </xdr:cNvPr>
        <xdr:cNvSpPr txBox="1"/>
      </xdr:nvSpPr>
      <xdr:spPr>
        <a:xfrm>
          <a:off x="12611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6377ED0-0272-4A97-8DC0-DCD52FA17A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48D3CF42-44AE-48CB-9653-15A831125F4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8CDA77A0-3660-4B48-A1B2-B3B976B211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D436802-F9BD-4393-B0DC-3FA9D5339F5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366A9AE8-3E2A-422A-9E97-0BA559C89F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C311AE9-5DE4-4C93-A076-6E3B383A4B8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210F6E43-8E78-4383-9681-B48024992B5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2A7CAA02-804D-4AE8-9926-E65E38B43A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85CE310F-E407-4527-BBB0-C596B4ECEDC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B534C735-679D-49ED-8391-53AE0DDF36B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93CC9A0F-CDF7-469A-BE6D-6C90FA8EA55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9F7A1514-22DB-4FEB-BF7E-A2ED3B694E5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A25B5646-3883-4FEE-9F69-1F5368C6032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34A1B115-8AC3-43E1-8C63-7FC0C3FAA5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8433BAC3-2544-46B4-AE09-A472CC8D58D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C00D44B7-EBBC-4090-B0D1-3199B3C2939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7CB7822B-341B-4EB8-81A2-460DB2582D5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4F1A2D3A-6494-4F23-8775-25D6D38A1FA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3EF136D5-2184-4850-B47B-8D07E61FFC7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2454DA19-DBCA-42D5-B12F-598D17A85EF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CF4C4A-2E1A-4E93-90F1-510F060A42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1937C3F-9D25-4F7F-8F01-567B5102B8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CBAB4A7-790C-4B81-A464-951E86988E0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C291E1C6-222A-4598-BA0A-FB0DE21D8222}"/>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F88CA300-CB47-46F8-B665-49CDC1A1F34E}"/>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A4B8B7FD-6CF7-4391-8017-81554263AEB9}"/>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764F8030-23E6-4FEE-8404-FE17CAE472B5}"/>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510FB0B8-721B-4AB2-9B81-47AAAFB558CA}"/>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84DD8200-95D8-480A-80BC-45FAE254332B}"/>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693B41C0-C830-40A8-9588-9CF823EE64E3}"/>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34631F7C-7D65-4EB5-B6B5-8EEB7EEE4F87}"/>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0C710EA8-D346-498D-811C-A37268732150}"/>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2EFBF8D6-ED4C-431F-9DA7-547DE2883096}"/>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5" name="フローチャート: 判断 714">
          <a:extLst>
            <a:ext uri="{FF2B5EF4-FFF2-40B4-BE49-F238E27FC236}">
              <a16:creationId xmlns:a16="http://schemas.microsoft.com/office/drawing/2014/main" id="{D426528D-D68B-4A66-AC59-86B9E85851C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33F2461-5402-4782-B449-8A543FCC1D2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C3317B1-5B1E-4C77-81BD-5DB5E3781D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2EFA0F5-335F-4156-B184-B0C522A51E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4D3E1FA-7757-4AFD-8876-48DC54A04B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0CA32EF-08F5-4D42-ABE9-23F7A9F707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21" name="楕円 720">
          <a:extLst>
            <a:ext uri="{FF2B5EF4-FFF2-40B4-BE49-F238E27FC236}">
              <a16:creationId xmlns:a16="http://schemas.microsoft.com/office/drawing/2014/main" id="{06ABFCF6-237D-406E-85E0-2521A57E9514}"/>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22" name="【児童館】&#10;一人当たり面積該当値テキスト">
          <a:extLst>
            <a:ext uri="{FF2B5EF4-FFF2-40B4-BE49-F238E27FC236}">
              <a16:creationId xmlns:a16="http://schemas.microsoft.com/office/drawing/2014/main" id="{0F57A74C-AD96-4073-A20B-50FD84EDD6C9}"/>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23" name="楕円 722">
          <a:extLst>
            <a:ext uri="{FF2B5EF4-FFF2-40B4-BE49-F238E27FC236}">
              <a16:creationId xmlns:a16="http://schemas.microsoft.com/office/drawing/2014/main" id="{46331872-1878-428D-B18F-598724A0C2FE}"/>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24" name="直線コネクタ 723">
          <a:extLst>
            <a:ext uri="{FF2B5EF4-FFF2-40B4-BE49-F238E27FC236}">
              <a16:creationId xmlns:a16="http://schemas.microsoft.com/office/drawing/2014/main" id="{36C45A93-E56D-48BB-875B-739A9FB7281F}"/>
            </a:ext>
          </a:extLst>
        </xdr:cNvPr>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25" name="楕円 724">
          <a:extLst>
            <a:ext uri="{FF2B5EF4-FFF2-40B4-BE49-F238E27FC236}">
              <a16:creationId xmlns:a16="http://schemas.microsoft.com/office/drawing/2014/main" id="{8F9E1496-C6D3-4DB2-B2FE-B2427E5F5899}"/>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26" name="直線コネクタ 725">
          <a:extLst>
            <a:ext uri="{FF2B5EF4-FFF2-40B4-BE49-F238E27FC236}">
              <a16:creationId xmlns:a16="http://schemas.microsoft.com/office/drawing/2014/main" id="{98CCBC13-4975-4206-82A1-06DB1BDD5325}"/>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27" name="楕円 726">
          <a:extLst>
            <a:ext uri="{FF2B5EF4-FFF2-40B4-BE49-F238E27FC236}">
              <a16:creationId xmlns:a16="http://schemas.microsoft.com/office/drawing/2014/main" id="{9CD45A1A-E06B-4EAE-A37A-D375D7921B4C}"/>
            </a:ext>
          </a:extLst>
        </xdr:cNvPr>
        <xdr:cNvSpPr/>
      </xdr:nvSpPr>
      <xdr:spPr>
        <a:xfrm>
          <a:off x="19494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28" name="直線コネクタ 727">
          <a:extLst>
            <a:ext uri="{FF2B5EF4-FFF2-40B4-BE49-F238E27FC236}">
              <a16:creationId xmlns:a16="http://schemas.microsoft.com/office/drawing/2014/main" id="{EFE070A8-4CDE-4B13-A6CB-E7F41CC137D4}"/>
            </a:ext>
          </a:extLst>
        </xdr:cNvPr>
        <xdr:cNvCxnSpPr/>
      </xdr:nvCxnSpPr>
      <xdr:spPr>
        <a:xfrm>
          <a:off x="19545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107950</xdr:rowOff>
    </xdr:from>
    <xdr:to>
      <xdr:col>98</xdr:col>
      <xdr:colOff>38100</xdr:colOff>
      <xdr:row>86</xdr:row>
      <xdr:rowOff>38100</xdr:rowOff>
    </xdr:to>
    <xdr:sp macro="" textlink="">
      <xdr:nvSpPr>
        <xdr:cNvPr id="729" name="楕円 728">
          <a:extLst>
            <a:ext uri="{FF2B5EF4-FFF2-40B4-BE49-F238E27FC236}">
              <a16:creationId xmlns:a16="http://schemas.microsoft.com/office/drawing/2014/main" id="{D555B021-26BA-47BD-BCEA-AD7B7B7A46A8}"/>
            </a:ext>
          </a:extLst>
        </xdr:cNvPr>
        <xdr:cNvSpPr/>
      </xdr:nvSpPr>
      <xdr:spPr>
        <a:xfrm>
          <a:off x="18605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158750</xdr:rowOff>
    </xdr:to>
    <xdr:cxnSp macro="">
      <xdr:nvCxnSpPr>
        <xdr:cNvPr id="730" name="直線コネクタ 729">
          <a:extLst>
            <a:ext uri="{FF2B5EF4-FFF2-40B4-BE49-F238E27FC236}">
              <a16:creationId xmlns:a16="http://schemas.microsoft.com/office/drawing/2014/main" id="{91037475-51E5-48D4-A87C-CD7D69CABB30}"/>
            </a:ext>
          </a:extLst>
        </xdr:cNvPr>
        <xdr:cNvCxnSpPr/>
      </xdr:nvCxnSpPr>
      <xdr:spPr>
        <a:xfrm flipV="1">
          <a:off x="18656300" y="1471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89EDE175-5750-441F-A8D9-7E3DD65256EF}"/>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D75F7F4C-C2D4-4E18-AB67-914A42A6A65B}"/>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3" name="n_3aveValue【児童館】&#10;一人当たり面積">
          <a:extLst>
            <a:ext uri="{FF2B5EF4-FFF2-40B4-BE49-F238E27FC236}">
              <a16:creationId xmlns:a16="http://schemas.microsoft.com/office/drawing/2014/main" id="{6F1D6978-19EA-4749-9BA9-2A778F1AA3E0}"/>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4" name="n_4aveValue【児童館】&#10;一人当たり面積">
          <a:extLst>
            <a:ext uri="{FF2B5EF4-FFF2-40B4-BE49-F238E27FC236}">
              <a16:creationId xmlns:a16="http://schemas.microsoft.com/office/drawing/2014/main" id="{E9B7B1A4-64EA-48AA-B446-10B3C85F2519}"/>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35" name="n_1mainValue【児童館】&#10;一人当たり面積">
          <a:extLst>
            <a:ext uri="{FF2B5EF4-FFF2-40B4-BE49-F238E27FC236}">
              <a16:creationId xmlns:a16="http://schemas.microsoft.com/office/drawing/2014/main" id="{E1E2B3D3-EE32-4D9B-9F35-703681A6B6E4}"/>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36" name="n_2mainValue【児童館】&#10;一人当たり面積">
          <a:extLst>
            <a:ext uri="{FF2B5EF4-FFF2-40B4-BE49-F238E27FC236}">
              <a16:creationId xmlns:a16="http://schemas.microsoft.com/office/drawing/2014/main" id="{A69BC6A9-34FC-48E4-8562-A1CA6A43987F}"/>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37" name="n_3mainValue【児童館】&#10;一人当たり面積">
          <a:extLst>
            <a:ext uri="{FF2B5EF4-FFF2-40B4-BE49-F238E27FC236}">
              <a16:creationId xmlns:a16="http://schemas.microsoft.com/office/drawing/2014/main" id="{3084999A-9139-43EB-B81C-DA4CCFDE8CAD}"/>
            </a:ext>
          </a:extLst>
        </xdr:cNvPr>
        <xdr:cNvSpPr txBox="1"/>
      </xdr:nvSpPr>
      <xdr:spPr>
        <a:xfrm>
          <a:off x="19310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29227</xdr:rowOff>
    </xdr:from>
    <xdr:ext cx="469744" cy="259045"/>
    <xdr:sp macro="" textlink="">
      <xdr:nvSpPr>
        <xdr:cNvPr id="738" name="n_4mainValue【児童館】&#10;一人当たり面積">
          <a:extLst>
            <a:ext uri="{FF2B5EF4-FFF2-40B4-BE49-F238E27FC236}">
              <a16:creationId xmlns:a16="http://schemas.microsoft.com/office/drawing/2014/main" id="{6A9FEC56-E3DC-489E-BD5A-0FE7091ADFC6}"/>
            </a:ext>
          </a:extLst>
        </xdr:cNvPr>
        <xdr:cNvSpPr txBox="1"/>
      </xdr:nvSpPr>
      <xdr:spPr>
        <a:xfrm>
          <a:off x="18421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22F31F8-C6E5-480A-AC46-C86B567D85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99ECC32-75A7-440B-B292-D1F288223AA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2D411CE-B9B2-44CA-B2A1-6751CDD86A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5AD17CA-34D1-41A1-B864-E3BF057AFC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169ED34-C580-40DC-85BC-A14F3767EF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56FB9C6-6F11-45E8-BF01-912BC6DFCD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B0F45D0-4172-45AA-8040-A3C4878218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E6EB93A-170B-4308-AA26-6C51F34C99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DBC23CC5-2426-48DB-ADBF-240D32F0CA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F90692B7-81F2-4980-86A3-96CD7D8297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C06930A2-5AC1-442D-9A67-6F07BE7258A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501A7B8-CB1D-49EA-9EC5-0AF18CE974C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9930DDB0-2683-4F05-A2B1-2B6B9AB94E1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65D3537-A143-433B-8177-860A094FDF4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59BC23A2-8D79-4C1E-8BD1-6F88E4B01D8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44849303-BF9F-47CA-A1F4-0B439880F00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DBA66E04-F33E-4ABB-A39A-2D516B1889C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6CCAD2E-8A4D-4BF8-86A2-0B46824C1AA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7E1CB4C1-F980-43DC-9AD9-2BBF619F0BC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A637209-9E2F-4CCC-90F8-E75BE6CA0FA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18299B3B-F81A-4295-89C8-BC1BCB250AC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EBD7BF19-171D-4612-9A75-C8E5E5DD7B6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DE4D982-C66E-4E0B-9ABD-3B15E77130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226C94E-B26C-4E18-8A15-FFEE2A11BA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3" name="直線コネクタ 762">
          <a:extLst>
            <a:ext uri="{FF2B5EF4-FFF2-40B4-BE49-F238E27FC236}">
              <a16:creationId xmlns:a16="http://schemas.microsoft.com/office/drawing/2014/main" id="{A72DDA88-97EE-41A7-8028-E4EE0EEB62C8}"/>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4" name="【公民館】&#10;有形固定資産減価償却率最小値テキスト">
          <a:extLst>
            <a:ext uri="{FF2B5EF4-FFF2-40B4-BE49-F238E27FC236}">
              <a16:creationId xmlns:a16="http://schemas.microsoft.com/office/drawing/2014/main" id="{1B2A0FCB-6602-4655-9557-FF40B7B11C26}"/>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5" name="直線コネクタ 764">
          <a:extLst>
            <a:ext uri="{FF2B5EF4-FFF2-40B4-BE49-F238E27FC236}">
              <a16:creationId xmlns:a16="http://schemas.microsoft.com/office/drawing/2014/main" id="{267E46F5-564C-4900-AA88-1CE1A687A03B}"/>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6" name="【公民館】&#10;有形固定資産減価償却率最大値テキスト">
          <a:extLst>
            <a:ext uri="{FF2B5EF4-FFF2-40B4-BE49-F238E27FC236}">
              <a16:creationId xmlns:a16="http://schemas.microsoft.com/office/drawing/2014/main" id="{1F09EDF6-E7BB-41FE-9038-B14CE2329FF7}"/>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7" name="直線コネクタ 766">
          <a:extLst>
            <a:ext uri="{FF2B5EF4-FFF2-40B4-BE49-F238E27FC236}">
              <a16:creationId xmlns:a16="http://schemas.microsoft.com/office/drawing/2014/main" id="{5D4EFEEE-205C-4CE3-9E3B-D7A73FB7B8B3}"/>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8" name="【公民館】&#10;有形固定資産減価償却率平均値テキスト">
          <a:extLst>
            <a:ext uri="{FF2B5EF4-FFF2-40B4-BE49-F238E27FC236}">
              <a16:creationId xmlns:a16="http://schemas.microsoft.com/office/drawing/2014/main" id="{EE5255AD-FC03-4204-A3D9-627C66F938C2}"/>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9" name="フローチャート: 判断 768">
          <a:extLst>
            <a:ext uri="{FF2B5EF4-FFF2-40B4-BE49-F238E27FC236}">
              <a16:creationId xmlns:a16="http://schemas.microsoft.com/office/drawing/2014/main" id="{2AB40CE8-44F6-4F33-AE3F-9CC470DA776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0" name="フローチャート: 判断 769">
          <a:extLst>
            <a:ext uri="{FF2B5EF4-FFF2-40B4-BE49-F238E27FC236}">
              <a16:creationId xmlns:a16="http://schemas.microsoft.com/office/drawing/2014/main" id="{A0A60EDB-7F4C-4760-BBEA-9CB95D1E642F}"/>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5B282C3E-CDCA-4381-A369-1752E4A8C228}"/>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2" name="フローチャート: 判断 771">
          <a:extLst>
            <a:ext uri="{FF2B5EF4-FFF2-40B4-BE49-F238E27FC236}">
              <a16:creationId xmlns:a16="http://schemas.microsoft.com/office/drawing/2014/main" id="{1C27171E-A138-4989-926A-6345B9B43EA6}"/>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3" name="フローチャート: 判断 772">
          <a:extLst>
            <a:ext uri="{FF2B5EF4-FFF2-40B4-BE49-F238E27FC236}">
              <a16:creationId xmlns:a16="http://schemas.microsoft.com/office/drawing/2014/main" id="{BFB3BA02-EEE0-4886-9AFB-E4C6FCE42B82}"/>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7D6692D-75C8-4C92-B16E-A9698F0424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189E22B-AB2C-4BB8-8B81-CEEAA75E1E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6686866-AD84-408E-9F01-FF18862D8C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56BF170-9E89-4171-B43C-E7CB7A2BF4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72D41E2-92F9-4870-B80C-DB9438D89AC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779" name="楕円 778">
          <a:extLst>
            <a:ext uri="{FF2B5EF4-FFF2-40B4-BE49-F238E27FC236}">
              <a16:creationId xmlns:a16="http://schemas.microsoft.com/office/drawing/2014/main" id="{0EC25F12-EE87-4DC6-8447-160FD04ED4BF}"/>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780" name="【公民館】&#10;有形固定資産減価償却率該当値テキスト">
          <a:extLst>
            <a:ext uri="{FF2B5EF4-FFF2-40B4-BE49-F238E27FC236}">
              <a16:creationId xmlns:a16="http://schemas.microsoft.com/office/drawing/2014/main" id="{4BED4B76-7095-4D23-8BDC-82F56CCBACAA}"/>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133986</xdr:rowOff>
    </xdr:from>
    <xdr:to>
      <xdr:col>81</xdr:col>
      <xdr:colOff>101600</xdr:colOff>
      <xdr:row>105</xdr:row>
      <xdr:rowOff>64136</xdr:rowOff>
    </xdr:to>
    <xdr:sp macro="" textlink="">
      <xdr:nvSpPr>
        <xdr:cNvPr id="781" name="楕円 780">
          <a:extLst>
            <a:ext uri="{FF2B5EF4-FFF2-40B4-BE49-F238E27FC236}">
              <a16:creationId xmlns:a16="http://schemas.microsoft.com/office/drawing/2014/main" id="{1FD529DB-237F-4A5B-BF29-737359DE325B}"/>
            </a:ext>
          </a:extLst>
        </xdr:cNvPr>
        <xdr:cNvSpPr/>
      </xdr:nvSpPr>
      <xdr:spPr>
        <a:xfrm>
          <a:off x="15430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13336</xdr:rowOff>
    </xdr:from>
    <xdr:to>
      <xdr:col>85</xdr:col>
      <xdr:colOff>127000</xdr:colOff>
      <xdr:row>105</xdr:row>
      <xdr:rowOff>20955</xdr:rowOff>
    </xdr:to>
    <xdr:cxnSp macro="">
      <xdr:nvCxnSpPr>
        <xdr:cNvPr id="782" name="直線コネクタ 781">
          <a:extLst>
            <a:ext uri="{FF2B5EF4-FFF2-40B4-BE49-F238E27FC236}">
              <a16:creationId xmlns:a16="http://schemas.microsoft.com/office/drawing/2014/main" id="{8CED971A-8D0E-40CE-9454-55F2B5F33AE8}"/>
            </a:ext>
          </a:extLst>
        </xdr:cNvPr>
        <xdr:cNvCxnSpPr/>
      </xdr:nvCxnSpPr>
      <xdr:spPr>
        <a:xfrm>
          <a:off x="15481300" y="1801558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783" name="楕円 782">
          <a:extLst>
            <a:ext uri="{FF2B5EF4-FFF2-40B4-BE49-F238E27FC236}">
              <a16:creationId xmlns:a16="http://schemas.microsoft.com/office/drawing/2014/main" id="{D3926E19-1202-4343-8943-FB2AAE2F049D}"/>
            </a:ext>
          </a:extLst>
        </xdr:cNvPr>
        <xdr:cNvSpPr/>
      </xdr:nvSpPr>
      <xdr:spPr>
        <a:xfrm>
          <a:off x="14541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xdr:rowOff>
    </xdr:from>
    <xdr:to>
      <xdr:col>81</xdr:col>
      <xdr:colOff>50800</xdr:colOff>
      <xdr:row>105</xdr:row>
      <xdr:rowOff>13336</xdr:rowOff>
    </xdr:to>
    <xdr:cxnSp macro="">
      <xdr:nvCxnSpPr>
        <xdr:cNvPr id="784" name="直線コネクタ 783">
          <a:extLst>
            <a:ext uri="{FF2B5EF4-FFF2-40B4-BE49-F238E27FC236}">
              <a16:creationId xmlns:a16="http://schemas.microsoft.com/office/drawing/2014/main" id="{ABFC8E58-13FF-417E-964A-54C8406A4071}"/>
            </a:ext>
          </a:extLst>
        </xdr:cNvPr>
        <xdr:cNvCxnSpPr/>
      </xdr:nvCxnSpPr>
      <xdr:spPr>
        <a:xfrm>
          <a:off x="14592300" y="180136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85" name="楕円 784">
          <a:extLst>
            <a:ext uri="{FF2B5EF4-FFF2-40B4-BE49-F238E27FC236}">
              <a16:creationId xmlns:a16="http://schemas.microsoft.com/office/drawing/2014/main" id="{2240D773-D93E-4A56-B51B-3D75DD20E90A}"/>
            </a:ext>
          </a:extLst>
        </xdr:cNvPr>
        <xdr:cNvSpPr/>
      </xdr:nvSpPr>
      <xdr:spPr>
        <a:xfrm>
          <a:off x="13652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140970</xdr:rowOff>
    </xdr:from>
    <xdr:to>
      <xdr:col>76</xdr:col>
      <xdr:colOff>114300</xdr:colOff>
      <xdr:row>105</xdr:row>
      <xdr:rowOff>11430</xdr:rowOff>
    </xdr:to>
    <xdr:cxnSp macro="">
      <xdr:nvCxnSpPr>
        <xdr:cNvPr id="786" name="直線コネクタ 785">
          <a:extLst>
            <a:ext uri="{FF2B5EF4-FFF2-40B4-BE49-F238E27FC236}">
              <a16:creationId xmlns:a16="http://schemas.microsoft.com/office/drawing/2014/main" id="{2461AE96-91DA-4F46-98D0-973FAD7DBCB9}"/>
            </a:ext>
          </a:extLst>
        </xdr:cNvPr>
        <xdr:cNvCxnSpPr/>
      </xdr:nvCxnSpPr>
      <xdr:spPr>
        <a:xfrm>
          <a:off x="13703300" y="17971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48261</xdr:rowOff>
    </xdr:from>
    <xdr:to>
      <xdr:col>67</xdr:col>
      <xdr:colOff>101600</xdr:colOff>
      <xdr:row>104</xdr:row>
      <xdr:rowOff>149861</xdr:rowOff>
    </xdr:to>
    <xdr:sp macro="" textlink="">
      <xdr:nvSpPr>
        <xdr:cNvPr id="787" name="楕円 786">
          <a:extLst>
            <a:ext uri="{FF2B5EF4-FFF2-40B4-BE49-F238E27FC236}">
              <a16:creationId xmlns:a16="http://schemas.microsoft.com/office/drawing/2014/main" id="{9640600A-AEDB-49AB-B114-9D253A5F1DEA}"/>
            </a:ext>
          </a:extLst>
        </xdr:cNvPr>
        <xdr:cNvSpPr/>
      </xdr:nvSpPr>
      <xdr:spPr>
        <a:xfrm>
          <a:off x="12763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99061</xdr:rowOff>
    </xdr:from>
    <xdr:to>
      <xdr:col>71</xdr:col>
      <xdr:colOff>177800</xdr:colOff>
      <xdr:row>104</xdr:row>
      <xdr:rowOff>140970</xdr:rowOff>
    </xdr:to>
    <xdr:cxnSp macro="">
      <xdr:nvCxnSpPr>
        <xdr:cNvPr id="788" name="直線コネクタ 787">
          <a:extLst>
            <a:ext uri="{FF2B5EF4-FFF2-40B4-BE49-F238E27FC236}">
              <a16:creationId xmlns:a16="http://schemas.microsoft.com/office/drawing/2014/main" id="{A1E1F22C-5B48-4C1E-BEE1-6CE90810FC1C}"/>
            </a:ext>
          </a:extLst>
        </xdr:cNvPr>
        <xdr:cNvCxnSpPr/>
      </xdr:nvCxnSpPr>
      <xdr:spPr>
        <a:xfrm>
          <a:off x="12814300" y="179298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9" name="n_1aveValue【公民館】&#10;有形固定資産減価償却率">
          <a:extLst>
            <a:ext uri="{FF2B5EF4-FFF2-40B4-BE49-F238E27FC236}">
              <a16:creationId xmlns:a16="http://schemas.microsoft.com/office/drawing/2014/main" id="{07503023-F1BE-429D-A335-D1D5E7EA8E4D}"/>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DAA0C274-F55B-4B31-8640-F77D3D2F9C9E}"/>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1" name="n_3aveValue【公民館】&#10;有形固定資産減価償却率">
          <a:extLst>
            <a:ext uri="{FF2B5EF4-FFF2-40B4-BE49-F238E27FC236}">
              <a16:creationId xmlns:a16="http://schemas.microsoft.com/office/drawing/2014/main" id="{516C389A-01E3-4852-8AEE-F5E6D87033F8}"/>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92" name="n_4aveValue【公民館】&#10;有形固定資産減価償却率">
          <a:extLst>
            <a:ext uri="{FF2B5EF4-FFF2-40B4-BE49-F238E27FC236}">
              <a16:creationId xmlns:a16="http://schemas.microsoft.com/office/drawing/2014/main" id="{EE3AE15C-2531-4F13-A1BB-9789358258BE}"/>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55263</xdr:rowOff>
    </xdr:from>
    <xdr:ext cx="405111" cy="259045"/>
    <xdr:sp macro="" textlink="">
      <xdr:nvSpPr>
        <xdr:cNvPr id="793" name="n_1mainValue【公民館】&#10;有形固定資産減価償却率">
          <a:extLst>
            <a:ext uri="{FF2B5EF4-FFF2-40B4-BE49-F238E27FC236}">
              <a16:creationId xmlns:a16="http://schemas.microsoft.com/office/drawing/2014/main" id="{4FE810E7-DA74-4A82-A00D-8248518DB1C2}"/>
            </a:ext>
          </a:extLst>
        </xdr:cNvPr>
        <xdr:cNvSpPr txBox="1"/>
      </xdr:nvSpPr>
      <xdr:spPr>
        <a:xfrm>
          <a:off x="15266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53357</xdr:rowOff>
    </xdr:from>
    <xdr:ext cx="405111" cy="259045"/>
    <xdr:sp macro="" textlink="">
      <xdr:nvSpPr>
        <xdr:cNvPr id="794" name="n_2mainValue【公民館】&#10;有形固定資産減価償却率">
          <a:extLst>
            <a:ext uri="{FF2B5EF4-FFF2-40B4-BE49-F238E27FC236}">
              <a16:creationId xmlns:a16="http://schemas.microsoft.com/office/drawing/2014/main" id="{931CD42A-7AF9-432F-BA30-99C32FDCD484}"/>
            </a:ext>
          </a:extLst>
        </xdr:cNvPr>
        <xdr:cNvSpPr txBox="1"/>
      </xdr:nvSpPr>
      <xdr:spPr>
        <a:xfrm>
          <a:off x="14389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5" name="n_3mainValue【公民館】&#10;有形固定資産減価償却率">
          <a:extLst>
            <a:ext uri="{FF2B5EF4-FFF2-40B4-BE49-F238E27FC236}">
              <a16:creationId xmlns:a16="http://schemas.microsoft.com/office/drawing/2014/main" id="{D9C7F54A-B54E-4840-9105-7EC09DF7E05E}"/>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6" name="n_4mainValue【公民館】&#10;有形固定資産減価償却率">
          <a:extLst>
            <a:ext uri="{FF2B5EF4-FFF2-40B4-BE49-F238E27FC236}">
              <a16:creationId xmlns:a16="http://schemas.microsoft.com/office/drawing/2014/main" id="{B55FE868-8690-47BA-94D0-B5CF23820D91}"/>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4879A82-7ADB-45A3-8824-A4BA2DC9FEC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A04FD91-56CA-4BE6-B3B7-B58ABB99B7E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67258CB-8CCD-49F7-9666-59718BF1FC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66AD61C-FA06-4B7D-9F45-FEF29F6ACA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044DA23-EB7A-43A3-9BC8-7B66AE5AE2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494745E-B1B4-46AF-8D50-0B20D57B56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0A595D4-6D1B-408F-AA97-EBD7C46801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F027C98F-45E3-4E22-83AD-819D33B782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BD9C07A-6136-4E7B-A9AD-B71F794A8E7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5F71A45-0FFA-4521-8453-E1C5494DEDA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1A96A90A-AB18-4572-AAFD-45B15286261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E499DD9-F6F7-4250-99F9-26D25D88551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B180028-BA68-49E6-9748-CD2CD25BD41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EB06A87-9C84-4D65-B365-C7C5834E33E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7B6FAA6D-37E6-4D78-B0A1-107B2840F5C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350E85D5-B38D-4254-8B77-B3091B47B57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AC281144-948E-42D5-A3AE-8C8F7FFD42B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2C2BB240-1B84-49D3-BAF8-FA2807EBB1D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7FDC85A-993C-42CD-B670-A39375CDCBE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5035B0D-7FA4-488B-8A6B-875B3A48D48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21E15F4C-2002-4B78-8959-A08C19DD39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8" name="直線コネクタ 817">
          <a:extLst>
            <a:ext uri="{FF2B5EF4-FFF2-40B4-BE49-F238E27FC236}">
              <a16:creationId xmlns:a16="http://schemas.microsoft.com/office/drawing/2014/main" id="{3836C0C2-E7E2-468F-9B4D-6B03568F4786}"/>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9" name="【公民館】&#10;一人当たり面積最小値テキスト">
          <a:extLst>
            <a:ext uri="{FF2B5EF4-FFF2-40B4-BE49-F238E27FC236}">
              <a16:creationId xmlns:a16="http://schemas.microsoft.com/office/drawing/2014/main" id="{C9E20214-EC75-48F6-997D-A55CEFE6E9B7}"/>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0" name="直線コネクタ 819">
          <a:extLst>
            <a:ext uri="{FF2B5EF4-FFF2-40B4-BE49-F238E27FC236}">
              <a16:creationId xmlns:a16="http://schemas.microsoft.com/office/drawing/2014/main" id="{2B591BEF-C82C-4260-945C-F58ADBE7F34A}"/>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1" name="【公民館】&#10;一人当たり面積最大値テキスト">
          <a:extLst>
            <a:ext uri="{FF2B5EF4-FFF2-40B4-BE49-F238E27FC236}">
              <a16:creationId xmlns:a16="http://schemas.microsoft.com/office/drawing/2014/main" id="{C0134220-15D6-4C45-98CB-FDE4FFA0EFF8}"/>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2" name="直線コネクタ 821">
          <a:extLst>
            <a:ext uri="{FF2B5EF4-FFF2-40B4-BE49-F238E27FC236}">
              <a16:creationId xmlns:a16="http://schemas.microsoft.com/office/drawing/2014/main" id="{50F0D2AC-ECB8-4B29-87E5-DBFB703FA4D2}"/>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3" name="【公民館】&#10;一人当たり面積平均値テキスト">
          <a:extLst>
            <a:ext uri="{FF2B5EF4-FFF2-40B4-BE49-F238E27FC236}">
              <a16:creationId xmlns:a16="http://schemas.microsoft.com/office/drawing/2014/main" id="{2ADB6428-7EAE-4A12-AD61-77D7A007DC64}"/>
            </a:ext>
          </a:extLst>
        </xdr:cNvPr>
        <xdr:cNvSpPr txBox="1"/>
      </xdr:nvSpPr>
      <xdr:spPr>
        <a:xfrm>
          <a:off x="22199600" y="18118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4" name="フローチャート: 判断 823">
          <a:extLst>
            <a:ext uri="{FF2B5EF4-FFF2-40B4-BE49-F238E27FC236}">
              <a16:creationId xmlns:a16="http://schemas.microsoft.com/office/drawing/2014/main" id="{6CC578B0-F7CC-424E-90B1-254A11476540}"/>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5" name="フローチャート: 判断 824">
          <a:extLst>
            <a:ext uri="{FF2B5EF4-FFF2-40B4-BE49-F238E27FC236}">
              <a16:creationId xmlns:a16="http://schemas.microsoft.com/office/drawing/2014/main" id="{1A6F94FB-9D8C-472A-A3AB-BD0CF7AF32A6}"/>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6" name="フローチャート: 判断 825">
          <a:extLst>
            <a:ext uri="{FF2B5EF4-FFF2-40B4-BE49-F238E27FC236}">
              <a16:creationId xmlns:a16="http://schemas.microsoft.com/office/drawing/2014/main" id="{762B550E-AB41-458F-8924-AC56B1DE1516}"/>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7" name="フローチャート: 判断 826">
          <a:extLst>
            <a:ext uri="{FF2B5EF4-FFF2-40B4-BE49-F238E27FC236}">
              <a16:creationId xmlns:a16="http://schemas.microsoft.com/office/drawing/2014/main" id="{2E962D69-93D7-499D-A00F-CBBAB2E02E1C}"/>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8" name="フローチャート: 判断 827">
          <a:extLst>
            <a:ext uri="{FF2B5EF4-FFF2-40B4-BE49-F238E27FC236}">
              <a16:creationId xmlns:a16="http://schemas.microsoft.com/office/drawing/2014/main" id="{24D716F0-5667-4438-8750-5262FB9E1F66}"/>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773687F-C113-423B-BE10-04C01D6EB4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CEC41C2-6F61-4CDC-AE79-04FF8F2EFC6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1129FF8-99B2-4755-9700-5FA1228307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14A7C0-4000-4D8F-BE3C-5067464D7C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B58111D-2EBE-4B93-8A99-0D13F4D827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128270</xdr:rowOff>
    </xdr:from>
    <xdr:to>
      <xdr:col>116</xdr:col>
      <xdr:colOff>114300</xdr:colOff>
      <xdr:row>101</xdr:row>
      <xdr:rowOff>58420</xdr:rowOff>
    </xdr:to>
    <xdr:sp macro="" textlink="">
      <xdr:nvSpPr>
        <xdr:cNvPr id="834" name="楕円 833">
          <a:extLst>
            <a:ext uri="{FF2B5EF4-FFF2-40B4-BE49-F238E27FC236}">
              <a16:creationId xmlns:a16="http://schemas.microsoft.com/office/drawing/2014/main" id="{03E2F543-BDBA-455C-9875-175AB9E8E419}"/>
            </a:ext>
          </a:extLst>
        </xdr:cNvPr>
        <xdr:cNvSpPr/>
      </xdr:nvSpPr>
      <xdr:spPr>
        <a:xfrm>
          <a:off x="221107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81297</xdr:rowOff>
    </xdr:from>
    <xdr:ext cx="469744" cy="259045"/>
    <xdr:sp macro="" textlink="">
      <xdr:nvSpPr>
        <xdr:cNvPr id="835" name="【公民館】&#10;一人当たり面積該当値テキスト">
          <a:extLst>
            <a:ext uri="{FF2B5EF4-FFF2-40B4-BE49-F238E27FC236}">
              <a16:creationId xmlns:a16="http://schemas.microsoft.com/office/drawing/2014/main" id="{E6E2147C-C992-4B43-B256-E605DC100187}"/>
            </a:ext>
          </a:extLst>
        </xdr:cNvPr>
        <xdr:cNvSpPr txBox="1"/>
      </xdr:nvSpPr>
      <xdr:spPr>
        <a:xfrm>
          <a:off x="22199600" y="1722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82550</xdr:rowOff>
    </xdr:from>
    <xdr:to>
      <xdr:col>112</xdr:col>
      <xdr:colOff>38100</xdr:colOff>
      <xdr:row>101</xdr:row>
      <xdr:rowOff>12700</xdr:rowOff>
    </xdr:to>
    <xdr:sp macro="" textlink="">
      <xdr:nvSpPr>
        <xdr:cNvPr id="836" name="楕円 835">
          <a:extLst>
            <a:ext uri="{FF2B5EF4-FFF2-40B4-BE49-F238E27FC236}">
              <a16:creationId xmlns:a16="http://schemas.microsoft.com/office/drawing/2014/main" id="{4A54D1D8-13D6-4908-AEA0-EC54763001C3}"/>
            </a:ext>
          </a:extLst>
        </xdr:cNvPr>
        <xdr:cNvSpPr/>
      </xdr:nvSpPr>
      <xdr:spPr>
        <a:xfrm>
          <a:off x="21272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133350</xdr:rowOff>
    </xdr:from>
    <xdr:to>
      <xdr:col>116</xdr:col>
      <xdr:colOff>63500</xdr:colOff>
      <xdr:row>101</xdr:row>
      <xdr:rowOff>7620</xdr:rowOff>
    </xdr:to>
    <xdr:cxnSp macro="">
      <xdr:nvCxnSpPr>
        <xdr:cNvPr id="837" name="直線コネクタ 836">
          <a:extLst>
            <a:ext uri="{FF2B5EF4-FFF2-40B4-BE49-F238E27FC236}">
              <a16:creationId xmlns:a16="http://schemas.microsoft.com/office/drawing/2014/main" id="{28EBD22D-F3D4-4D6D-9E4C-298C6C789AE8}"/>
            </a:ext>
          </a:extLst>
        </xdr:cNvPr>
        <xdr:cNvCxnSpPr/>
      </xdr:nvCxnSpPr>
      <xdr:spPr>
        <a:xfrm>
          <a:off x="21323300" y="172783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116839</xdr:rowOff>
    </xdr:from>
    <xdr:to>
      <xdr:col>107</xdr:col>
      <xdr:colOff>101600</xdr:colOff>
      <xdr:row>101</xdr:row>
      <xdr:rowOff>46989</xdr:rowOff>
    </xdr:to>
    <xdr:sp macro="" textlink="">
      <xdr:nvSpPr>
        <xdr:cNvPr id="838" name="楕円 837">
          <a:extLst>
            <a:ext uri="{FF2B5EF4-FFF2-40B4-BE49-F238E27FC236}">
              <a16:creationId xmlns:a16="http://schemas.microsoft.com/office/drawing/2014/main" id="{44760417-630C-4404-8E71-01C13BA7FC41}"/>
            </a:ext>
          </a:extLst>
        </xdr:cNvPr>
        <xdr:cNvSpPr/>
      </xdr:nvSpPr>
      <xdr:spPr>
        <a:xfrm>
          <a:off x="20383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133350</xdr:rowOff>
    </xdr:from>
    <xdr:to>
      <xdr:col>111</xdr:col>
      <xdr:colOff>177800</xdr:colOff>
      <xdr:row>100</xdr:row>
      <xdr:rowOff>167639</xdr:rowOff>
    </xdr:to>
    <xdr:cxnSp macro="">
      <xdr:nvCxnSpPr>
        <xdr:cNvPr id="839" name="直線コネクタ 838">
          <a:extLst>
            <a:ext uri="{FF2B5EF4-FFF2-40B4-BE49-F238E27FC236}">
              <a16:creationId xmlns:a16="http://schemas.microsoft.com/office/drawing/2014/main" id="{F8C4A63E-D1FE-4B9C-86B8-C163DF402641}"/>
            </a:ext>
          </a:extLst>
        </xdr:cNvPr>
        <xdr:cNvCxnSpPr/>
      </xdr:nvCxnSpPr>
      <xdr:spPr>
        <a:xfrm flipV="1">
          <a:off x="20434300" y="172783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141987</xdr:rowOff>
    </xdr:from>
    <xdr:to>
      <xdr:col>102</xdr:col>
      <xdr:colOff>165100</xdr:colOff>
      <xdr:row>101</xdr:row>
      <xdr:rowOff>72137</xdr:rowOff>
    </xdr:to>
    <xdr:sp macro="" textlink="">
      <xdr:nvSpPr>
        <xdr:cNvPr id="840" name="楕円 839">
          <a:extLst>
            <a:ext uri="{FF2B5EF4-FFF2-40B4-BE49-F238E27FC236}">
              <a16:creationId xmlns:a16="http://schemas.microsoft.com/office/drawing/2014/main" id="{13A39664-61D3-43FA-BEFB-76CA02AE2DDA}"/>
            </a:ext>
          </a:extLst>
        </xdr:cNvPr>
        <xdr:cNvSpPr/>
      </xdr:nvSpPr>
      <xdr:spPr>
        <a:xfrm>
          <a:off x="19494500" y="17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167639</xdr:rowOff>
    </xdr:from>
    <xdr:to>
      <xdr:col>107</xdr:col>
      <xdr:colOff>50800</xdr:colOff>
      <xdr:row>101</xdr:row>
      <xdr:rowOff>21337</xdr:rowOff>
    </xdr:to>
    <xdr:cxnSp macro="">
      <xdr:nvCxnSpPr>
        <xdr:cNvPr id="841" name="直線コネクタ 840">
          <a:extLst>
            <a:ext uri="{FF2B5EF4-FFF2-40B4-BE49-F238E27FC236}">
              <a16:creationId xmlns:a16="http://schemas.microsoft.com/office/drawing/2014/main" id="{2F2623EC-605B-4DAA-8B11-B05F0FCFAC87}"/>
            </a:ext>
          </a:extLst>
        </xdr:cNvPr>
        <xdr:cNvCxnSpPr/>
      </xdr:nvCxnSpPr>
      <xdr:spPr>
        <a:xfrm flipV="1">
          <a:off x="19545300" y="17312639"/>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162561</xdr:rowOff>
    </xdr:from>
    <xdr:to>
      <xdr:col>98</xdr:col>
      <xdr:colOff>38100</xdr:colOff>
      <xdr:row>101</xdr:row>
      <xdr:rowOff>92711</xdr:rowOff>
    </xdr:to>
    <xdr:sp macro="" textlink="">
      <xdr:nvSpPr>
        <xdr:cNvPr id="842" name="楕円 841">
          <a:extLst>
            <a:ext uri="{FF2B5EF4-FFF2-40B4-BE49-F238E27FC236}">
              <a16:creationId xmlns:a16="http://schemas.microsoft.com/office/drawing/2014/main" id="{14696171-760F-4367-8A9B-544FFEF6400C}"/>
            </a:ext>
          </a:extLst>
        </xdr:cNvPr>
        <xdr:cNvSpPr/>
      </xdr:nvSpPr>
      <xdr:spPr>
        <a:xfrm>
          <a:off x="18605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21337</xdr:rowOff>
    </xdr:from>
    <xdr:to>
      <xdr:col>102</xdr:col>
      <xdr:colOff>114300</xdr:colOff>
      <xdr:row>101</xdr:row>
      <xdr:rowOff>41911</xdr:rowOff>
    </xdr:to>
    <xdr:cxnSp macro="">
      <xdr:nvCxnSpPr>
        <xdr:cNvPr id="843" name="直線コネクタ 842">
          <a:extLst>
            <a:ext uri="{FF2B5EF4-FFF2-40B4-BE49-F238E27FC236}">
              <a16:creationId xmlns:a16="http://schemas.microsoft.com/office/drawing/2014/main" id="{480654DE-F8C1-43BE-BB4A-539F77D7B375}"/>
            </a:ext>
          </a:extLst>
        </xdr:cNvPr>
        <xdr:cNvCxnSpPr/>
      </xdr:nvCxnSpPr>
      <xdr:spPr>
        <a:xfrm flipV="1">
          <a:off x="18656300" y="1733778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4" name="n_1aveValue【公民館】&#10;一人当たり面積">
          <a:extLst>
            <a:ext uri="{FF2B5EF4-FFF2-40B4-BE49-F238E27FC236}">
              <a16:creationId xmlns:a16="http://schemas.microsoft.com/office/drawing/2014/main" id="{04B13DC8-C8DD-4A3A-A550-126F82ADACD6}"/>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5" name="n_2aveValue【公民館】&#10;一人当たり面積">
          <a:extLst>
            <a:ext uri="{FF2B5EF4-FFF2-40B4-BE49-F238E27FC236}">
              <a16:creationId xmlns:a16="http://schemas.microsoft.com/office/drawing/2014/main" id="{1C861D69-E764-4419-9512-D762F12E61BF}"/>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6" name="n_3aveValue【公民館】&#10;一人当たり面積">
          <a:extLst>
            <a:ext uri="{FF2B5EF4-FFF2-40B4-BE49-F238E27FC236}">
              <a16:creationId xmlns:a16="http://schemas.microsoft.com/office/drawing/2014/main" id="{B1FF1585-82EA-4E8F-803F-1127AC67B35B}"/>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7" name="n_4aveValue【公民館】&#10;一人当たり面積">
          <a:extLst>
            <a:ext uri="{FF2B5EF4-FFF2-40B4-BE49-F238E27FC236}">
              <a16:creationId xmlns:a16="http://schemas.microsoft.com/office/drawing/2014/main" id="{B9785251-37CF-4837-A1E6-254D1E90EAC5}"/>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29227</xdr:rowOff>
    </xdr:from>
    <xdr:ext cx="469744" cy="259045"/>
    <xdr:sp macro="" textlink="">
      <xdr:nvSpPr>
        <xdr:cNvPr id="848" name="n_1mainValue【公民館】&#10;一人当たり面積">
          <a:extLst>
            <a:ext uri="{FF2B5EF4-FFF2-40B4-BE49-F238E27FC236}">
              <a16:creationId xmlns:a16="http://schemas.microsoft.com/office/drawing/2014/main" id="{240A50B0-ACB6-4AD2-9474-11B968D92E6D}"/>
            </a:ext>
          </a:extLst>
        </xdr:cNvPr>
        <xdr:cNvSpPr txBox="1"/>
      </xdr:nvSpPr>
      <xdr:spPr>
        <a:xfrm>
          <a:off x="21075727" y="1700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63516</xdr:rowOff>
    </xdr:from>
    <xdr:ext cx="469744" cy="259045"/>
    <xdr:sp macro="" textlink="">
      <xdr:nvSpPr>
        <xdr:cNvPr id="849" name="n_2mainValue【公民館】&#10;一人当たり面積">
          <a:extLst>
            <a:ext uri="{FF2B5EF4-FFF2-40B4-BE49-F238E27FC236}">
              <a16:creationId xmlns:a16="http://schemas.microsoft.com/office/drawing/2014/main" id="{1EB84A3F-E1A0-45E3-A41F-622CFB66796F}"/>
            </a:ext>
          </a:extLst>
        </xdr:cNvPr>
        <xdr:cNvSpPr txBox="1"/>
      </xdr:nvSpPr>
      <xdr:spPr>
        <a:xfrm>
          <a:off x="20199427" y="1703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88664</xdr:rowOff>
    </xdr:from>
    <xdr:ext cx="469744" cy="259045"/>
    <xdr:sp macro="" textlink="">
      <xdr:nvSpPr>
        <xdr:cNvPr id="850" name="n_3mainValue【公民館】&#10;一人当たり面積">
          <a:extLst>
            <a:ext uri="{FF2B5EF4-FFF2-40B4-BE49-F238E27FC236}">
              <a16:creationId xmlns:a16="http://schemas.microsoft.com/office/drawing/2014/main" id="{99D350F5-A778-4B71-82FC-4878E4DA3512}"/>
            </a:ext>
          </a:extLst>
        </xdr:cNvPr>
        <xdr:cNvSpPr txBox="1"/>
      </xdr:nvSpPr>
      <xdr:spPr>
        <a:xfrm>
          <a:off x="19310427" y="1706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109238</xdr:rowOff>
    </xdr:from>
    <xdr:ext cx="469744" cy="259045"/>
    <xdr:sp macro="" textlink="">
      <xdr:nvSpPr>
        <xdr:cNvPr id="851" name="n_4mainValue【公民館】&#10;一人当たり面積">
          <a:extLst>
            <a:ext uri="{FF2B5EF4-FFF2-40B4-BE49-F238E27FC236}">
              <a16:creationId xmlns:a16="http://schemas.microsoft.com/office/drawing/2014/main" id="{6229AB33-FDE3-4A3C-AB3B-FB36D12C1454}"/>
            </a:ext>
          </a:extLst>
        </xdr:cNvPr>
        <xdr:cNvSpPr txBox="1"/>
      </xdr:nvSpPr>
      <xdr:spPr>
        <a:xfrm>
          <a:off x="184214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6FE7D12-2E27-4F26-A1B9-E0789A759B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DA7FC6AC-D583-44E8-8A61-E51374C60E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C54D715F-44C5-4EAB-A0E7-BC0DDF9869F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・学校施設以外の有形固定資産減価償却率が類似団体平均と比較して高くなっている。</a:t>
          </a:r>
          <a:endParaRPr lang="ja-JP" altLang="ja-JP" sz="1400">
            <a:effectLst/>
          </a:endParaRPr>
        </a:p>
        <a:p>
          <a:r>
            <a:rPr kumimoji="1" lang="ja-JP" altLang="ja-JP" sz="1100">
              <a:solidFill>
                <a:schemeClr val="dk1"/>
              </a:solidFill>
              <a:effectLst/>
              <a:latin typeface="+mn-lt"/>
              <a:ea typeface="+mn-ea"/>
              <a:cs typeface="+mn-cs"/>
            </a:rPr>
            <a:t>・橋りょう・トンネルについては、橋りょう数が多く、その大半が昭和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年代後半に整備され老朽化が</a:t>
          </a:r>
          <a:r>
            <a:rPr kumimoji="1" lang="ja-JP" altLang="en-US" sz="1100">
              <a:solidFill>
                <a:schemeClr val="dk1"/>
              </a:solidFill>
              <a:effectLst/>
              <a:latin typeface="+mn-lt"/>
              <a:ea typeface="+mn-ea"/>
              <a:cs typeface="+mn-cs"/>
            </a:rPr>
            <a:t>進行し</a:t>
          </a:r>
          <a:r>
            <a:rPr kumimoji="1" lang="ja-JP" altLang="ja-JP" sz="1100">
              <a:solidFill>
                <a:schemeClr val="dk1"/>
              </a:solidFill>
              <a:effectLst/>
              <a:latin typeface="+mn-lt"/>
              <a:ea typeface="+mn-ea"/>
              <a:cs typeface="+mn-cs"/>
            </a:rPr>
            <a:t>、比率</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77.9%</a:t>
          </a:r>
          <a:r>
            <a:rPr kumimoji="1" lang="ja-JP" altLang="ja-JP" sz="1100">
              <a:solidFill>
                <a:schemeClr val="dk1"/>
              </a:solidFill>
              <a:effectLst/>
              <a:latin typeface="+mn-lt"/>
              <a:ea typeface="+mn-ea"/>
              <a:cs typeface="+mn-cs"/>
            </a:rPr>
            <a:t>と類似団体平均よりも</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ポイント高くなっている。今後も横手市橋梁長寿命化修繕計画に基づき、老朽化対策に取り組んでいく。</a:t>
          </a:r>
          <a:endParaRPr lang="ja-JP" altLang="ja-JP" sz="1400">
            <a:effectLst/>
          </a:endParaRPr>
        </a:p>
        <a:p>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認定こども園・幼稚園・保育所については、比率が</a:t>
          </a:r>
          <a:r>
            <a:rPr lang="en-US" altLang="ja-JP" sz="1100" b="0" i="0">
              <a:solidFill>
                <a:schemeClr val="dk1"/>
              </a:solidFill>
              <a:effectLst/>
              <a:latin typeface="+mn-lt"/>
              <a:ea typeface="+mn-ea"/>
              <a:cs typeface="+mn-cs"/>
            </a:rPr>
            <a:t>92.5%</a:t>
          </a:r>
          <a:r>
            <a:rPr lang="ja-JP" altLang="en-US" sz="1100" b="0" i="0">
              <a:solidFill>
                <a:schemeClr val="dk1"/>
              </a:solidFill>
              <a:effectLst/>
              <a:latin typeface="+mn-lt"/>
              <a:ea typeface="+mn-ea"/>
              <a:cs typeface="+mn-cs"/>
            </a:rPr>
            <a:t>で類似団体平均と比較して</a:t>
          </a:r>
          <a:r>
            <a:rPr lang="en-US" altLang="ja-JP" sz="1100" b="0" i="0">
              <a:solidFill>
                <a:schemeClr val="dk1"/>
              </a:solidFill>
              <a:effectLst/>
              <a:latin typeface="+mn-lt"/>
              <a:ea typeface="+mn-ea"/>
              <a:cs typeface="+mn-cs"/>
            </a:rPr>
            <a:t>35.5</a:t>
          </a:r>
          <a:r>
            <a:rPr lang="ja-JP" altLang="en-US" sz="1100" b="0" i="0">
              <a:solidFill>
                <a:schemeClr val="dk1"/>
              </a:solidFill>
              <a:effectLst/>
              <a:latin typeface="+mn-lt"/>
              <a:ea typeface="+mn-ea"/>
              <a:cs typeface="+mn-cs"/>
            </a:rPr>
            <a:t>ポイント高くなっているが、横手市教育・保育施設整備計画および公立保育所民営化計画に基づいた全公立保育所の民営化が令和</a:t>
          </a:r>
          <a:r>
            <a:rPr lang="en-US" altLang="ja-JP" sz="1100" b="0" i="0">
              <a:solidFill>
                <a:schemeClr val="dk1"/>
              </a:solidFill>
              <a:effectLst/>
              <a:latin typeface="+mn-lt"/>
              <a:ea typeface="+mn-ea"/>
              <a:cs typeface="+mn-cs"/>
            </a:rPr>
            <a:t>7</a:t>
          </a:r>
          <a:r>
            <a:rPr lang="ja-JP" altLang="en-US" sz="1100" b="0" i="0">
              <a:solidFill>
                <a:schemeClr val="dk1"/>
              </a:solidFill>
              <a:effectLst/>
              <a:latin typeface="+mn-lt"/>
              <a:ea typeface="+mn-ea"/>
              <a:cs typeface="+mn-cs"/>
            </a:rPr>
            <a:t>年度末を持って完了する予定であり、市が保有する資産は減少する見込みである。</a:t>
          </a:r>
          <a:endParaRPr lang="en-US" altLang="ja-JP" sz="1100" b="0" i="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・公営住宅については、昭和</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年から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年代前半に供給された木造住宅の老朽化の進行などにより、比率が</a:t>
          </a:r>
          <a:r>
            <a:rPr kumimoji="1" lang="en-US" altLang="ja-JP" sz="1100">
              <a:solidFill>
                <a:schemeClr val="dk1"/>
              </a:solidFill>
              <a:effectLst/>
              <a:latin typeface="+mn-lt"/>
              <a:ea typeface="+mn-ea"/>
              <a:cs typeface="+mn-cs"/>
            </a:rPr>
            <a:t>86.5%</a:t>
          </a:r>
          <a:r>
            <a:rPr kumimoji="1" lang="ja-JP" altLang="ja-JP" sz="1100">
              <a:solidFill>
                <a:schemeClr val="dk1"/>
              </a:solidFill>
              <a:effectLst/>
              <a:latin typeface="+mn-lt"/>
              <a:ea typeface="+mn-ea"/>
              <a:cs typeface="+mn-cs"/>
            </a:rPr>
            <a:t>と類似団体平均より</a:t>
          </a:r>
          <a:r>
            <a:rPr kumimoji="1" lang="en-US" altLang="ja-JP" sz="1100">
              <a:solidFill>
                <a:schemeClr val="dk1"/>
              </a:solidFill>
              <a:effectLst/>
              <a:latin typeface="+mn-lt"/>
              <a:ea typeface="+mn-ea"/>
              <a:cs typeface="+mn-cs"/>
            </a:rPr>
            <a:t>15.4</a:t>
          </a:r>
          <a:r>
            <a:rPr kumimoji="1" lang="ja-JP" altLang="ja-JP" sz="1100">
              <a:solidFill>
                <a:schemeClr val="dk1"/>
              </a:solidFill>
              <a:effectLst/>
              <a:latin typeface="+mn-lt"/>
              <a:ea typeface="+mn-ea"/>
              <a:cs typeface="+mn-cs"/>
            </a:rPr>
            <a:t>ポイント高くなっている</a:t>
          </a:r>
          <a:r>
            <a:rPr kumimoji="1" lang="ja-JP" altLang="en-US" sz="1100">
              <a:solidFill>
                <a:schemeClr val="dk1"/>
              </a:solidFill>
              <a:effectLst/>
              <a:latin typeface="+mn-lt"/>
              <a:ea typeface="+mn-ea"/>
              <a:cs typeface="+mn-cs"/>
            </a:rPr>
            <a:t>。横手市営住宅等長寿命化計画に基づいた長寿命化を進め、空き家となり今後の入居が見込まれない住宅の解体を進めていく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・児童館については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平成初期に整備された施設の老朽化の進行などにより、比率が</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29.3</a:t>
          </a:r>
          <a:r>
            <a:rPr kumimoji="1" lang="ja-JP" altLang="ja-JP" sz="1100">
              <a:solidFill>
                <a:schemeClr val="dk1"/>
              </a:solidFill>
              <a:effectLst/>
              <a:latin typeface="+mn-lt"/>
              <a:ea typeface="+mn-ea"/>
              <a:cs typeface="+mn-cs"/>
            </a:rPr>
            <a:t>ポイント高くなっている。</a:t>
          </a:r>
          <a:r>
            <a:rPr kumimoji="1" lang="ja-JP" altLang="en-US" sz="1100">
              <a:solidFill>
                <a:schemeClr val="dk1"/>
              </a:solidFill>
              <a:effectLst/>
              <a:latin typeface="+mn-lt"/>
              <a:ea typeface="+mn-ea"/>
              <a:cs typeface="+mn-cs"/>
            </a:rPr>
            <a:t>児童数の推移を見ながら施設の長寿命化を進めていく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・学校施設については比率が</a:t>
          </a:r>
          <a:r>
            <a:rPr kumimoji="1" lang="en-US" altLang="ja-JP" sz="1100">
              <a:solidFill>
                <a:schemeClr val="dk1"/>
              </a:solidFill>
              <a:effectLst/>
              <a:latin typeface="+mn-lt"/>
              <a:ea typeface="+mn-ea"/>
              <a:cs typeface="+mn-cs"/>
            </a:rPr>
            <a:t>46.2</a:t>
          </a:r>
          <a:r>
            <a:rPr kumimoji="1" lang="ja-JP" altLang="ja-JP" sz="1100">
              <a:solidFill>
                <a:schemeClr val="dk1"/>
              </a:solidFill>
              <a:effectLst/>
              <a:latin typeface="+mn-lt"/>
              <a:ea typeface="+mn-ea"/>
              <a:cs typeface="+mn-cs"/>
            </a:rPr>
            <a:t>％であり対前年度で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ポイントの増と横ばいの状態。今後の統廃合は予定されておらず、生徒数の推移を見ながら校舎等の長寿命化を進めていく。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D888B9-0512-4208-8436-4A43538D51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658FC8-A50D-488C-8EE0-FCD518CFFB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FB89B3-2C62-4161-AE30-2B79B2DDD9C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5C93D97-600F-49BB-8849-2657C5DBB0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965262-8153-4D1C-A0F6-C2F0900CA66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4CA8CF-731A-4969-A45C-844F20930D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0B3091-8814-420E-B77B-B677BF76C6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E04424-6BD1-4424-A303-36321F440B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AD61FA-1EE8-466B-A1BF-969214E2E9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50E9B93-20AF-49F6-B240-7F5514B362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57193C-6C17-4880-A38E-E3F660BB41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7E095E-3E5E-4F66-81B7-0B3FE5A2AA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E94E46-C872-48EE-9994-E141D1DB6A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7212BC-A007-499C-B347-69A26569E8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E95189-7754-4901-B757-9B42D5C0CA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06280E-B3CB-4C03-A00C-71C2D1219E1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96F182-079B-4D99-92CD-61D55A18E9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7C3C35-A057-459A-AB17-BAB6C6589B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5C92F4-A9BF-45C9-AEED-2C25E9D2A4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E5B4E2-40E0-4587-A519-736579902E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B5B6AD-26ED-45D7-BC8A-33766B1A43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38BFDD-DD21-4B60-83DC-21DF9492F9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9B6D83-21FE-44FA-9E70-AB58AA7D3B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95CEF1-0EDD-413C-BE58-8328B7F170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DFF6EE-DF3F-4C20-B2C9-148A9E5533C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A17C14-4471-41B7-8981-25E56432946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6567BF-5B80-4FB9-A995-0C195407AC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611C23-ACF6-4186-BA43-8C49FB42E4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A202510-83CF-4F6A-9818-29E1B04AA82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416ABD-06DF-4ACF-9C16-2844019D73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3BC820-8D29-4FDE-BF91-A77F2C68D8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13B9A6-7356-4C67-93DA-9EB35D2340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1D2FA9-64C0-4C95-8D1C-EFFF9BF4104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7CD896-4F41-4431-B544-2556ECF0FF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B9A5F4-213A-4841-A258-2B1B4CD8C8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B758AD-9148-4728-B27B-04C80C3E1B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1797EF-E0DC-4BA4-8831-4522A21BAD0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35C9F7-E263-4CB2-89FB-563D073873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7D2B32-A719-42AC-A088-A79441E15CC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4C1716-5FD3-4727-876F-EA1E28BA65A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687D1E-B88D-44BA-90F3-6B2FF491002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07B9DB-A282-47A9-9AF0-481D172B0E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E6AC7D7-CA24-49C3-B3BF-72A3243CE15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061801F-89EB-4184-8D60-0F55A41EE93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B593CD2-E5DE-4C6B-9C0A-0447CD5ACFD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A235AA9-9FAA-49FD-AA63-35477209F3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4ED5F1D-0702-48F5-882C-28A2EC6A84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8EA29A3-4970-4C69-850E-950DB59B8F7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4488F12-10CC-4687-AF7D-9F588FDDBD5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AE45BE2-4792-476E-8D5C-CD3CD7BCD49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A364C95-447D-46BB-A2A5-7CA3974F7A5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08DBFB8-C586-4FFF-B1B3-8392533C184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B32BE0B-9B6E-4655-860F-0672C45425A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382660-94A9-4904-95D6-AA02C64DCB8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FC200D-42D5-48B4-B001-090727D63EE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5134D44-92E9-4CCC-9A76-DF78D78D3E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B297EDA-AE70-4565-B81B-87F758A2E963}"/>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761F118A-6C77-4CB0-934F-7FAA209D2E18}"/>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7C893778-A67A-47E4-BD7B-DC48E1CF81A5}"/>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EE64C787-67DB-4ED4-B240-EBCFB10F6D1F}"/>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A0CBF824-5840-4BB7-9E35-5EE4D0181EA1}"/>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D3F6559F-9F62-438E-AE10-A13928D58636}"/>
            </a:ext>
          </a:extLst>
        </xdr:cNvPr>
        <xdr:cNvSpPr txBox="1"/>
      </xdr:nvSpPr>
      <xdr:spPr>
        <a:xfrm>
          <a:off x="4673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28FFDA9-2755-4D76-AEC5-354FB184E0CD}"/>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D57D7090-B197-4BCB-80C4-019C60D8C48C}"/>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8684E513-135B-4189-9057-1138982AEFF4}"/>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38929218-59A5-42B5-A3B2-1EFFC293A765}"/>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7AAAA1BE-8E3C-4571-986C-F92ABE71C251}"/>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DCE50A-9EE7-4837-941B-82C38CDFAE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A1C979-AA13-4EFD-9C40-C649C57769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50E2E4-3AB3-4CAB-930A-9F2238FD9F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EB8D92B-937A-4841-926A-6D7221D3D9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3C434F9-1361-486D-976F-E3789F6CC45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53158</xdr:rowOff>
    </xdr:from>
    <xdr:to>
      <xdr:col>24</xdr:col>
      <xdr:colOff>114300</xdr:colOff>
      <xdr:row>35</xdr:row>
      <xdr:rowOff>154758</xdr:rowOff>
    </xdr:to>
    <xdr:sp macro="" textlink="">
      <xdr:nvSpPr>
        <xdr:cNvPr id="74" name="楕円 73">
          <a:extLst>
            <a:ext uri="{FF2B5EF4-FFF2-40B4-BE49-F238E27FC236}">
              <a16:creationId xmlns:a16="http://schemas.microsoft.com/office/drawing/2014/main" id="{67C33B45-5A6F-4D7D-98EC-87A7768E4E6A}"/>
            </a:ext>
          </a:extLst>
        </xdr:cNvPr>
        <xdr:cNvSpPr/>
      </xdr:nvSpPr>
      <xdr:spPr>
        <a:xfrm>
          <a:off x="45847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76035</xdr:rowOff>
    </xdr:from>
    <xdr:ext cx="405111" cy="259045"/>
    <xdr:sp macro="" textlink="">
      <xdr:nvSpPr>
        <xdr:cNvPr id="75" name="【図書館】&#10;有形固定資産減価償却率該当値テキスト">
          <a:extLst>
            <a:ext uri="{FF2B5EF4-FFF2-40B4-BE49-F238E27FC236}">
              <a16:creationId xmlns:a16="http://schemas.microsoft.com/office/drawing/2014/main" id="{E8359037-C004-4C7B-B884-4BE6E5BE22C0}"/>
            </a:ext>
          </a:extLst>
        </xdr:cNvPr>
        <xdr:cNvSpPr txBox="1"/>
      </xdr:nvSpPr>
      <xdr:spPr>
        <a:xfrm>
          <a:off x="4673600" y="59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125004</xdr:rowOff>
    </xdr:from>
    <xdr:to>
      <xdr:col>20</xdr:col>
      <xdr:colOff>38100</xdr:colOff>
      <xdr:row>38</xdr:row>
      <xdr:rowOff>55155</xdr:rowOff>
    </xdr:to>
    <xdr:sp macro="" textlink="">
      <xdr:nvSpPr>
        <xdr:cNvPr id="76" name="楕円 75">
          <a:extLst>
            <a:ext uri="{FF2B5EF4-FFF2-40B4-BE49-F238E27FC236}">
              <a16:creationId xmlns:a16="http://schemas.microsoft.com/office/drawing/2014/main" id="{FBED9A64-29C3-4AB7-99A5-861FBE380C1A}"/>
            </a:ext>
          </a:extLst>
        </xdr:cNvPr>
        <xdr:cNvSpPr/>
      </xdr:nvSpPr>
      <xdr:spPr>
        <a:xfrm>
          <a:off x="3746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103958</xdr:rowOff>
    </xdr:from>
    <xdr:to>
      <xdr:col>24</xdr:col>
      <xdr:colOff>63500</xdr:colOff>
      <xdr:row>38</xdr:row>
      <xdr:rowOff>4354</xdr:rowOff>
    </xdr:to>
    <xdr:cxnSp macro="">
      <xdr:nvCxnSpPr>
        <xdr:cNvPr id="77" name="直線コネクタ 76">
          <a:extLst>
            <a:ext uri="{FF2B5EF4-FFF2-40B4-BE49-F238E27FC236}">
              <a16:creationId xmlns:a16="http://schemas.microsoft.com/office/drawing/2014/main" id="{07B32E59-7878-4347-9995-658DB9D80D13}"/>
            </a:ext>
          </a:extLst>
        </xdr:cNvPr>
        <xdr:cNvCxnSpPr/>
      </xdr:nvCxnSpPr>
      <xdr:spPr>
        <a:xfrm flipV="1">
          <a:off x="3797300" y="6104708"/>
          <a:ext cx="838200" cy="4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89081</xdr:rowOff>
    </xdr:from>
    <xdr:to>
      <xdr:col>15</xdr:col>
      <xdr:colOff>101600</xdr:colOff>
      <xdr:row>38</xdr:row>
      <xdr:rowOff>19231</xdr:rowOff>
    </xdr:to>
    <xdr:sp macro="" textlink="">
      <xdr:nvSpPr>
        <xdr:cNvPr id="78" name="楕円 77">
          <a:extLst>
            <a:ext uri="{FF2B5EF4-FFF2-40B4-BE49-F238E27FC236}">
              <a16:creationId xmlns:a16="http://schemas.microsoft.com/office/drawing/2014/main" id="{FECB9600-E4E3-447D-A95B-42B54FABB141}"/>
            </a:ext>
          </a:extLst>
        </xdr:cNvPr>
        <xdr:cNvSpPr/>
      </xdr:nvSpPr>
      <xdr:spPr>
        <a:xfrm>
          <a:off x="2857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139881</xdr:rowOff>
    </xdr:from>
    <xdr:to>
      <xdr:col>19</xdr:col>
      <xdr:colOff>177800</xdr:colOff>
      <xdr:row>38</xdr:row>
      <xdr:rowOff>4354</xdr:rowOff>
    </xdr:to>
    <xdr:cxnSp macro="">
      <xdr:nvCxnSpPr>
        <xdr:cNvPr id="79" name="直線コネクタ 78">
          <a:extLst>
            <a:ext uri="{FF2B5EF4-FFF2-40B4-BE49-F238E27FC236}">
              <a16:creationId xmlns:a16="http://schemas.microsoft.com/office/drawing/2014/main" id="{9925FD3B-DB65-47D5-A2B6-C4925006B2E2}"/>
            </a:ext>
          </a:extLst>
        </xdr:cNvPr>
        <xdr:cNvCxnSpPr/>
      </xdr:nvCxnSpPr>
      <xdr:spPr>
        <a:xfrm>
          <a:off x="2908300" y="64835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53158</xdr:rowOff>
    </xdr:from>
    <xdr:to>
      <xdr:col>10</xdr:col>
      <xdr:colOff>165100</xdr:colOff>
      <xdr:row>37</xdr:row>
      <xdr:rowOff>154758</xdr:rowOff>
    </xdr:to>
    <xdr:sp macro="" textlink="">
      <xdr:nvSpPr>
        <xdr:cNvPr id="80" name="楕円 79">
          <a:extLst>
            <a:ext uri="{FF2B5EF4-FFF2-40B4-BE49-F238E27FC236}">
              <a16:creationId xmlns:a16="http://schemas.microsoft.com/office/drawing/2014/main" id="{1C7AC9F3-7782-4752-A323-C2BE758F2498}"/>
            </a:ext>
          </a:extLst>
        </xdr:cNvPr>
        <xdr:cNvSpPr/>
      </xdr:nvSpPr>
      <xdr:spPr>
        <a:xfrm>
          <a:off x="1968500" y="63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103958</xdr:rowOff>
    </xdr:from>
    <xdr:to>
      <xdr:col>15</xdr:col>
      <xdr:colOff>50800</xdr:colOff>
      <xdr:row>37</xdr:row>
      <xdr:rowOff>139881</xdr:rowOff>
    </xdr:to>
    <xdr:cxnSp macro="">
      <xdr:nvCxnSpPr>
        <xdr:cNvPr id="81" name="直線コネクタ 80">
          <a:extLst>
            <a:ext uri="{FF2B5EF4-FFF2-40B4-BE49-F238E27FC236}">
              <a16:creationId xmlns:a16="http://schemas.microsoft.com/office/drawing/2014/main" id="{ADCF1F6D-FF66-4F13-B0F9-9A1388D327DE}"/>
            </a:ext>
          </a:extLst>
        </xdr:cNvPr>
        <xdr:cNvCxnSpPr/>
      </xdr:nvCxnSpPr>
      <xdr:spPr>
        <a:xfrm>
          <a:off x="2019300" y="64476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15603</xdr:rowOff>
    </xdr:from>
    <xdr:to>
      <xdr:col>6</xdr:col>
      <xdr:colOff>38100</xdr:colOff>
      <xdr:row>37</xdr:row>
      <xdr:rowOff>117203</xdr:rowOff>
    </xdr:to>
    <xdr:sp macro="" textlink="">
      <xdr:nvSpPr>
        <xdr:cNvPr id="82" name="楕円 81">
          <a:extLst>
            <a:ext uri="{FF2B5EF4-FFF2-40B4-BE49-F238E27FC236}">
              <a16:creationId xmlns:a16="http://schemas.microsoft.com/office/drawing/2014/main" id="{B45F7F96-23A5-4182-80C6-0E4F6E2CDA44}"/>
            </a:ext>
          </a:extLst>
        </xdr:cNvPr>
        <xdr:cNvSpPr/>
      </xdr:nvSpPr>
      <xdr:spPr>
        <a:xfrm>
          <a:off x="1079500" y="63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66403</xdr:rowOff>
    </xdr:from>
    <xdr:to>
      <xdr:col>10</xdr:col>
      <xdr:colOff>114300</xdr:colOff>
      <xdr:row>37</xdr:row>
      <xdr:rowOff>103958</xdr:rowOff>
    </xdr:to>
    <xdr:cxnSp macro="">
      <xdr:nvCxnSpPr>
        <xdr:cNvPr id="83" name="直線コネクタ 82">
          <a:extLst>
            <a:ext uri="{FF2B5EF4-FFF2-40B4-BE49-F238E27FC236}">
              <a16:creationId xmlns:a16="http://schemas.microsoft.com/office/drawing/2014/main" id="{54784CB6-A818-4F22-9423-B45D28B23E85}"/>
            </a:ext>
          </a:extLst>
        </xdr:cNvPr>
        <xdr:cNvCxnSpPr/>
      </xdr:nvCxnSpPr>
      <xdr:spPr>
        <a:xfrm>
          <a:off x="1130300" y="641005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B368E40D-7C7F-4FBB-A0AC-E90C76C9B49A}"/>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26CB22C4-64B6-44AE-8F6A-EB7AB60E1154}"/>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4BAEDE58-B9B0-437B-88B7-E103C98245CC}"/>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FD938CC6-C29F-451D-AA66-A3A3EE3D3D52}"/>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46281</xdr:rowOff>
    </xdr:from>
    <xdr:ext cx="405111" cy="259045"/>
    <xdr:sp macro="" textlink="">
      <xdr:nvSpPr>
        <xdr:cNvPr id="88" name="n_1mainValue【図書館】&#10;有形固定資産減価償却率">
          <a:extLst>
            <a:ext uri="{FF2B5EF4-FFF2-40B4-BE49-F238E27FC236}">
              <a16:creationId xmlns:a16="http://schemas.microsoft.com/office/drawing/2014/main" id="{AC4E8C53-17FC-43FF-93AE-DE9068FCECCE}"/>
            </a:ext>
          </a:extLst>
        </xdr:cNvPr>
        <xdr:cNvSpPr txBox="1"/>
      </xdr:nvSpPr>
      <xdr:spPr>
        <a:xfrm>
          <a:off x="35820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C88E0118-6FA3-48E9-8207-902B95A860C4}"/>
            </a:ext>
          </a:extLst>
        </xdr:cNvPr>
        <xdr:cNvSpPr txBox="1"/>
      </xdr:nvSpPr>
      <xdr:spPr>
        <a:xfrm>
          <a:off x="2705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145886</xdr:rowOff>
    </xdr:from>
    <xdr:ext cx="405111" cy="259045"/>
    <xdr:sp macro="" textlink="">
      <xdr:nvSpPr>
        <xdr:cNvPr id="90" name="n_3mainValue【図書館】&#10;有形固定資産減価償却率">
          <a:extLst>
            <a:ext uri="{FF2B5EF4-FFF2-40B4-BE49-F238E27FC236}">
              <a16:creationId xmlns:a16="http://schemas.microsoft.com/office/drawing/2014/main" id="{C76666FC-5A02-4510-96F7-8FBCDF0E6AB2}"/>
            </a:ext>
          </a:extLst>
        </xdr:cNvPr>
        <xdr:cNvSpPr txBox="1"/>
      </xdr:nvSpPr>
      <xdr:spPr>
        <a:xfrm>
          <a:off x="1816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108330</xdr:rowOff>
    </xdr:from>
    <xdr:ext cx="405111" cy="259045"/>
    <xdr:sp macro="" textlink="">
      <xdr:nvSpPr>
        <xdr:cNvPr id="91" name="n_4mainValue【図書館】&#10;有形固定資産減価償却率">
          <a:extLst>
            <a:ext uri="{FF2B5EF4-FFF2-40B4-BE49-F238E27FC236}">
              <a16:creationId xmlns:a16="http://schemas.microsoft.com/office/drawing/2014/main" id="{4D54E723-E937-4231-A60D-A316CE9D5525}"/>
            </a:ext>
          </a:extLst>
        </xdr:cNvPr>
        <xdr:cNvSpPr txBox="1"/>
      </xdr:nvSpPr>
      <xdr:spPr>
        <a:xfrm>
          <a:off x="927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8865D5-739F-4C1C-8828-7C3B2012A8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123C010-192A-4E8E-9FF3-D25CD73D1E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39D34E4-290D-4C86-A494-AC2BD65AAA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F594994-DF84-4D35-AF05-3142DCD5376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F7C55AF-A315-4298-B183-3636D55164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799D6DE-C0ED-40C0-86F3-D671430E92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FE45D71-5609-4993-95B2-1AC46E5BAA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FC9E701-B1EE-4BCA-B230-7241BC63E4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F1E9F4D-4F21-42B9-8EE3-9CCE13A064F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04D2D2-1D99-4C21-958A-12CC9E4BFB1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9DA20BA-CD3C-45D6-99D6-FBC30D7026A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609C088-7985-4717-8E20-73D85DC1189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ADD6B04-87BA-4581-818A-5B6A0AF0B0E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7B686DD-F166-4052-9348-45F028FBA55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39DED41-28EF-4B80-8625-C1B9C041298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DFDD76B-01BD-45A0-9BF8-A35DBD1A59A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CB7655F-4BF3-454D-BEC3-C5C5D843F3D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EB79E3D-060D-44C0-B43D-0D38E8CE4C3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AFD0A5F-C9FA-4F05-9D6C-34764FA6492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204D53B-0A6A-4118-83E6-4A3C8D96F04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35AD570-EFD4-4E2F-900C-945212C092E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5A71F6D1-1229-49B0-BF32-197B6C187681}"/>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5AF1458B-BEB7-492D-86F0-5E82D27203E7}"/>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9237D60C-070D-481A-849A-41A3F7DD91A9}"/>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ED333415-014B-4036-ACF6-13F32EA4F2D3}"/>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6ABA553E-B265-4F79-9483-412C0519ECDB}"/>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8682BD46-054F-499F-AE3D-02B482200164}"/>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2B92F285-5362-4B4A-AD1B-363875320E02}"/>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E07F29AD-DE1E-466B-AC19-ECEB28D157C8}"/>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5C09BB97-4BF0-41CE-BFD2-064CE5EB72FA}"/>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9148C11D-EC14-4836-A0DF-54DF3A12A85A}"/>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F62C1DBB-EB6B-42EB-AE73-0479A3440CC8}"/>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5F2BC1-8052-46CD-A9EA-315AAD30FF8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AD0343D-64F7-4EE4-AD23-BB03F82C3F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CF3A9A-6776-46E5-A1CC-884EB24594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0F476E-248C-41DC-8932-653227867D0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72D384-C6DE-4C52-9C00-9B3C905B10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29" name="楕円 128">
          <a:extLst>
            <a:ext uri="{FF2B5EF4-FFF2-40B4-BE49-F238E27FC236}">
              <a16:creationId xmlns:a16="http://schemas.microsoft.com/office/drawing/2014/main" id="{E9B16384-6655-403B-8435-66DAD3D44A85}"/>
            </a:ext>
          </a:extLst>
        </xdr:cNvPr>
        <xdr:cNvSpPr/>
      </xdr:nvSpPr>
      <xdr:spPr>
        <a:xfrm>
          <a:off x="10426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0" name="【図書館】&#10;一人当たり面積該当値テキスト">
          <a:extLst>
            <a:ext uri="{FF2B5EF4-FFF2-40B4-BE49-F238E27FC236}">
              <a16:creationId xmlns:a16="http://schemas.microsoft.com/office/drawing/2014/main" id="{F2C26BF7-FF1D-4579-8017-966BEBC8E415}"/>
            </a:ext>
          </a:extLst>
        </xdr:cNvPr>
        <xdr:cNvSpPr txBox="1"/>
      </xdr:nvSpPr>
      <xdr:spPr>
        <a:xfrm>
          <a:off x="10515600"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146558</xdr:rowOff>
    </xdr:from>
    <xdr:to>
      <xdr:col>50</xdr:col>
      <xdr:colOff>165100</xdr:colOff>
      <xdr:row>40</xdr:row>
      <xdr:rowOff>76708</xdr:rowOff>
    </xdr:to>
    <xdr:sp macro="" textlink="">
      <xdr:nvSpPr>
        <xdr:cNvPr id="131" name="楕円 130">
          <a:extLst>
            <a:ext uri="{FF2B5EF4-FFF2-40B4-BE49-F238E27FC236}">
              <a16:creationId xmlns:a16="http://schemas.microsoft.com/office/drawing/2014/main" id="{5B6FC938-C36A-4AAE-9BF7-28BA847D54B2}"/>
            </a:ext>
          </a:extLst>
        </xdr:cNvPr>
        <xdr:cNvSpPr/>
      </xdr:nvSpPr>
      <xdr:spPr>
        <a:xfrm>
          <a:off x="9588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40</xdr:row>
      <xdr:rowOff>25908</xdr:rowOff>
    </xdr:to>
    <xdr:cxnSp macro="">
      <xdr:nvCxnSpPr>
        <xdr:cNvPr id="132" name="直線コネクタ 131">
          <a:extLst>
            <a:ext uri="{FF2B5EF4-FFF2-40B4-BE49-F238E27FC236}">
              <a16:creationId xmlns:a16="http://schemas.microsoft.com/office/drawing/2014/main" id="{69441CD0-7710-47F3-BA3C-A95FDBD10936}"/>
            </a:ext>
          </a:extLst>
        </xdr:cNvPr>
        <xdr:cNvCxnSpPr/>
      </xdr:nvCxnSpPr>
      <xdr:spPr>
        <a:xfrm flipV="1">
          <a:off x="9639300" y="6637020"/>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3" name="楕円 132">
          <a:extLst>
            <a:ext uri="{FF2B5EF4-FFF2-40B4-BE49-F238E27FC236}">
              <a16:creationId xmlns:a16="http://schemas.microsoft.com/office/drawing/2014/main" id="{2B3A810E-D92E-4D71-8DB5-7486C0DAAB55}"/>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25908</xdr:rowOff>
    </xdr:from>
    <xdr:to>
      <xdr:col>50</xdr:col>
      <xdr:colOff>114300</xdr:colOff>
      <xdr:row>40</xdr:row>
      <xdr:rowOff>30480</xdr:rowOff>
    </xdr:to>
    <xdr:cxnSp macro="">
      <xdr:nvCxnSpPr>
        <xdr:cNvPr id="134" name="直線コネクタ 133">
          <a:extLst>
            <a:ext uri="{FF2B5EF4-FFF2-40B4-BE49-F238E27FC236}">
              <a16:creationId xmlns:a16="http://schemas.microsoft.com/office/drawing/2014/main" id="{33831E8D-AA6E-4F57-961D-8244429E4E4F}"/>
            </a:ext>
          </a:extLst>
        </xdr:cNvPr>
        <xdr:cNvCxnSpPr/>
      </xdr:nvCxnSpPr>
      <xdr:spPr>
        <a:xfrm flipV="1">
          <a:off x="8750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160274</xdr:rowOff>
    </xdr:from>
    <xdr:to>
      <xdr:col>41</xdr:col>
      <xdr:colOff>101600</xdr:colOff>
      <xdr:row>40</xdr:row>
      <xdr:rowOff>90424</xdr:rowOff>
    </xdr:to>
    <xdr:sp macro="" textlink="">
      <xdr:nvSpPr>
        <xdr:cNvPr id="135" name="楕円 134">
          <a:extLst>
            <a:ext uri="{FF2B5EF4-FFF2-40B4-BE49-F238E27FC236}">
              <a16:creationId xmlns:a16="http://schemas.microsoft.com/office/drawing/2014/main" id="{EAA2CA36-3391-4225-B260-2CDEA2CA04D1}"/>
            </a:ext>
          </a:extLst>
        </xdr:cNvPr>
        <xdr:cNvSpPr/>
      </xdr:nvSpPr>
      <xdr:spPr>
        <a:xfrm>
          <a:off x="7810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39624</xdr:rowOff>
    </xdr:to>
    <xdr:cxnSp macro="">
      <xdr:nvCxnSpPr>
        <xdr:cNvPr id="136" name="直線コネクタ 135">
          <a:extLst>
            <a:ext uri="{FF2B5EF4-FFF2-40B4-BE49-F238E27FC236}">
              <a16:creationId xmlns:a16="http://schemas.microsoft.com/office/drawing/2014/main" id="{EBBDB733-EF2F-4A10-BC1A-CFB98F3C825D}"/>
            </a:ext>
          </a:extLst>
        </xdr:cNvPr>
        <xdr:cNvCxnSpPr/>
      </xdr:nvCxnSpPr>
      <xdr:spPr>
        <a:xfrm flipV="1">
          <a:off x="7861300" y="6888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37" name="楕円 136">
          <a:extLst>
            <a:ext uri="{FF2B5EF4-FFF2-40B4-BE49-F238E27FC236}">
              <a16:creationId xmlns:a16="http://schemas.microsoft.com/office/drawing/2014/main" id="{E01BD368-17B9-41DE-82EB-9352B51F4131}"/>
            </a:ext>
          </a:extLst>
        </xdr:cNvPr>
        <xdr:cNvSpPr/>
      </xdr:nvSpPr>
      <xdr:spPr>
        <a:xfrm>
          <a:off x="6921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44196</xdr:rowOff>
    </xdr:to>
    <xdr:cxnSp macro="">
      <xdr:nvCxnSpPr>
        <xdr:cNvPr id="138" name="直線コネクタ 137">
          <a:extLst>
            <a:ext uri="{FF2B5EF4-FFF2-40B4-BE49-F238E27FC236}">
              <a16:creationId xmlns:a16="http://schemas.microsoft.com/office/drawing/2014/main" id="{254CB024-412C-49B1-AA18-9F1E57B6E7FA}"/>
            </a:ext>
          </a:extLst>
        </xdr:cNvPr>
        <xdr:cNvCxnSpPr/>
      </xdr:nvCxnSpPr>
      <xdr:spPr>
        <a:xfrm flipV="1">
          <a:off x="6972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1DD71784-D882-4688-B07A-46B8CE3D2409}"/>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E471F463-C5DD-4031-A74E-59054DC64E16}"/>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6C9A7687-11D4-4770-ADE1-318CE0DE22E4}"/>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3AB4B750-6587-433C-8B97-5B79CA46EC2E}"/>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93235</xdr:rowOff>
    </xdr:from>
    <xdr:ext cx="469744" cy="259045"/>
    <xdr:sp macro="" textlink="">
      <xdr:nvSpPr>
        <xdr:cNvPr id="143" name="n_1mainValue【図書館】&#10;一人当たり面積">
          <a:extLst>
            <a:ext uri="{FF2B5EF4-FFF2-40B4-BE49-F238E27FC236}">
              <a16:creationId xmlns:a16="http://schemas.microsoft.com/office/drawing/2014/main" id="{26DF2AB7-C6AA-4AF2-8373-AD03EC76AB1C}"/>
            </a:ext>
          </a:extLst>
        </xdr:cNvPr>
        <xdr:cNvSpPr txBox="1"/>
      </xdr:nvSpPr>
      <xdr:spPr>
        <a:xfrm>
          <a:off x="93917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97807</xdr:rowOff>
    </xdr:from>
    <xdr:ext cx="469744" cy="259045"/>
    <xdr:sp macro="" textlink="">
      <xdr:nvSpPr>
        <xdr:cNvPr id="144" name="n_2mainValue【図書館】&#10;一人当たり面積">
          <a:extLst>
            <a:ext uri="{FF2B5EF4-FFF2-40B4-BE49-F238E27FC236}">
              <a16:creationId xmlns:a16="http://schemas.microsoft.com/office/drawing/2014/main" id="{2326F078-840F-4D8C-B17B-38F4A063A3EA}"/>
            </a:ext>
          </a:extLst>
        </xdr:cNvPr>
        <xdr:cNvSpPr txBox="1"/>
      </xdr:nvSpPr>
      <xdr:spPr>
        <a:xfrm>
          <a:off x="8515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106951</xdr:rowOff>
    </xdr:from>
    <xdr:ext cx="469744" cy="259045"/>
    <xdr:sp macro="" textlink="">
      <xdr:nvSpPr>
        <xdr:cNvPr id="145" name="n_3mainValue【図書館】&#10;一人当たり面積">
          <a:extLst>
            <a:ext uri="{FF2B5EF4-FFF2-40B4-BE49-F238E27FC236}">
              <a16:creationId xmlns:a16="http://schemas.microsoft.com/office/drawing/2014/main" id="{C40B8377-97B1-4E52-9D12-6E401B6383FC}"/>
            </a:ext>
          </a:extLst>
        </xdr:cNvPr>
        <xdr:cNvSpPr txBox="1"/>
      </xdr:nvSpPr>
      <xdr:spPr>
        <a:xfrm>
          <a:off x="76264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6" name="n_4mainValue【図書館】&#10;一人当たり面積">
          <a:extLst>
            <a:ext uri="{FF2B5EF4-FFF2-40B4-BE49-F238E27FC236}">
              <a16:creationId xmlns:a16="http://schemas.microsoft.com/office/drawing/2014/main" id="{09C76ECF-C005-4CC2-B65F-A36C410EB3C1}"/>
            </a:ext>
          </a:extLst>
        </xdr:cNvPr>
        <xdr:cNvSpPr txBox="1"/>
      </xdr:nvSpPr>
      <xdr:spPr>
        <a:xfrm>
          <a:off x="67374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E8283F9-97C2-4F01-8B2B-FD969BEF9B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DBD0227-68DB-4DE5-B82F-D72DFE3C37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96079E9-0C5D-4A0C-AD30-DBAE2AEE14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357D1CA-96D5-408B-89B1-9B7FDD08F6F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764BA6F-9F8B-4B7D-9536-D638DD3C75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896ECF8-C02C-49A0-B151-7D8C5B2543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65A020D-B777-4E54-A3B9-1050426623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8D542AF-5BED-4AFE-947E-7A5267704D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DEE0840-53FA-4F49-ADFE-4692F3181B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3233F10-FC01-41EE-B691-735A7976EE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407B37A-A48F-436C-B5F7-35002CB5DA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484D1DD9-40FC-4D22-955B-743F6158B7FD}"/>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E284717-F668-4109-8333-65C99967837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FA0A31F-75DC-40FD-9E90-571219A1BC2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8F52F3A5-2F9A-4794-B4CF-D51285DF4C37}"/>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F07A3B1E-0825-4324-9FE8-55D14DABD3E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117E4252-A0A6-4851-AC6B-188C291803EC}"/>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978F79D7-43BE-49BC-8944-F14197F19B27}"/>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59323231-47CD-4AC7-A719-AA13867918C3}"/>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C653A205-6A1C-47AB-AA0E-1B857EC16C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AA2BE681-39AA-4E3C-ABA2-F40F8BD1054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2C6FEFA-7E9E-4F68-9046-6A002F800E1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DC25D03C-563D-4435-9D9D-9B8379A77D49}"/>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B415C47-F268-4C09-BD40-27FE84CFDDB6}"/>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E3847978-485C-4759-A32A-2821BBF9088E}"/>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3A2C114-D63C-4251-BE81-BDDDB6BAD54C}"/>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165DB41F-5575-4CA6-9C23-435457852C06}"/>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C31472D-ACA8-40B5-A090-0F104A9A6918}"/>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5ED199BF-AF09-4B9E-ADCB-64890C75B2BC}"/>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F740872E-762D-4B09-BABF-4856B54C8362}"/>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4ED7E429-725D-4219-B357-71BC92A97434}"/>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16BFB353-2234-4AAC-ABBD-5619B66D124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BC26054D-7977-4B19-84CD-93A58D9A0E67}"/>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28EF36F-0A60-49D1-B4B9-66A1A5DB572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553A03B-4E91-413C-B282-33E9CC132C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700BB18-C3E2-4642-A8BF-9EDF72D4F59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22C1AAB-AC5E-4F17-93E1-F6F96E6566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476ACB0-C020-4834-984C-86CFB4C733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138938</xdr:rowOff>
    </xdr:from>
    <xdr:to>
      <xdr:col>24</xdr:col>
      <xdr:colOff>114300</xdr:colOff>
      <xdr:row>61</xdr:row>
      <xdr:rowOff>69088</xdr:rowOff>
    </xdr:to>
    <xdr:sp macro="" textlink="">
      <xdr:nvSpPr>
        <xdr:cNvPr id="185" name="楕円 184">
          <a:extLst>
            <a:ext uri="{FF2B5EF4-FFF2-40B4-BE49-F238E27FC236}">
              <a16:creationId xmlns:a16="http://schemas.microsoft.com/office/drawing/2014/main" id="{C70BEAFF-83B5-423C-B22F-DDD6938B8989}"/>
            </a:ext>
          </a:extLst>
        </xdr:cNvPr>
        <xdr:cNvSpPr/>
      </xdr:nvSpPr>
      <xdr:spPr>
        <a:xfrm>
          <a:off x="45847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117365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06543F8-2878-4534-91BA-2A45FC526CB7}"/>
            </a:ext>
          </a:extLst>
        </xdr:cNvPr>
        <xdr:cNvSpPr txBox="1"/>
      </xdr:nvSpPr>
      <xdr:spPr>
        <a:xfrm>
          <a:off x="4673600" y="1040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118364</xdr:rowOff>
    </xdr:from>
    <xdr:to>
      <xdr:col>20</xdr:col>
      <xdr:colOff>38100</xdr:colOff>
      <xdr:row>62</xdr:row>
      <xdr:rowOff>48514</xdr:rowOff>
    </xdr:to>
    <xdr:sp macro="" textlink="">
      <xdr:nvSpPr>
        <xdr:cNvPr id="187" name="楕円 186">
          <a:extLst>
            <a:ext uri="{FF2B5EF4-FFF2-40B4-BE49-F238E27FC236}">
              <a16:creationId xmlns:a16="http://schemas.microsoft.com/office/drawing/2014/main" id="{68B196F3-ABB0-4D24-9F92-FE094802580A}"/>
            </a:ext>
          </a:extLst>
        </xdr:cNvPr>
        <xdr:cNvSpPr/>
      </xdr:nvSpPr>
      <xdr:spPr>
        <a:xfrm>
          <a:off x="374650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18288</xdr:rowOff>
    </xdr:from>
    <xdr:to>
      <xdr:col>24</xdr:col>
      <xdr:colOff>63500</xdr:colOff>
      <xdr:row>61</xdr:row>
      <xdr:rowOff>169164</xdr:rowOff>
    </xdr:to>
    <xdr:cxnSp macro="">
      <xdr:nvCxnSpPr>
        <xdr:cNvPr id="188" name="直線コネクタ 187">
          <a:extLst>
            <a:ext uri="{FF2B5EF4-FFF2-40B4-BE49-F238E27FC236}">
              <a16:creationId xmlns:a16="http://schemas.microsoft.com/office/drawing/2014/main" id="{96AA4E83-271C-49BA-8C39-3F816C45DACD}"/>
            </a:ext>
          </a:extLst>
        </xdr:cNvPr>
        <xdr:cNvCxnSpPr/>
      </xdr:nvCxnSpPr>
      <xdr:spPr>
        <a:xfrm flipV="1">
          <a:off x="3797300" y="10476738"/>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93218</xdr:rowOff>
    </xdr:from>
    <xdr:to>
      <xdr:col>15</xdr:col>
      <xdr:colOff>101600</xdr:colOff>
      <xdr:row>62</xdr:row>
      <xdr:rowOff>23368</xdr:rowOff>
    </xdr:to>
    <xdr:sp macro="" textlink="">
      <xdr:nvSpPr>
        <xdr:cNvPr id="189" name="楕円 188">
          <a:extLst>
            <a:ext uri="{FF2B5EF4-FFF2-40B4-BE49-F238E27FC236}">
              <a16:creationId xmlns:a16="http://schemas.microsoft.com/office/drawing/2014/main" id="{B8A5C303-B7EC-4C18-B0F6-9145B61B0573}"/>
            </a:ext>
          </a:extLst>
        </xdr:cNvPr>
        <xdr:cNvSpPr/>
      </xdr:nvSpPr>
      <xdr:spPr>
        <a:xfrm>
          <a:off x="2857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144018</xdr:rowOff>
    </xdr:from>
    <xdr:to>
      <xdr:col>19</xdr:col>
      <xdr:colOff>177800</xdr:colOff>
      <xdr:row>61</xdr:row>
      <xdr:rowOff>169164</xdr:rowOff>
    </xdr:to>
    <xdr:cxnSp macro="">
      <xdr:nvCxnSpPr>
        <xdr:cNvPr id="190" name="直線コネクタ 189">
          <a:extLst>
            <a:ext uri="{FF2B5EF4-FFF2-40B4-BE49-F238E27FC236}">
              <a16:creationId xmlns:a16="http://schemas.microsoft.com/office/drawing/2014/main" id="{5DC1A9FF-C91D-426D-8383-D6C4C0B03DD1}"/>
            </a:ext>
          </a:extLst>
        </xdr:cNvPr>
        <xdr:cNvCxnSpPr/>
      </xdr:nvCxnSpPr>
      <xdr:spPr>
        <a:xfrm>
          <a:off x="2908300" y="1060246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49784</xdr:rowOff>
    </xdr:from>
    <xdr:to>
      <xdr:col>10</xdr:col>
      <xdr:colOff>165100</xdr:colOff>
      <xdr:row>61</xdr:row>
      <xdr:rowOff>151384</xdr:rowOff>
    </xdr:to>
    <xdr:sp macro="" textlink="">
      <xdr:nvSpPr>
        <xdr:cNvPr id="191" name="楕円 190">
          <a:extLst>
            <a:ext uri="{FF2B5EF4-FFF2-40B4-BE49-F238E27FC236}">
              <a16:creationId xmlns:a16="http://schemas.microsoft.com/office/drawing/2014/main" id="{80867792-56B6-46C5-BC49-60414295ACE7}"/>
            </a:ext>
          </a:extLst>
        </xdr:cNvPr>
        <xdr:cNvSpPr/>
      </xdr:nvSpPr>
      <xdr:spPr>
        <a:xfrm>
          <a:off x="1968500" y="1050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100584</xdr:rowOff>
    </xdr:from>
    <xdr:to>
      <xdr:col>15</xdr:col>
      <xdr:colOff>50800</xdr:colOff>
      <xdr:row>61</xdr:row>
      <xdr:rowOff>144018</xdr:rowOff>
    </xdr:to>
    <xdr:cxnSp macro="">
      <xdr:nvCxnSpPr>
        <xdr:cNvPr id="192" name="直線コネクタ 191">
          <a:extLst>
            <a:ext uri="{FF2B5EF4-FFF2-40B4-BE49-F238E27FC236}">
              <a16:creationId xmlns:a16="http://schemas.microsoft.com/office/drawing/2014/main" id="{DA84544F-C11D-476D-A18E-AA2FBB10EC83}"/>
            </a:ext>
          </a:extLst>
        </xdr:cNvPr>
        <xdr:cNvCxnSpPr/>
      </xdr:nvCxnSpPr>
      <xdr:spPr>
        <a:xfrm>
          <a:off x="2019300" y="1055903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3" name="楕円 192">
          <a:extLst>
            <a:ext uri="{FF2B5EF4-FFF2-40B4-BE49-F238E27FC236}">
              <a16:creationId xmlns:a16="http://schemas.microsoft.com/office/drawing/2014/main" id="{AABB5709-3EFF-4665-8454-D1C05289C2E7}"/>
            </a:ext>
          </a:extLst>
        </xdr:cNvPr>
        <xdr:cNvSpPr/>
      </xdr:nvSpPr>
      <xdr:spPr>
        <a:xfrm>
          <a:off x="107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100584</xdr:rowOff>
    </xdr:to>
    <xdr:cxnSp macro="">
      <xdr:nvCxnSpPr>
        <xdr:cNvPr id="194" name="直線コネクタ 193">
          <a:extLst>
            <a:ext uri="{FF2B5EF4-FFF2-40B4-BE49-F238E27FC236}">
              <a16:creationId xmlns:a16="http://schemas.microsoft.com/office/drawing/2014/main" id="{083750A5-8C19-45E5-8F43-F2E864F6D2F2}"/>
            </a:ext>
          </a:extLst>
        </xdr:cNvPr>
        <xdr:cNvCxnSpPr/>
      </xdr:nvCxnSpPr>
      <xdr:spPr>
        <a:xfrm>
          <a:off x="1130300" y="1052703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40519131-C50A-4240-8E0B-1F86558D6F8E}"/>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249203FC-1837-4DEC-B2E5-341BD34EA1E1}"/>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E72566E2-4EFC-40A6-B97B-75675E40DF46}"/>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C649720C-F851-4069-93B2-19E73AB41694}"/>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39641</xdr:rowOff>
    </xdr:from>
    <xdr:ext cx="405111" cy="259045"/>
    <xdr:sp macro="" textlink="">
      <xdr:nvSpPr>
        <xdr:cNvPr id="199" name="n_1mainValue【体育館・プール】&#10;有形固定資産減価償却率">
          <a:extLst>
            <a:ext uri="{FF2B5EF4-FFF2-40B4-BE49-F238E27FC236}">
              <a16:creationId xmlns:a16="http://schemas.microsoft.com/office/drawing/2014/main" id="{ADA05E36-CE55-40D1-8E66-7E3E4BDA1D70}"/>
            </a:ext>
          </a:extLst>
        </xdr:cNvPr>
        <xdr:cNvSpPr txBox="1"/>
      </xdr:nvSpPr>
      <xdr:spPr>
        <a:xfrm>
          <a:off x="3582044" y="1066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14495</xdr:rowOff>
    </xdr:from>
    <xdr:ext cx="405111" cy="259045"/>
    <xdr:sp macro="" textlink="">
      <xdr:nvSpPr>
        <xdr:cNvPr id="200" name="n_2mainValue【体育館・プール】&#10;有形固定資産減価償却率">
          <a:extLst>
            <a:ext uri="{FF2B5EF4-FFF2-40B4-BE49-F238E27FC236}">
              <a16:creationId xmlns:a16="http://schemas.microsoft.com/office/drawing/2014/main" id="{48F9AAE6-7DCD-47E5-A563-1B9AB01EF264}"/>
            </a:ext>
          </a:extLst>
        </xdr:cNvPr>
        <xdr:cNvSpPr txBox="1"/>
      </xdr:nvSpPr>
      <xdr:spPr>
        <a:xfrm>
          <a:off x="2705744" y="1064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142511</xdr:rowOff>
    </xdr:from>
    <xdr:ext cx="405111" cy="259045"/>
    <xdr:sp macro="" textlink="">
      <xdr:nvSpPr>
        <xdr:cNvPr id="201" name="n_3mainValue【体育館・プール】&#10;有形固定資産減価償却率">
          <a:extLst>
            <a:ext uri="{FF2B5EF4-FFF2-40B4-BE49-F238E27FC236}">
              <a16:creationId xmlns:a16="http://schemas.microsoft.com/office/drawing/2014/main" id="{C062F6D5-D1BB-463C-B46F-E0FEAA828E60}"/>
            </a:ext>
          </a:extLst>
        </xdr:cNvPr>
        <xdr:cNvSpPr txBox="1"/>
      </xdr:nvSpPr>
      <xdr:spPr>
        <a:xfrm>
          <a:off x="1816744" y="1060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2" name="n_4mainValue【体育館・プール】&#10;有形固定資産減価償却率">
          <a:extLst>
            <a:ext uri="{FF2B5EF4-FFF2-40B4-BE49-F238E27FC236}">
              <a16:creationId xmlns:a16="http://schemas.microsoft.com/office/drawing/2014/main" id="{B52F6EC2-1BA3-496F-ADDE-6F15C0062E44}"/>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A29BD2C-2CED-4534-83F8-892651B55B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DA09D08-7900-4E3F-881C-EB6D51B4C7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D085B64-01CF-4796-9222-7B2DB1F840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7443C36-BA33-4E6F-89EE-404D2384CD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2169303-3FEF-4876-BAE8-49985449BC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C516027-D910-4212-A867-FF4173810E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A0111434-8CB1-4C7B-A027-5F59A997D56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E3236E-945D-4BB0-A133-D28D0EE783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F5FF444-060B-48A4-89F7-A4147F7A435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F644AA9-8608-4A52-8159-62E71E3264F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B13003A5-FD83-49E1-BEC0-4EDCC006860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C92433EC-4797-40B4-8C44-1F078F2A68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363E483-88CC-41FA-8AAB-9390217C48F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790F62F-E313-484A-AF1F-7DEDF02C977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CC4899B-3EA4-42A1-802D-5CCEBAC255E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5CEFA723-FE94-4887-ABAE-47EB54FDC3B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2752F45-3A25-4C69-B3F7-8EB79E2742D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59ACD0AF-B28B-499E-8849-2C9B6E1128D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1C8408B-EA73-48BF-BC72-E658B62C0DC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1A6B30DE-FA65-4EED-8419-5529EA0CD6C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B8A9DD2-FE6B-4893-B3C9-56E657F6A2E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861C7B1-2A08-4541-8E5D-02A32A4C99C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B09C916-0C76-470C-B3DB-368F8B166D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A321C78-9DEB-4C08-8A00-22D7F6E798BA}"/>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EDAD93D5-D814-442E-BE5D-013E22444BB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3E2BEA1A-86F6-423C-8E51-EA05F601758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4F2E8872-C8C3-4729-A577-A8D4694952A2}"/>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9A310493-2EF5-4097-8F5E-A0AD97EBE976}"/>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21401053-ACC8-45DA-964B-07D96BEF86CE}"/>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8551A0C8-E249-4001-8B5B-751C1D5C9C38}"/>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D67B63A9-C9EF-41B7-9DCA-0D0EA5446D54}"/>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308965B-2C72-4BBF-89AA-4E2132061791}"/>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C51379B4-827A-4E8A-8325-37E2D5B6BDA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50D5B19D-4026-4388-8907-FF2F02CDF014}"/>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2FD4167-45F4-4FF4-AD02-0E34FC1C13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2296966-289A-45AE-BA4D-DF94B1EE0C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F27477A-6F15-4F14-AD71-A103B95E356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1F0C57C-4B4F-400F-B45F-B24D8096EEA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AEF0B1-1A1A-4F5D-B597-533CE74454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157480</xdr:rowOff>
    </xdr:from>
    <xdr:to>
      <xdr:col>55</xdr:col>
      <xdr:colOff>50800</xdr:colOff>
      <xdr:row>62</xdr:row>
      <xdr:rowOff>87630</xdr:rowOff>
    </xdr:to>
    <xdr:sp macro="" textlink="">
      <xdr:nvSpPr>
        <xdr:cNvPr id="242" name="楕円 241">
          <a:extLst>
            <a:ext uri="{FF2B5EF4-FFF2-40B4-BE49-F238E27FC236}">
              <a16:creationId xmlns:a16="http://schemas.microsoft.com/office/drawing/2014/main" id="{3CEBD956-C181-4AC3-B65A-04FEFB7BCEEB}"/>
            </a:ext>
          </a:extLst>
        </xdr:cNvPr>
        <xdr:cNvSpPr/>
      </xdr:nvSpPr>
      <xdr:spPr>
        <a:xfrm>
          <a:off x="104267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8907</xdr:rowOff>
    </xdr:from>
    <xdr:ext cx="469744" cy="259045"/>
    <xdr:sp macro="" textlink="">
      <xdr:nvSpPr>
        <xdr:cNvPr id="243" name="【体育館・プール】&#10;一人当たり面積該当値テキスト">
          <a:extLst>
            <a:ext uri="{FF2B5EF4-FFF2-40B4-BE49-F238E27FC236}">
              <a16:creationId xmlns:a16="http://schemas.microsoft.com/office/drawing/2014/main" id="{8711841B-7BB8-4D29-85A8-BFDF107661D9}"/>
            </a:ext>
          </a:extLst>
        </xdr:cNvPr>
        <xdr:cNvSpPr txBox="1"/>
      </xdr:nvSpPr>
      <xdr:spPr>
        <a:xfrm>
          <a:off x="10515600" y="1046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127000</xdr:rowOff>
    </xdr:from>
    <xdr:to>
      <xdr:col>50</xdr:col>
      <xdr:colOff>165100</xdr:colOff>
      <xdr:row>62</xdr:row>
      <xdr:rowOff>57150</xdr:rowOff>
    </xdr:to>
    <xdr:sp macro="" textlink="">
      <xdr:nvSpPr>
        <xdr:cNvPr id="244" name="楕円 243">
          <a:extLst>
            <a:ext uri="{FF2B5EF4-FFF2-40B4-BE49-F238E27FC236}">
              <a16:creationId xmlns:a16="http://schemas.microsoft.com/office/drawing/2014/main" id="{5CE03AE4-5D56-4F11-9D09-22F58AC4AD22}"/>
            </a:ext>
          </a:extLst>
        </xdr:cNvPr>
        <xdr:cNvSpPr/>
      </xdr:nvSpPr>
      <xdr:spPr>
        <a:xfrm>
          <a:off x="9588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6350</xdr:rowOff>
    </xdr:from>
    <xdr:to>
      <xdr:col>55</xdr:col>
      <xdr:colOff>0</xdr:colOff>
      <xdr:row>62</xdr:row>
      <xdr:rowOff>36830</xdr:rowOff>
    </xdr:to>
    <xdr:cxnSp macro="">
      <xdr:nvCxnSpPr>
        <xdr:cNvPr id="245" name="直線コネクタ 244">
          <a:extLst>
            <a:ext uri="{FF2B5EF4-FFF2-40B4-BE49-F238E27FC236}">
              <a16:creationId xmlns:a16="http://schemas.microsoft.com/office/drawing/2014/main" id="{B4C081FB-F234-443A-B370-6941AAE378AD}"/>
            </a:ext>
          </a:extLst>
        </xdr:cNvPr>
        <xdr:cNvCxnSpPr/>
      </xdr:nvCxnSpPr>
      <xdr:spPr>
        <a:xfrm>
          <a:off x="9639300" y="106362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135890</xdr:rowOff>
    </xdr:from>
    <xdr:to>
      <xdr:col>46</xdr:col>
      <xdr:colOff>38100</xdr:colOff>
      <xdr:row>62</xdr:row>
      <xdr:rowOff>66040</xdr:rowOff>
    </xdr:to>
    <xdr:sp macro="" textlink="">
      <xdr:nvSpPr>
        <xdr:cNvPr id="246" name="楕円 245">
          <a:extLst>
            <a:ext uri="{FF2B5EF4-FFF2-40B4-BE49-F238E27FC236}">
              <a16:creationId xmlns:a16="http://schemas.microsoft.com/office/drawing/2014/main" id="{B9277352-E4CC-45A2-B273-3835C51DB387}"/>
            </a:ext>
          </a:extLst>
        </xdr:cNvPr>
        <xdr:cNvSpPr/>
      </xdr:nvSpPr>
      <xdr:spPr>
        <a:xfrm>
          <a:off x="8699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6350</xdr:rowOff>
    </xdr:from>
    <xdr:to>
      <xdr:col>50</xdr:col>
      <xdr:colOff>114300</xdr:colOff>
      <xdr:row>62</xdr:row>
      <xdr:rowOff>15240</xdr:rowOff>
    </xdr:to>
    <xdr:cxnSp macro="">
      <xdr:nvCxnSpPr>
        <xdr:cNvPr id="247" name="直線コネクタ 246">
          <a:extLst>
            <a:ext uri="{FF2B5EF4-FFF2-40B4-BE49-F238E27FC236}">
              <a16:creationId xmlns:a16="http://schemas.microsoft.com/office/drawing/2014/main" id="{47A43F36-EA99-4BFA-9167-72C1AA7C9235}"/>
            </a:ext>
          </a:extLst>
        </xdr:cNvPr>
        <xdr:cNvCxnSpPr/>
      </xdr:nvCxnSpPr>
      <xdr:spPr>
        <a:xfrm flipV="1">
          <a:off x="8750300" y="1063625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143510</xdr:rowOff>
    </xdr:from>
    <xdr:to>
      <xdr:col>41</xdr:col>
      <xdr:colOff>101600</xdr:colOff>
      <xdr:row>62</xdr:row>
      <xdr:rowOff>73660</xdr:rowOff>
    </xdr:to>
    <xdr:sp macro="" textlink="">
      <xdr:nvSpPr>
        <xdr:cNvPr id="248" name="楕円 247">
          <a:extLst>
            <a:ext uri="{FF2B5EF4-FFF2-40B4-BE49-F238E27FC236}">
              <a16:creationId xmlns:a16="http://schemas.microsoft.com/office/drawing/2014/main" id="{15A0964D-7E3C-41CC-8971-74426845A823}"/>
            </a:ext>
          </a:extLst>
        </xdr:cNvPr>
        <xdr:cNvSpPr/>
      </xdr:nvSpPr>
      <xdr:spPr>
        <a:xfrm>
          <a:off x="781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xdr:rowOff>
    </xdr:from>
    <xdr:to>
      <xdr:col>45</xdr:col>
      <xdr:colOff>177800</xdr:colOff>
      <xdr:row>62</xdr:row>
      <xdr:rowOff>22860</xdr:rowOff>
    </xdr:to>
    <xdr:cxnSp macro="">
      <xdr:nvCxnSpPr>
        <xdr:cNvPr id="249" name="直線コネクタ 248">
          <a:extLst>
            <a:ext uri="{FF2B5EF4-FFF2-40B4-BE49-F238E27FC236}">
              <a16:creationId xmlns:a16="http://schemas.microsoft.com/office/drawing/2014/main" id="{7CE25A8D-5E89-4416-B6A4-0FEE951ACBEA}"/>
            </a:ext>
          </a:extLst>
        </xdr:cNvPr>
        <xdr:cNvCxnSpPr/>
      </xdr:nvCxnSpPr>
      <xdr:spPr>
        <a:xfrm flipV="1">
          <a:off x="7861300" y="10645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128270</xdr:rowOff>
    </xdr:from>
    <xdr:to>
      <xdr:col>36</xdr:col>
      <xdr:colOff>165100</xdr:colOff>
      <xdr:row>62</xdr:row>
      <xdr:rowOff>58420</xdr:rowOff>
    </xdr:to>
    <xdr:sp macro="" textlink="">
      <xdr:nvSpPr>
        <xdr:cNvPr id="250" name="楕円 249">
          <a:extLst>
            <a:ext uri="{FF2B5EF4-FFF2-40B4-BE49-F238E27FC236}">
              <a16:creationId xmlns:a16="http://schemas.microsoft.com/office/drawing/2014/main" id="{D05D19AD-1EE5-4B26-8E36-73E60E1C00B3}"/>
            </a:ext>
          </a:extLst>
        </xdr:cNvPr>
        <xdr:cNvSpPr/>
      </xdr:nvSpPr>
      <xdr:spPr>
        <a:xfrm>
          <a:off x="692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xdr:rowOff>
    </xdr:from>
    <xdr:to>
      <xdr:col>41</xdr:col>
      <xdr:colOff>50800</xdr:colOff>
      <xdr:row>62</xdr:row>
      <xdr:rowOff>22860</xdr:rowOff>
    </xdr:to>
    <xdr:cxnSp macro="">
      <xdr:nvCxnSpPr>
        <xdr:cNvPr id="251" name="直線コネクタ 250">
          <a:extLst>
            <a:ext uri="{FF2B5EF4-FFF2-40B4-BE49-F238E27FC236}">
              <a16:creationId xmlns:a16="http://schemas.microsoft.com/office/drawing/2014/main" id="{0367A3D0-31BD-437B-937D-7C1A69ACD815}"/>
            </a:ext>
          </a:extLst>
        </xdr:cNvPr>
        <xdr:cNvCxnSpPr/>
      </xdr:nvCxnSpPr>
      <xdr:spPr>
        <a:xfrm>
          <a:off x="6972300" y="10637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0A0681F6-B8A4-4D56-9043-6167AF0897C5}"/>
            </a:ext>
          </a:extLst>
        </xdr:cNvPr>
        <xdr:cNvSpPr txBox="1"/>
      </xdr:nvSpPr>
      <xdr:spPr>
        <a:xfrm>
          <a:off x="93917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B5E307AA-BA88-47E4-A16F-EAC2BA3091A1}"/>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4DCB5310-6EC6-4A45-B680-0A9448FB4911}"/>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806E0F4C-6EAE-4E46-AE40-FA556B4ADC76}"/>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73677</xdr:rowOff>
    </xdr:from>
    <xdr:ext cx="469744" cy="259045"/>
    <xdr:sp macro="" textlink="">
      <xdr:nvSpPr>
        <xdr:cNvPr id="256" name="n_1mainValue【体育館・プール】&#10;一人当たり面積">
          <a:extLst>
            <a:ext uri="{FF2B5EF4-FFF2-40B4-BE49-F238E27FC236}">
              <a16:creationId xmlns:a16="http://schemas.microsoft.com/office/drawing/2014/main" id="{33F3C88B-73EB-4673-AEDA-62EFB6E6C632}"/>
            </a:ext>
          </a:extLst>
        </xdr:cNvPr>
        <xdr:cNvSpPr txBox="1"/>
      </xdr:nvSpPr>
      <xdr:spPr>
        <a:xfrm>
          <a:off x="9391727" y="103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82567</xdr:rowOff>
    </xdr:from>
    <xdr:ext cx="469744" cy="259045"/>
    <xdr:sp macro="" textlink="">
      <xdr:nvSpPr>
        <xdr:cNvPr id="257" name="n_2mainValue【体育館・プール】&#10;一人当たり面積">
          <a:extLst>
            <a:ext uri="{FF2B5EF4-FFF2-40B4-BE49-F238E27FC236}">
              <a16:creationId xmlns:a16="http://schemas.microsoft.com/office/drawing/2014/main" id="{972029A8-DCF9-4DF7-914C-18B996895791}"/>
            </a:ext>
          </a:extLst>
        </xdr:cNvPr>
        <xdr:cNvSpPr txBox="1"/>
      </xdr:nvSpPr>
      <xdr:spPr>
        <a:xfrm>
          <a:off x="8515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90187</xdr:rowOff>
    </xdr:from>
    <xdr:ext cx="469744" cy="259045"/>
    <xdr:sp macro="" textlink="">
      <xdr:nvSpPr>
        <xdr:cNvPr id="258" name="n_3mainValue【体育館・プール】&#10;一人当たり面積">
          <a:extLst>
            <a:ext uri="{FF2B5EF4-FFF2-40B4-BE49-F238E27FC236}">
              <a16:creationId xmlns:a16="http://schemas.microsoft.com/office/drawing/2014/main" id="{ED066F14-2722-4F98-9471-6345FE20D272}"/>
            </a:ext>
          </a:extLst>
        </xdr:cNvPr>
        <xdr:cNvSpPr txBox="1"/>
      </xdr:nvSpPr>
      <xdr:spPr>
        <a:xfrm>
          <a:off x="7626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74947</xdr:rowOff>
    </xdr:from>
    <xdr:ext cx="469744" cy="259045"/>
    <xdr:sp macro="" textlink="">
      <xdr:nvSpPr>
        <xdr:cNvPr id="259" name="n_4mainValue【体育館・プール】&#10;一人当たり面積">
          <a:extLst>
            <a:ext uri="{FF2B5EF4-FFF2-40B4-BE49-F238E27FC236}">
              <a16:creationId xmlns:a16="http://schemas.microsoft.com/office/drawing/2014/main" id="{B9463944-EB01-49ED-A396-B67DE42E2A56}"/>
            </a:ext>
          </a:extLst>
        </xdr:cNvPr>
        <xdr:cNvSpPr txBox="1"/>
      </xdr:nvSpPr>
      <xdr:spPr>
        <a:xfrm>
          <a:off x="6737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671EF77-B5CA-44EC-9239-23A8EED212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C5A377B-E6ED-4FBD-AE8D-ABDC6EF8C3F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9D0239F-63FF-4BEC-814C-2ED6711BB7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D7C5FD8-9580-4C0C-A888-BCD8EE97E6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BC99916-AFCF-4331-A655-9E262AB9B2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A8F023C-CA3A-4551-9A84-D2CAA34E7F1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FC55EAA-C780-497C-A879-BDD0057BE8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864F9D6-4EF5-48AC-B649-878A701C92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256D684-1BCB-4D8F-A0C7-3FD6C84D457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D8F2E3E-D601-488D-8A03-09133FBD1D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04C6E95-62CA-4950-8C0E-5209DBE012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B741CD5-4EAE-404A-8FD4-4677AFE4C33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E8EB4BD9-B4B1-4318-8164-CE235886AC2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8DCF68A-850A-453A-B119-EFD90C0183A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8DF9C5D6-A95B-4935-96A9-CD9EF7A4DD4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2CC4168-6D52-43B0-A448-20E07574D1E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569AF7D3-08F3-484B-A9E0-8097F68C796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E3707B4-8F03-4D98-8BA9-65EF05C7D8C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B050B713-74AA-4694-8EAD-74B5A2A7CCD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5280093-1DB7-411D-B94B-C0972AF0A6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6A009514-39BF-4205-9916-432D6EBF6FF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E4460474-9595-43EE-8AC2-5A41D54101A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472526A2-1BE7-4DCE-BBC5-75564AF3A445}"/>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C460279F-3683-4EC9-BAB3-54441EAB3D57}"/>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93DFB884-CBA4-4D6F-BDFE-7CB1CF2035A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959B6D86-6465-43DB-A4AF-C6518983667A}"/>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1676AC69-AB3F-4531-B9FD-5B6642E5B448}"/>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839D4A81-CBA0-42D6-9E04-A00F779FEBF4}"/>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F1D4AF32-3462-4DAA-9AC2-6F324C5E86BE}"/>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E9D7F883-99F9-4B69-B770-BC7B6267F781}"/>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F49D451F-E770-4D52-8D23-E19D181DEF59}"/>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17B69C2D-A7AA-4EF2-9916-5F5DD3A088AF}"/>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BB9065D4-6869-471B-B58C-11362A207ED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3FF9050-0926-4F19-B059-33F48CEDB6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B39D4DF-14B8-4821-8CEF-5A32AAA96F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D47B9EA-8450-4D0F-9C22-47CB0AB9B52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4A7D1D9-F49B-417F-A71A-DC1E6EF3E2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87DDF9C-E06A-44AB-97A7-677405546D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298" name="楕円 297">
          <a:extLst>
            <a:ext uri="{FF2B5EF4-FFF2-40B4-BE49-F238E27FC236}">
              <a16:creationId xmlns:a16="http://schemas.microsoft.com/office/drawing/2014/main" id="{3A3AB057-74EC-4184-8FD3-4F19ACDFBB92}"/>
            </a:ext>
          </a:extLst>
        </xdr:cNvPr>
        <xdr:cNvSpPr/>
      </xdr:nvSpPr>
      <xdr:spPr>
        <a:xfrm>
          <a:off x="4584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22877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B3DECDF4-4B91-49F2-94AE-0D17844329C7}"/>
            </a:ext>
          </a:extLst>
        </xdr:cNvPr>
        <xdr:cNvSpPr txBox="1"/>
      </xdr:nvSpPr>
      <xdr:spPr>
        <a:xfrm>
          <a:off x="4673600"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167894</xdr:rowOff>
    </xdr:from>
    <xdr:to>
      <xdr:col>20</xdr:col>
      <xdr:colOff>38100</xdr:colOff>
      <xdr:row>82</xdr:row>
      <xdr:rowOff>98044</xdr:rowOff>
    </xdr:to>
    <xdr:sp macro="" textlink="">
      <xdr:nvSpPr>
        <xdr:cNvPr id="300" name="楕円 299">
          <a:extLst>
            <a:ext uri="{FF2B5EF4-FFF2-40B4-BE49-F238E27FC236}">
              <a16:creationId xmlns:a16="http://schemas.microsoft.com/office/drawing/2014/main" id="{E95E254A-90F6-43E8-B0E9-3E8FB9A9C49C}"/>
            </a:ext>
          </a:extLst>
        </xdr:cNvPr>
        <xdr:cNvSpPr/>
      </xdr:nvSpPr>
      <xdr:spPr>
        <a:xfrm>
          <a:off x="3746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47244</xdr:rowOff>
    </xdr:from>
    <xdr:to>
      <xdr:col>24</xdr:col>
      <xdr:colOff>63500</xdr:colOff>
      <xdr:row>82</xdr:row>
      <xdr:rowOff>95250</xdr:rowOff>
    </xdr:to>
    <xdr:cxnSp macro="">
      <xdr:nvCxnSpPr>
        <xdr:cNvPr id="301" name="直線コネクタ 300">
          <a:extLst>
            <a:ext uri="{FF2B5EF4-FFF2-40B4-BE49-F238E27FC236}">
              <a16:creationId xmlns:a16="http://schemas.microsoft.com/office/drawing/2014/main" id="{53CC5C76-4F30-4D55-91F4-66D368FDE8EF}"/>
            </a:ext>
          </a:extLst>
        </xdr:cNvPr>
        <xdr:cNvCxnSpPr/>
      </xdr:nvCxnSpPr>
      <xdr:spPr>
        <a:xfrm>
          <a:off x="3797300" y="1410614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126746</xdr:rowOff>
    </xdr:from>
    <xdr:to>
      <xdr:col>15</xdr:col>
      <xdr:colOff>101600</xdr:colOff>
      <xdr:row>82</xdr:row>
      <xdr:rowOff>56896</xdr:rowOff>
    </xdr:to>
    <xdr:sp macro="" textlink="">
      <xdr:nvSpPr>
        <xdr:cNvPr id="302" name="楕円 301">
          <a:extLst>
            <a:ext uri="{FF2B5EF4-FFF2-40B4-BE49-F238E27FC236}">
              <a16:creationId xmlns:a16="http://schemas.microsoft.com/office/drawing/2014/main" id="{7688C6E2-95E4-4D1B-B56D-882723945CC9}"/>
            </a:ext>
          </a:extLst>
        </xdr:cNvPr>
        <xdr:cNvSpPr/>
      </xdr:nvSpPr>
      <xdr:spPr>
        <a:xfrm>
          <a:off x="2857500" y="1401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xdr:rowOff>
    </xdr:from>
    <xdr:to>
      <xdr:col>19</xdr:col>
      <xdr:colOff>177800</xdr:colOff>
      <xdr:row>82</xdr:row>
      <xdr:rowOff>47244</xdr:rowOff>
    </xdr:to>
    <xdr:cxnSp macro="">
      <xdr:nvCxnSpPr>
        <xdr:cNvPr id="303" name="直線コネクタ 302">
          <a:extLst>
            <a:ext uri="{FF2B5EF4-FFF2-40B4-BE49-F238E27FC236}">
              <a16:creationId xmlns:a16="http://schemas.microsoft.com/office/drawing/2014/main" id="{AE99A111-012F-4C31-85D4-F33BFE221BB6}"/>
            </a:ext>
          </a:extLst>
        </xdr:cNvPr>
        <xdr:cNvCxnSpPr/>
      </xdr:nvCxnSpPr>
      <xdr:spPr>
        <a:xfrm>
          <a:off x="2908300" y="140649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74168</xdr:rowOff>
    </xdr:from>
    <xdr:to>
      <xdr:col>10</xdr:col>
      <xdr:colOff>165100</xdr:colOff>
      <xdr:row>82</xdr:row>
      <xdr:rowOff>4318</xdr:rowOff>
    </xdr:to>
    <xdr:sp macro="" textlink="">
      <xdr:nvSpPr>
        <xdr:cNvPr id="304" name="楕円 303">
          <a:extLst>
            <a:ext uri="{FF2B5EF4-FFF2-40B4-BE49-F238E27FC236}">
              <a16:creationId xmlns:a16="http://schemas.microsoft.com/office/drawing/2014/main" id="{31FA8054-23C5-4EF6-A8EC-CE59E9271031}"/>
            </a:ext>
          </a:extLst>
        </xdr:cNvPr>
        <xdr:cNvSpPr/>
      </xdr:nvSpPr>
      <xdr:spPr>
        <a:xfrm>
          <a:off x="1968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124968</xdr:rowOff>
    </xdr:from>
    <xdr:to>
      <xdr:col>15</xdr:col>
      <xdr:colOff>50800</xdr:colOff>
      <xdr:row>82</xdr:row>
      <xdr:rowOff>6096</xdr:rowOff>
    </xdr:to>
    <xdr:cxnSp macro="">
      <xdr:nvCxnSpPr>
        <xdr:cNvPr id="305" name="直線コネクタ 304">
          <a:extLst>
            <a:ext uri="{FF2B5EF4-FFF2-40B4-BE49-F238E27FC236}">
              <a16:creationId xmlns:a16="http://schemas.microsoft.com/office/drawing/2014/main" id="{A241C656-E1B4-4291-94F8-46A6FF3AA118}"/>
            </a:ext>
          </a:extLst>
        </xdr:cNvPr>
        <xdr:cNvCxnSpPr/>
      </xdr:nvCxnSpPr>
      <xdr:spPr>
        <a:xfrm>
          <a:off x="2019300" y="1401241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58165</xdr:rowOff>
    </xdr:from>
    <xdr:to>
      <xdr:col>6</xdr:col>
      <xdr:colOff>38100</xdr:colOff>
      <xdr:row>81</xdr:row>
      <xdr:rowOff>159765</xdr:rowOff>
    </xdr:to>
    <xdr:sp macro="" textlink="">
      <xdr:nvSpPr>
        <xdr:cNvPr id="306" name="楕円 305">
          <a:extLst>
            <a:ext uri="{FF2B5EF4-FFF2-40B4-BE49-F238E27FC236}">
              <a16:creationId xmlns:a16="http://schemas.microsoft.com/office/drawing/2014/main" id="{5FC69073-4011-4714-AFCE-C8CDE13EB1B7}"/>
            </a:ext>
          </a:extLst>
        </xdr:cNvPr>
        <xdr:cNvSpPr/>
      </xdr:nvSpPr>
      <xdr:spPr>
        <a:xfrm>
          <a:off x="1079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108965</xdr:rowOff>
    </xdr:from>
    <xdr:to>
      <xdr:col>10</xdr:col>
      <xdr:colOff>114300</xdr:colOff>
      <xdr:row>81</xdr:row>
      <xdr:rowOff>124968</xdr:rowOff>
    </xdr:to>
    <xdr:cxnSp macro="">
      <xdr:nvCxnSpPr>
        <xdr:cNvPr id="307" name="直線コネクタ 306">
          <a:extLst>
            <a:ext uri="{FF2B5EF4-FFF2-40B4-BE49-F238E27FC236}">
              <a16:creationId xmlns:a16="http://schemas.microsoft.com/office/drawing/2014/main" id="{BD01E714-41BB-4699-9EA2-A456D72F2E5D}"/>
            </a:ext>
          </a:extLst>
        </xdr:cNvPr>
        <xdr:cNvCxnSpPr/>
      </xdr:nvCxnSpPr>
      <xdr:spPr>
        <a:xfrm>
          <a:off x="1130300" y="1399641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DE8450B5-5191-4FF0-8BEF-EA5EAA1969A9}"/>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FD453941-4700-4F88-8279-E6BE942FF8A4}"/>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737AB5E1-B80B-4AC6-B8BB-E2AB5FF3A996}"/>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CE57CCE5-D132-44A4-8580-4FC36217AFA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89171</xdr:rowOff>
    </xdr:from>
    <xdr:ext cx="405111" cy="259045"/>
    <xdr:sp macro="" textlink="">
      <xdr:nvSpPr>
        <xdr:cNvPr id="312" name="n_1mainValue【福祉施設】&#10;有形固定資産減価償却率">
          <a:extLst>
            <a:ext uri="{FF2B5EF4-FFF2-40B4-BE49-F238E27FC236}">
              <a16:creationId xmlns:a16="http://schemas.microsoft.com/office/drawing/2014/main" id="{BC0EAA70-4686-4463-A160-9D77C09F0724}"/>
            </a:ext>
          </a:extLst>
        </xdr:cNvPr>
        <xdr:cNvSpPr txBox="1"/>
      </xdr:nvSpPr>
      <xdr:spPr>
        <a:xfrm>
          <a:off x="35820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48023</xdr:rowOff>
    </xdr:from>
    <xdr:ext cx="405111" cy="259045"/>
    <xdr:sp macro="" textlink="">
      <xdr:nvSpPr>
        <xdr:cNvPr id="313" name="n_2mainValue【福祉施設】&#10;有形固定資産減価償却率">
          <a:extLst>
            <a:ext uri="{FF2B5EF4-FFF2-40B4-BE49-F238E27FC236}">
              <a16:creationId xmlns:a16="http://schemas.microsoft.com/office/drawing/2014/main" id="{0DB42E6E-2066-4DD2-99A2-9B48527BD212}"/>
            </a:ext>
          </a:extLst>
        </xdr:cNvPr>
        <xdr:cNvSpPr txBox="1"/>
      </xdr:nvSpPr>
      <xdr:spPr>
        <a:xfrm>
          <a:off x="2705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166895</xdr:rowOff>
    </xdr:from>
    <xdr:ext cx="405111" cy="259045"/>
    <xdr:sp macro="" textlink="">
      <xdr:nvSpPr>
        <xdr:cNvPr id="314" name="n_3mainValue【福祉施設】&#10;有形固定資産減価償却率">
          <a:extLst>
            <a:ext uri="{FF2B5EF4-FFF2-40B4-BE49-F238E27FC236}">
              <a16:creationId xmlns:a16="http://schemas.microsoft.com/office/drawing/2014/main" id="{D02934B7-0978-4239-9E19-92B1CFF072DD}"/>
            </a:ext>
          </a:extLst>
        </xdr:cNvPr>
        <xdr:cNvSpPr txBox="1"/>
      </xdr:nvSpPr>
      <xdr:spPr>
        <a:xfrm>
          <a:off x="1816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150892</xdr:rowOff>
    </xdr:from>
    <xdr:ext cx="405111" cy="259045"/>
    <xdr:sp macro="" textlink="">
      <xdr:nvSpPr>
        <xdr:cNvPr id="315" name="n_4mainValue【福祉施設】&#10;有形固定資産減価償却率">
          <a:extLst>
            <a:ext uri="{FF2B5EF4-FFF2-40B4-BE49-F238E27FC236}">
              <a16:creationId xmlns:a16="http://schemas.microsoft.com/office/drawing/2014/main" id="{A9613894-F335-4E93-91E4-7B94A22D9317}"/>
            </a:ext>
          </a:extLst>
        </xdr:cNvPr>
        <xdr:cNvSpPr txBox="1"/>
      </xdr:nvSpPr>
      <xdr:spPr>
        <a:xfrm>
          <a:off x="927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74F60860-AB86-48E6-9E19-EEC08C58F2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D4AFB475-264F-493E-8BE1-805C3CD091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B2EFD469-E1FB-4194-B154-304AC2D5E46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72DEF29C-28E9-4235-8A7E-2438E7C2DD6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8AC17CBC-B605-4422-B0CF-38E8DC112FD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1BF39BBA-C279-4693-B727-CBC4A7ED0A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F3B11B2-D31F-4D49-A739-F5CB4218C7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F4D2CDF5-18FF-45C9-9D13-5EB8E97809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4FD7A53B-8B54-40CF-BCD3-988DED98ACB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35A10067-FE9B-452C-BCA4-18AC7F34E90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BCD80B5F-D20A-4BEA-8BAD-1803C78353B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A46B496B-96DD-4CA8-8ECE-81B44C8B813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98ED74A6-963E-469F-947F-3659F217ECD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7567FF9-0A62-4276-9DF5-8C0057EA9B9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829BE681-8467-408B-BCB8-69B6E883E20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7DDE9F31-87C8-478A-9858-89602E74629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7CD90C69-BDAE-46B5-BF0A-F3F91407EE3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6C4D4F49-8AEF-4725-B437-E1E19750B4E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2A2717E-0B3E-4A9E-8ECA-78EF8FAF23C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895378F0-D908-455D-8074-CA6EB53E9B3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5592EF25-34E0-44ED-B658-06FA31448C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C0798F0-5F62-40B6-8F07-E89A1C03F16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C5664AA-2C90-4CFB-9F97-2FC6DEFF36B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85084C43-ABB7-4D00-AB41-994A90205DD5}"/>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730F02BD-62EF-43CD-BFBB-0826152C41A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984273AA-BAF3-4271-846E-C28692A41E56}"/>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4BBCB3FC-0F58-428E-8AC5-982009DAFFE4}"/>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E434686-BE3E-44BA-8019-64098508875D}"/>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7814CE52-036F-4FD3-B1FB-C74C2C00A7F0}"/>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83A03FA6-6E53-478D-812C-F121BF0702E5}"/>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BAF0C73B-4AD7-4F6E-9188-04E11D161B63}"/>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722CFE05-CCAC-4893-9890-194878CD5F22}"/>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452B31BF-E755-4222-8264-69C3735A7796}"/>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92F010A6-9E73-4CF1-9C8A-6309E577796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9133C6B-C8D2-4F28-85F0-2D828B646D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E9A7FA4-620A-41DA-84CB-15B52AC420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FF954C7-D076-4F58-A402-6495F371DA5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9FBB5EA-1CF0-49B9-8B75-4EF038039B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05ABEDF-29C8-4B41-A4E4-E12A514FC2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36830</xdr:rowOff>
    </xdr:from>
    <xdr:to>
      <xdr:col>55</xdr:col>
      <xdr:colOff>50800</xdr:colOff>
      <xdr:row>79</xdr:row>
      <xdr:rowOff>138430</xdr:rowOff>
    </xdr:to>
    <xdr:sp macro="" textlink="">
      <xdr:nvSpPr>
        <xdr:cNvPr id="355" name="楕円 354">
          <a:extLst>
            <a:ext uri="{FF2B5EF4-FFF2-40B4-BE49-F238E27FC236}">
              <a16:creationId xmlns:a16="http://schemas.microsoft.com/office/drawing/2014/main" id="{DBE2FAD0-6A2C-429E-8596-D0D59F44D927}"/>
            </a:ext>
          </a:extLst>
        </xdr:cNvPr>
        <xdr:cNvSpPr/>
      </xdr:nvSpPr>
      <xdr:spPr>
        <a:xfrm>
          <a:off x="104267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123207</xdr:rowOff>
    </xdr:from>
    <xdr:ext cx="469744" cy="259045"/>
    <xdr:sp macro="" textlink="">
      <xdr:nvSpPr>
        <xdr:cNvPr id="356" name="【福祉施設】&#10;一人当たり面積該当値テキスト">
          <a:extLst>
            <a:ext uri="{FF2B5EF4-FFF2-40B4-BE49-F238E27FC236}">
              <a16:creationId xmlns:a16="http://schemas.microsoft.com/office/drawing/2014/main" id="{DD95DF5F-93EE-477B-A749-1AF3053C270F}"/>
            </a:ext>
          </a:extLst>
        </xdr:cNvPr>
        <xdr:cNvSpPr txBox="1"/>
      </xdr:nvSpPr>
      <xdr:spPr>
        <a:xfrm>
          <a:off x="10515600" y="1349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86361</xdr:rowOff>
    </xdr:from>
    <xdr:to>
      <xdr:col>50</xdr:col>
      <xdr:colOff>165100</xdr:colOff>
      <xdr:row>79</xdr:row>
      <xdr:rowOff>16511</xdr:rowOff>
    </xdr:to>
    <xdr:sp macro="" textlink="">
      <xdr:nvSpPr>
        <xdr:cNvPr id="357" name="楕円 356">
          <a:extLst>
            <a:ext uri="{FF2B5EF4-FFF2-40B4-BE49-F238E27FC236}">
              <a16:creationId xmlns:a16="http://schemas.microsoft.com/office/drawing/2014/main" id="{CA6CF084-46C1-44DB-AD6F-1B5F288922F9}"/>
            </a:ext>
          </a:extLst>
        </xdr:cNvPr>
        <xdr:cNvSpPr/>
      </xdr:nvSpPr>
      <xdr:spPr>
        <a:xfrm>
          <a:off x="9588500" y="1345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137161</xdr:rowOff>
    </xdr:from>
    <xdr:to>
      <xdr:col>55</xdr:col>
      <xdr:colOff>0</xdr:colOff>
      <xdr:row>79</xdr:row>
      <xdr:rowOff>87630</xdr:rowOff>
    </xdr:to>
    <xdr:cxnSp macro="">
      <xdr:nvCxnSpPr>
        <xdr:cNvPr id="358" name="直線コネクタ 357">
          <a:extLst>
            <a:ext uri="{FF2B5EF4-FFF2-40B4-BE49-F238E27FC236}">
              <a16:creationId xmlns:a16="http://schemas.microsoft.com/office/drawing/2014/main" id="{F5991CD2-3E72-48EA-8A66-155E18908B23}"/>
            </a:ext>
          </a:extLst>
        </xdr:cNvPr>
        <xdr:cNvCxnSpPr/>
      </xdr:nvCxnSpPr>
      <xdr:spPr>
        <a:xfrm>
          <a:off x="9639300" y="13510261"/>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116839</xdr:rowOff>
    </xdr:from>
    <xdr:to>
      <xdr:col>46</xdr:col>
      <xdr:colOff>38100</xdr:colOff>
      <xdr:row>79</xdr:row>
      <xdr:rowOff>46989</xdr:rowOff>
    </xdr:to>
    <xdr:sp macro="" textlink="">
      <xdr:nvSpPr>
        <xdr:cNvPr id="359" name="楕円 358">
          <a:extLst>
            <a:ext uri="{FF2B5EF4-FFF2-40B4-BE49-F238E27FC236}">
              <a16:creationId xmlns:a16="http://schemas.microsoft.com/office/drawing/2014/main" id="{F5350BC5-CEA6-4595-9855-F7BD52E0E426}"/>
            </a:ext>
          </a:extLst>
        </xdr:cNvPr>
        <xdr:cNvSpPr/>
      </xdr:nvSpPr>
      <xdr:spPr>
        <a:xfrm>
          <a:off x="8699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137161</xdr:rowOff>
    </xdr:from>
    <xdr:to>
      <xdr:col>50</xdr:col>
      <xdr:colOff>114300</xdr:colOff>
      <xdr:row>78</xdr:row>
      <xdr:rowOff>167639</xdr:rowOff>
    </xdr:to>
    <xdr:cxnSp macro="">
      <xdr:nvCxnSpPr>
        <xdr:cNvPr id="360" name="直線コネクタ 359">
          <a:extLst>
            <a:ext uri="{FF2B5EF4-FFF2-40B4-BE49-F238E27FC236}">
              <a16:creationId xmlns:a16="http://schemas.microsoft.com/office/drawing/2014/main" id="{AC63AF64-F927-45B9-B81B-5A085BF96026}"/>
            </a:ext>
          </a:extLst>
        </xdr:cNvPr>
        <xdr:cNvCxnSpPr/>
      </xdr:nvCxnSpPr>
      <xdr:spPr>
        <a:xfrm flipV="1">
          <a:off x="8750300" y="13510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143511</xdr:rowOff>
    </xdr:from>
    <xdr:to>
      <xdr:col>41</xdr:col>
      <xdr:colOff>101600</xdr:colOff>
      <xdr:row>79</xdr:row>
      <xdr:rowOff>73661</xdr:rowOff>
    </xdr:to>
    <xdr:sp macro="" textlink="">
      <xdr:nvSpPr>
        <xdr:cNvPr id="361" name="楕円 360">
          <a:extLst>
            <a:ext uri="{FF2B5EF4-FFF2-40B4-BE49-F238E27FC236}">
              <a16:creationId xmlns:a16="http://schemas.microsoft.com/office/drawing/2014/main" id="{5D552A23-16C4-4978-80FC-426C85731583}"/>
            </a:ext>
          </a:extLst>
        </xdr:cNvPr>
        <xdr:cNvSpPr/>
      </xdr:nvSpPr>
      <xdr:spPr>
        <a:xfrm>
          <a:off x="78105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167639</xdr:rowOff>
    </xdr:from>
    <xdr:to>
      <xdr:col>45</xdr:col>
      <xdr:colOff>177800</xdr:colOff>
      <xdr:row>79</xdr:row>
      <xdr:rowOff>22861</xdr:rowOff>
    </xdr:to>
    <xdr:cxnSp macro="">
      <xdr:nvCxnSpPr>
        <xdr:cNvPr id="362" name="直線コネクタ 361">
          <a:extLst>
            <a:ext uri="{FF2B5EF4-FFF2-40B4-BE49-F238E27FC236}">
              <a16:creationId xmlns:a16="http://schemas.microsoft.com/office/drawing/2014/main" id="{005C767D-1311-4D76-A5C0-B9DE0A3E06C3}"/>
            </a:ext>
          </a:extLst>
        </xdr:cNvPr>
        <xdr:cNvCxnSpPr/>
      </xdr:nvCxnSpPr>
      <xdr:spPr>
        <a:xfrm flipV="1">
          <a:off x="7861300" y="135407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21589</xdr:rowOff>
    </xdr:from>
    <xdr:to>
      <xdr:col>36</xdr:col>
      <xdr:colOff>165100</xdr:colOff>
      <xdr:row>78</xdr:row>
      <xdr:rowOff>123189</xdr:rowOff>
    </xdr:to>
    <xdr:sp macro="" textlink="">
      <xdr:nvSpPr>
        <xdr:cNvPr id="363" name="楕円 362">
          <a:extLst>
            <a:ext uri="{FF2B5EF4-FFF2-40B4-BE49-F238E27FC236}">
              <a16:creationId xmlns:a16="http://schemas.microsoft.com/office/drawing/2014/main" id="{CF1A7571-53AE-49A4-9A59-B664059C89CB}"/>
            </a:ext>
          </a:extLst>
        </xdr:cNvPr>
        <xdr:cNvSpPr/>
      </xdr:nvSpPr>
      <xdr:spPr>
        <a:xfrm>
          <a:off x="6921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72389</xdr:rowOff>
    </xdr:from>
    <xdr:to>
      <xdr:col>41</xdr:col>
      <xdr:colOff>50800</xdr:colOff>
      <xdr:row>79</xdr:row>
      <xdr:rowOff>22861</xdr:rowOff>
    </xdr:to>
    <xdr:cxnSp macro="">
      <xdr:nvCxnSpPr>
        <xdr:cNvPr id="364" name="直線コネクタ 363">
          <a:extLst>
            <a:ext uri="{FF2B5EF4-FFF2-40B4-BE49-F238E27FC236}">
              <a16:creationId xmlns:a16="http://schemas.microsoft.com/office/drawing/2014/main" id="{24906EDB-43E3-41CE-8237-63316C6054E3}"/>
            </a:ext>
          </a:extLst>
        </xdr:cNvPr>
        <xdr:cNvCxnSpPr/>
      </xdr:nvCxnSpPr>
      <xdr:spPr>
        <a:xfrm>
          <a:off x="6972300" y="134454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D10D3609-1274-44B4-A8B6-42BD7B70156F}"/>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259B61BB-2DCC-4314-BC29-7D1A683B5B40}"/>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080E2DCE-21FA-44A0-AA49-8CD5E2D2E5FB}"/>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21622A6E-1303-400C-AA1B-4F8627ED8B22}"/>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33038</xdr:rowOff>
    </xdr:from>
    <xdr:ext cx="469744" cy="259045"/>
    <xdr:sp macro="" textlink="">
      <xdr:nvSpPr>
        <xdr:cNvPr id="369" name="n_1mainValue【福祉施設】&#10;一人当たり面積">
          <a:extLst>
            <a:ext uri="{FF2B5EF4-FFF2-40B4-BE49-F238E27FC236}">
              <a16:creationId xmlns:a16="http://schemas.microsoft.com/office/drawing/2014/main" id="{A2772D1A-6748-44FF-ADCF-29266BFCA357}"/>
            </a:ext>
          </a:extLst>
        </xdr:cNvPr>
        <xdr:cNvSpPr txBox="1"/>
      </xdr:nvSpPr>
      <xdr:spPr>
        <a:xfrm>
          <a:off x="9391727" y="132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63516</xdr:rowOff>
    </xdr:from>
    <xdr:ext cx="469744" cy="259045"/>
    <xdr:sp macro="" textlink="">
      <xdr:nvSpPr>
        <xdr:cNvPr id="370" name="n_2mainValue【福祉施設】&#10;一人当たり面積">
          <a:extLst>
            <a:ext uri="{FF2B5EF4-FFF2-40B4-BE49-F238E27FC236}">
              <a16:creationId xmlns:a16="http://schemas.microsoft.com/office/drawing/2014/main" id="{29455415-DF0A-44F3-B5DB-FCEA6C25A785}"/>
            </a:ext>
          </a:extLst>
        </xdr:cNvPr>
        <xdr:cNvSpPr txBox="1"/>
      </xdr:nvSpPr>
      <xdr:spPr>
        <a:xfrm>
          <a:off x="8515427" y="1326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90188</xdr:rowOff>
    </xdr:from>
    <xdr:ext cx="469744" cy="259045"/>
    <xdr:sp macro="" textlink="">
      <xdr:nvSpPr>
        <xdr:cNvPr id="371" name="n_3mainValue【福祉施設】&#10;一人当たり面積">
          <a:extLst>
            <a:ext uri="{FF2B5EF4-FFF2-40B4-BE49-F238E27FC236}">
              <a16:creationId xmlns:a16="http://schemas.microsoft.com/office/drawing/2014/main" id="{66EA85DA-C219-4AFF-AD16-B2A59374E443}"/>
            </a:ext>
          </a:extLst>
        </xdr:cNvPr>
        <xdr:cNvSpPr txBox="1"/>
      </xdr:nvSpPr>
      <xdr:spPr>
        <a:xfrm>
          <a:off x="7626427" y="1329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139716</xdr:rowOff>
    </xdr:from>
    <xdr:ext cx="469744" cy="259045"/>
    <xdr:sp macro="" textlink="">
      <xdr:nvSpPr>
        <xdr:cNvPr id="372" name="n_4mainValue【福祉施設】&#10;一人当たり面積">
          <a:extLst>
            <a:ext uri="{FF2B5EF4-FFF2-40B4-BE49-F238E27FC236}">
              <a16:creationId xmlns:a16="http://schemas.microsoft.com/office/drawing/2014/main" id="{2CCE98EE-D270-4C79-9B62-4F03C06302C0}"/>
            </a:ext>
          </a:extLst>
        </xdr:cNvPr>
        <xdr:cNvSpPr txBox="1"/>
      </xdr:nvSpPr>
      <xdr:spPr>
        <a:xfrm>
          <a:off x="6737427" y="131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FEB62B5-A5AD-4398-BD64-1022C7FDAFE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E5DD714-B87D-45DD-8B7B-E106F25D65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760B41E-EB83-4C34-A63E-2E8709CB1CC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7559819-C7F3-40B7-9139-C11A487334F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C66A597-C4D2-4C00-BDD8-C9830A9473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176B663-770D-43F8-825A-41C6EEBF939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F7C9204-C9D3-4AFD-A7E2-6B7CE299B7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30BD76D-800B-4A9D-B79A-E02FC9404EE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65B17CB-5461-47D0-B4A9-5CC033E7479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8AC011D-3B41-4846-9894-ED032AB4C4D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ACCF1E1E-84C5-4CF0-A780-8FF98746699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BF637171-B1E9-4CBE-BB79-4F6ADD5EE08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D785465A-A3BB-4D56-B613-C8E2E26AB02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A359D21D-2419-4FB0-83BC-9C7B2C72683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75A07023-E5C7-461D-BB56-98361268159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A4914EBB-6CA6-486E-8E11-B991D032E92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53E22B3A-CEA5-4E66-8232-8EDB32C47A1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4F96D5B-B598-40F5-9390-1E4EA41D9B1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992BCFE2-ADB7-465C-8EBA-7EB9FF0D2EC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1798CC2-EAFC-4E35-A1D6-69789F8C73E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A0D8A4BE-31E5-46EA-98CA-9548919C319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735011B5-B57F-45B9-AF16-4040FB445D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13D79C63-F8D1-40D3-97BC-F29928C411B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4D3509D1-8E50-45FA-8A3A-24AA5733673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F2414DC0-2F9D-4665-AA9E-D96BC5E3C7C9}"/>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E05E1A6D-0BF5-4A3D-9AD8-CC8FD23D837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5893D6D-FBDF-4D57-8405-1BEC37F5B437}"/>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57B1EB36-C7AD-4C74-896C-2560800A2741}"/>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3A677B-CE55-47F9-96E9-F5FA91E40E70}"/>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57908FD2-13FF-4691-8775-B761E2CDB289}"/>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38BC8D6E-4EF7-4349-98B1-9655FFE93BD6}"/>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5FA5030E-8711-4868-88A0-D790851A44E8}"/>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F333D237-19A3-429A-9FA7-838F11A7EAA3}"/>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7C42D1E9-B760-40B6-9347-BC2DE6DEDDEA}"/>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E9ABD487-17AF-4EF8-8232-4FFC9767FD41}"/>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BB16690-D6C2-4576-AA4A-EB5ADF1FF73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5F6C001-993D-439B-97E4-A4C661B8512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B4C6D24-F552-44C6-A5BF-0277564707A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03FF042-6039-4E0A-A4FD-27C992AA5E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D6640A8-4B9C-4529-A9D8-DCF630473B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50164</xdr:rowOff>
    </xdr:from>
    <xdr:to>
      <xdr:col>24</xdr:col>
      <xdr:colOff>114300</xdr:colOff>
      <xdr:row>104</xdr:row>
      <xdr:rowOff>151764</xdr:rowOff>
    </xdr:to>
    <xdr:sp macro="" textlink="">
      <xdr:nvSpPr>
        <xdr:cNvPr id="413" name="楕円 412">
          <a:extLst>
            <a:ext uri="{FF2B5EF4-FFF2-40B4-BE49-F238E27FC236}">
              <a16:creationId xmlns:a16="http://schemas.microsoft.com/office/drawing/2014/main" id="{1FBE943F-9F01-40E8-A86E-2DCB3695BB0D}"/>
            </a:ext>
          </a:extLst>
        </xdr:cNvPr>
        <xdr:cNvSpPr/>
      </xdr:nvSpPr>
      <xdr:spPr>
        <a:xfrm>
          <a:off x="45847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28591</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7DFF6D36-7721-41D3-AC15-4BA1FF5E82A6}"/>
            </a:ext>
          </a:extLst>
        </xdr:cNvPr>
        <xdr:cNvSpPr txBox="1"/>
      </xdr:nvSpPr>
      <xdr:spPr>
        <a:xfrm>
          <a:off x="4673600"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12064</xdr:rowOff>
    </xdr:from>
    <xdr:to>
      <xdr:col>20</xdr:col>
      <xdr:colOff>38100</xdr:colOff>
      <xdr:row>104</xdr:row>
      <xdr:rowOff>113664</xdr:rowOff>
    </xdr:to>
    <xdr:sp macro="" textlink="">
      <xdr:nvSpPr>
        <xdr:cNvPr id="415" name="楕円 414">
          <a:extLst>
            <a:ext uri="{FF2B5EF4-FFF2-40B4-BE49-F238E27FC236}">
              <a16:creationId xmlns:a16="http://schemas.microsoft.com/office/drawing/2014/main" id="{16F75C77-D462-492A-AA5B-563DC73DB450}"/>
            </a:ext>
          </a:extLst>
        </xdr:cNvPr>
        <xdr:cNvSpPr/>
      </xdr:nvSpPr>
      <xdr:spPr>
        <a:xfrm>
          <a:off x="3746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62864</xdr:rowOff>
    </xdr:from>
    <xdr:to>
      <xdr:col>24</xdr:col>
      <xdr:colOff>63500</xdr:colOff>
      <xdr:row>104</xdr:row>
      <xdr:rowOff>100964</xdr:rowOff>
    </xdr:to>
    <xdr:cxnSp macro="">
      <xdr:nvCxnSpPr>
        <xdr:cNvPr id="416" name="直線コネクタ 415">
          <a:extLst>
            <a:ext uri="{FF2B5EF4-FFF2-40B4-BE49-F238E27FC236}">
              <a16:creationId xmlns:a16="http://schemas.microsoft.com/office/drawing/2014/main" id="{92791605-4A81-4534-8C92-E63C4FE17A88}"/>
            </a:ext>
          </a:extLst>
        </xdr:cNvPr>
        <xdr:cNvCxnSpPr/>
      </xdr:nvCxnSpPr>
      <xdr:spPr>
        <a:xfrm>
          <a:off x="3797300" y="178936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145414</xdr:rowOff>
    </xdr:from>
    <xdr:to>
      <xdr:col>15</xdr:col>
      <xdr:colOff>101600</xdr:colOff>
      <xdr:row>104</xdr:row>
      <xdr:rowOff>75564</xdr:rowOff>
    </xdr:to>
    <xdr:sp macro="" textlink="">
      <xdr:nvSpPr>
        <xdr:cNvPr id="417" name="楕円 416">
          <a:extLst>
            <a:ext uri="{FF2B5EF4-FFF2-40B4-BE49-F238E27FC236}">
              <a16:creationId xmlns:a16="http://schemas.microsoft.com/office/drawing/2014/main" id="{53B931E1-6E35-4EF1-9382-5ED6CB0D9513}"/>
            </a:ext>
          </a:extLst>
        </xdr:cNvPr>
        <xdr:cNvSpPr/>
      </xdr:nvSpPr>
      <xdr:spPr>
        <a:xfrm>
          <a:off x="2857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24764</xdr:rowOff>
    </xdr:from>
    <xdr:to>
      <xdr:col>19</xdr:col>
      <xdr:colOff>177800</xdr:colOff>
      <xdr:row>104</xdr:row>
      <xdr:rowOff>62864</xdr:rowOff>
    </xdr:to>
    <xdr:cxnSp macro="">
      <xdr:nvCxnSpPr>
        <xdr:cNvPr id="418" name="直線コネクタ 417">
          <a:extLst>
            <a:ext uri="{FF2B5EF4-FFF2-40B4-BE49-F238E27FC236}">
              <a16:creationId xmlns:a16="http://schemas.microsoft.com/office/drawing/2014/main" id="{6E21EA1E-690F-44B4-8EDF-01A9AD3E61EE}"/>
            </a:ext>
          </a:extLst>
        </xdr:cNvPr>
        <xdr:cNvCxnSpPr/>
      </xdr:nvCxnSpPr>
      <xdr:spPr>
        <a:xfrm>
          <a:off x="2908300" y="178555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107314</xdr:rowOff>
    </xdr:from>
    <xdr:to>
      <xdr:col>10</xdr:col>
      <xdr:colOff>165100</xdr:colOff>
      <xdr:row>104</xdr:row>
      <xdr:rowOff>37464</xdr:rowOff>
    </xdr:to>
    <xdr:sp macro="" textlink="">
      <xdr:nvSpPr>
        <xdr:cNvPr id="419" name="楕円 418">
          <a:extLst>
            <a:ext uri="{FF2B5EF4-FFF2-40B4-BE49-F238E27FC236}">
              <a16:creationId xmlns:a16="http://schemas.microsoft.com/office/drawing/2014/main" id="{AA248962-7641-4577-947D-5297C5EB2C67}"/>
            </a:ext>
          </a:extLst>
        </xdr:cNvPr>
        <xdr:cNvSpPr/>
      </xdr:nvSpPr>
      <xdr:spPr>
        <a:xfrm>
          <a:off x="1968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158114</xdr:rowOff>
    </xdr:from>
    <xdr:to>
      <xdr:col>15</xdr:col>
      <xdr:colOff>50800</xdr:colOff>
      <xdr:row>104</xdr:row>
      <xdr:rowOff>24764</xdr:rowOff>
    </xdr:to>
    <xdr:cxnSp macro="">
      <xdr:nvCxnSpPr>
        <xdr:cNvPr id="420" name="直線コネクタ 419">
          <a:extLst>
            <a:ext uri="{FF2B5EF4-FFF2-40B4-BE49-F238E27FC236}">
              <a16:creationId xmlns:a16="http://schemas.microsoft.com/office/drawing/2014/main" id="{D30B0A2E-C3E1-4DB2-BF62-43E228B11AC6}"/>
            </a:ext>
          </a:extLst>
        </xdr:cNvPr>
        <xdr:cNvCxnSpPr/>
      </xdr:nvCxnSpPr>
      <xdr:spPr>
        <a:xfrm>
          <a:off x="2019300" y="178174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69214</xdr:rowOff>
    </xdr:from>
    <xdr:to>
      <xdr:col>6</xdr:col>
      <xdr:colOff>38100</xdr:colOff>
      <xdr:row>103</xdr:row>
      <xdr:rowOff>170814</xdr:rowOff>
    </xdr:to>
    <xdr:sp macro="" textlink="">
      <xdr:nvSpPr>
        <xdr:cNvPr id="421" name="楕円 420">
          <a:extLst>
            <a:ext uri="{FF2B5EF4-FFF2-40B4-BE49-F238E27FC236}">
              <a16:creationId xmlns:a16="http://schemas.microsoft.com/office/drawing/2014/main" id="{C4F31F11-0EA4-4BE7-8FCA-D4243FBD0D5C}"/>
            </a:ext>
          </a:extLst>
        </xdr:cNvPr>
        <xdr:cNvSpPr/>
      </xdr:nvSpPr>
      <xdr:spPr>
        <a:xfrm>
          <a:off x="1079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120014</xdr:rowOff>
    </xdr:from>
    <xdr:to>
      <xdr:col>10</xdr:col>
      <xdr:colOff>114300</xdr:colOff>
      <xdr:row>103</xdr:row>
      <xdr:rowOff>158114</xdr:rowOff>
    </xdr:to>
    <xdr:cxnSp macro="">
      <xdr:nvCxnSpPr>
        <xdr:cNvPr id="422" name="直線コネクタ 421">
          <a:extLst>
            <a:ext uri="{FF2B5EF4-FFF2-40B4-BE49-F238E27FC236}">
              <a16:creationId xmlns:a16="http://schemas.microsoft.com/office/drawing/2014/main" id="{379724BF-455F-4793-9310-01B16EC627E6}"/>
            </a:ext>
          </a:extLst>
        </xdr:cNvPr>
        <xdr:cNvCxnSpPr/>
      </xdr:nvCxnSpPr>
      <xdr:spPr>
        <a:xfrm>
          <a:off x="1130300" y="177793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97400774-66AC-43DC-B614-2C14D51862B6}"/>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E3B2B563-C37F-49F6-A483-AEF928E11BD4}"/>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2E646BA1-F80D-4F81-82E6-8B9808245EA1}"/>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9817B147-D28A-48DC-99AD-AFD1E0689F69}"/>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104791</xdr:rowOff>
    </xdr:from>
    <xdr:ext cx="405111" cy="259045"/>
    <xdr:sp macro="" textlink="">
      <xdr:nvSpPr>
        <xdr:cNvPr id="427" name="n_1mainValue【市民会館】&#10;有形固定資産減価償却率">
          <a:extLst>
            <a:ext uri="{FF2B5EF4-FFF2-40B4-BE49-F238E27FC236}">
              <a16:creationId xmlns:a16="http://schemas.microsoft.com/office/drawing/2014/main" id="{722F34CE-8DC8-4559-97FC-BBA2D73D213A}"/>
            </a:ext>
          </a:extLst>
        </xdr:cNvPr>
        <xdr:cNvSpPr txBox="1"/>
      </xdr:nvSpPr>
      <xdr:spPr>
        <a:xfrm>
          <a:off x="35820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66691</xdr:rowOff>
    </xdr:from>
    <xdr:ext cx="405111" cy="259045"/>
    <xdr:sp macro="" textlink="">
      <xdr:nvSpPr>
        <xdr:cNvPr id="428" name="n_2mainValue【市民会館】&#10;有形固定資産減価償却率">
          <a:extLst>
            <a:ext uri="{FF2B5EF4-FFF2-40B4-BE49-F238E27FC236}">
              <a16:creationId xmlns:a16="http://schemas.microsoft.com/office/drawing/2014/main" id="{421330AD-F81B-4707-BEEF-DD6433FC76B0}"/>
            </a:ext>
          </a:extLst>
        </xdr:cNvPr>
        <xdr:cNvSpPr txBox="1"/>
      </xdr:nvSpPr>
      <xdr:spPr>
        <a:xfrm>
          <a:off x="27057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28591</xdr:rowOff>
    </xdr:from>
    <xdr:ext cx="405111" cy="259045"/>
    <xdr:sp macro="" textlink="">
      <xdr:nvSpPr>
        <xdr:cNvPr id="429" name="n_3mainValue【市民会館】&#10;有形固定資産減価償却率">
          <a:extLst>
            <a:ext uri="{FF2B5EF4-FFF2-40B4-BE49-F238E27FC236}">
              <a16:creationId xmlns:a16="http://schemas.microsoft.com/office/drawing/2014/main" id="{B3C0ACC6-B51B-471E-BA29-519EC2102AEA}"/>
            </a:ext>
          </a:extLst>
        </xdr:cNvPr>
        <xdr:cNvSpPr txBox="1"/>
      </xdr:nvSpPr>
      <xdr:spPr>
        <a:xfrm>
          <a:off x="1816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161941</xdr:rowOff>
    </xdr:from>
    <xdr:ext cx="405111" cy="259045"/>
    <xdr:sp macro="" textlink="">
      <xdr:nvSpPr>
        <xdr:cNvPr id="430" name="n_4mainValue【市民会館】&#10;有形固定資産減価償却率">
          <a:extLst>
            <a:ext uri="{FF2B5EF4-FFF2-40B4-BE49-F238E27FC236}">
              <a16:creationId xmlns:a16="http://schemas.microsoft.com/office/drawing/2014/main" id="{09978A48-B6EB-46F0-85D6-7D58920178F6}"/>
            </a:ext>
          </a:extLst>
        </xdr:cNvPr>
        <xdr:cNvSpPr txBox="1"/>
      </xdr:nvSpPr>
      <xdr:spPr>
        <a:xfrm>
          <a:off x="927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DE0EDC3B-0A48-425D-8431-3D3F25AB5DE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38142B11-A526-4E23-BAFE-20A3CB45FA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20FFE7E2-3D9B-4CE5-9B60-1CBCADF96EF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A479D465-F014-42CC-AA50-10C0963D98B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58026281-FD34-4F02-98D9-691669A94E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BECE1897-A95E-4DF5-B72D-949F55DF19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AC66F8B5-A158-41CB-857C-EE8A551C75C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666963B-C4EC-43CA-9C8B-26216A87CA4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3AC3EC28-C8A2-459E-BB14-3B9A8B3061C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9A2FA892-BFD8-45E0-B725-93E98085FBE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559AE39D-6425-4CBE-9B80-30DD43BE045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DFB8C150-9ECD-46A5-8F54-D13844900CB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5452CD94-8D1E-4DB1-A64C-A58A33BC5BE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63902C96-0A8E-47D0-8436-820CDD66F98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CF7F38B1-A573-4CE6-92B4-48A97DEAA7E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176FE0F2-64D5-4EDF-9679-282BD55FF7B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E09AEDF6-CA8E-40AB-BB5B-F35E6C9468A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7BA38893-1373-462C-B217-EDA694FD6B8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A8AD254-F144-4B61-B382-A0F79F17216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26C4455D-7909-48DD-8D3C-D8DE0AE7588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6A035F0-5CBA-432D-89D3-E397341BE82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F7999C92-F7E8-496F-AC60-7CD2341D8E1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B7709D7-8EEA-41A1-AC6F-2281EAE05E2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50DC0C5A-534B-4662-92CE-094F9856D368}"/>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42DA4755-3260-490D-B8AE-1C6A82CB4302}"/>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88D6EE3C-AD09-418B-B874-B2B37A12E773}"/>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3C03916C-D09A-43F3-9A15-7300BDA60C85}"/>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32E06DBA-33FA-4153-A07B-14275F80305D}"/>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C04B6EDF-1DE2-46A2-9B56-6A1AF86776A3}"/>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15801BB2-97AA-4888-ABDD-8F6F6A049C87}"/>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84B2D17F-E59C-46B3-9F98-F66460C35428}"/>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CD26BB47-42A4-4151-9BBB-B8D6BAADDC2F}"/>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5C7524F1-0A3A-4A43-AE1B-E7FC29F9D9EB}"/>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E3D53A3D-26F3-4441-9201-2EC21A55E17B}"/>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D374325-54C9-425F-A7AA-8447E3F099E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EB5C3FF-35DF-4922-9F4F-9DEDE8C4074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DCCEF84-3E7B-40D6-A7BC-987F07066F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18A185B-8828-4821-89C5-629A98E5F8D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4BE06CE-56A6-4B85-B9A1-F1664A59D4F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113030</xdr:rowOff>
    </xdr:from>
    <xdr:to>
      <xdr:col>55</xdr:col>
      <xdr:colOff>50800</xdr:colOff>
      <xdr:row>108</xdr:row>
      <xdr:rowOff>43180</xdr:rowOff>
    </xdr:to>
    <xdr:sp macro="" textlink="">
      <xdr:nvSpPr>
        <xdr:cNvPr id="470" name="楕円 469">
          <a:extLst>
            <a:ext uri="{FF2B5EF4-FFF2-40B4-BE49-F238E27FC236}">
              <a16:creationId xmlns:a16="http://schemas.microsoft.com/office/drawing/2014/main" id="{40BA6CB7-177D-4A40-9467-3427B2A33BB9}"/>
            </a:ext>
          </a:extLst>
        </xdr:cNvPr>
        <xdr:cNvSpPr/>
      </xdr:nvSpPr>
      <xdr:spPr>
        <a:xfrm>
          <a:off x="104267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27957</xdr:rowOff>
    </xdr:from>
    <xdr:ext cx="469744" cy="259045"/>
    <xdr:sp macro="" textlink="">
      <xdr:nvSpPr>
        <xdr:cNvPr id="471" name="【市民会館】&#10;一人当たり面積該当値テキスト">
          <a:extLst>
            <a:ext uri="{FF2B5EF4-FFF2-40B4-BE49-F238E27FC236}">
              <a16:creationId xmlns:a16="http://schemas.microsoft.com/office/drawing/2014/main" id="{49BBDAEC-B496-4CCD-91B0-EE9AADF518DA}"/>
            </a:ext>
          </a:extLst>
        </xdr:cNvPr>
        <xdr:cNvSpPr txBox="1"/>
      </xdr:nvSpPr>
      <xdr:spPr>
        <a:xfrm>
          <a:off x="10515600" y="183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116839</xdr:rowOff>
    </xdr:from>
    <xdr:to>
      <xdr:col>50</xdr:col>
      <xdr:colOff>165100</xdr:colOff>
      <xdr:row>108</xdr:row>
      <xdr:rowOff>46989</xdr:rowOff>
    </xdr:to>
    <xdr:sp macro="" textlink="">
      <xdr:nvSpPr>
        <xdr:cNvPr id="472" name="楕円 471">
          <a:extLst>
            <a:ext uri="{FF2B5EF4-FFF2-40B4-BE49-F238E27FC236}">
              <a16:creationId xmlns:a16="http://schemas.microsoft.com/office/drawing/2014/main" id="{6CF1DF78-56F6-4DDE-88E1-CF036BBE7B22}"/>
            </a:ext>
          </a:extLst>
        </xdr:cNvPr>
        <xdr:cNvSpPr/>
      </xdr:nvSpPr>
      <xdr:spPr>
        <a:xfrm>
          <a:off x="9588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163830</xdr:rowOff>
    </xdr:from>
    <xdr:to>
      <xdr:col>55</xdr:col>
      <xdr:colOff>0</xdr:colOff>
      <xdr:row>107</xdr:row>
      <xdr:rowOff>167639</xdr:rowOff>
    </xdr:to>
    <xdr:cxnSp macro="">
      <xdr:nvCxnSpPr>
        <xdr:cNvPr id="473" name="直線コネクタ 472">
          <a:extLst>
            <a:ext uri="{FF2B5EF4-FFF2-40B4-BE49-F238E27FC236}">
              <a16:creationId xmlns:a16="http://schemas.microsoft.com/office/drawing/2014/main" id="{267FA611-0BB0-4691-8281-DB0C912920E3}"/>
            </a:ext>
          </a:extLst>
        </xdr:cNvPr>
        <xdr:cNvCxnSpPr/>
      </xdr:nvCxnSpPr>
      <xdr:spPr>
        <a:xfrm flipV="1">
          <a:off x="9639300" y="18508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120650</xdr:rowOff>
    </xdr:from>
    <xdr:to>
      <xdr:col>46</xdr:col>
      <xdr:colOff>38100</xdr:colOff>
      <xdr:row>108</xdr:row>
      <xdr:rowOff>50800</xdr:rowOff>
    </xdr:to>
    <xdr:sp macro="" textlink="">
      <xdr:nvSpPr>
        <xdr:cNvPr id="474" name="楕円 473">
          <a:extLst>
            <a:ext uri="{FF2B5EF4-FFF2-40B4-BE49-F238E27FC236}">
              <a16:creationId xmlns:a16="http://schemas.microsoft.com/office/drawing/2014/main" id="{115AF143-054A-4EDC-895B-994EBEF0EF28}"/>
            </a:ext>
          </a:extLst>
        </xdr:cNvPr>
        <xdr:cNvSpPr/>
      </xdr:nvSpPr>
      <xdr:spPr>
        <a:xfrm>
          <a:off x="8699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167639</xdr:rowOff>
    </xdr:from>
    <xdr:to>
      <xdr:col>50</xdr:col>
      <xdr:colOff>114300</xdr:colOff>
      <xdr:row>108</xdr:row>
      <xdr:rowOff>0</xdr:rowOff>
    </xdr:to>
    <xdr:cxnSp macro="">
      <xdr:nvCxnSpPr>
        <xdr:cNvPr id="475" name="直線コネクタ 474">
          <a:extLst>
            <a:ext uri="{FF2B5EF4-FFF2-40B4-BE49-F238E27FC236}">
              <a16:creationId xmlns:a16="http://schemas.microsoft.com/office/drawing/2014/main" id="{E9AE4694-FBFF-4AD5-ACF9-E8BCCD072F61}"/>
            </a:ext>
          </a:extLst>
        </xdr:cNvPr>
        <xdr:cNvCxnSpPr/>
      </xdr:nvCxnSpPr>
      <xdr:spPr>
        <a:xfrm flipV="1">
          <a:off x="8750300" y="1851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124461</xdr:rowOff>
    </xdr:from>
    <xdr:to>
      <xdr:col>41</xdr:col>
      <xdr:colOff>101600</xdr:colOff>
      <xdr:row>108</xdr:row>
      <xdr:rowOff>54611</xdr:rowOff>
    </xdr:to>
    <xdr:sp macro="" textlink="">
      <xdr:nvSpPr>
        <xdr:cNvPr id="476" name="楕円 475">
          <a:extLst>
            <a:ext uri="{FF2B5EF4-FFF2-40B4-BE49-F238E27FC236}">
              <a16:creationId xmlns:a16="http://schemas.microsoft.com/office/drawing/2014/main" id="{3117C7B2-F135-4301-A55C-E4ABDF280CD0}"/>
            </a:ext>
          </a:extLst>
        </xdr:cNvPr>
        <xdr:cNvSpPr/>
      </xdr:nvSpPr>
      <xdr:spPr>
        <a:xfrm>
          <a:off x="7810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0</xdr:rowOff>
    </xdr:from>
    <xdr:to>
      <xdr:col>45</xdr:col>
      <xdr:colOff>177800</xdr:colOff>
      <xdr:row>108</xdr:row>
      <xdr:rowOff>3811</xdr:rowOff>
    </xdr:to>
    <xdr:cxnSp macro="">
      <xdr:nvCxnSpPr>
        <xdr:cNvPr id="477" name="直線コネクタ 476">
          <a:extLst>
            <a:ext uri="{FF2B5EF4-FFF2-40B4-BE49-F238E27FC236}">
              <a16:creationId xmlns:a16="http://schemas.microsoft.com/office/drawing/2014/main" id="{BD3D4627-A36E-4160-9252-5E801B7A7241}"/>
            </a:ext>
          </a:extLst>
        </xdr:cNvPr>
        <xdr:cNvCxnSpPr/>
      </xdr:nvCxnSpPr>
      <xdr:spPr>
        <a:xfrm flipV="1">
          <a:off x="7861300" y="18516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128270</xdr:rowOff>
    </xdr:from>
    <xdr:to>
      <xdr:col>36</xdr:col>
      <xdr:colOff>165100</xdr:colOff>
      <xdr:row>108</xdr:row>
      <xdr:rowOff>58420</xdr:rowOff>
    </xdr:to>
    <xdr:sp macro="" textlink="">
      <xdr:nvSpPr>
        <xdr:cNvPr id="478" name="楕円 477">
          <a:extLst>
            <a:ext uri="{FF2B5EF4-FFF2-40B4-BE49-F238E27FC236}">
              <a16:creationId xmlns:a16="http://schemas.microsoft.com/office/drawing/2014/main" id="{D445A4EB-CC6D-441D-97F9-DDE4CC4E3CB4}"/>
            </a:ext>
          </a:extLst>
        </xdr:cNvPr>
        <xdr:cNvSpPr/>
      </xdr:nvSpPr>
      <xdr:spPr>
        <a:xfrm>
          <a:off x="6921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3811</xdr:rowOff>
    </xdr:from>
    <xdr:to>
      <xdr:col>41</xdr:col>
      <xdr:colOff>50800</xdr:colOff>
      <xdr:row>108</xdr:row>
      <xdr:rowOff>7620</xdr:rowOff>
    </xdr:to>
    <xdr:cxnSp macro="">
      <xdr:nvCxnSpPr>
        <xdr:cNvPr id="479" name="直線コネクタ 478">
          <a:extLst>
            <a:ext uri="{FF2B5EF4-FFF2-40B4-BE49-F238E27FC236}">
              <a16:creationId xmlns:a16="http://schemas.microsoft.com/office/drawing/2014/main" id="{67213476-E01E-453D-8968-F4901080B2DA}"/>
            </a:ext>
          </a:extLst>
        </xdr:cNvPr>
        <xdr:cNvCxnSpPr/>
      </xdr:nvCxnSpPr>
      <xdr:spPr>
        <a:xfrm flipV="1">
          <a:off x="6972300" y="18520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A3E89CEE-3F44-40E6-8135-768EC9D21E5A}"/>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DC8D3DDA-3AC8-4FA2-BD30-15AA963C324D}"/>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A1D772E-B204-4F94-9468-D462EA5372EF}"/>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7A6F2FED-18F7-4BB4-8263-A45AD4E6A01F}"/>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38116</xdr:rowOff>
    </xdr:from>
    <xdr:ext cx="469744" cy="259045"/>
    <xdr:sp macro="" textlink="">
      <xdr:nvSpPr>
        <xdr:cNvPr id="484" name="n_1mainValue【市民会館】&#10;一人当たり面積">
          <a:extLst>
            <a:ext uri="{FF2B5EF4-FFF2-40B4-BE49-F238E27FC236}">
              <a16:creationId xmlns:a16="http://schemas.microsoft.com/office/drawing/2014/main" id="{591008DB-659E-4F8C-9306-25CA488BA73C}"/>
            </a:ext>
          </a:extLst>
        </xdr:cNvPr>
        <xdr:cNvSpPr txBox="1"/>
      </xdr:nvSpPr>
      <xdr:spPr>
        <a:xfrm>
          <a:off x="93917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41927</xdr:rowOff>
    </xdr:from>
    <xdr:ext cx="469744" cy="259045"/>
    <xdr:sp macro="" textlink="">
      <xdr:nvSpPr>
        <xdr:cNvPr id="485" name="n_2mainValue【市民会館】&#10;一人当たり面積">
          <a:extLst>
            <a:ext uri="{FF2B5EF4-FFF2-40B4-BE49-F238E27FC236}">
              <a16:creationId xmlns:a16="http://schemas.microsoft.com/office/drawing/2014/main" id="{EDFEC564-21BA-4C95-95A8-68F1E514058A}"/>
            </a:ext>
          </a:extLst>
        </xdr:cNvPr>
        <xdr:cNvSpPr txBox="1"/>
      </xdr:nvSpPr>
      <xdr:spPr>
        <a:xfrm>
          <a:off x="8515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45738</xdr:rowOff>
    </xdr:from>
    <xdr:ext cx="469744" cy="259045"/>
    <xdr:sp macro="" textlink="">
      <xdr:nvSpPr>
        <xdr:cNvPr id="486" name="n_3mainValue【市民会館】&#10;一人当たり面積">
          <a:extLst>
            <a:ext uri="{FF2B5EF4-FFF2-40B4-BE49-F238E27FC236}">
              <a16:creationId xmlns:a16="http://schemas.microsoft.com/office/drawing/2014/main" id="{D8C1DEC5-CBD4-44F9-90FF-2DB373B1103E}"/>
            </a:ext>
          </a:extLst>
        </xdr:cNvPr>
        <xdr:cNvSpPr txBox="1"/>
      </xdr:nvSpPr>
      <xdr:spPr>
        <a:xfrm>
          <a:off x="7626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49547</xdr:rowOff>
    </xdr:from>
    <xdr:ext cx="469744" cy="259045"/>
    <xdr:sp macro="" textlink="">
      <xdr:nvSpPr>
        <xdr:cNvPr id="487" name="n_4mainValue【市民会館】&#10;一人当たり面積">
          <a:extLst>
            <a:ext uri="{FF2B5EF4-FFF2-40B4-BE49-F238E27FC236}">
              <a16:creationId xmlns:a16="http://schemas.microsoft.com/office/drawing/2014/main" id="{965DC328-CE71-4C49-ADB2-C0A3A78EBB58}"/>
            </a:ext>
          </a:extLst>
        </xdr:cNvPr>
        <xdr:cNvSpPr txBox="1"/>
      </xdr:nvSpPr>
      <xdr:spPr>
        <a:xfrm>
          <a:off x="67374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D5EF2875-1F1C-4D4B-AFE8-00B294B3A0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A2F5D927-D22B-4A74-BF3C-9D80E68FBD3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A1676555-77F3-4F11-9B37-D903A4CF8CE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8F05E157-1B27-42DC-8892-51A9E0D9C19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63C3F31-BE71-4BB2-B48E-643AB15EB4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1EF07525-40E0-42C3-9837-E67E5A1FFB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8287BE90-93B1-492F-A925-6FC7AF1CFC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121A3BA1-F3FE-4AFA-876A-53EF930368D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C5012369-08D1-46CD-B261-59B13EC822F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574FA721-F8F8-47F9-8E70-C50F728298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3DD6DF5B-6B1A-4470-AE69-3ECDE7E4A45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F900CC9-DB5B-49E8-8AEE-EF74478F439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8C4A7105-65C7-4F3F-9C84-4B73D927529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CCB180C3-32CD-486E-9CF6-A889514234C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544AD5D-6D71-478A-8AC0-E0217B24620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39A77C54-C3AA-4C94-8DF4-B3D7814E1E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5383D04C-3B33-4323-B40F-124A4CFDE0C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6CA6542E-E97A-497D-86B8-82A3C48EBD4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F5307FE3-24B7-482F-97E4-2FBCF068513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3F0FBFBA-AFD8-47B4-A1F2-3EE1581EAA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92F04F-2E09-4969-967D-AA98981E6E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96C26A28-A4BC-495D-AB03-E65A95CDA4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D6C355B-AF69-4C21-92D5-383D12801CA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9E6CD824-856C-4163-8031-BEF097AD63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50EA5E33-0DBD-4BB6-9658-D3CCE639A0D7}"/>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259947F0-4147-497E-BCAE-A967BCB4ECF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A9990902-C039-4F9F-AC5D-FAF84B26710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2538DC4C-98B0-4128-AE64-14D7E87F8965}"/>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95EFB6B3-2AFC-4F75-B178-976F1EDEA272}"/>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29DF3A02-499C-4961-8DAA-7272FCACA906}"/>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B21E2A71-394C-4D4A-A481-649EF585A37D}"/>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58270301-1E56-4399-8450-F2291AEEB709}"/>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42C0C35E-CDD8-4EF8-BCFD-BE8A8EF1941D}"/>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A3EA59FF-73E7-4A43-AC9D-243C39E51AF7}"/>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BB9E1647-9EAD-4516-B5C1-4B41A9368344}"/>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5575196-DE77-4FE4-BFE0-ED58F26C107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FFD1BD1-CB69-464A-886C-D2A61F8570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15B5B92-75F4-45FF-8AA1-F15C4C8432E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1634E45-8DB3-4F70-98DF-58F187D180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FCE74CC-B681-442B-8F67-DF4410E168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130175</xdr:rowOff>
    </xdr:from>
    <xdr:to>
      <xdr:col>85</xdr:col>
      <xdr:colOff>177800</xdr:colOff>
      <xdr:row>34</xdr:row>
      <xdr:rowOff>60325</xdr:rowOff>
    </xdr:to>
    <xdr:sp macro="" textlink="">
      <xdr:nvSpPr>
        <xdr:cNvPr id="528" name="楕円 527">
          <a:extLst>
            <a:ext uri="{FF2B5EF4-FFF2-40B4-BE49-F238E27FC236}">
              <a16:creationId xmlns:a16="http://schemas.microsoft.com/office/drawing/2014/main" id="{9C120C3D-BEF2-4976-B53E-DA52BFF10652}"/>
            </a:ext>
          </a:extLst>
        </xdr:cNvPr>
        <xdr:cNvSpPr/>
      </xdr:nvSpPr>
      <xdr:spPr>
        <a:xfrm>
          <a:off x="162687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64152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23A77192-5C29-4C2E-9DD9-FF94D76236EC}"/>
            </a:ext>
          </a:extLst>
        </xdr:cNvPr>
        <xdr:cNvSpPr txBox="1"/>
      </xdr:nvSpPr>
      <xdr:spPr>
        <a:xfrm>
          <a:off x="16357600"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88265</xdr:rowOff>
    </xdr:from>
    <xdr:to>
      <xdr:col>81</xdr:col>
      <xdr:colOff>101600</xdr:colOff>
      <xdr:row>34</xdr:row>
      <xdr:rowOff>18415</xdr:rowOff>
    </xdr:to>
    <xdr:sp macro="" textlink="">
      <xdr:nvSpPr>
        <xdr:cNvPr id="530" name="楕円 529">
          <a:extLst>
            <a:ext uri="{FF2B5EF4-FFF2-40B4-BE49-F238E27FC236}">
              <a16:creationId xmlns:a16="http://schemas.microsoft.com/office/drawing/2014/main" id="{D91BD82C-B3F1-4E74-9B21-36D025E83990}"/>
            </a:ext>
          </a:extLst>
        </xdr:cNvPr>
        <xdr:cNvSpPr/>
      </xdr:nvSpPr>
      <xdr:spPr>
        <a:xfrm>
          <a:off x="15430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139065</xdr:rowOff>
    </xdr:from>
    <xdr:to>
      <xdr:col>85</xdr:col>
      <xdr:colOff>127000</xdr:colOff>
      <xdr:row>34</xdr:row>
      <xdr:rowOff>9525</xdr:rowOff>
    </xdr:to>
    <xdr:cxnSp macro="">
      <xdr:nvCxnSpPr>
        <xdr:cNvPr id="531" name="直線コネクタ 530">
          <a:extLst>
            <a:ext uri="{FF2B5EF4-FFF2-40B4-BE49-F238E27FC236}">
              <a16:creationId xmlns:a16="http://schemas.microsoft.com/office/drawing/2014/main" id="{367E9067-B8D0-491B-99E6-A90AB2FAE67E}"/>
            </a:ext>
          </a:extLst>
        </xdr:cNvPr>
        <xdr:cNvCxnSpPr/>
      </xdr:nvCxnSpPr>
      <xdr:spPr>
        <a:xfrm>
          <a:off x="15481300" y="57969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44450</xdr:rowOff>
    </xdr:from>
    <xdr:to>
      <xdr:col>76</xdr:col>
      <xdr:colOff>165100</xdr:colOff>
      <xdr:row>33</xdr:row>
      <xdr:rowOff>146050</xdr:rowOff>
    </xdr:to>
    <xdr:sp macro="" textlink="">
      <xdr:nvSpPr>
        <xdr:cNvPr id="532" name="楕円 531">
          <a:extLst>
            <a:ext uri="{FF2B5EF4-FFF2-40B4-BE49-F238E27FC236}">
              <a16:creationId xmlns:a16="http://schemas.microsoft.com/office/drawing/2014/main" id="{EC61B99D-5C17-459B-9423-D48A4B8A9D39}"/>
            </a:ext>
          </a:extLst>
        </xdr:cNvPr>
        <xdr:cNvSpPr/>
      </xdr:nvSpPr>
      <xdr:spPr>
        <a:xfrm>
          <a:off x="14541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95250</xdr:rowOff>
    </xdr:from>
    <xdr:to>
      <xdr:col>81</xdr:col>
      <xdr:colOff>50800</xdr:colOff>
      <xdr:row>33</xdr:row>
      <xdr:rowOff>139065</xdr:rowOff>
    </xdr:to>
    <xdr:cxnSp macro="">
      <xdr:nvCxnSpPr>
        <xdr:cNvPr id="533" name="直線コネクタ 532">
          <a:extLst>
            <a:ext uri="{FF2B5EF4-FFF2-40B4-BE49-F238E27FC236}">
              <a16:creationId xmlns:a16="http://schemas.microsoft.com/office/drawing/2014/main" id="{5E19C31D-0ECC-4D60-9395-717E9C1EB5AD}"/>
            </a:ext>
          </a:extLst>
        </xdr:cNvPr>
        <xdr:cNvCxnSpPr/>
      </xdr:nvCxnSpPr>
      <xdr:spPr>
        <a:xfrm>
          <a:off x="14592300" y="57531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164465</xdr:rowOff>
    </xdr:from>
    <xdr:to>
      <xdr:col>72</xdr:col>
      <xdr:colOff>38100</xdr:colOff>
      <xdr:row>33</xdr:row>
      <xdr:rowOff>94615</xdr:rowOff>
    </xdr:to>
    <xdr:sp macro="" textlink="">
      <xdr:nvSpPr>
        <xdr:cNvPr id="534" name="楕円 533">
          <a:extLst>
            <a:ext uri="{FF2B5EF4-FFF2-40B4-BE49-F238E27FC236}">
              <a16:creationId xmlns:a16="http://schemas.microsoft.com/office/drawing/2014/main" id="{E6F109D6-2973-43FA-AA70-DB7A5E4CEEE3}"/>
            </a:ext>
          </a:extLst>
        </xdr:cNvPr>
        <xdr:cNvSpPr/>
      </xdr:nvSpPr>
      <xdr:spPr>
        <a:xfrm>
          <a:off x="13652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43815</xdr:rowOff>
    </xdr:from>
    <xdr:to>
      <xdr:col>76</xdr:col>
      <xdr:colOff>114300</xdr:colOff>
      <xdr:row>33</xdr:row>
      <xdr:rowOff>95250</xdr:rowOff>
    </xdr:to>
    <xdr:cxnSp macro="">
      <xdr:nvCxnSpPr>
        <xdr:cNvPr id="535" name="直線コネクタ 534">
          <a:extLst>
            <a:ext uri="{FF2B5EF4-FFF2-40B4-BE49-F238E27FC236}">
              <a16:creationId xmlns:a16="http://schemas.microsoft.com/office/drawing/2014/main" id="{F8B7213B-BFE4-4582-8268-5DAB01B058C2}"/>
            </a:ext>
          </a:extLst>
        </xdr:cNvPr>
        <xdr:cNvCxnSpPr/>
      </xdr:nvCxnSpPr>
      <xdr:spPr>
        <a:xfrm>
          <a:off x="13703300" y="57016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113030</xdr:rowOff>
    </xdr:from>
    <xdr:to>
      <xdr:col>67</xdr:col>
      <xdr:colOff>101600</xdr:colOff>
      <xdr:row>33</xdr:row>
      <xdr:rowOff>43180</xdr:rowOff>
    </xdr:to>
    <xdr:sp macro="" textlink="">
      <xdr:nvSpPr>
        <xdr:cNvPr id="536" name="楕円 535">
          <a:extLst>
            <a:ext uri="{FF2B5EF4-FFF2-40B4-BE49-F238E27FC236}">
              <a16:creationId xmlns:a16="http://schemas.microsoft.com/office/drawing/2014/main" id="{C7EA8DF5-C4A6-4CAE-9986-3DF3F643B5AD}"/>
            </a:ext>
          </a:extLst>
        </xdr:cNvPr>
        <xdr:cNvSpPr/>
      </xdr:nvSpPr>
      <xdr:spPr>
        <a:xfrm>
          <a:off x="12763500" y="55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163830</xdr:rowOff>
    </xdr:from>
    <xdr:to>
      <xdr:col>71</xdr:col>
      <xdr:colOff>177800</xdr:colOff>
      <xdr:row>33</xdr:row>
      <xdr:rowOff>43815</xdr:rowOff>
    </xdr:to>
    <xdr:cxnSp macro="">
      <xdr:nvCxnSpPr>
        <xdr:cNvPr id="537" name="直線コネクタ 536">
          <a:extLst>
            <a:ext uri="{FF2B5EF4-FFF2-40B4-BE49-F238E27FC236}">
              <a16:creationId xmlns:a16="http://schemas.microsoft.com/office/drawing/2014/main" id="{9FEB5808-B5C3-494B-BF8F-5B953B9AF9CD}"/>
            </a:ext>
          </a:extLst>
        </xdr:cNvPr>
        <xdr:cNvCxnSpPr/>
      </xdr:nvCxnSpPr>
      <xdr:spPr>
        <a:xfrm>
          <a:off x="12814300" y="56502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D2429421-C2FB-435E-8BD5-9AE0FB50C5E3}"/>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51FD40E4-5C39-4F92-AD0A-9F37E1F6F1EB}"/>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406F703B-251B-4948-B668-AFFE81CCA793}"/>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70D6AC54-F2DA-4F3B-832A-28A8F41DF0F3}"/>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34942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2F4BE11B-F1FD-464D-B277-26663A41836B}"/>
            </a:ext>
          </a:extLst>
        </xdr:cNvPr>
        <xdr:cNvSpPr txBox="1"/>
      </xdr:nvSpPr>
      <xdr:spPr>
        <a:xfrm>
          <a:off x="1526604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162577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15A47821-0D3C-42B0-978E-6F925865AF7C}"/>
            </a:ext>
          </a:extLst>
        </xdr:cNvPr>
        <xdr:cNvSpPr txBox="1"/>
      </xdr:nvSpPr>
      <xdr:spPr>
        <a:xfrm>
          <a:off x="14389744" y="54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111142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CDD3DA75-C23C-47C7-BE72-01BDFC463420}"/>
            </a:ext>
          </a:extLst>
        </xdr:cNvPr>
        <xdr:cNvSpPr txBox="1"/>
      </xdr:nvSpPr>
      <xdr:spPr>
        <a:xfrm>
          <a:off x="13500744"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59707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30E82BBD-8722-46D5-BA40-20676A4998D9}"/>
            </a:ext>
          </a:extLst>
        </xdr:cNvPr>
        <xdr:cNvSpPr txBox="1"/>
      </xdr:nvSpPr>
      <xdr:spPr>
        <a:xfrm>
          <a:off x="12611744" y="53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4F30B06D-B57A-4A89-91AF-A64AFEBDFA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A04B7889-B459-49BA-B9C4-D966A2B38E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3B784527-D092-4BA9-9E6F-E29309BF208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B9158DA-94C1-4B01-9B62-87A4A63B7B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117F016A-DC66-4ED7-91DC-C299058917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6D9241A9-D63E-43D5-AC27-0B65E23462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D1FAB453-4AE0-44E2-AA7B-0ED2A57310D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25938564-3992-48FE-99D4-62DB69BD13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36CDB8FD-97BB-479B-B1F0-DA51F38877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78437BC7-5B75-4FD2-8CF1-CCCD48B39F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C648D174-4DCC-40FB-B9FC-E546C25D8CA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24CD39DA-FBFA-49D1-B0BC-83C0B77A09B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E31C0241-FD3B-452F-8C26-52AFE732FD3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B260D936-AAFA-4842-AC25-351FB8A7286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6DDBD2AD-4757-4098-8F33-A6EE83AA545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3EFEF098-4FA5-491D-B3F1-8204428D461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94185C67-A02A-404D-B2EA-D3DD3CBC3EC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6E386653-3EBF-4DAE-B526-3646DD4ED2E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C81E145D-54EC-480C-BFCD-5A8A485AC33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DD0CE4C-7597-4624-A18D-EDB1133142C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BE607B17-931B-4C3F-9945-B4B1A4FB13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0B349422-EC82-4635-8048-131E7B2F73A3}"/>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16B2D3B9-8E42-4100-8F21-9779C019E08F}"/>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39E9F037-2B69-4C7E-8B77-70105A990BFB}"/>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18E40124-425B-47FB-8BEE-26C21A3245FB}"/>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797E1F74-5766-4C43-89AE-75C27B4C4A24}"/>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64EBF6E4-0563-4FA9-8C91-4F5D5733CB69}"/>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EDE2550F-6CA8-4EB9-AF43-1DEB6EC06E74}"/>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A6286082-3A0F-4264-9BDC-0246BA699467}"/>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A31B78A2-F0E4-41CE-ACE5-C987B8923D8A}"/>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8975D377-AF1F-4831-81F9-9F0F69F940D2}"/>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DCEB06AF-2AD5-4989-A65B-D7BEB63AA7A3}"/>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0225351-172B-4ECF-97EE-43CA38BC505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9958B6D5-A879-40E0-BFE9-E7080228DD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412B6C83-8232-4CA6-91E6-DC561C4291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6BC64A9-A94C-4066-BA83-72A79DF79E2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9C66661-680F-4C88-929B-B6C0CAAB41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49998</xdr:rowOff>
    </xdr:from>
    <xdr:to>
      <xdr:col>116</xdr:col>
      <xdr:colOff>114300</xdr:colOff>
      <xdr:row>38</xdr:row>
      <xdr:rowOff>151598</xdr:rowOff>
    </xdr:to>
    <xdr:sp macro="" textlink="">
      <xdr:nvSpPr>
        <xdr:cNvPr id="583" name="楕円 582">
          <a:extLst>
            <a:ext uri="{FF2B5EF4-FFF2-40B4-BE49-F238E27FC236}">
              <a16:creationId xmlns:a16="http://schemas.microsoft.com/office/drawing/2014/main" id="{9C5E1BD0-95E1-4EE9-ACFF-E5E608BB9919}"/>
            </a:ext>
          </a:extLst>
        </xdr:cNvPr>
        <xdr:cNvSpPr/>
      </xdr:nvSpPr>
      <xdr:spPr>
        <a:xfrm>
          <a:off x="22110700" y="656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72874</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F4F97158-E066-4B48-8AE0-BA8D46AA22A9}"/>
            </a:ext>
          </a:extLst>
        </xdr:cNvPr>
        <xdr:cNvSpPr txBox="1"/>
      </xdr:nvSpPr>
      <xdr:spPr>
        <a:xfrm>
          <a:off x="22199600" y="641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57829</xdr:rowOff>
    </xdr:from>
    <xdr:to>
      <xdr:col>112</xdr:col>
      <xdr:colOff>38100</xdr:colOff>
      <xdr:row>38</xdr:row>
      <xdr:rowOff>159429</xdr:rowOff>
    </xdr:to>
    <xdr:sp macro="" textlink="">
      <xdr:nvSpPr>
        <xdr:cNvPr id="585" name="楕円 584">
          <a:extLst>
            <a:ext uri="{FF2B5EF4-FFF2-40B4-BE49-F238E27FC236}">
              <a16:creationId xmlns:a16="http://schemas.microsoft.com/office/drawing/2014/main" id="{84A63E1A-367E-4856-8F27-C81B88A95629}"/>
            </a:ext>
          </a:extLst>
        </xdr:cNvPr>
        <xdr:cNvSpPr/>
      </xdr:nvSpPr>
      <xdr:spPr>
        <a:xfrm>
          <a:off x="21272500" y="65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100798</xdr:rowOff>
    </xdr:from>
    <xdr:to>
      <xdr:col>116</xdr:col>
      <xdr:colOff>63500</xdr:colOff>
      <xdr:row>38</xdr:row>
      <xdr:rowOff>108629</xdr:rowOff>
    </xdr:to>
    <xdr:cxnSp macro="">
      <xdr:nvCxnSpPr>
        <xdr:cNvPr id="586" name="直線コネクタ 585">
          <a:extLst>
            <a:ext uri="{FF2B5EF4-FFF2-40B4-BE49-F238E27FC236}">
              <a16:creationId xmlns:a16="http://schemas.microsoft.com/office/drawing/2014/main" id="{56EC2253-EDA3-4B05-BDA3-4F99311A0E75}"/>
            </a:ext>
          </a:extLst>
        </xdr:cNvPr>
        <xdr:cNvCxnSpPr/>
      </xdr:nvCxnSpPr>
      <xdr:spPr>
        <a:xfrm flipV="1">
          <a:off x="21323300" y="6615898"/>
          <a:ext cx="838200" cy="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78439</xdr:rowOff>
    </xdr:from>
    <xdr:to>
      <xdr:col>107</xdr:col>
      <xdr:colOff>101600</xdr:colOff>
      <xdr:row>39</xdr:row>
      <xdr:rowOff>8589</xdr:rowOff>
    </xdr:to>
    <xdr:sp macro="" textlink="">
      <xdr:nvSpPr>
        <xdr:cNvPr id="587" name="楕円 586">
          <a:extLst>
            <a:ext uri="{FF2B5EF4-FFF2-40B4-BE49-F238E27FC236}">
              <a16:creationId xmlns:a16="http://schemas.microsoft.com/office/drawing/2014/main" id="{2047FC1A-FB21-4E30-AD7C-43CA3FE37F98}"/>
            </a:ext>
          </a:extLst>
        </xdr:cNvPr>
        <xdr:cNvSpPr/>
      </xdr:nvSpPr>
      <xdr:spPr>
        <a:xfrm>
          <a:off x="20383500" y="65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108629</xdr:rowOff>
    </xdr:from>
    <xdr:to>
      <xdr:col>111</xdr:col>
      <xdr:colOff>177800</xdr:colOff>
      <xdr:row>38</xdr:row>
      <xdr:rowOff>129239</xdr:rowOff>
    </xdr:to>
    <xdr:cxnSp macro="">
      <xdr:nvCxnSpPr>
        <xdr:cNvPr id="588" name="直線コネクタ 587">
          <a:extLst>
            <a:ext uri="{FF2B5EF4-FFF2-40B4-BE49-F238E27FC236}">
              <a16:creationId xmlns:a16="http://schemas.microsoft.com/office/drawing/2014/main" id="{D186A0FB-3E5E-4E38-B5FB-56AE65FAA4DF}"/>
            </a:ext>
          </a:extLst>
        </xdr:cNvPr>
        <xdr:cNvCxnSpPr/>
      </xdr:nvCxnSpPr>
      <xdr:spPr>
        <a:xfrm flipV="1">
          <a:off x="20434300" y="6623729"/>
          <a:ext cx="889000" cy="2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88205</xdr:rowOff>
    </xdr:from>
    <xdr:to>
      <xdr:col>102</xdr:col>
      <xdr:colOff>165100</xdr:colOff>
      <xdr:row>39</xdr:row>
      <xdr:rowOff>18355</xdr:rowOff>
    </xdr:to>
    <xdr:sp macro="" textlink="">
      <xdr:nvSpPr>
        <xdr:cNvPr id="589" name="楕円 588">
          <a:extLst>
            <a:ext uri="{FF2B5EF4-FFF2-40B4-BE49-F238E27FC236}">
              <a16:creationId xmlns:a16="http://schemas.microsoft.com/office/drawing/2014/main" id="{49CBCDD5-D9E3-4758-AC8F-EFDE7856910F}"/>
            </a:ext>
          </a:extLst>
        </xdr:cNvPr>
        <xdr:cNvSpPr/>
      </xdr:nvSpPr>
      <xdr:spPr>
        <a:xfrm>
          <a:off x="19494500" y="660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129239</xdr:rowOff>
    </xdr:from>
    <xdr:to>
      <xdr:col>107</xdr:col>
      <xdr:colOff>50800</xdr:colOff>
      <xdr:row>38</xdr:row>
      <xdr:rowOff>139005</xdr:rowOff>
    </xdr:to>
    <xdr:cxnSp macro="">
      <xdr:nvCxnSpPr>
        <xdr:cNvPr id="590" name="直線コネクタ 589">
          <a:extLst>
            <a:ext uri="{FF2B5EF4-FFF2-40B4-BE49-F238E27FC236}">
              <a16:creationId xmlns:a16="http://schemas.microsoft.com/office/drawing/2014/main" id="{736BB0B4-989E-442D-B54C-2672DAB6D740}"/>
            </a:ext>
          </a:extLst>
        </xdr:cNvPr>
        <xdr:cNvCxnSpPr/>
      </xdr:nvCxnSpPr>
      <xdr:spPr>
        <a:xfrm flipV="1">
          <a:off x="19545300" y="6644339"/>
          <a:ext cx="889000" cy="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97162</xdr:rowOff>
    </xdr:from>
    <xdr:to>
      <xdr:col>98</xdr:col>
      <xdr:colOff>38100</xdr:colOff>
      <xdr:row>39</xdr:row>
      <xdr:rowOff>27312</xdr:rowOff>
    </xdr:to>
    <xdr:sp macro="" textlink="">
      <xdr:nvSpPr>
        <xdr:cNvPr id="591" name="楕円 590">
          <a:extLst>
            <a:ext uri="{FF2B5EF4-FFF2-40B4-BE49-F238E27FC236}">
              <a16:creationId xmlns:a16="http://schemas.microsoft.com/office/drawing/2014/main" id="{69633C21-3827-4092-87CE-260C8F285094}"/>
            </a:ext>
          </a:extLst>
        </xdr:cNvPr>
        <xdr:cNvSpPr/>
      </xdr:nvSpPr>
      <xdr:spPr>
        <a:xfrm>
          <a:off x="18605500" y="661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139005</xdr:rowOff>
    </xdr:from>
    <xdr:to>
      <xdr:col>102</xdr:col>
      <xdr:colOff>114300</xdr:colOff>
      <xdr:row>38</xdr:row>
      <xdr:rowOff>147962</xdr:rowOff>
    </xdr:to>
    <xdr:cxnSp macro="">
      <xdr:nvCxnSpPr>
        <xdr:cNvPr id="592" name="直線コネクタ 591">
          <a:extLst>
            <a:ext uri="{FF2B5EF4-FFF2-40B4-BE49-F238E27FC236}">
              <a16:creationId xmlns:a16="http://schemas.microsoft.com/office/drawing/2014/main" id="{1D39FD80-13F2-4273-82CD-2C8027705D77}"/>
            </a:ext>
          </a:extLst>
        </xdr:cNvPr>
        <xdr:cNvCxnSpPr/>
      </xdr:nvCxnSpPr>
      <xdr:spPr>
        <a:xfrm flipV="1">
          <a:off x="18656300" y="6654105"/>
          <a:ext cx="889000" cy="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A4778184-3F2F-4FBB-8887-4BB8C2F438BD}"/>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ADDD7799-8BAB-4D76-A676-82B65725B757}"/>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5BA1DC98-AE9F-40AE-B17D-5E5A8243EDFB}"/>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B7F43738-BD4E-4C53-ABCE-50D4482D1A4D}"/>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4506</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7220F5AA-BE99-47D9-8188-B36B408D5368}"/>
            </a:ext>
          </a:extLst>
        </xdr:cNvPr>
        <xdr:cNvSpPr txBox="1"/>
      </xdr:nvSpPr>
      <xdr:spPr>
        <a:xfrm>
          <a:off x="21011095" y="634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25117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DD4FB5B1-EBF2-49B0-A736-569E2012CFB5}"/>
            </a:ext>
          </a:extLst>
        </xdr:cNvPr>
        <xdr:cNvSpPr txBox="1"/>
      </xdr:nvSpPr>
      <xdr:spPr>
        <a:xfrm>
          <a:off x="20134795" y="636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34882</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C89D5F0C-6745-4438-A1F8-A4184568815C}"/>
            </a:ext>
          </a:extLst>
        </xdr:cNvPr>
        <xdr:cNvSpPr txBox="1"/>
      </xdr:nvSpPr>
      <xdr:spPr>
        <a:xfrm>
          <a:off x="19245795" y="637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43839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F19D05B0-D034-4E91-9CB7-85C3DB0E5C24}"/>
            </a:ext>
          </a:extLst>
        </xdr:cNvPr>
        <xdr:cNvSpPr txBox="1"/>
      </xdr:nvSpPr>
      <xdr:spPr>
        <a:xfrm>
          <a:off x="18356795" y="638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45C1A12E-0C95-4DD4-9D8D-5463955D0AA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129BEED-2A96-44FB-AF4E-89933E569F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204046B8-3DA8-4535-875F-34B4367FE0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C459AE04-3465-4332-8DF3-8A2ADF1145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D67B5177-C518-45FE-9B44-F8C2C374516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14BFAA28-4847-4BD2-8D49-AAE5B4FD33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95C9D8C-3B58-4A80-826D-D1EB0CE1C3E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A48DE678-1A78-42DA-A33A-E12F970549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74305DB-8667-4F7E-828F-B78B04D856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A520A814-9F0C-425D-A8BC-DD2CBBD4B74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1EF1D6AB-8995-4085-A400-54C0BB5F796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DF02190D-498E-4147-9D13-F119B10CA0E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870E4B4A-2557-4027-B452-A77DA9E493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6CFA160C-2F5E-4ACE-97FF-35766B331E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D19C253-8D40-4F7B-BCB6-19DA31DEA46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15015D9B-FF15-4F88-93DA-108022EF0C8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E9A438D-805F-4236-BDB1-3F2C6523E31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D3156126-68D7-4BF4-A560-2B7BF23D5BF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380C2733-6E36-4C73-94C0-0F037D2125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7DE75ED-439C-4740-A622-A28E8BF87DC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739D6E5F-2223-4B97-B845-98A2F8C15ED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E9CF348E-D048-46EE-84B7-BE5F5F474A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9C17D118-EB1E-4C66-8ADA-D096845C05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82636ECA-B003-47DA-9D0F-ADC814508BF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0157DA1-EEA2-4BA5-AFA6-2E05B66FA0D1}"/>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5E8F3E8-49E9-4296-B9EB-22F36AC92765}"/>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91AE3662-2ED8-4B90-9359-E233845D2545}"/>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13576C03-06E3-4806-B662-2D2808E73BB0}"/>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D3A605A9-DDA2-4D97-A4A7-436BBAEF5745}"/>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EB3A1DDA-46BA-48F7-88AA-A13FE8A29681}"/>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CEB0B290-0480-4EA2-9DF7-7A4316DE4A22}"/>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1E26BAB7-7BEB-4472-B151-F45F783DD877}"/>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CA6C7CB4-FF1C-4A25-BC4F-955B44433B1C}"/>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D7D55B80-1508-4459-B0DD-AAB4886A2A78}"/>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F8CEAF02-2AAD-407F-AB9E-0B00E1E9E4BB}"/>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C231F4D-1761-436E-B5DA-C38D68C700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AFE7375-F058-4D8E-8D2B-9CFEB518660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B1D9C60-FD9B-49FD-A195-CE2E3389CB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47EE882-D361-48EA-89B2-0272C5EAD5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94FC514-5C4F-4179-BC46-F250643B91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641" name="楕円 640">
          <a:extLst>
            <a:ext uri="{FF2B5EF4-FFF2-40B4-BE49-F238E27FC236}">
              <a16:creationId xmlns:a16="http://schemas.microsoft.com/office/drawing/2014/main" id="{00548F13-C606-4B65-80BC-8585F46E99F6}"/>
            </a:ext>
          </a:extLst>
        </xdr:cNvPr>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303975FC-1B6F-4AB9-9ABC-3DDF31BDBBD1}"/>
            </a:ext>
          </a:extLst>
        </xdr:cNvPr>
        <xdr:cNvSpPr txBox="1"/>
      </xdr:nvSpPr>
      <xdr:spPr>
        <a:xfrm>
          <a:off x="16357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19685</xdr:rowOff>
    </xdr:from>
    <xdr:to>
      <xdr:col>81</xdr:col>
      <xdr:colOff>101600</xdr:colOff>
      <xdr:row>61</xdr:row>
      <xdr:rowOff>121285</xdr:rowOff>
    </xdr:to>
    <xdr:sp macro="" textlink="">
      <xdr:nvSpPr>
        <xdr:cNvPr id="643" name="楕円 642">
          <a:extLst>
            <a:ext uri="{FF2B5EF4-FFF2-40B4-BE49-F238E27FC236}">
              <a16:creationId xmlns:a16="http://schemas.microsoft.com/office/drawing/2014/main" id="{EC079090-B745-4FA5-A6DA-E7F08E2340F9}"/>
            </a:ext>
          </a:extLst>
        </xdr:cNvPr>
        <xdr:cNvSpPr/>
      </xdr:nvSpPr>
      <xdr:spPr>
        <a:xfrm>
          <a:off x="15430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70485</xdr:rowOff>
    </xdr:from>
    <xdr:to>
      <xdr:col>85</xdr:col>
      <xdr:colOff>127000</xdr:colOff>
      <xdr:row>61</xdr:row>
      <xdr:rowOff>114300</xdr:rowOff>
    </xdr:to>
    <xdr:cxnSp macro="">
      <xdr:nvCxnSpPr>
        <xdr:cNvPr id="644" name="直線コネクタ 643">
          <a:extLst>
            <a:ext uri="{FF2B5EF4-FFF2-40B4-BE49-F238E27FC236}">
              <a16:creationId xmlns:a16="http://schemas.microsoft.com/office/drawing/2014/main" id="{5094EF1E-8458-447E-9827-DF76CD3DC80F}"/>
            </a:ext>
          </a:extLst>
        </xdr:cNvPr>
        <xdr:cNvCxnSpPr/>
      </xdr:nvCxnSpPr>
      <xdr:spPr>
        <a:xfrm>
          <a:off x="15481300" y="105289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645" name="楕円 644">
          <a:extLst>
            <a:ext uri="{FF2B5EF4-FFF2-40B4-BE49-F238E27FC236}">
              <a16:creationId xmlns:a16="http://schemas.microsoft.com/office/drawing/2014/main" id="{503EFEDA-BC49-48BE-AE5D-AA0F0AB987D0}"/>
            </a:ext>
          </a:extLst>
        </xdr:cNvPr>
        <xdr:cNvSpPr/>
      </xdr:nvSpPr>
      <xdr:spPr>
        <a:xfrm>
          <a:off x="1454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28575</xdr:rowOff>
    </xdr:from>
    <xdr:to>
      <xdr:col>81</xdr:col>
      <xdr:colOff>50800</xdr:colOff>
      <xdr:row>61</xdr:row>
      <xdr:rowOff>70485</xdr:rowOff>
    </xdr:to>
    <xdr:cxnSp macro="">
      <xdr:nvCxnSpPr>
        <xdr:cNvPr id="646" name="直線コネクタ 645">
          <a:extLst>
            <a:ext uri="{FF2B5EF4-FFF2-40B4-BE49-F238E27FC236}">
              <a16:creationId xmlns:a16="http://schemas.microsoft.com/office/drawing/2014/main" id="{88905397-1DE2-4243-9934-190154C12FD8}"/>
            </a:ext>
          </a:extLst>
        </xdr:cNvPr>
        <xdr:cNvCxnSpPr/>
      </xdr:nvCxnSpPr>
      <xdr:spPr>
        <a:xfrm>
          <a:off x="14592300" y="10487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47" name="楕円 646">
          <a:extLst>
            <a:ext uri="{FF2B5EF4-FFF2-40B4-BE49-F238E27FC236}">
              <a16:creationId xmlns:a16="http://schemas.microsoft.com/office/drawing/2014/main" id="{4EC80881-BC43-45DE-8B5A-5243B4EF153C}"/>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28575</xdr:rowOff>
    </xdr:to>
    <xdr:cxnSp macro="">
      <xdr:nvCxnSpPr>
        <xdr:cNvPr id="648" name="直線コネクタ 647">
          <a:extLst>
            <a:ext uri="{FF2B5EF4-FFF2-40B4-BE49-F238E27FC236}">
              <a16:creationId xmlns:a16="http://schemas.microsoft.com/office/drawing/2014/main" id="{8E775260-7214-41AA-B54F-4A9A4B322E94}"/>
            </a:ext>
          </a:extLst>
        </xdr:cNvPr>
        <xdr:cNvCxnSpPr/>
      </xdr:nvCxnSpPr>
      <xdr:spPr>
        <a:xfrm>
          <a:off x="13703300" y="104432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649" name="楕円 648">
          <a:extLst>
            <a:ext uri="{FF2B5EF4-FFF2-40B4-BE49-F238E27FC236}">
              <a16:creationId xmlns:a16="http://schemas.microsoft.com/office/drawing/2014/main" id="{105EE609-F614-4A85-BABC-3680892056D8}"/>
            </a:ext>
          </a:extLst>
        </xdr:cNvPr>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100965</xdr:rowOff>
    </xdr:from>
    <xdr:to>
      <xdr:col>71</xdr:col>
      <xdr:colOff>177800</xdr:colOff>
      <xdr:row>60</xdr:row>
      <xdr:rowOff>156210</xdr:rowOff>
    </xdr:to>
    <xdr:cxnSp macro="">
      <xdr:nvCxnSpPr>
        <xdr:cNvPr id="650" name="直線コネクタ 649">
          <a:extLst>
            <a:ext uri="{FF2B5EF4-FFF2-40B4-BE49-F238E27FC236}">
              <a16:creationId xmlns:a16="http://schemas.microsoft.com/office/drawing/2014/main" id="{94A306D0-740C-4B29-B5C1-3610B68B491A}"/>
            </a:ext>
          </a:extLst>
        </xdr:cNvPr>
        <xdr:cNvCxnSpPr/>
      </xdr:nvCxnSpPr>
      <xdr:spPr>
        <a:xfrm>
          <a:off x="12814300" y="1038796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E82D415F-B1A3-4B11-B389-DFD36E6B6479}"/>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426545C7-3827-426D-B088-BD86E7EAE0CB}"/>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A5B9B3B8-BCFB-481D-9D1F-9CD744CCBE41}"/>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F60AA951-5FDC-4C76-B184-EEEA84ABC909}"/>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112412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32797DD3-279D-46BB-950B-EE4929CD7088}"/>
            </a:ext>
          </a:extLst>
        </xdr:cNvPr>
        <xdr:cNvSpPr txBox="1"/>
      </xdr:nvSpPr>
      <xdr:spPr>
        <a:xfrm>
          <a:off x="15266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A7A094A5-0D8E-457C-8A6F-031A935BAC6D}"/>
            </a:ext>
          </a:extLst>
        </xdr:cNvPr>
        <xdr:cNvSpPr txBox="1"/>
      </xdr:nvSpPr>
      <xdr:spPr>
        <a:xfrm>
          <a:off x="14389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49F99387-B352-4FFA-8822-84052338A545}"/>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F1FE7A26-A742-44BA-80ED-B7BE41F711B4}"/>
            </a:ext>
          </a:extLst>
        </xdr:cNvPr>
        <xdr:cNvSpPr txBox="1"/>
      </xdr:nvSpPr>
      <xdr:spPr>
        <a:xfrm>
          <a:off x="12611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4D6B8351-922F-4F13-8BBC-0C8F29908C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DBE1E10D-35FB-497A-81DC-5DC77B9F53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FE46200-B167-4D39-9102-8CAE687EA9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31EF3586-7029-47D4-85A1-54BAFAC1D4B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C0545BCC-B8A6-42EC-9054-5A2AE6B279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40B472D2-D098-4E91-973D-21984E8686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10F7EA9-F341-4E29-B3E9-E9E1A8D99DC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EE30C7EE-128B-4CE6-8246-1F9A26D856D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B52A443D-8916-42BE-A08D-6ACD0F13101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44CB3A8-8D5C-444D-B027-076C775C5F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EF0256E3-1E10-48EF-B9A2-CE350049860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7DFAD5C2-2615-4C92-A621-9F4B1E9479B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E0E9B528-0861-488A-8272-7767E918FBD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E565B104-F4C4-4ED2-956C-82B493F4834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625230F3-BC28-48BE-9D0D-B59ED3384D1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F1C023E6-2B78-4DA7-8FC9-7EB88A609F5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891E6162-6221-44C1-9420-4F5F4ED8E07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3EE204BA-49A8-4C49-8E98-CF83AA640D8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C4DE8FC2-F018-465A-B108-E82D887C8CF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6777ED2F-547A-4032-87A1-14269685CE0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CDC55BB5-ADD9-47C6-AD44-24D57FFD218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703C48A3-381C-4D29-8EEE-01CBAEE3CF6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C688144-4F93-495A-BA24-3E9CCE164C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BBCEE5AC-8925-4FB5-9183-0F30EF3789A9}"/>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86541F46-9EAE-4F34-A675-5CA2DEE00CE6}"/>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0280E4C-DD64-43CC-B74C-673BE1B9DC6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AD604EFC-0F04-4285-89FD-B12D674211FC}"/>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B6A0746F-3815-4760-B8DB-0E7C82E8EE06}"/>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574DB29A-FAB7-40C6-B3A8-E199CAA52ADA}"/>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3C82E82C-A818-4BD2-A041-A2FB7B55B679}"/>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E6B9B45A-646E-4697-ADE3-77D47F696E33}"/>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D8699601-EC44-4B49-ABFF-B981BC460D6C}"/>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900C60D0-FA80-4A59-8338-F7E82D834396}"/>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81CF687F-D998-458F-B22F-52681AD48AC1}"/>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716DAD9-113F-4966-8A08-0CB3E64951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28C47024-20D4-4E91-A987-AB1F83E3B55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E0B047D-607C-42D2-8D36-1C683079E11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BA08FCB-4BD6-43CB-822B-C9DA300CF8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046188A-A8B4-4535-883F-11A5B70760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698" name="楕円 697">
          <a:extLst>
            <a:ext uri="{FF2B5EF4-FFF2-40B4-BE49-F238E27FC236}">
              <a16:creationId xmlns:a16="http://schemas.microsoft.com/office/drawing/2014/main" id="{B5947582-799D-4123-B23F-410CB3E20F58}"/>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5FEE1DA7-0EED-473F-9D8C-F1CF705BDC42}"/>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700" name="楕円 699">
          <a:extLst>
            <a:ext uri="{FF2B5EF4-FFF2-40B4-BE49-F238E27FC236}">
              <a16:creationId xmlns:a16="http://schemas.microsoft.com/office/drawing/2014/main" id="{2DDB4273-6FF3-4B8A-92BC-F80FDBC82F76}"/>
            </a:ext>
          </a:extLst>
        </xdr:cNvPr>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125730</xdr:rowOff>
    </xdr:to>
    <xdr:cxnSp macro="">
      <xdr:nvCxnSpPr>
        <xdr:cNvPr id="701" name="直線コネクタ 700">
          <a:extLst>
            <a:ext uri="{FF2B5EF4-FFF2-40B4-BE49-F238E27FC236}">
              <a16:creationId xmlns:a16="http://schemas.microsoft.com/office/drawing/2014/main" id="{AF939E2E-3971-4747-905E-AE0013F562B0}"/>
            </a:ext>
          </a:extLst>
        </xdr:cNvPr>
        <xdr:cNvCxnSpPr/>
      </xdr:nvCxnSpPr>
      <xdr:spPr>
        <a:xfrm flipV="1">
          <a:off x="21323300" y="10919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702" name="楕円 701">
          <a:extLst>
            <a:ext uri="{FF2B5EF4-FFF2-40B4-BE49-F238E27FC236}">
              <a16:creationId xmlns:a16="http://schemas.microsoft.com/office/drawing/2014/main" id="{61892501-D750-40BE-BDC5-1395A70D3C72}"/>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703" name="直線コネクタ 702">
          <a:extLst>
            <a:ext uri="{FF2B5EF4-FFF2-40B4-BE49-F238E27FC236}">
              <a16:creationId xmlns:a16="http://schemas.microsoft.com/office/drawing/2014/main" id="{C48E359D-7F86-4641-A050-A03430E34235}"/>
            </a:ext>
          </a:extLst>
        </xdr:cNvPr>
        <xdr:cNvCxnSpPr/>
      </xdr:nvCxnSpPr>
      <xdr:spPr>
        <a:xfrm>
          <a:off x="20434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704" name="楕円 703">
          <a:extLst>
            <a:ext uri="{FF2B5EF4-FFF2-40B4-BE49-F238E27FC236}">
              <a16:creationId xmlns:a16="http://schemas.microsoft.com/office/drawing/2014/main" id="{DE1D1417-DF83-4301-B4C2-01A821B980F0}"/>
            </a:ext>
          </a:extLst>
        </xdr:cNvPr>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705" name="直線コネクタ 704">
          <a:extLst>
            <a:ext uri="{FF2B5EF4-FFF2-40B4-BE49-F238E27FC236}">
              <a16:creationId xmlns:a16="http://schemas.microsoft.com/office/drawing/2014/main" id="{15FADA65-E25B-4D1F-85C2-801FDE2AC6F1}"/>
            </a:ext>
          </a:extLst>
        </xdr:cNvPr>
        <xdr:cNvCxnSpPr/>
      </xdr:nvCxnSpPr>
      <xdr:spPr>
        <a:xfrm>
          <a:off x="19545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706" name="楕円 705">
          <a:extLst>
            <a:ext uri="{FF2B5EF4-FFF2-40B4-BE49-F238E27FC236}">
              <a16:creationId xmlns:a16="http://schemas.microsoft.com/office/drawing/2014/main" id="{756E2962-6EB5-46D9-A815-AD804F66CA11}"/>
            </a:ext>
          </a:extLst>
        </xdr:cNvPr>
        <xdr:cNvSpPr/>
      </xdr:nvSpPr>
      <xdr:spPr>
        <a:xfrm>
          <a:off x="18605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707" name="直線コネクタ 706">
          <a:extLst>
            <a:ext uri="{FF2B5EF4-FFF2-40B4-BE49-F238E27FC236}">
              <a16:creationId xmlns:a16="http://schemas.microsoft.com/office/drawing/2014/main" id="{EC9B3A5F-10E2-47E4-B791-762FEDD73FD5}"/>
            </a:ext>
          </a:extLst>
        </xdr:cNvPr>
        <xdr:cNvCxnSpPr/>
      </xdr:nvCxnSpPr>
      <xdr:spPr>
        <a:xfrm>
          <a:off x="18656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2F05D7B4-78FF-4FAE-A3E8-F37070045419}"/>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ADF71564-345F-4F10-A53B-6EC12AA19518}"/>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3B48C46F-42E7-4AF5-B0B3-D9E755E55B17}"/>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C72EA7F4-AEA2-4DD2-A8DA-D9E6494DB1D6}"/>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12" name="n_1mainValue【保健センター・保健所】&#10;一人当たり面積">
          <a:extLst>
            <a:ext uri="{FF2B5EF4-FFF2-40B4-BE49-F238E27FC236}">
              <a16:creationId xmlns:a16="http://schemas.microsoft.com/office/drawing/2014/main" id="{F2A3F88D-2A12-4CC4-A31E-69E443C1CF35}"/>
            </a:ext>
          </a:extLst>
        </xdr:cNvPr>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713" name="n_2mainValue【保健センター・保健所】&#10;一人当たり面積">
          <a:extLst>
            <a:ext uri="{FF2B5EF4-FFF2-40B4-BE49-F238E27FC236}">
              <a16:creationId xmlns:a16="http://schemas.microsoft.com/office/drawing/2014/main" id="{67E563DC-6F04-47F4-9EB9-143CF71FF003}"/>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714" name="n_3mainValue【保健センター・保健所】&#10;一人当たり面積">
          <a:extLst>
            <a:ext uri="{FF2B5EF4-FFF2-40B4-BE49-F238E27FC236}">
              <a16:creationId xmlns:a16="http://schemas.microsoft.com/office/drawing/2014/main" id="{1BCC48FB-910F-4E91-8CBA-CFA7A5893DF4}"/>
            </a:ext>
          </a:extLst>
        </xdr:cNvPr>
        <xdr:cNvSpPr txBox="1"/>
      </xdr:nvSpPr>
      <xdr:spPr>
        <a:xfrm>
          <a:off x="19310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15" name="n_4mainValue【保健センター・保健所】&#10;一人当たり面積">
          <a:extLst>
            <a:ext uri="{FF2B5EF4-FFF2-40B4-BE49-F238E27FC236}">
              <a16:creationId xmlns:a16="http://schemas.microsoft.com/office/drawing/2014/main" id="{BD407D51-FCC0-4D9D-A64A-1FD2D467C7BF}"/>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92EAA629-663D-40AE-9F5B-AB5D8392588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4192647-688B-4566-BF93-0E443AD620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C9EB34E6-E50C-430D-9053-4A70F6A17B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5FD375B-7130-4166-9BD3-A7775B53D72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F552D323-81B5-4C2D-A4E0-534D1A0CB6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F4D2E2B4-3472-4DF8-885C-6585F46CEF8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EEA63E92-9FC1-4E1D-B6E2-507FB726A6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D206B10D-193C-480F-8ABA-AE43B7385C2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74FD822E-8F5C-4AA5-B27A-9C17B27286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D8D64C0-B07B-4AB3-B528-368C7A68CB5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967A222C-B480-45C6-997B-577566BFBB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E8F9E8EC-F972-4C4E-AD8F-FBB59B27DE4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A2990962-F7B2-4786-A964-AC3FE44CF3C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9F930E9-CAE7-4113-8E66-EE8C40E1F34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39D313E-B951-4209-ABAB-745B8F43849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FADBEF03-2845-4589-9E72-78E183B9D2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A6F484D0-53A0-4AEB-901D-0ED07CFFC4E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38139967-A8D6-4FD6-AE10-81F6819D95B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3AA673FF-3B8A-462A-BADC-9DF4612B1A0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559004E-74D7-4142-AA72-CCA14A9B14A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6B240453-C840-4577-AEF8-CFB0BBE515C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B1E4346D-E3EB-43CE-824B-4476629B4D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723A6549-6D96-40C1-B89F-F78BE91B7B6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4D05FAB-7427-476C-B2B7-3AF9AB8EDE5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4197F098-BF90-450D-BCC9-D27EC82CA3ED}"/>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210D5AE1-1944-4CA3-ACAD-2713BFD39CCB}"/>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4F46EA1A-CBE6-4B02-9F8F-C101B9ECF06C}"/>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D318104-B4D1-4E59-9CB2-25DE63C3FAA4}"/>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A546C4EF-28CA-4F41-8033-D82BFB7179D9}"/>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CF54512-3D06-45F5-ABE9-3EBDFA194875}"/>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7D76C1F-8502-4521-BC59-3BEFCD09676D}"/>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6ACE57B-CB30-4B0C-9831-47AB7C5881C1}"/>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E572860D-41D2-40A6-8F24-3478B146E2AD}"/>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CEB25F25-8C06-4DDD-A44E-5E1793043CE9}"/>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4A763332-A127-43A7-B1A1-E975A042055B}"/>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4326834-8F94-41CE-9366-0E34557E38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39E4695-6044-4F17-AB59-C2B7FEBA61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AC20284-516D-4006-B6B5-4C3B344FFA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066F711-A132-4C42-967B-84203B7A74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19CE3D2-471C-4733-BAD1-729338FDBC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756" name="楕円 755">
          <a:extLst>
            <a:ext uri="{FF2B5EF4-FFF2-40B4-BE49-F238E27FC236}">
              <a16:creationId xmlns:a16="http://schemas.microsoft.com/office/drawing/2014/main" id="{D0C06F14-5E61-490D-A34E-598E6BFC51CA}"/>
            </a:ext>
          </a:extLst>
        </xdr:cNvPr>
        <xdr:cNvSpPr/>
      </xdr:nvSpPr>
      <xdr:spPr>
        <a:xfrm>
          <a:off x="162687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1A4F7C80-F7DF-48E6-B733-02051A3973CC}"/>
            </a:ext>
          </a:extLst>
        </xdr:cNvPr>
        <xdr:cNvSpPr txBox="1"/>
      </xdr:nvSpPr>
      <xdr:spPr>
        <a:xfrm>
          <a:off x="16357600"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758" name="楕円 757">
          <a:extLst>
            <a:ext uri="{FF2B5EF4-FFF2-40B4-BE49-F238E27FC236}">
              <a16:creationId xmlns:a16="http://schemas.microsoft.com/office/drawing/2014/main" id="{169BDE65-4996-4E20-98B1-92ADC06DB88F}"/>
            </a:ext>
          </a:extLst>
        </xdr:cNvPr>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36195</xdr:rowOff>
    </xdr:from>
    <xdr:to>
      <xdr:col>85</xdr:col>
      <xdr:colOff>127000</xdr:colOff>
      <xdr:row>84</xdr:row>
      <xdr:rowOff>40005</xdr:rowOff>
    </xdr:to>
    <xdr:cxnSp macro="">
      <xdr:nvCxnSpPr>
        <xdr:cNvPr id="759" name="直線コネクタ 758">
          <a:extLst>
            <a:ext uri="{FF2B5EF4-FFF2-40B4-BE49-F238E27FC236}">
              <a16:creationId xmlns:a16="http://schemas.microsoft.com/office/drawing/2014/main" id="{013874DD-039D-48D4-AFD1-4C6CCBE02A29}"/>
            </a:ext>
          </a:extLst>
        </xdr:cNvPr>
        <xdr:cNvCxnSpPr/>
      </xdr:nvCxnSpPr>
      <xdr:spPr>
        <a:xfrm>
          <a:off x="15481300" y="1443799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168275</xdr:rowOff>
    </xdr:from>
    <xdr:to>
      <xdr:col>76</xdr:col>
      <xdr:colOff>165100</xdr:colOff>
      <xdr:row>84</xdr:row>
      <xdr:rowOff>98425</xdr:rowOff>
    </xdr:to>
    <xdr:sp macro="" textlink="">
      <xdr:nvSpPr>
        <xdr:cNvPr id="760" name="楕円 759">
          <a:extLst>
            <a:ext uri="{FF2B5EF4-FFF2-40B4-BE49-F238E27FC236}">
              <a16:creationId xmlns:a16="http://schemas.microsoft.com/office/drawing/2014/main" id="{81BCB43F-0B48-4930-A5D2-9029B1757362}"/>
            </a:ext>
          </a:extLst>
        </xdr:cNvPr>
        <xdr:cNvSpPr/>
      </xdr:nvSpPr>
      <xdr:spPr>
        <a:xfrm>
          <a:off x="14541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36195</xdr:rowOff>
    </xdr:from>
    <xdr:to>
      <xdr:col>81</xdr:col>
      <xdr:colOff>50800</xdr:colOff>
      <xdr:row>84</xdr:row>
      <xdr:rowOff>47625</xdr:rowOff>
    </xdr:to>
    <xdr:cxnSp macro="">
      <xdr:nvCxnSpPr>
        <xdr:cNvPr id="761" name="直線コネクタ 760">
          <a:extLst>
            <a:ext uri="{FF2B5EF4-FFF2-40B4-BE49-F238E27FC236}">
              <a16:creationId xmlns:a16="http://schemas.microsoft.com/office/drawing/2014/main" id="{84920F67-05B4-4D42-BDD5-CA304EBE956C}"/>
            </a:ext>
          </a:extLst>
        </xdr:cNvPr>
        <xdr:cNvCxnSpPr/>
      </xdr:nvCxnSpPr>
      <xdr:spPr>
        <a:xfrm flipV="1">
          <a:off x="14592300" y="14437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149225</xdr:rowOff>
    </xdr:from>
    <xdr:to>
      <xdr:col>72</xdr:col>
      <xdr:colOff>38100</xdr:colOff>
      <xdr:row>84</xdr:row>
      <xdr:rowOff>79375</xdr:rowOff>
    </xdr:to>
    <xdr:sp macro="" textlink="">
      <xdr:nvSpPr>
        <xdr:cNvPr id="762" name="楕円 761">
          <a:extLst>
            <a:ext uri="{FF2B5EF4-FFF2-40B4-BE49-F238E27FC236}">
              <a16:creationId xmlns:a16="http://schemas.microsoft.com/office/drawing/2014/main" id="{E4D17C01-D8BD-4392-BA1E-1A67825CB2D0}"/>
            </a:ext>
          </a:extLst>
        </xdr:cNvPr>
        <xdr:cNvSpPr/>
      </xdr:nvSpPr>
      <xdr:spPr>
        <a:xfrm>
          <a:off x="13652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28575</xdr:rowOff>
    </xdr:from>
    <xdr:to>
      <xdr:col>76</xdr:col>
      <xdr:colOff>114300</xdr:colOff>
      <xdr:row>84</xdr:row>
      <xdr:rowOff>47625</xdr:rowOff>
    </xdr:to>
    <xdr:cxnSp macro="">
      <xdr:nvCxnSpPr>
        <xdr:cNvPr id="763" name="直線コネクタ 762">
          <a:extLst>
            <a:ext uri="{FF2B5EF4-FFF2-40B4-BE49-F238E27FC236}">
              <a16:creationId xmlns:a16="http://schemas.microsoft.com/office/drawing/2014/main" id="{551D7DFF-B440-4EAF-A307-F4444A700CFC}"/>
            </a:ext>
          </a:extLst>
        </xdr:cNvPr>
        <xdr:cNvCxnSpPr/>
      </xdr:nvCxnSpPr>
      <xdr:spPr>
        <a:xfrm>
          <a:off x="13703300" y="14430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128270</xdr:rowOff>
    </xdr:from>
    <xdr:to>
      <xdr:col>67</xdr:col>
      <xdr:colOff>101600</xdr:colOff>
      <xdr:row>84</xdr:row>
      <xdr:rowOff>58420</xdr:rowOff>
    </xdr:to>
    <xdr:sp macro="" textlink="">
      <xdr:nvSpPr>
        <xdr:cNvPr id="764" name="楕円 763">
          <a:extLst>
            <a:ext uri="{FF2B5EF4-FFF2-40B4-BE49-F238E27FC236}">
              <a16:creationId xmlns:a16="http://schemas.microsoft.com/office/drawing/2014/main" id="{D0D58361-0503-46D1-A3E1-C5B11846A1EF}"/>
            </a:ext>
          </a:extLst>
        </xdr:cNvPr>
        <xdr:cNvSpPr/>
      </xdr:nvSpPr>
      <xdr:spPr>
        <a:xfrm>
          <a:off x="12763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xdr:rowOff>
    </xdr:from>
    <xdr:to>
      <xdr:col>71</xdr:col>
      <xdr:colOff>177800</xdr:colOff>
      <xdr:row>84</xdr:row>
      <xdr:rowOff>28575</xdr:rowOff>
    </xdr:to>
    <xdr:cxnSp macro="">
      <xdr:nvCxnSpPr>
        <xdr:cNvPr id="765" name="直線コネクタ 764">
          <a:extLst>
            <a:ext uri="{FF2B5EF4-FFF2-40B4-BE49-F238E27FC236}">
              <a16:creationId xmlns:a16="http://schemas.microsoft.com/office/drawing/2014/main" id="{2FAAFBF5-4770-4461-8254-D30CAA94414C}"/>
            </a:ext>
          </a:extLst>
        </xdr:cNvPr>
        <xdr:cNvCxnSpPr/>
      </xdr:nvCxnSpPr>
      <xdr:spPr>
        <a:xfrm>
          <a:off x="12814300" y="144094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55783F02-AF6E-43CC-9DD5-A195BFC5811E}"/>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0465BDF7-BAEF-4A08-B9F1-7C57FC507C61}"/>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BEFDBF83-EBB0-47B4-A3BD-377F5029F45B}"/>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7B7719BD-4245-46B1-8FAF-47ACC5F39EA1}"/>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770" name="n_1mainValue【消防施設】&#10;有形固定資産減価償却率">
          <a:extLst>
            <a:ext uri="{FF2B5EF4-FFF2-40B4-BE49-F238E27FC236}">
              <a16:creationId xmlns:a16="http://schemas.microsoft.com/office/drawing/2014/main" id="{5640D3B8-3EDD-48A1-B334-1B1A5FD92208}"/>
            </a:ext>
          </a:extLst>
        </xdr:cNvPr>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89552</xdr:rowOff>
    </xdr:from>
    <xdr:ext cx="405111" cy="259045"/>
    <xdr:sp macro="" textlink="">
      <xdr:nvSpPr>
        <xdr:cNvPr id="771" name="n_2mainValue【消防施設】&#10;有形固定資産減価償却率">
          <a:extLst>
            <a:ext uri="{FF2B5EF4-FFF2-40B4-BE49-F238E27FC236}">
              <a16:creationId xmlns:a16="http://schemas.microsoft.com/office/drawing/2014/main" id="{7CF8DBA4-1505-4B3C-AC24-0943AB6C0FEC}"/>
            </a:ext>
          </a:extLst>
        </xdr:cNvPr>
        <xdr:cNvSpPr txBox="1"/>
      </xdr:nvSpPr>
      <xdr:spPr>
        <a:xfrm>
          <a:off x="14389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70502</xdr:rowOff>
    </xdr:from>
    <xdr:ext cx="405111" cy="259045"/>
    <xdr:sp macro="" textlink="">
      <xdr:nvSpPr>
        <xdr:cNvPr id="772" name="n_3mainValue【消防施設】&#10;有形固定資産減価償却率">
          <a:extLst>
            <a:ext uri="{FF2B5EF4-FFF2-40B4-BE49-F238E27FC236}">
              <a16:creationId xmlns:a16="http://schemas.microsoft.com/office/drawing/2014/main" id="{30555FAA-BA3A-468D-8907-E25163ADFA56}"/>
            </a:ext>
          </a:extLst>
        </xdr:cNvPr>
        <xdr:cNvSpPr txBox="1"/>
      </xdr:nvSpPr>
      <xdr:spPr>
        <a:xfrm>
          <a:off x="13500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49547</xdr:rowOff>
    </xdr:from>
    <xdr:ext cx="405111" cy="259045"/>
    <xdr:sp macro="" textlink="">
      <xdr:nvSpPr>
        <xdr:cNvPr id="773" name="n_4mainValue【消防施設】&#10;有形固定資産減価償却率">
          <a:extLst>
            <a:ext uri="{FF2B5EF4-FFF2-40B4-BE49-F238E27FC236}">
              <a16:creationId xmlns:a16="http://schemas.microsoft.com/office/drawing/2014/main" id="{DEDDAAAF-A4F2-4845-A632-FA90E0357B49}"/>
            </a:ext>
          </a:extLst>
        </xdr:cNvPr>
        <xdr:cNvSpPr txBox="1"/>
      </xdr:nvSpPr>
      <xdr:spPr>
        <a:xfrm>
          <a:off x="12611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3227B81-30AA-47BD-A91D-FFF69DDFB3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FF5B3A5E-1EB9-4876-BDB5-8A3176CDE4D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1124A243-B348-450E-89BE-0234C26B23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4F19241B-263B-4BC2-97FF-331F82144D5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C60B6ABB-C754-46CE-81C8-36CD99F0F0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0671C38-10D9-4350-8A5A-7124F57697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7DA0379-B9A2-4B70-B112-4A7DAACDD51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5495B9C1-B979-441F-9560-CB7C7028FAE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46675281-276C-49FA-81DA-18DDAEB0AB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B1ED5FDC-0A34-4883-B001-B681DC9350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ED092833-7277-4F34-9455-24BA6DDD34C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1A3BDE87-ACE6-4D19-B47F-9ADA70FE8FE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3FA02E5-F854-46DC-9F8C-848F5E17E1F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97B460DF-BF1B-4F0A-8527-713E0C98EC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3EDE4CAF-C377-4E6E-93C5-0C03F5B802F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83EC7428-DB24-4444-9609-4942CF5D1FE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31F8B5CC-BC05-4D63-9F78-011B476143C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B4982413-C3BA-4F4D-87E7-79F8C54F28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93A446FE-1677-4477-93AC-69A583526CC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79A7A27-4BC0-402B-8838-84D2329DCF3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4D9A9E14-49D3-4DCC-A681-D4E82B1CE1C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42E25F48-2DDA-4EF3-AC4B-BC5139BBBB76}"/>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CF275BBC-C7F0-4902-A2F2-F81AAD7E3F9F}"/>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79A3D9D4-B347-455B-8CC3-F67FEA271979}"/>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DF38C6EF-9EF4-4349-B237-E79C2E7B3FE9}"/>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E44BDD6D-B647-4632-9B9E-DF16662A3024}"/>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E8EEB509-0713-49A1-BE03-B16626875BF5}"/>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DE164F9D-1CBC-4D52-9919-3603D2980DA4}"/>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E0CE2169-5481-4444-B97E-D4D9D7033A47}"/>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B5251DB-28A1-48CF-8443-4CFBF195B9D6}"/>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91ABF1D6-8618-4ACB-9237-0E373D9DECD0}"/>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251DAB94-74C7-4519-AAEF-549A210D1CE6}"/>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784DA4E4-5C90-4320-984B-C53CD2E3098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F8B5384-038B-4A78-A696-5B3E0BC2D39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C6B59F7-2480-41C4-A12C-E9DE9F8B76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8DE68E8-6384-489E-A5A7-74E31EFD5A2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9FA4628-ADB0-4E4C-B271-D994DD3AFB8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133604</xdr:rowOff>
    </xdr:from>
    <xdr:to>
      <xdr:col>116</xdr:col>
      <xdr:colOff>114300</xdr:colOff>
      <xdr:row>83</xdr:row>
      <xdr:rowOff>63754</xdr:rowOff>
    </xdr:to>
    <xdr:sp macro="" textlink="">
      <xdr:nvSpPr>
        <xdr:cNvPr id="811" name="楕円 810">
          <a:extLst>
            <a:ext uri="{FF2B5EF4-FFF2-40B4-BE49-F238E27FC236}">
              <a16:creationId xmlns:a16="http://schemas.microsoft.com/office/drawing/2014/main" id="{6B368E73-0EC3-497B-AA16-53C9D2FD9431}"/>
            </a:ext>
          </a:extLst>
        </xdr:cNvPr>
        <xdr:cNvSpPr/>
      </xdr:nvSpPr>
      <xdr:spPr>
        <a:xfrm>
          <a:off x="221107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112031</xdr:rowOff>
    </xdr:from>
    <xdr:ext cx="469744" cy="259045"/>
    <xdr:sp macro="" textlink="">
      <xdr:nvSpPr>
        <xdr:cNvPr id="812" name="【消防施設】&#10;一人当たり面積該当値テキスト">
          <a:extLst>
            <a:ext uri="{FF2B5EF4-FFF2-40B4-BE49-F238E27FC236}">
              <a16:creationId xmlns:a16="http://schemas.microsoft.com/office/drawing/2014/main" id="{63F86AA1-F070-4C8A-8159-E2DF937A602B}"/>
            </a:ext>
          </a:extLst>
        </xdr:cNvPr>
        <xdr:cNvSpPr txBox="1"/>
      </xdr:nvSpPr>
      <xdr:spPr>
        <a:xfrm>
          <a:off x="22199600"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142748</xdr:rowOff>
    </xdr:from>
    <xdr:to>
      <xdr:col>112</xdr:col>
      <xdr:colOff>38100</xdr:colOff>
      <xdr:row>83</xdr:row>
      <xdr:rowOff>72898</xdr:rowOff>
    </xdr:to>
    <xdr:sp macro="" textlink="">
      <xdr:nvSpPr>
        <xdr:cNvPr id="813" name="楕円 812">
          <a:extLst>
            <a:ext uri="{FF2B5EF4-FFF2-40B4-BE49-F238E27FC236}">
              <a16:creationId xmlns:a16="http://schemas.microsoft.com/office/drawing/2014/main" id="{BC8FA798-06CC-40E9-BE46-26BA17734AC4}"/>
            </a:ext>
          </a:extLst>
        </xdr:cNvPr>
        <xdr:cNvSpPr/>
      </xdr:nvSpPr>
      <xdr:spPr>
        <a:xfrm>
          <a:off x="21272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12954</xdr:rowOff>
    </xdr:from>
    <xdr:to>
      <xdr:col>116</xdr:col>
      <xdr:colOff>63500</xdr:colOff>
      <xdr:row>83</xdr:row>
      <xdr:rowOff>22098</xdr:rowOff>
    </xdr:to>
    <xdr:cxnSp macro="">
      <xdr:nvCxnSpPr>
        <xdr:cNvPr id="814" name="直線コネクタ 813">
          <a:extLst>
            <a:ext uri="{FF2B5EF4-FFF2-40B4-BE49-F238E27FC236}">
              <a16:creationId xmlns:a16="http://schemas.microsoft.com/office/drawing/2014/main" id="{D0C98F63-9EDA-42B2-BCE9-2FB8E12F2217}"/>
            </a:ext>
          </a:extLst>
        </xdr:cNvPr>
        <xdr:cNvCxnSpPr/>
      </xdr:nvCxnSpPr>
      <xdr:spPr>
        <a:xfrm flipV="1">
          <a:off x="21323300" y="142433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815" name="楕円 814">
          <a:extLst>
            <a:ext uri="{FF2B5EF4-FFF2-40B4-BE49-F238E27FC236}">
              <a16:creationId xmlns:a16="http://schemas.microsoft.com/office/drawing/2014/main" id="{C73B7720-9E6F-4063-ABC4-34CCD165312F}"/>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22098</xdr:rowOff>
    </xdr:from>
    <xdr:to>
      <xdr:col>111</xdr:col>
      <xdr:colOff>177800</xdr:colOff>
      <xdr:row>83</xdr:row>
      <xdr:rowOff>35813</xdr:rowOff>
    </xdr:to>
    <xdr:cxnSp macro="">
      <xdr:nvCxnSpPr>
        <xdr:cNvPr id="816" name="直線コネクタ 815">
          <a:extLst>
            <a:ext uri="{FF2B5EF4-FFF2-40B4-BE49-F238E27FC236}">
              <a16:creationId xmlns:a16="http://schemas.microsoft.com/office/drawing/2014/main" id="{CB339975-3F39-46C8-BC2E-A28F756234F6}"/>
            </a:ext>
          </a:extLst>
        </xdr:cNvPr>
        <xdr:cNvCxnSpPr/>
      </xdr:nvCxnSpPr>
      <xdr:spPr>
        <a:xfrm flipV="1">
          <a:off x="20434300" y="142524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165608</xdr:rowOff>
    </xdr:from>
    <xdr:to>
      <xdr:col>102</xdr:col>
      <xdr:colOff>165100</xdr:colOff>
      <xdr:row>83</xdr:row>
      <xdr:rowOff>95758</xdr:rowOff>
    </xdr:to>
    <xdr:sp macro="" textlink="">
      <xdr:nvSpPr>
        <xdr:cNvPr id="817" name="楕円 816">
          <a:extLst>
            <a:ext uri="{FF2B5EF4-FFF2-40B4-BE49-F238E27FC236}">
              <a16:creationId xmlns:a16="http://schemas.microsoft.com/office/drawing/2014/main" id="{27189D74-9F04-4E40-9893-1C8B66C0131C}"/>
            </a:ext>
          </a:extLst>
        </xdr:cNvPr>
        <xdr:cNvSpPr/>
      </xdr:nvSpPr>
      <xdr:spPr>
        <a:xfrm>
          <a:off x="19494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44958</xdr:rowOff>
    </xdr:to>
    <xdr:cxnSp macro="">
      <xdr:nvCxnSpPr>
        <xdr:cNvPr id="818" name="直線コネクタ 817">
          <a:extLst>
            <a:ext uri="{FF2B5EF4-FFF2-40B4-BE49-F238E27FC236}">
              <a16:creationId xmlns:a16="http://schemas.microsoft.com/office/drawing/2014/main" id="{89EB399C-6418-4E8E-9DB9-C4EE91672FFE}"/>
            </a:ext>
          </a:extLst>
        </xdr:cNvPr>
        <xdr:cNvCxnSpPr/>
      </xdr:nvCxnSpPr>
      <xdr:spPr>
        <a:xfrm flipV="1">
          <a:off x="19545300" y="142661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819" name="楕円 818">
          <a:extLst>
            <a:ext uri="{FF2B5EF4-FFF2-40B4-BE49-F238E27FC236}">
              <a16:creationId xmlns:a16="http://schemas.microsoft.com/office/drawing/2014/main" id="{3C1D4EC1-B8C0-4991-8D07-24E4BB09E450}"/>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44958</xdr:rowOff>
    </xdr:to>
    <xdr:cxnSp macro="">
      <xdr:nvCxnSpPr>
        <xdr:cNvPr id="820" name="直線コネクタ 819">
          <a:extLst>
            <a:ext uri="{FF2B5EF4-FFF2-40B4-BE49-F238E27FC236}">
              <a16:creationId xmlns:a16="http://schemas.microsoft.com/office/drawing/2014/main" id="{AB3E67B5-8B6A-4B2D-BE32-2F471C42F1B7}"/>
            </a:ext>
          </a:extLst>
        </xdr:cNvPr>
        <xdr:cNvCxnSpPr/>
      </xdr:nvCxnSpPr>
      <xdr:spPr>
        <a:xfrm>
          <a:off x="18656300" y="142570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E7E114FC-31B0-4328-AB08-4E10AD06D19C}"/>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721B39EB-12DC-4CA0-B83F-5551C7CBD016}"/>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F2694EC9-7D90-40DA-9B30-5A860BF3221C}"/>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B85163B2-CA5E-489A-9F22-2641278849A6}"/>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64025</xdr:rowOff>
    </xdr:from>
    <xdr:ext cx="469744" cy="259045"/>
    <xdr:sp macro="" textlink="">
      <xdr:nvSpPr>
        <xdr:cNvPr id="825" name="n_1mainValue【消防施設】&#10;一人当たり面積">
          <a:extLst>
            <a:ext uri="{FF2B5EF4-FFF2-40B4-BE49-F238E27FC236}">
              <a16:creationId xmlns:a16="http://schemas.microsoft.com/office/drawing/2014/main" id="{16037EB2-915C-4DA9-86F3-D3D9BED2BCDB}"/>
            </a:ext>
          </a:extLst>
        </xdr:cNvPr>
        <xdr:cNvSpPr txBox="1"/>
      </xdr:nvSpPr>
      <xdr:spPr>
        <a:xfrm>
          <a:off x="21075727" y="1429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77740</xdr:rowOff>
    </xdr:from>
    <xdr:ext cx="469744" cy="259045"/>
    <xdr:sp macro="" textlink="">
      <xdr:nvSpPr>
        <xdr:cNvPr id="826" name="n_2mainValue【消防施設】&#10;一人当たり面積">
          <a:extLst>
            <a:ext uri="{FF2B5EF4-FFF2-40B4-BE49-F238E27FC236}">
              <a16:creationId xmlns:a16="http://schemas.microsoft.com/office/drawing/2014/main" id="{62C666B5-F717-4FFE-A022-DA77E2B28F52}"/>
            </a:ext>
          </a:extLst>
        </xdr:cNvPr>
        <xdr:cNvSpPr txBox="1"/>
      </xdr:nvSpPr>
      <xdr:spPr>
        <a:xfrm>
          <a:off x="20199427" y="1430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86885</xdr:rowOff>
    </xdr:from>
    <xdr:ext cx="469744" cy="259045"/>
    <xdr:sp macro="" textlink="">
      <xdr:nvSpPr>
        <xdr:cNvPr id="827" name="n_3mainValue【消防施設】&#10;一人当たり面積">
          <a:extLst>
            <a:ext uri="{FF2B5EF4-FFF2-40B4-BE49-F238E27FC236}">
              <a16:creationId xmlns:a16="http://schemas.microsoft.com/office/drawing/2014/main" id="{6860C361-2D8D-4F38-B9B7-3952DACD3665}"/>
            </a:ext>
          </a:extLst>
        </xdr:cNvPr>
        <xdr:cNvSpPr txBox="1"/>
      </xdr:nvSpPr>
      <xdr:spPr>
        <a:xfrm>
          <a:off x="19310427"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828" name="n_4mainValue【消防施設】&#10;一人当たり面積">
          <a:extLst>
            <a:ext uri="{FF2B5EF4-FFF2-40B4-BE49-F238E27FC236}">
              <a16:creationId xmlns:a16="http://schemas.microsoft.com/office/drawing/2014/main" id="{46650AFE-7230-460B-A0A7-36A85A6D0453}"/>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F4FBBDAF-4067-4966-B47E-F0053F3B10A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A9A20C6-DFA2-410F-A21E-96F0B6925D6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5D68C0D0-21BA-4E93-AD3F-5B60B463DD0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66E8AEE4-101F-4BAA-967D-1990D1CD59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922CB8CB-8AFD-4603-A213-72A61B89E87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E581AD93-F2DB-4755-BB5B-135BE58DBC5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7E2F5159-DABE-44F8-8B74-2733AB801C9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67A1D9CC-D576-4578-BA1C-198477FC0C4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67FA9A2C-8AB0-419D-B0DF-AD20B9AA23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F12D4EE9-69E8-4A98-8DB5-3B39F5F7BB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1033C571-CACB-47A4-B2C0-657B5B20155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34598893-0B07-4FF9-9B49-A6532D284A6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F331C58D-D8B4-4756-9DBF-8FA27D88120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B915BC27-20B9-48BC-AF7D-AE1C0CBEF4D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ED6F5E44-57DC-4C37-BA2A-5FB6DE444CB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5840B17-C4A1-4E63-9213-A6046A8340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7C06B4D2-1C6C-41E6-A37C-082CF8A827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773904E8-DC54-46B1-AE03-3D9BE521BF3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A631EAA2-F782-456B-B15D-DEAAA73A891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52DF3789-5FC6-49A4-B3F4-41C5A3DB38C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FCEC28B7-C9DA-4137-812C-5FF30B6305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5A786379-9D02-4A4A-85FD-B43E466E168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1F5FF7F2-8652-4B74-B1EC-8258B31843C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3D3F0E31-6435-4647-8FB5-1EC167E448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D240D4A4-6861-4912-9D02-F1DB48D0CFB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F695645C-BB70-46B5-97F5-492508D3EE63}"/>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E87E097-F54F-43CF-856C-8F0E8DAA35DD}"/>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3EB56A92-D026-46D1-959C-9C41F62EC171}"/>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4AD888A0-3C61-48B0-885B-E8B09C2A1E0D}"/>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A6A64FEF-2EDD-4204-8365-4B958D4EB11B}"/>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73F85F12-7E61-4EA7-B60C-53BCB7112F69}"/>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033F4FEE-56C3-4A01-B506-ECF8BD5740EF}"/>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A63B9293-8F56-435F-A0A7-971B3EA89A42}"/>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BD0FA251-03F7-48CD-AA78-51C48DFCC9FF}"/>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71487DD2-1FA4-4F1D-A281-A85B3ECB084B}"/>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EE12A30D-8AD0-448B-98B1-15D764C940E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9BDB57B8-3C4C-4C79-98F2-FF8CCF6DE4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2FF1F25-6ABC-42C7-974A-9BEEE2FE46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45A140C-FA94-4297-86CD-BB01FF9458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55E5A18-2417-4F70-9567-8253D6236A9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AD1272F-0590-494A-AC94-32DAEBCB45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870" name="楕円 869">
          <a:extLst>
            <a:ext uri="{FF2B5EF4-FFF2-40B4-BE49-F238E27FC236}">
              <a16:creationId xmlns:a16="http://schemas.microsoft.com/office/drawing/2014/main" id="{B760E05D-5603-40B0-A921-AD556257D6B2}"/>
            </a:ext>
          </a:extLst>
        </xdr:cNvPr>
        <xdr:cNvSpPr/>
      </xdr:nvSpPr>
      <xdr:spPr>
        <a:xfrm>
          <a:off x="162687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41383</xdr:rowOff>
    </xdr:from>
    <xdr:ext cx="405111" cy="259045"/>
    <xdr:sp macro="" textlink="">
      <xdr:nvSpPr>
        <xdr:cNvPr id="871" name="【庁舎】&#10;有形固定資産減価償却率該当値テキスト">
          <a:extLst>
            <a:ext uri="{FF2B5EF4-FFF2-40B4-BE49-F238E27FC236}">
              <a16:creationId xmlns:a16="http://schemas.microsoft.com/office/drawing/2014/main" id="{AA90F6B5-B6EA-4A98-9E4A-95C5A9A2D235}"/>
            </a:ext>
          </a:extLst>
        </xdr:cNvPr>
        <xdr:cNvSpPr txBox="1"/>
      </xdr:nvSpPr>
      <xdr:spPr>
        <a:xfrm>
          <a:off x="16357600" y="1787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33564</xdr:rowOff>
    </xdr:from>
    <xdr:to>
      <xdr:col>81</xdr:col>
      <xdr:colOff>101600</xdr:colOff>
      <xdr:row>104</xdr:row>
      <xdr:rowOff>135164</xdr:rowOff>
    </xdr:to>
    <xdr:sp macro="" textlink="">
      <xdr:nvSpPr>
        <xdr:cNvPr id="872" name="楕円 871">
          <a:extLst>
            <a:ext uri="{FF2B5EF4-FFF2-40B4-BE49-F238E27FC236}">
              <a16:creationId xmlns:a16="http://schemas.microsoft.com/office/drawing/2014/main" id="{71A94930-5B81-4436-A5F7-0C414E3B60A5}"/>
            </a:ext>
          </a:extLst>
        </xdr:cNvPr>
        <xdr:cNvSpPr/>
      </xdr:nvSpPr>
      <xdr:spPr>
        <a:xfrm>
          <a:off x="15430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84364</xdr:rowOff>
    </xdr:from>
    <xdr:to>
      <xdr:col>85</xdr:col>
      <xdr:colOff>127000</xdr:colOff>
      <xdr:row>104</xdr:row>
      <xdr:rowOff>113756</xdr:rowOff>
    </xdr:to>
    <xdr:cxnSp macro="">
      <xdr:nvCxnSpPr>
        <xdr:cNvPr id="873" name="直線コネクタ 872">
          <a:extLst>
            <a:ext uri="{FF2B5EF4-FFF2-40B4-BE49-F238E27FC236}">
              <a16:creationId xmlns:a16="http://schemas.microsoft.com/office/drawing/2014/main" id="{1DE58CFA-102B-4695-9FC0-9193E5EB56AD}"/>
            </a:ext>
          </a:extLst>
        </xdr:cNvPr>
        <xdr:cNvCxnSpPr/>
      </xdr:nvCxnSpPr>
      <xdr:spPr>
        <a:xfrm>
          <a:off x="15481300" y="1791516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4" name="楕円 873">
          <a:extLst>
            <a:ext uri="{FF2B5EF4-FFF2-40B4-BE49-F238E27FC236}">
              <a16:creationId xmlns:a16="http://schemas.microsoft.com/office/drawing/2014/main" id="{9EF870FD-4549-484C-9A7D-4E6505A761D4}"/>
            </a:ext>
          </a:extLst>
        </xdr:cNvPr>
        <xdr:cNvSpPr/>
      </xdr:nvSpPr>
      <xdr:spPr>
        <a:xfrm>
          <a:off x="14541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58238</xdr:rowOff>
    </xdr:from>
    <xdr:to>
      <xdr:col>81</xdr:col>
      <xdr:colOff>50800</xdr:colOff>
      <xdr:row>104</xdr:row>
      <xdr:rowOff>84364</xdr:rowOff>
    </xdr:to>
    <xdr:cxnSp macro="">
      <xdr:nvCxnSpPr>
        <xdr:cNvPr id="875" name="直線コネクタ 874">
          <a:extLst>
            <a:ext uri="{FF2B5EF4-FFF2-40B4-BE49-F238E27FC236}">
              <a16:creationId xmlns:a16="http://schemas.microsoft.com/office/drawing/2014/main" id="{ED4CBB0B-72E7-4DB7-BF27-84F0B6F90A1C}"/>
            </a:ext>
          </a:extLst>
        </xdr:cNvPr>
        <xdr:cNvCxnSpPr/>
      </xdr:nvCxnSpPr>
      <xdr:spPr>
        <a:xfrm>
          <a:off x="14592300" y="1788903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164193</xdr:rowOff>
    </xdr:from>
    <xdr:to>
      <xdr:col>72</xdr:col>
      <xdr:colOff>38100</xdr:colOff>
      <xdr:row>104</xdr:row>
      <xdr:rowOff>94343</xdr:rowOff>
    </xdr:to>
    <xdr:sp macro="" textlink="">
      <xdr:nvSpPr>
        <xdr:cNvPr id="876" name="楕円 875">
          <a:extLst>
            <a:ext uri="{FF2B5EF4-FFF2-40B4-BE49-F238E27FC236}">
              <a16:creationId xmlns:a16="http://schemas.microsoft.com/office/drawing/2014/main" id="{F49221FE-2EC2-4372-9437-914DD98F1330}"/>
            </a:ext>
          </a:extLst>
        </xdr:cNvPr>
        <xdr:cNvSpPr/>
      </xdr:nvSpPr>
      <xdr:spPr>
        <a:xfrm>
          <a:off x="13652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43543</xdr:rowOff>
    </xdr:from>
    <xdr:to>
      <xdr:col>76</xdr:col>
      <xdr:colOff>114300</xdr:colOff>
      <xdr:row>104</xdr:row>
      <xdr:rowOff>58238</xdr:rowOff>
    </xdr:to>
    <xdr:cxnSp macro="">
      <xdr:nvCxnSpPr>
        <xdr:cNvPr id="877" name="直線コネクタ 876">
          <a:extLst>
            <a:ext uri="{FF2B5EF4-FFF2-40B4-BE49-F238E27FC236}">
              <a16:creationId xmlns:a16="http://schemas.microsoft.com/office/drawing/2014/main" id="{F8547FBD-94C7-4B19-8CC1-08CD805CAAB4}"/>
            </a:ext>
          </a:extLst>
        </xdr:cNvPr>
        <xdr:cNvCxnSpPr/>
      </xdr:nvCxnSpPr>
      <xdr:spPr>
        <a:xfrm>
          <a:off x="13703300" y="1787434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147864</xdr:rowOff>
    </xdr:from>
    <xdr:to>
      <xdr:col>67</xdr:col>
      <xdr:colOff>101600</xdr:colOff>
      <xdr:row>104</xdr:row>
      <xdr:rowOff>78014</xdr:rowOff>
    </xdr:to>
    <xdr:sp macro="" textlink="">
      <xdr:nvSpPr>
        <xdr:cNvPr id="878" name="楕円 877">
          <a:extLst>
            <a:ext uri="{FF2B5EF4-FFF2-40B4-BE49-F238E27FC236}">
              <a16:creationId xmlns:a16="http://schemas.microsoft.com/office/drawing/2014/main" id="{533BE08B-68C1-49C7-86E3-307294DE3DCF}"/>
            </a:ext>
          </a:extLst>
        </xdr:cNvPr>
        <xdr:cNvSpPr/>
      </xdr:nvSpPr>
      <xdr:spPr>
        <a:xfrm>
          <a:off x="12763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27214</xdr:rowOff>
    </xdr:from>
    <xdr:to>
      <xdr:col>71</xdr:col>
      <xdr:colOff>177800</xdr:colOff>
      <xdr:row>104</xdr:row>
      <xdr:rowOff>43543</xdr:rowOff>
    </xdr:to>
    <xdr:cxnSp macro="">
      <xdr:nvCxnSpPr>
        <xdr:cNvPr id="879" name="直線コネクタ 878">
          <a:extLst>
            <a:ext uri="{FF2B5EF4-FFF2-40B4-BE49-F238E27FC236}">
              <a16:creationId xmlns:a16="http://schemas.microsoft.com/office/drawing/2014/main" id="{FBD1CA97-E00C-429F-A76B-6089B8687DA1}"/>
            </a:ext>
          </a:extLst>
        </xdr:cNvPr>
        <xdr:cNvCxnSpPr/>
      </xdr:nvCxnSpPr>
      <xdr:spPr>
        <a:xfrm>
          <a:off x="12814300" y="1785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51FC71EF-50D0-4F20-BBC0-6B3E8B8759A9}"/>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5E4D12D5-B99E-4690-90AF-C0939AF279D7}"/>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0E9BAAE1-ADEB-42CC-8E49-EE75729E132B}"/>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09101241-4D96-4A23-A736-06151FF94445}"/>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126291</xdr:rowOff>
    </xdr:from>
    <xdr:ext cx="405111" cy="259045"/>
    <xdr:sp macro="" textlink="">
      <xdr:nvSpPr>
        <xdr:cNvPr id="884" name="n_1mainValue【庁舎】&#10;有形固定資産減価償却率">
          <a:extLst>
            <a:ext uri="{FF2B5EF4-FFF2-40B4-BE49-F238E27FC236}">
              <a16:creationId xmlns:a16="http://schemas.microsoft.com/office/drawing/2014/main" id="{A76EE8EB-5DFE-46E9-ACC2-89550EF9AE78}"/>
            </a:ext>
          </a:extLst>
        </xdr:cNvPr>
        <xdr:cNvSpPr txBox="1"/>
      </xdr:nvSpPr>
      <xdr:spPr>
        <a:xfrm>
          <a:off x="15266044" y="1795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885" name="n_2mainValue【庁舎】&#10;有形固定資産減価償却率">
          <a:extLst>
            <a:ext uri="{FF2B5EF4-FFF2-40B4-BE49-F238E27FC236}">
              <a16:creationId xmlns:a16="http://schemas.microsoft.com/office/drawing/2014/main" id="{04F59C76-1C8D-4988-A2E8-2849CBD0453A}"/>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85470</xdr:rowOff>
    </xdr:from>
    <xdr:ext cx="405111" cy="259045"/>
    <xdr:sp macro="" textlink="">
      <xdr:nvSpPr>
        <xdr:cNvPr id="886" name="n_3mainValue【庁舎】&#10;有形固定資産減価償却率">
          <a:extLst>
            <a:ext uri="{FF2B5EF4-FFF2-40B4-BE49-F238E27FC236}">
              <a16:creationId xmlns:a16="http://schemas.microsoft.com/office/drawing/2014/main" id="{40D65FF3-A281-4E98-8D62-DC51344085A3}"/>
            </a:ext>
          </a:extLst>
        </xdr:cNvPr>
        <xdr:cNvSpPr txBox="1"/>
      </xdr:nvSpPr>
      <xdr:spPr>
        <a:xfrm>
          <a:off x="13500744" y="1791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69141</xdr:rowOff>
    </xdr:from>
    <xdr:ext cx="405111" cy="259045"/>
    <xdr:sp macro="" textlink="">
      <xdr:nvSpPr>
        <xdr:cNvPr id="887" name="n_4mainValue【庁舎】&#10;有形固定資産減価償却率">
          <a:extLst>
            <a:ext uri="{FF2B5EF4-FFF2-40B4-BE49-F238E27FC236}">
              <a16:creationId xmlns:a16="http://schemas.microsoft.com/office/drawing/2014/main" id="{EA276FE8-28B8-4602-87B8-6EF7347F619E}"/>
            </a:ext>
          </a:extLst>
        </xdr:cNvPr>
        <xdr:cNvSpPr txBox="1"/>
      </xdr:nvSpPr>
      <xdr:spPr>
        <a:xfrm>
          <a:off x="12611744" y="1789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E29C70A8-ED12-4DED-8AF8-4B7E59C2B3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5E09CDBF-E867-4B9E-90BC-49D3D43CF7C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CD085605-1175-4B82-89CE-63613F05A5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2094C63A-E168-48D4-9ABC-431658FE4C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24CF58E7-57B7-4B22-9489-E90F61647D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67122DE-16D3-453D-9C21-1B2539A0696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1954545-1346-4232-B7EE-468F347E03C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7A1F2A10-73E9-4BB5-9088-E9988E88D8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AF9DDCF-0C88-438F-A547-9CD353F6A1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3CE9C10E-ECFC-41EA-A8AF-38BA022E30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17300D0-8CFF-42DF-99B8-5E8D97F4349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D94BF1E2-BF99-480C-A35B-8AB828EF127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DEC6ADB2-72C1-4D10-8057-20C62CEC6AB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3490B212-F341-4144-95B6-784BE948FA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609B9765-074C-493C-A74A-49097D02F3B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7B65A8EC-DBFF-4475-B433-D0BADF3E91C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2D0B4B63-72B6-4B1B-83C1-D3AB28C6B2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B04F713-7A37-465B-A49A-60B3C937467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8CBDE471-7019-40C8-8CE6-78FFD33918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F572F36B-707B-4C99-BD0B-BFA1F785A88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D5B43267-5B1E-483F-A1AD-4F3E6FB40CB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588DA184-FCA9-4ABA-8D81-0610381561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DA91ACA4-31B4-48BE-832F-90ECA422A21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C146D06B-2AD6-4E21-A588-639D5DF14441}"/>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73D03C46-A7CC-4DE5-8088-955FB5C7A0D1}"/>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A6323C13-11FD-4A65-B175-0E7FE42DAAAC}"/>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DC1579F9-DB01-4437-897C-88C15453C332}"/>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F15568C-2FFB-42FA-B255-E6E32F09117E}"/>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44DFA8AB-5B88-4530-AE6C-9BDA70822BC6}"/>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7D8A7439-DB59-49E5-A905-3B833DC2451D}"/>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AEC6B53E-5F95-439C-A952-49A13342F2AA}"/>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34797E14-4E55-42E8-82C2-75867D6D18A2}"/>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B7410E13-3986-4B49-8958-C55CE81DFF19}"/>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4DF7C16F-4D53-4CD0-98AA-1D2E3C199EB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7220E0F-8BDC-4CB3-8688-6BAB5C93685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E4C2D6B-3FA9-4C27-A3E4-A15A30D2AC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6B1C190-DE59-4606-BE6E-05BB8190B7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E90C287-0C10-4023-A9F3-FD4829CD9F9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78734FC-31C9-4859-BEFE-174E5144A38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48261</xdr:rowOff>
    </xdr:from>
    <xdr:to>
      <xdr:col>116</xdr:col>
      <xdr:colOff>114300</xdr:colOff>
      <xdr:row>103</xdr:row>
      <xdr:rowOff>149861</xdr:rowOff>
    </xdr:to>
    <xdr:sp macro="" textlink="">
      <xdr:nvSpPr>
        <xdr:cNvPr id="927" name="楕円 926">
          <a:extLst>
            <a:ext uri="{FF2B5EF4-FFF2-40B4-BE49-F238E27FC236}">
              <a16:creationId xmlns:a16="http://schemas.microsoft.com/office/drawing/2014/main" id="{30B1778F-3363-4664-BF6F-27BCF69ED229}"/>
            </a:ext>
          </a:extLst>
        </xdr:cNvPr>
        <xdr:cNvSpPr/>
      </xdr:nvSpPr>
      <xdr:spPr>
        <a:xfrm>
          <a:off x="221107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71138</xdr:rowOff>
    </xdr:from>
    <xdr:ext cx="469744" cy="259045"/>
    <xdr:sp macro="" textlink="">
      <xdr:nvSpPr>
        <xdr:cNvPr id="928" name="【庁舎】&#10;一人当たり面積該当値テキスト">
          <a:extLst>
            <a:ext uri="{FF2B5EF4-FFF2-40B4-BE49-F238E27FC236}">
              <a16:creationId xmlns:a16="http://schemas.microsoft.com/office/drawing/2014/main" id="{29F1E67E-B859-4803-B602-99C432A8084D}"/>
            </a:ext>
          </a:extLst>
        </xdr:cNvPr>
        <xdr:cNvSpPr txBox="1"/>
      </xdr:nvSpPr>
      <xdr:spPr>
        <a:xfrm>
          <a:off x="22199600"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67311</xdr:rowOff>
    </xdr:from>
    <xdr:to>
      <xdr:col>112</xdr:col>
      <xdr:colOff>38100</xdr:colOff>
      <xdr:row>103</xdr:row>
      <xdr:rowOff>168911</xdr:rowOff>
    </xdr:to>
    <xdr:sp macro="" textlink="">
      <xdr:nvSpPr>
        <xdr:cNvPr id="929" name="楕円 928">
          <a:extLst>
            <a:ext uri="{FF2B5EF4-FFF2-40B4-BE49-F238E27FC236}">
              <a16:creationId xmlns:a16="http://schemas.microsoft.com/office/drawing/2014/main" id="{FD2058DE-D781-4EFF-BF39-CC991512C94F}"/>
            </a:ext>
          </a:extLst>
        </xdr:cNvPr>
        <xdr:cNvSpPr/>
      </xdr:nvSpPr>
      <xdr:spPr>
        <a:xfrm>
          <a:off x="21272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99061</xdr:rowOff>
    </xdr:from>
    <xdr:to>
      <xdr:col>116</xdr:col>
      <xdr:colOff>63500</xdr:colOff>
      <xdr:row>103</xdr:row>
      <xdr:rowOff>118111</xdr:rowOff>
    </xdr:to>
    <xdr:cxnSp macro="">
      <xdr:nvCxnSpPr>
        <xdr:cNvPr id="930" name="直線コネクタ 929">
          <a:extLst>
            <a:ext uri="{FF2B5EF4-FFF2-40B4-BE49-F238E27FC236}">
              <a16:creationId xmlns:a16="http://schemas.microsoft.com/office/drawing/2014/main" id="{AFDBE0D7-370A-42C9-9F2A-6563A3FE6A06}"/>
            </a:ext>
          </a:extLst>
        </xdr:cNvPr>
        <xdr:cNvCxnSpPr/>
      </xdr:nvCxnSpPr>
      <xdr:spPr>
        <a:xfrm flipV="1">
          <a:off x="21323300" y="177584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931" name="楕円 930">
          <a:extLst>
            <a:ext uri="{FF2B5EF4-FFF2-40B4-BE49-F238E27FC236}">
              <a16:creationId xmlns:a16="http://schemas.microsoft.com/office/drawing/2014/main" id="{5A0D05D3-08A2-4CDB-AA8C-2485B17DF1E4}"/>
            </a:ext>
          </a:extLst>
        </xdr:cNvPr>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114300</xdr:rowOff>
    </xdr:from>
    <xdr:to>
      <xdr:col>111</xdr:col>
      <xdr:colOff>177800</xdr:colOff>
      <xdr:row>103</xdr:row>
      <xdr:rowOff>118111</xdr:rowOff>
    </xdr:to>
    <xdr:cxnSp macro="">
      <xdr:nvCxnSpPr>
        <xdr:cNvPr id="932" name="直線コネクタ 931">
          <a:extLst>
            <a:ext uri="{FF2B5EF4-FFF2-40B4-BE49-F238E27FC236}">
              <a16:creationId xmlns:a16="http://schemas.microsoft.com/office/drawing/2014/main" id="{C63ECD8A-2AD9-40B7-A0B3-6BEF7A50D409}"/>
            </a:ext>
          </a:extLst>
        </xdr:cNvPr>
        <xdr:cNvCxnSpPr/>
      </xdr:nvCxnSpPr>
      <xdr:spPr>
        <a:xfrm>
          <a:off x="20434300" y="177736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29211</xdr:rowOff>
    </xdr:from>
    <xdr:to>
      <xdr:col>102</xdr:col>
      <xdr:colOff>165100</xdr:colOff>
      <xdr:row>103</xdr:row>
      <xdr:rowOff>130811</xdr:rowOff>
    </xdr:to>
    <xdr:sp macro="" textlink="">
      <xdr:nvSpPr>
        <xdr:cNvPr id="933" name="楕円 932">
          <a:extLst>
            <a:ext uri="{FF2B5EF4-FFF2-40B4-BE49-F238E27FC236}">
              <a16:creationId xmlns:a16="http://schemas.microsoft.com/office/drawing/2014/main" id="{9FE778CB-F72A-4118-888D-3C569F6E5F90}"/>
            </a:ext>
          </a:extLst>
        </xdr:cNvPr>
        <xdr:cNvSpPr/>
      </xdr:nvSpPr>
      <xdr:spPr>
        <a:xfrm>
          <a:off x="19494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80011</xdr:rowOff>
    </xdr:from>
    <xdr:to>
      <xdr:col>107</xdr:col>
      <xdr:colOff>50800</xdr:colOff>
      <xdr:row>103</xdr:row>
      <xdr:rowOff>114300</xdr:rowOff>
    </xdr:to>
    <xdr:cxnSp macro="">
      <xdr:nvCxnSpPr>
        <xdr:cNvPr id="934" name="直線コネクタ 933">
          <a:extLst>
            <a:ext uri="{FF2B5EF4-FFF2-40B4-BE49-F238E27FC236}">
              <a16:creationId xmlns:a16="http://schemas.microsoft.com/office/drawing/2014/main" id="{AF892E3F-1BD1-44D0-BA6F-006A0744F6BD}"/>
            </a:ext>
          </a:extLst>
        </xdr:cNvPr>
        <xdr:cNvCxnSpPr/>
      </xdr:nvCxnSpPr>
      <xdr:spPr>
        <a:xfrm>
          <a:off x="19545300" y="177393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636</xdr:rowOff>
    </xdr:from>
    <xdr:to>
      <xdr:col>98</xdr:col>
      <xdr:colOff>38100</xdr:colOff>
      <xdr:row>103</xdr:row>
      <xdr:rowOff>102236</xdr:rowOff>
    </xdr:to>
    <xdr:sp macro="" textlink="">
      <xdr:nvSpPr>
        <xdr:cNvPr id="935" name="楕円 934">
          <a:extLst>
            <a:ext uri="{FF2B5EF4-FFF2-40B4-BE49-F238E27FC236}">
              <a16:creationId xmlns:a16="http://schemas.microsoft.com/office/drawing/2014/main" id="{A8B72E7E-BE73-4772-852C-5C53811D10C6}"/>
            </a:ext>
          </a:extLst>
        </xdr:cNvPr>
        <xdr:cNvSpPr/>
      </xdr:nvSpPr>
      <xdr:spPr>
        <a:xfrm>
          <a:off x="18605500" y="176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51436</xdr:rowOff>
    </xdr:from>
    <xdr:to>
      <xdr:col>102</xdr:col>
      <xdr:colOff>114300</xdr:colOff>
      <xdr:row>103</xdr:row>
      <xdr:rowOff>80011</xdr:rowOff>
    </xdr:to>
    <xdr:cxnSp macro="">
      <xdr:nvCxnSpPr>
        <xdr:cNvPr id="936" name="直線コネクタ 935">
          <a:extLst>
            <a:ext uri="{FF2B5EF4-FFF2-40B4-BE49-F238E27FC236}">
              <a16:creationId xmlns:a16="http://schemas.microsoft.com/office/drawing/2014/main" id="{5D6B52BF-1EB0-4C49-B5C3-E9B7F1A00E46}"/>
            </a:ext>
          </a:extLst>
        </xdr:cNvPr>
        <xdr:cNvCxnSpPr/>
      </xdr:nvCxnSpPr>
      <xdr:spPr>
        <a:xfrm>
          <a:off x="18656300" y="177107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B59F2BA7-DA52-4CF9-AB3A-C64F50A3A948}"/>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261A2CA4-F8E6-41A8-B4F2-FF289DF728EC}"/>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28176AFD-4E39-4A38-8D85-81E126DEA3EB}"/>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DD79E62A-6C6C-4917-AE3B-26B6007E5F76}"/>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13988</xdr:rowOff>
    </xdr:from>
    <xdr:ext cx="469744" cy="259045"/>
    <xdr:sp macro="" textlink="">
      <xdr:nvSpPr>
        <xdr:cNvPr id="941" name="n_1mainValue【庁舎】&#10;一人当たり面積">
          <a:extLst>
            <a:ext uri="{FF2B5EF4-FFF2-40B4-BE49-F238E27FC236}">
              <a16:creationId xmlns:a16="http://schemas.microsoft.com/office/drawing/2014/main" id="{AB87C3FD-1678-4BCE-894D-DF8B8B824E16}"/>
            </a:ext>
          </a:extLst>
        </xdr:cNvPr>
        <xdr:cNvSpPr txBox="1"/>
      </xdr:nvSpPr>
      <xdr:spPr>
        <a:xfrm>
          <a:off x="21075727" y="1750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942" name="n_2mainValue【庁舎】&#10;一人当たり面積">
          <a:extLst>
            <a:ext uri="{FF2B5EF4-FFF2-40B4-BE49-F238E27FC236}">
              <a16:creationId xmlns:a16="http://schemas.microsoft.com/office/drawing/2014/main" id="{65ACF144-F947-4369-BC54-2229EBEC67BA}"/>
            </a:ext>
          </a:extLst>
        </xdr:cNvPr>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147338</xdr:rowOff>
    </xdr:from>
    <xdr:ext cx="469744" cy="259045"/>
    <xdr:sp macro="" textlink="">
      <xdr:nvSpPr>
        <xdr:cNvPr id="943" name="n_3mainValue【庁舎】&#10;一人当たり面積">
          <a:extLst>
            <a:ext uri="{FF2B5EF4-FFF2-40B4-BE49-F238E27FC236}">
              <a16:creationId xmlns:a16="http://schemas.microsoft.com/office/drawing/2014/main" id="{E66B813A-C90C-4CEC-89D6-E6F2E5415C46}"/>
            </a:ext>
          </a:extLst>
        </xdr:cNvPr>
        <xdr:cNvSpPr txBox="1"/>
      </xdr:nvSpPr>
      <xdr:spPr>
        <a:xfrm>
          <a:off x="19310427" y="1746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118763</xdr:rowOff>
    </xdr:from>
    <xdr:ext cx="469744" cy="259045"/>
    <xdr:sp macro="" textlink="">
      <xdr:nvSpPr>
        <xdr:cNvPr id="944" name="n_4mainValue【庁舎】&#10;一人当たり面積">
          <a:extLst>
            <a:ext uri="{FF2B5EF4-FFF2-40B4-BE49-F238E27FC236}">
              <a16:creationId xmlns:a16="http://schemas.microsoft.com/office/drawing/2014/main" id="{3206125E-6BC3-4DAF-986E-BED42C0E7050}"/>
            </a:ext>
          </a:extLst>
        </xdr:cNvPr>
        <xdr:cNvSpPr txBox="1"/>
      </xdr:nvSpPr>
      <xdr:spPr>
        <a:xfrm>
          <a:off x="18421427" y="1743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558902EC-C027-442D-8DA2-925ECEA7C7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4DCFEA9F-F140-442E-9074-4479A7AE03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A3817065-E47E-4AEE-A96C-82978523B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・類似団体平均と比較して特に有形固定資産減価償却率が高くなっている施設は、消防施設、体育館・プールである。</a:t>
          </a:r>
          <a:endParaRPr lang="ja-JP" altLang="ja-JP" sz="1400">
            <a:effectLst/>
          </a:endParaRPr>
        </a:p>
        <a:p>
          <a:r>
            <a:rPr kumimoji="1" lang="ja-JP" altLang="ja-JP" sz="1100">
              <a:solidFill>
                <a:schemeClr val="dk1"/>
              </a:solidFill>
              <a:effectLst/>
              <a:latin typeface="+mn-lt"/>
              <a:ea typeface="+mn-ea"/>
              <a:cs typeface="+mn-cs"/>
            </a:rPr>
            <a:t>・消防施設は令和元年度までに分署統合を進めたものの、対前年度で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横ばいの状態で、類似団体平均と比較すると未だ高い比率となっている。消防団の消防器具置場やポンプ車の車庫などの数が多く、その大半が耐用年数を超えて使用されていることがその要因である。今後も消防団の統合を進めるとともに、施設の配置を見直すなど施設数の適正化に努める。</a:t>
          </a:r>
          <a:endParaRPr lang="ja-JP" altLang="ja-JP" sz="1400">
            <a:effectLst/>
          </a:endParaRPr>
        </a:p>
        <a:p>
          <a:r>
            <a:rPr kumimoji="1" lang="ja-JP" altLang="ja-JP" sz="1100">
              <a:solidFill>
                <a:schemeClr val="dk1"/>
              </a:solidFill>
              <a:effectLst/>
              <a:latin typeface="+mn-lt"/>
              <a:ea typeface="+mn-ea"/>
              <a:cs typeface="+mn-cs"/>
            </a:rPr>
            <a:t>・体育館・プールは除却事業</a:t>
          </a:r>
          <a:r>
            <a:rPr kumimoji="1" lang="ja-JP" altLang="en-US" sz="1100">
              <a:solidFill>
                <a:schemeClr val="dk1"/>
              </a:solidFill>
              <a:effectLst/>
              <a:latin typeface="+mn-lt"/>
              <a:ea typeface="+mn-ea"/>
              <a:cs typeface="+mn-cs"/>
            </a:rPr>
            <a:t>の実施</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対前年度で</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減となったが</a:t>
          </a:r>
          <a:r>
            <a:rPr kumimoji="1" lang="ja-JP" altLang="ja-JP" sz="1100">
              <a:solidFill>
                <a:schemeClr val="dk1"/>
              </a:solidFill>
              <a:effectLst/>
              <a:latin typeface="+mn-lt"/>
              <a:ea typeface="+mn-ea"/>
              <a:cs typeface="+mn-cs"/>
            </a:rPr>
            <a:t>、類似団体平均と比較すると未だ高い比率となっている。横手市財産経営推進計画において、ほとんどが維持、長寿命化という位置づけになっているため、今後も比率は上昇していく見込みであり、施設配置のバランスを考慮した統廃合を検討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0" customWidth="1"/>
    <col min="12" max="12" width="2.21875" style="160" customWidth="1"/>
    <col min="13" max="17" width="2.33203125" style="160" customWidth="1"/>
    <col min="18" max="119" width="2.109375" style="160" customWidth="1"/>
    <col min="120" max="16384" width="0" style="160" hidden="1"/>
  </cols>
  <sheetData>
    <row r="1" spans="1:119" ht="33" customHeight="1" x14ac:dyDescent="0.2">
      <c r="B1" s="600" t="s">
        <v>76</v>
      </c>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c r="AI1" s="600"/>
      <c r="AJ1" s="600"/>
      <c r="AK1" s="600"/>
      <c r="AL1" s="600"/>
      <c r="AM1" s="600"/>
      <c r="AN1" s="600"/>
      <c r="AO1" s="600"/>
      <c r="AP1" s="600"/>
      <c r="AQ1" s="600"/>
      <c r="AR1" s="600"/>
      <c r="AS1" s="600"/>
      <c r="AT1" s="600"/>
      <c r="AU1" s="600"/>
      <c r="AV1" s="600"/>
      <c r="AW1" s="600"/>
      <c r="AX1" s="600"/>
      <c r="AY1" s="600"/>
      <c r="AZ1" s="600"/>
      <c r="BA1" s="600"/>
      <c r="BB1" s="600"/>
      <c r="BC1" s="600"/>
      <c r="BD1" s="600"/>
      <c r="BE1" s="600"/>
      <c r="BF1" s="600"/>
      <c r="BG1" s="600"/>
      <c r="BH1" s="600"/>
      <c r="BI1" s="600"/>
      <c r="BJ1" s="600"/>
      <c r="BK1" s="600"/>
      <c r="BL1" s="600"/>
      <c r="BM1" s="600"/>
      <c r="BN1" s="600"/>
      <c r="BO1" s="600"/>
      <c r="BP1" s="600"/>
      <c r="BQ1" s="600"/>
      <c r="BR1" s="600"/>
      <c r="BS1" s="600"/>
      <c r="BT1" s="600"/>
      <c r="BU1" s="600"/>
      <c r="BV1" s="600"/>
      <c r="BW1" s="600"/>
      <c r="BX1" s="600"/>
      <c r="BY1" s="600"/>
      <c r="BZ1" s="600"/>
      <c r="CA1" s="600"/>
      <c r="CB1" s="600"/>
      <c r="CC1" s="600"/>
      <c r="CD1" s="600"/>
      <c r="CE1" s="600"/>
      <c r="CF1" s="600"/>
      <c r="CG1" s="600"/>
      <c r="CH1" s="600"/>
      <c r="CI1" s="600"/>
      <c r="CJ1" s="600"/>
      <c r="CK1" s="600"/>
      <c r="CL1" s="600"/>
      <c r="CM1" s="600"/>
      <c r="CN1" s="600"/>
      <c r="CO1" s="600"/>
      <c r="CP1" s="600"/>
      <c r="CQ1" s="600"/>
      <c r="CR1" s="600"/>
      <c r="CS1" s="600"/>
      <c r="CT1" s="600"/>
      <c r="CU1" s="600"/>
      <c r="CV1" s="600"/>
      <c r="CW1" s="600"/>
      <c r="CX1" s="600"/>
      <c r="CY1" s="600"/>
      <c r="CZ1" s="600"/>
      <c r="DA1" s="600"/>
      <c r="DB1" s="600"/>
      <c r="DC1" s="600"/>
      <c r="DD1" s="600"/>
      <c r="DE1" s="600"/>
      <c r="DF1" s="600"/>
      <c r="DG1" s="600"/>
      <c r="DH1" s="600"/>
      <c r="DI1" s="600"/>
      <c r="DJ1" s="161"/>
      <c r="DK1" s="161"/>
      <c r="DL1" s="161"/>
      <c r="DM1" s="161"/>
      <c r="DN1" s="161"/>
      <c r="DO1" s="161"/>
    </row>
    <row r="2" spans="1:119" ht="24" thickBot="1" x14ac:dyDescent="0.25">
      <c r="B2" s="162" t="s">
        <v>77</v>
      </c>
      <c r="C2" s="162"/>
      <c r="D2" s="163"/>
    </row>
    <row r="3" spans="1:119" ht="18.75" customHeight="1" thickBot="1" x14ac:dyDescent="0.25">
      <c r="A3" s="161"/>
      <c r="B3" s="601" t="s">
        <v>78</v>
      </c>
      <c r="C3" s="602"/>
      <c r="D3" s="602"/>
      <c r="E3" s="603"/>
      <c r="F3" s="603"/>
      <c r="G3" s="603"/>
      <c r="H3" s="603"/>
      <c r="I3" s="603"/>
      <c r="J3" s="603"/>
      <c r="K3" s="603"/>
      <c r="L3" s="603" t="s">
        <v>79</v>
      </c>
      <c r="M3" s="603"/>
      <c r="N3" s="603"/>
      <c r="O3" s="603"/>
      <c r="P3" s="603"/>
      <c r="Q3" s="603"/>
      <c r="R3" s="606"/>
      <c r="S3" s="606"/>
      <c r="T3" s="606"/>
      <c r="U3" s="606"/>
      <c r="V3" s="607"/>
      <c r="W3" s="497" t="s">
        <v>80</v>
      </c>
      <c r="X3" s="498"/>
      <c r="Y3" s="498"/>
      <c r="Z3" s="498"/>
      <c r="AA3" s="498"/>
      <c r="AB3" s="602"/>
      <c r="AC3" s="606" t="s">
        <v>81</v>
      </c>
      <c r="AD3" s="498"/>
      <c r="AE3" s="498"/>
      <c r="AF3" s="498"/>
      <c r="AG3" s="498"/>
      <c r="AH3" s="498"/>
      <c r="AI3" s="498"/>
      <c r="AJ3" s="498"/>
      <c r="AK3" s="498"/>
      <c r="AL3" s="568"/>
      <c r="AM3" s="497" t="s">
        <v>82</v>
      </c>
      <c r="AN3" s="498"/>
      <c r="AO3" s="498"/>
      <c r="AP3" s="498"/>
      <c r="AQ3" s="498"/>
      <c r="AR3" s="498"/>
      <c r="AS3" s="498"/>
      <c r="AT3" s="498"/>
      <c r="AU3" s="498"/>
      <c r="AV3" s="498"/>
      <c r="AW3" s="498"/>
      <c r="AX3" s="568"/>
      <c r="AY3" s="560" t="s">
        <v>1</v>
      </c>
      <c r="AZ3" s="561"/>
      <c r="BA3" s="561"/>
      <c r="BB3" s="561"/>
      <c r="BC3" s="561"/>
      <c r="BD3" s="561"/>
      <c r="BE3" s="561"/>
      <c r="BF3" s="561"/>
      <c r="BG3" s="561"/>
      <c r="BH3" s="561"/>
      <c r="BI3" s="561"/>
      <c r="BJ3" s="561"/>
      <c r="BK3" s="561"/>
      <c r="BL3" s="561"/>
      <c r="BM3" s="610"/>
      <c r="BN3" s="497" t="s">
        <v>83</v>
      </c>
      <c r="BO3" s="498"/>
      <c r="BP3" s="498"/>
      <c r="BQ3" s="498"/>
      <c r="BR3" s="498"/>
      <c r="BS3" s="498"/>
      <c r="BT3" s="498"/>
      <c r="BU3" s="568"/>
      <c r="BV3" s="497" t="s">
        <v>84</v>
      </c>
      <c r="BW3" s="498"/>
      <c r="BX3" s="498"/>
      <c r="BY3" s="498"/>
      <c r="BZ3" s="498"/>
      <c r="CA3" s="498"/>
      <c r="CB3" s="498"/>
      <c r="CC3" s="568"/>
      <c r="CD3" s="560" t="s">
        <v>1</v>
      </c>
      <c r="CE3" s="561"/>
      <c r="CF3" s="561"/>
      <c r="CG3" s="561"/>
      <c r="CH3" s="561"/>
      <c r="CI3" s="561"/>
      <c r="CJ3" s="561"/>
      <c r="CK3" s="561"/>
      <c r="CL3" s="561"/>
      <c r="CM3" s="561"/>
      <c r="CN3" s="561"/>
      <c r="CO3" s="561"/>
      <c r="CP3" s="561"/>
      <c r="CQ3" s="561"/>
      <c r="CR3" s="561"/>
      <c r="CS3" s="610"/>
      <c r="CT3" s="497" t="s">
        <v>85</v>
      </c>
      <c r="CU3" s="498"/>
      <c r="CV3" s="498"/>
      <c r="CW3" s="498"/>
      <c r="CX3" s="498"/>
      <c r="CY3" s="498"/>
      <c r="CZ3" s="498"/>
      <c r="DA3" s="568"/>
      <c r="DB3" s="497" t="s">
        <v>86</v>
      </c>
      <c r="DC3" s="498"/>
      <c r="DD3" s="498"/>
      <c r="DE3" s="498"/>
      <c r="DF3" s="498"/>
      <c r="DG3" s="498"/>
      <c r="DH3" s="498"/>
      <c r="DI3" s="568"/>
    </row>
    <row r="4" spans="1:119" ht="18.75" customHeight="1" x14ac:dyDescent="0.2">
      <c r="A4" s="161"/>
      <c r="B4" s="576"/>
      <c r="C4" s="577"/>
      <c r="D4" s="577"/>
      <c r="E4" s="578"/>
      <c r="F4" s="578"/>
      <c r="G4" s="578"/>
      <c r="H4" s="578"/>
      <c r="I4" s="578"/>
      <c r="J4" s="578"/>
      <c r="K4" s="578"/>
      <c r="L4" s="578"/>
      <c r="M4" s="578"/>
      <c r="N4" s="578"/>
      <c r="O4" s="578"/>
      <c r="P4" s="578"/>
      <c r="Q4" s="578"/>
      <c r="R4" s="582"/>
      <c r="S4" s="582"/>
      <c r="T4" s="582"/>
      <c r="U4" s="582"/>
      <c r="V4" s="583"/>
      <c r="W4" s="569"/>
      <c r="X4" s="379"/>
      <c r="Y4" s="379"/>
      <c r="Z4" s="379"/>
      <c r="AA4" s="379"/>
      <c r="AB4" s="577"/>
      <c r="AC4" s="582"/>
      <c r="AD4" s="379"/>
      <c r="AE4" s="379"/>
      <c r="AF4" s="379"/>
      <c r="AG4" s="379"/>
      <c r="AH4" s="379"/>
      <c r="AI4" s="379"/>
      <c r="AJ4" s="379"/>
      <c r="AK4" s="379"/>
      <c r="AL4" s="570"/>
      <c r="AM4" s="519"/>
      <c r="AN4" s="417"/>
      <c r="AO4" s="417"/>
      <c r="AP4" s="417"/>
      <c r="AQ4" s="417"/>
      <c r="AR4" s="417"/>
      <c r="AS4" s="417"/>
      <c r="AT4" s="417"/>
      <c r="AU4" s="417"/>
      <c r="AV4" s="417"/>
      <c r="AW4" s="417"/>
      <c r="AX4" s="609"/>
      <c r="AY4" s="454" t="s">
        <v>87</v>
      </c>
      <c r="AZ4" s="455"/>
      <c r="BA4" s="455"/>
      <c r="BB4" s="455"/>
      <c r="BC4" s="455"/>
      <c r="BD4" s="455"/>
      <c r="BE4" s="455"/>
      <c r="BF4" s="455"/>
      <c r="BG4" s="455"/>
      <c r="BH4" s="455"/>
      <c r="BI4" s="455"/>
      <c r="BJ4" s="455"/>
      <c r="BK4" s="455"/>
      <c r="BL4" s="455"/>
      <c r="BM4" s="456"/>
      <c r="BN4" s="457">
        <v>65758273</v>
      </c>
      <c r="BO4" s="458"/>
      <c r="BP4" s="458"/>
      <c r="BQ4" s="458"/>
      <c r="BR4" s="458"/>
      <c r="BS4" s="458"/>
      <c r="BT4" s="458"/>
      <c r="BU4" s="459"/>
      <c r="BV4" s="457">
        <v>58420753</v>
      </c>
      <c r="BW4" s="458"/>
      <c r="BX4" s="458"/>
      <c r="BY4" s="458"/>
      <c r="BZ4" s="458"/>
      <c r="CA4" s="458"/>
      <c r="CB4" s="458"/>
      <c r="CC4" s="459"/>
      <c r="CD4" s="594" t="s">
        <v>88</v>
      </c>
      <c r="CE4" s="595"/>
      <c r="CF4" s="595"/>
      <c r="CG4" s="595"/>
      <c r="CH4" s="595"/>
      <c r="CI4" s="595"/>
      <c r="CJ4" s="595"/>
      <c r="CK4" s="595"/>
      <c r="CL4" s="595"/>
      <c r="CM4" s="595"/>
      <c r="CN4" s="595"/>
      <c r="CO4" s="595"/>
      <c r="CP4" s="595"/>
      <c r="CQ4" s="595"/>
      <c r="CR4" s="595"/>
      <c r="CS4" s="596"/>
      <c r="CT4" s="597">
        <v>7.1</v>
      </c>
      <c r="CU4" s="598"/>
      <c r="CV4" s="598"/>
      <c r="CW4" s="598"/>
      <c r="CX4" s="598"/>
      <c r="CY4" s="598"/>
      <c r="CZ4" s="598"/>
      <c r="DA4" s="599"/>
      <c r="DB4" s="597">
        <v>8</v>
      </c>
      <c r="DC4" s="598"/>
      <c r="DD4" s="598"/>
      <c r="DE4" s="598"/>
      <c r="DF4" s="598"/>
      <c r="DG4" s="598"/>
      <c r="DH4" s="598"/>
      <c r="DI4" s="599"/>
    </row>
    <row r="5" spans="1:119" ht="18.75" customHeight="1" x14ac:dyDescent="0.2">
      <c r="A5" s="161"/>
      <c r="B5" s="604"/>
      <c r="C5" s="418"/>
      <c r="D5" s="418"/>
      <c r="E5" s="605"/>
      <c r="F5" s="605"/>
      <c r="G5" s="605"/>
      <c r="H5" s="605"/>
      <c r="I5" s="605"/>
      <c r="J5" s="605"/>
      <c r="K5" s="605"/>
      <c r="L5" s="605"/>
      <c r="M5" s="605"/>
      <c r="N5" s="605"/>
      <c r="O5" s="605"/>
      <c r="P5" s="605"/>
      <c r="Q5" s="605"/>
      <c r="R5" s="416"/>
      <c r="S5" s="416"/>
      <c r="T5" s="416"/>
      <c r="U5" s="416"/>
      <c r="V5" s="608"/>
      <c r="W5" s="519"/>
      <c r="X5" s="417"/>
      <c r="Y5" s="417"/>
      <c r="Z5" s="417"/>
      <c r="AA5" s="417"/>
      <c r="AB5" s="418"/>
      <c r="AC5" s="416"/>
      <c r="AD5" s="417"/>
      <c r="AE5" s="417"/>
      <c r="AF5" s="417"/>
      <c r="AG5" s="417"/>
      <c r="AH5" s="417"/>
      <c r="AI5" s="417"/>
      <c r="AJ5" s="417"/>
      <c r="AK5" s="417"/>
      <c r="AL5" s="609"/>
      <c r="AM5" s="485" t="s">
        <v>89</v>
      </c>
      <c r="AN5" s="385"/>
      <c r="AO5" s="385"/>
      <c r="AP5" s="385"/>
      <c r="AQ5" s="385"/>
      <c r="AR5" s="385"/>
      <c r="AS5" s="385"/>
      <c r="AT5" s="386"/>
      <c r="AU5" s="486" t="s">
        <v>90</v>
      </c>
      <c r="AV5" s="487"/>
      <c r="AW5" s="487"/>
      <c r="AX5" s="487"/>
      <c r="AY5" s="442" t="s">
        <v>91</v>
      </c>
      <c r="AZ5" s="443"/>
      <c r="BA5" s="443"/>
      <c r="BB5" s="443"/>
      <c r="BC5" s="443"/>
      <c r="BD5" s="443"/>
      <c r="BE5" s="443"/>
      <c r="BF5" s="443"/>
      <c r="BG5" s="443"/>
      <c r="BH5" s="443"/>
      <c r="BI5" s="443"/>
      <c r="BJ5" s="443"/>
      <c r="BK5" s="443"/>
      <c r="BL5" s="443"/>
      <c r="BM5" s="444"/>
      <c r="BN5" s="428">
        <v>62549601</v>
      </c>
      <c r="BO5" s="429"/>
      <c r="BP5" s="429"/>
      <c r="BQ5" s="429"/>
      <c r="BR5" s="429"/>
      <c r="BS5" s="429"/>
      <c r="BT5" s="429"/>
      <c r="BU5" s="430"/>
      <c r="BV5" s="428">
        <v>55381665</v>
      </c>
      <c r="BW5" s="429"/>
      <c r="BX5" s="429"/>
      <c r="BY5" s="429"/>
      <c r="BZ5" s="429"/>
      <c r="CA5" s="429"/>
      <c r="CB5" s="429"/>
      <c r="CC5" s="430"/>
      <c r="CD5" s="468" t="s">
        <v>92</v>
      </c>
      <c r="CE5" s="388"/>
      <c r="CF5" s="388"/>
      <c r="CG5" s="388"/>
      <c r="CH5" s="388"/>
      <c r="CI5" s="388"/>
      <c r="CJ5" s="388"/>
      <c r="CK5" s="388"/>
      <c r="CL5" s="388"/>
      <c r="CM5" s="388"/>
      <c r="CN5" s="388"/>
      <c r="CO5" s="388"/>
      <c r="CP5" s="388"/>
      <c r="CQ5" s="388"/>
      <c r="CR5" s="388"/>
      <c r="CS5" s="469"/>
      <c r="CT5" s="425">
        <v>97.4</v>
      </c>
      <c r="CU5" s="426"/>
      <c r="CV5" s="426"/>
      <c r="CW5" s="426"/>
      <c r="CX5" s="426"/>
      <c r="CY5" s="426"/>
      <c r="CZ5" s="426"/>
      <c r="DA5" s="427"/>
      <c r="DB5" s="425">
        <v>96.8</v>
      </c>
      <c r="DC5" s="426"/>
      <c r="DD5" s="426"/>
      <c r="DE5" s="426"/>
      <c r="DF5" s="426"/>
      <c r="DG5" s="426"/>
      <c r="DH5" s="426"/>
      <c r="DI5" s="427"/>
    </row>
    <row r="6" spans="1:119" ht="18.75" customHeight="1" x14ac:dyDescent="0.2">
      <c r="A6" s="161"/>
      <c r="B6" s="574" t="s">
        <v>93</v>
      </c>
      <c r="C6" s="415"/>
      <c r="D6" s="415"/>
      <c r="E6" s="575"/>
      <c r="F6" s="575"/>
      <c r="G6" s="575"/>
      <c r="H6" s="575"/>
      <c r="I6" s="575"/>
      <c r="J6" s="575"/>
      <c r="K6" s="575"/>
      <c r="L6" s="575" t="s">
        <v>94</v>
      </c>
      <c r="M6" s="575"/>
      <c r="N6" s="575"/>
      <c r="O6" s="575"/>
      <c r="P6" s="575"/>
      <c r="Q6" s="575"/>
      <c r="R6" s="413"/>
      <c r="S6" s="413"/>
      <c r="T6" s="413"/>
      <c r="U6" s="413"/>
      <c r="V6" s="581"/>
      <c r="W6" s="518" t="s">
        <v>95</v>
      </c>
      <c r="X6" s="414"/>
      <c r="Y6" s="414"/>
      <c r="Z6" s="414"/>
      <c r="AA6" s="414"/>
      <c r="AB6" s="415"/>
      <c r="AC6" s="586" t="s">
        <v>96</v>
      </c>
      <c r="AD6" s="587"/>
      <c r="AE6" s="587"/>
      <c r="AF6" s="587"/>
      <c r="AG6" s="587"/>
      <c r="AH6" s="587"/>
      <c r="AI6" s="587"/>
      <c r="AJ6" s="587"/>
      <c r="AK6" s="587"/>
      <c r="AL6" s="588"/>
      <c r="AM6" s="485" t="s">
        <v>97</v>
      </c>
      <c r="AN6" s="385"/>
      <c r="AO6" s="385"/>
      <c r="AP6" s="385"/>
      <c r="AQ6" s="385"/>
      <c r="AR6" s="385"/>
      <c r="AS6" s="385"/>
      <c r="AT6" s="386"/>
      <c r="AU6" s="486" t="s">
        <v>90</v>
      </c>
      <c r="AV6" s="487"/>
      <c r="AW6" s="487"/>
      <c r="AX6" s="487"/>
      <c r="AY6" s="442" t="s">
        <v>98</v>
      </c>
      <c r="AZ6" s="443"/>
      <c r="BA6" s="443"/>
      <c r="BB6" s="443"/>
      <c r="BC6" s="443"/>
      <c r="BD6" s="443"/>
      <c r="BE6" s="443"/>
      <c r="BF6" s="443"/>
      <c r="BG6" s="443"/>
      <c r="BH6" s="443"/>
      <c r="BI6" s="443"/>
      <c r="BJ6" s="443"/>
      <c r="BK6" s="443"/>
      <c r="BL6" s="443"/>
      <c r="BM6" s="444"/>
      <c r="BN6" s="428">
        <v>3208672</v>
      </c>
      <c r="BO6" s="429"/>
      <c r="BP6" s="429"/>
      <c r="BQ6" s="429"/>
      <c r="BR6" s="429"/>
      <c r="BS6" s="429"/>
      <c r="BT6" s="429"/>
      <c r="BU6" s="430"/>
      <c r="BV6" s="428">
        <v>3039088</v>
      </c>
      <c r="BW6" s="429"/>
      <c r="BX6" s="429"/>
      <c r="BY6" s="429"/>
      <c r="BZ6" s="429"/>
      <c r="CA6" s="429"/>
      <c r="CB6" s="429"/>
      <c r="CC6" s="430"/>
      <c r="CD6" s="468" t="s">
        <v>99</v>
      </c>
      <c r="CE6" s="388"/>
      <c r="CF6" s="388"/>
      <c r="CG6" s="388"/>
      <c r="CH6" s="388"/>
      <c r="CI6" s="388"/>
      <c r="CJ6" s="388"/>
      <c r="CK6" s="388"/>
      <c r="CL6" s="388"/>
      <c r="CM6" s="388"/>
      <c r="CN6" s="388"/>
      <c r="CO6" s="388"/>
      <c r="CP6" s="388"/>
      <c r="CQ6" s="388"/>
      <c r="CR6" s="388"/>
      <c r="CS6" s="469"/>
      <c r="CT6" s="571">
        <v>97.7</v>
      </c>
      <c r="CU6" s="572"/>
      <c r="CV6" s="572"/>
      <c r="CW6" s="572"/>
      <c r="CX6" s="572"/>
      <c r="CY6" s="572"/>
      <c r="CZ6" s="572"/>
      <c r="DA6" s="573"/>
      <c r="DB6" s="571">
        <v>96.9</v>
      </c>
      <c r="DC6" s="572"/>
      <c r="DD6" s="572"/>
      <c r="DE6" s="572"/>
      <c r="DF6" s="572"/>
      <c r="DG6" s="572"/>
      <c r="DH6" s="572"/>
      <c r="DI6" s="573"/>
    </row>
    <row r="7" spans="1:119" ht="18.75" customHeight="1" x14ac:dyDescent="0.2">
      <c r="A7" s="161"/>
      <c r="B7" s="576"/>
      <c r="C7" s="577"/>
      <c r="D7" s="577"/>
      <c r="E7" s="578"/>
      <c r="F7" s="578"/>
      <c r="G7" s="578"/>
      <c r="H7" s="578"/>
      <c r="I7" s="578"/>
      <c r="J7" s="578"/>
      <c r="K7" s="578"/>
      <c r="L7" s="578"/>
      <c r="M7" s="578"/>
      <c r="N7" s="578"/>
      <c r="O7" s="578"/>
      <c r="P7" s="578"/>
      <c r="Q7" s="578"/>
      <c r="R7" s="582"/>
      <c r="S7" s="582"/>
      <c r="T7" s="582"/>
      <c r="U7" s="582"/>
      <c r="V7" s="583"/>
      <c r="W7" s="569"/>
      <c r="X7" s="379"/>
      <c r="Y7" s="379"/>
      <c r="Z7" s="379"/>
      <c r="AA7" s="379"/>
      <c r="AB7" s="577"/>
      <c r="AC7" s="589"/>
      <c r="AD7" s="380"/>
      <c r="AE7" s="380"/>
      <c r="AF7" s="380"/>
      <c r="AG7" s="380"/>
      <c r="AH7" s="380"/>
      <c r="AI7" s="380"/>
      <c r="AJ7" s="380"/>
      <c r="AK7" s="380"/>
      <c r="AL7" s="590"/>
      <c r="AM7" s="485" t="s">
        <v>100</v>
      </c>
      <c r="AN7" s="385"/>
      <c r="AO7" s="385"/>
      <c r="AP7" s="385"/>
      <c r="AQ7" s="385"/>
      <c r="AR7" s="385"/>
      <c r="AS7" s="385"/>
      <c r="AT7" s="386"/>
      <c r="AU7" s="486" t="s">
        <v>90</v>
      </c>
      <c r="AV7" s="487"/>
      <c r="AW7" s="487"/>
      <c r="AX7" s="487"/>
      <c r="AY7" s="442" t="s">
        <v>101</v>
      </c>
      <c r="AZ7" s="443"/>
      <c r="BA7" s="443"/>
      <c r="BB7" s="443"/>
      <c r="BC7" s="443"/>
      <c r="BD7" s="443"/>
      <c r="BE7" s="443"/>
      <c r="BF7" s="443"/>
      <c r="BG7" s="443"/>
      <c r="BH7" s="443"/>
      <c r="BI7" s="443"/>
      <c r="BJ7" s="443"/>
      <c r="BK7" s="443"/>
      <c r="BL7" s="443"/>
      <c r="BM7" s="444"/>
      <c r="BN7" s="428">
        <v>1001908</v>
      </c>
      <c r="BO7" s="429"/>
      <c r="BP7" s="429"/>
      <c r="BQ7" s="429"/>
      <c r="BR7" s="429"/>
      <c r="BS7" s="429"/>
      <c r="BT7" s="429"/>
      <c r="BU7" s="430"/>
      <c r="BV7" s="428">
        <v>592586</v>
      </c>
      <c r="BW7" s="429"/>
      <c r="BX7" s="429"/>
      <c r="BY7" s="429"/>
      <c r="BZ7" s="429"/>
      <c r="CA7" s="429"/>
      <c r="CB7" s="429"/>
      <c r="CC7" s="430"/>
      <c r="CD7" s="468" t="s">
        <v>102</v>
      </c>
      <c r="CE7" s="388"/>
      <c r="CF7" s="388"/>
      <c r="CG7" s="388"/>
      <c r="CH7" s="388"/>
      <c r="CI7" s="388"/>
      <c r="CJ7" s="388"/>
      <c r="CK7" s="388"/>
      <c r="CL7" s="388"/>
      <c r="CM7" s="388"/>
      <c r="CN7" s="388"/>
      <c r="CO7" s="388"/>
      <c r="CP7" s="388"/>
      <c r="CQ7" s="388"/>
      <c r="CR7" s="388"/>
      <c r="CS7" s="469"/>
      <c r="CT7" s="428">
        <v>30938040</v>
      </c>
      <c r="CU7" s="429"/>
      <c r="CV7" s="429"/>
      <c r="CW7" s="429"/>
      <c r="CX7" s="429"/>
      <c r="CY7" s="429"/>
      <c r="CZ7" s="429"/>
      <c r="DA7" s="430"/>
      <c r="DB7" s="428">
        <v>30495375</v>
      </c>
      <c r="DC7" s="429"/>
      <c r="DD7" s="429"/>
      <c r="DE7" s="429"/>
      <c r="DF7" s="429"/>
      <c r="DG7" s="429"/>
      <c r="DH7" s="429"/>
      <c r="DI7" s="430"/>
    </row>
    <row r="8" spans="1:119" ht="18.75" customHeight="1" thickBot="1" x14ac:dyDescent="0.25">
      <c r="A8" s="161"/>
      <c r="B8" s="579"/>
      <c r="C8" s="524"/>
      <c r="D8" s="524"/>
      <c r="E8" s="580"/>
      <c r="F8" s="580"/>
      <c r="G8" s="580"/>
      <c r="H8" s="580"/>
      <c r="I8" s="580"/>
      <c r="J8" s="580"/>
      <c r="K8" s="580"/>
      <c r="L8" s="580"/>
      <c r="M8" s="580"/>
      <c r="N8" s="580"/>
      <c r="O8" s="580"/>
      <c r="P8" s="580"/>
      <c r="Q8" s="580"/>
      <c r="R8" s="584"/>
      <c r="S8" s="584"/>
      <c r="T8" s="584"/>
      <c r="U8" s="584"/>
      <c r="V8" s="585"/>
      <c r="W8" s="499"/>
      <c r="X8" s="500"/>
      <c r="Y8" s="500"/>
      <c r="Z8" s="500"/>
      <c r="AA8" s="500"/>
      <c r="AB8" s="524"/>
      <c r="AC8" s="591"/>
      <c r="AD8" s="592"/>
      <c r="AE8" s="592"/>
      <c r="AF8" s="592"/>
      <c r="AG8" s="592"/>
      <c r="AH8" s="592"/>
      <c r="AI8" s="592"/>
      <c r="AJ8" s="592"/>
      <c r="AK8" s="592"/>
      <c r="AL8" s="593"/>
      <c r="AM8" s="485" t="s">
        <v>103</v>
      </c>
      <c r="AN8" s="385"/>
      <c r="AO8" s="385"/>
      <c r="AP8" s="385"/>
      <c r="AQ8" s="385"/>
      <c r="AR8" s="385"/>
      <c r="AS8" s="385"/>
      <c r="AT8" s="386"/>
      <c r="AU8" s="486" t="s">
        <v>90</v>
      </c>
      <c r="AV8" s="487"/>
      <c r="AW8" s="487"/>
      <c r="AX8" s="487"/>
      <c r="AY8" s="442" t="s">
        <v>104</v>
      </c>
      <c r="AZ8" s="443"/>
      <c r="BA8" s="443"/>
      <c r="BB8" s="443"/>
      <c r="BC8" s="443"/>
      <c r="BD8" s="443"/>
      <c r="BE8" s="443"/>
      <c r="BF8" s="443"/>
      <c r="BG8" s="443"/>
      <c r="BH8" s="443"/>
      <c r="BI8" s="443"/>
      <c r="BJ8" s="443"/>
      <c r="BK8" s="443"/>
      <c r="BL8" s="443"/>
      <c r="BM8" s="444"/>
      <c r="BN8" s="428">
        <v>2206764</v>
      </c>
      <c r="BO8" s="429"/>
      <c r="BP8" s="429"/>
      <c r="BQ8" s="429"/>
      <c r="BR8" s="429"/>
      <c r="BS8" s="429"/>
      <c r="BT8" s="429"/>
      <c r="BU8" s="430"/>
      <c r="BV8" s="428">
        <v>2446502</v>
      </c>
      <c r="BW8" s="429"/>
      <c r="BX8" s="429"/>
      <c r="BY8" s="429"/>
      <c r="BZ8" s="429"/>
      <c r="CA8" s="429"/>
      <c r="CB8" s="429"/>
      <c r="CC8" s="430"/>
      <c r="CD8" s="468" t="s">
        <v>105</v>
      </c>
      <c r="CE8" s="388"/>
      <c r="CF8" s="388"/>
      <c r="CG8" s="388"/>
      <c r="CH8" s="388"/>
      <c r="CI8" s="388"/>
      <c r="CJ8" s="388"/>
      <c r="CK8" s="388"/>
      <c r="CL8" s="388"/>
      <c r="CM8" s="388"/>
      <c r="CN8" s="388"/>
      <c r="CO8" s="388"/>
      <c r="CP8" s="388"/>
      <c r="CQ8" s="388"/>
      <c r="CR8" s="388"/>
      <c r="CS8" s="469"/>
      <c r="CT8" s="531">
        <v>0.33</v>
      </c>
      <c r="CU8" s="532"/>
      <c r="CV8" s="532"/>
      <c r="CW8" s="532"/>
      <c r="CX8" s="532"/>
      <c r="CY8" s="532"/>
      <c r="CZ8" s="532"/>
      <c r="DA8" s="533"/>
      <c r="DB8" s="531">
        <v>0.33</v>
      </c>
      <c r="DC8" s="532"/>
      <c r="DD8" s="532"/>
      <c r="DE8" s="532"/>
      <c r="DF8" s="532"/>
      <c r="DG8" s="532"/>
      <c r="DH8" s="532"/>
      <c r="DI8" s="533"/>
    </row>
    <row r="9" spans="1:119" ht="18.75" customHeight="1" thickBot="1" x14ac:dyDescent="0.25">
      <c r="A9" s="161"/>
      <c r="B9" s="560" t="s">
        <v>106</v>
      </c>
      <c r="C9" s="561"/>
      <c r="D9" s="561"/>
      <c r="E9" s="561"/>
      <c r="F9" s="561"/>
      <c r="G9" s="561"/>
      <c r="H9" s="561"/>
      <c r="I9" s="561"/>
      <c r="J9" s="561"/>
      <c r="K9" s="479"/>
      <c r="L9" s="562" t="s">
        <v>107</v>
      </c>
      <c r="M9" s="563"/>
      <c r="N9" s="563"/>
      <c r="O9" s="563"/>
      <c r="P9" s="563"/>
      <c r="Q9" s="564"/>
      <c r="R9" s="565">
        <v>85555</v>
      </c>
      <c r="S9" s="566"/>
      <c r="T9" s="566"/>
      <c r="U9" s="566"/>
      <c r="V9" s="567"/>
      <c r="W9" s="497" t="s">
        <v>108</v>
      </c>
      <c r="X9" s="498"/>
      <c r="Y9" s="498"/>
      <c r="Z9" s="498"/>
      <c r="AA9" s="498"/>
      <c r="AB9" s="498"/>
      <c r="AC9" s="498"/>
      <c r="AD9" s="498"/>
      <c r="AE9" s="498"/>
      <c r="AF9" s="498"/>
      <c r="AG9" s="498"/>
      <c r="AH9" s="498"/>
      <c r="AI9" s="498"/>
      <c r="AJ9" s="498"/>
      <c r="AK9" s="498"/>
      <c r="AL9" s="568"/>
      <c r="AM9" s="485" t="s">
        <v>109</v>
      </c>
      <c r="AN9" s="385"/>
      <c r="AO9" s="385"/>
      <c r="AP9" s="385"/>
      <c r="AQ9" s="385"/>
      <c r="AR9" s="385"/>
      <c r="AS9" s="385"/>
      <c r="AT9" s="386"/>
      <c r="AU9" s="486" t="s">
        <v>90</v>
      </c>
      <c r="AV9" s="487"/>
      <c r="AW9" s="487"/>
      <c r="AX9" s="487"/>
      <c r="AY9" s="442" t="s">
        <v>110</v>
      </c>
      <c r="AZ9" s="443"/>
      <c r="BA9" s="443"/>
      <c r="BB9" s="443"/>
      <c r="BC9" s="443"/>
      <c r="BD9" s="443"/>
      <c r="BE9" s="443"/>
      <c r="BF9" s="443"/>
      <c r="BG9" s="443"/>
      <c r="BH9" s="443"/>
      <c r="BI9" s="443"/>
      <c r="BJ9" s="443"/>
      <c r="BK9" s="443"/>
      <c r="BL9" s="443"/>
      <c r="BM9" s="444"/>
      <c r="BN9" s="428">
        <v>-239738</v>
      </c>
      <c r="BO9" s="429"/>
      <c r="BP9" s="429"/>
      <c r="BQ9" s="429"/>
      <c r="BR9" s="429"/>
      <c r="BS9" s="429"/>
      <c r="BT9" s="429"/>
      <c r="BU9" s="430"/>
      <c r="BV9" s="428">
        <v>-545015</v>
      </c>
      <c r="BW9" s="429"/>
      <c r="BX9" s="429"/>
      <c r="BY9" s="429"/>
      <c r="BZ9" s="429"/>
      <c r="CA9" s="429"/>
      <c r="CB9" s="429"/>
      <c r="CC9" s="430"/>
      <c r="CD9" s="468" t="s">
        <v>111</v>
      </c>
      <c r="CE9" s="388"/>
      <c r="CF9" s="388"/>
      <c r="CG9" s="388"/>
      <c r="CH9" s="388"/>
      <c r="CI9" s="388"/>
      <c r="CJ9" s="388"/>
      <c r="CK9" s="388"/>
      <c r="CL9" s="388"/>
      <c r="CM9" s="388"/>
      <c r="CN9" s="388"/>
      <c r="CO9" s="388"/>
      <c r="CP9" s="388"/>
      <c r="CQ9" s="388"/>
      <c r="CR9" s="388"/>
      <c r="CS9" s="469"/>
      <c r="CT9" s="425">
        <v>16.2</v>
      </c>
      <c r="CU9" s="426"/>
      <c r="CV9" s="426"/>
      <c r="CW9" s="426"/>
      <c r="CX9" s="426"/>
      <c r="CY9" s="426"/>
      <c r="CZ9" s="426"/>
      <c r="DA9" s="427"/>
      <c r="DB9" s="425">
        <v>16.8</v>
      </c>
      <c r="DC9" s="426"/>
      <c r="DD9" s="426"/>
      <c r="DE9" s="426"/>
      <c r="DF9" s="426"/>
      <c r="DG9" s="426"/>
      <c r="DH9" s="426"/>
      <c r="DI9" s="427"/>
    </row>
    <row r="10" spans="1:119" ht="18.75" customHeight="1" thickBot="1" x14ac:dyDescent="0.25">
      <c r="A10" s="161"/>
      <c r="B10" s="560"/>
      <c r="C10" s="561"/>
      <c r="D10" s="561"/>
      <c r="E10" s="561"/>
      <c r="F10" s="561"/>
      <c r="G10" s="561"/>
      <c r="H10" s="561"/>
      <c r="I10" s="561"/>
      <c r="J10" s="561"/>
      <c r="K10" s="479"/>
      <c r="L10" s="384" t="s">
        <v>112</v>
      </c>
      <c r="M10" s="385"/>
      <c r="N10" s="385"/>
      <c r="O10" s="385"/>
      <c r="P10" s="385"/>
      <c r="Q10" s="386"/>
      <c r="R10" s="381">
        <v>92197</v>
      </c>
      <c r="S10" s="382"/>
      <c r="T10" s="382"/>
      <c r="U10" s="382"/>
      <c r="V10" s="441"/>
      <c r="W10" s="569"/>
      <c r="X10" s="379"/>
      <c r="Y10" s="379"/>
      <c r="Z10" s="379"/>
      <c r="AA10" s="379"/>
      <c r="AB10" s="379"/>
      <c r="AC10" s="379"/>
      <c r="AD10" s="379"/>
      <c r="AE10" s="379"/>
      <c r="AF10" s="379"/>
      <c r="AG10" s="379"/>
      <c r="AH10" s="379"/>
      <c r="AI10" s="379"/>
      <c r="AJ10" s="379"/>
      <c r="AK10" s="379"/>
      <c r="AL10" s="570"/>
      <c r="AM10" s="485" t="s">
        <v>113</v>
      </c>
      <c r="AN10" s="385"/>
      <c r="AO10" s="385"/>
      <c r="AP10" s="385"/>
      <c r="AQ10" s="385"/>
      <c r="AR10" s="385"/>
      <c r="AS10" s="385"/>
      <c r="AT10" s="386"/>
      <c r="AU10" s="486" t="s">
        <v>114</v>
      </c>
      <c r="AV10" s="487"/>
      <c r="AW10" s="487"/>
      <c r="AX10" s="487"/>
      <c r="AY10" s="442" t="s">
        <v>115</v>
      </c>
      <c r="AZ10" s="443"/>
      <c r="BA10" s="443"/>
      <c r="BB10" s="443"/>
      <c r="BC10" s="443"/>
      <c r="BD10" s="443"/>
      <c r="BE10" s="443"/>
      <c r="BF10" s="443"/>
      <c r="BG10" s="443"/>
      <c r="BH10" s="443"/>
      <c r="BI10" s="443"/>
      <c r="BJ10" s="443"/>
      <c r="BK10" s="443"/>
      <c r="BL10" s="443"/>
      <c r="BM10" s="444"/>
      <c r="BN10" s="428">
        <v>1671551</v>
      </c>
      <c r="BO10" s="429"/>
      <c r="BP10" s="429"/>
      <c r="BQ10" s="429"/>
      <c r="BR10" s="429"/>
      <c r="BS10" s="429"/>
      <c r="BT10" s="429"/>
      <c r="BU10" s="430"/>
      <c r="BV10" s="428">
        <v>1498259</v>
      </c>
      <c r="BW10" s="429"/>
      <c r="BX10" s="429"/>
      <c r="BY10" s="429"/>
      <c r="BZ10" s="429"/>
      <c r="CA10" s="429"/>
      <c r="CB10" s="429"/>
      <c r="CC10" s="430"/>
      <c r="CD10" s="164" t="s">
        <v>116</v>
      </c>
      <c r="CE10" s="165"/>
      <c r="CF10" s="165"/>
      <c r="CG10" s="165"/>
      <c r="CH10" s="165"/>
      <c r="CI10" s="165"/>
      <c r="CJ10" s="165"/>
      <c r="CK10" s="165"/>
      <c r="CL10" s="165"/>
      <c r="CM10" s="165"/>
      <c r="CN10" s="165"/>
      <c r="CO10" s="165"/>
      <c r="CP10" s="165"/>
      <c r="CQ10" s="165"/>
      <c r="CR10" s="165"/>
      <c r="CS10" s="166"/>
      <c r="CT10" s="167"/>
      <c r="CU10" s="168"/>
      <c r="CV10" s="168"/>
      <c r="CW10" s="168"/>
      <c r="CX10" s="168"/>
      <c r="CY10" s="168"/>
      <c r="CZ10" s="168"/>
      <c r="DA10" s="169"/>
      <c r="DB10" s="167"/>
      <c r="DC10" s="168"/>
      <c r="DD10" s="168"/>
      <c r="DE10" s="168"/>
      <c r="DF10" s="168"/>
      <c r="DG10" s="168"/>
      <c r="DH10" s="168"/>
      <c r="DI10" s="169"/>
    </row>
    <row r="11" spans="1:119" ht="18.75" customHeight="1" thickBot="1" x14ac:dyDescent="0.25">
      <c r="A11" s="161"/>
      <c r="B11" s="560"/>
      <c r="C11" s="561"/>
      <c r="D11" s="561"/>
      <c r="E11" s="561"/>
      <c r="F11" s="561"/>
      <c r="G11" s="561"/>
      <c r="H11" s="561"/>
      <c r="I11" s="561"/>
      <c r="J11" s="561"/>
      <c r="K11" s="479"/>
      <c r="L11" s="389" t="s">
        <v>117</v>
      </c>
      <c r="M11" s="390"/>
      <c r="N11" s="390"/>
      <c r="O11" s="390"/>
      <c r="P11" s="390"/>
      <c r="Q11" s="391"/>
      <c r="R11" s="557" t="s">
        <v>118</v>
      </c>
      <c r="S11" s="558"/>
      <c r="T11" s="558"/>
      <c r="U11" s="558"/>
      <c r="V11" s="559"/>
      <c r="W11" s="569"/>
      <c r="X11" s="379"/>
      <c r="Y11" s="379"/>
      <c r="Z11" s="379"/>
      <c r="AA11" s="379"/>
      <c r="AB11" s="379"/>
      <c r="AC11" s="379"/>
      <c r="AD11" s="379"/>
      <c r="AE11" s="379"/>
      <c r="AF11" s="379"/>
      <c r="AG11" s="379"/>
      <c r="AH11" s="379"/>
      <c r="AI11" s="379"/>
      <c r="AJ11" s="379"/>
      <c r="AK11" s="379"/>
      <c r="AL11" s="570"/>
      <c r="AM11" s="485" t="s">
        <v>119</v>
      </c>
      <c r="AN11" s="385"/>
      <c r="AO11" s="385"/>
      <c r="AP11" s="385"/>
      <c r="AQ11" s="385"/>
      <c r="AR11" s="385"/>
      <c r="AS11" s="385"/>
      <c r="AT11" s="386"/>
      <c r="AU11" s="486" t="s">
        <v>114</v>
      </c>
      <c r="AV11" s="487"/>
      <c r="AW11" s="487"/>
      <c r="AX11" s="487"/>
      <c r="AY11" s="442" t="s">
        <v>120</v>
      </c>
      <c r="AZ11" s="443"/>
      <c r="BA11" s="443"/>
      <c r="BB11" s="443"/>
      <c r="BC11" s="443"/>
      <c r="BD11" s="443"/>
      <c r="BE11" s="443"/>
      <c r="BF11" s="443"/>
      <c r="BG11" s="443"/>
      <c r="BH11" s="443"/>
      <c r="BI11" s="443"/>
      <c r="BJ11" s="443"/>
      <c r="BK11" s="443"/>
      <c r="BL11" s="443"/>
      <c r="BM11" s="444"/>
      <c r="BN11" s="428">
        <v>0</v>
      </c>
      <c r="BO11" s="429"/>
      <c r="BP11" s="429"/>
      <c r="BQ11" s="429"/>
      <c r="BR11" s="429"/>
      <c r="BS11" s="429"/>
      <c r="BT11" s="429"/>
      <c r="BU11" s="430"/>
      <c r="BV11" s="428">
        <v>0</v>
      </c>
      <c r="BW11" s="429"/>
      <c r="BX11" s="429"/>
      <c r="BY11" s="429"/>
      <c r="BZ11" s="429"/>
      <c r="CA11" s="429"/>
      <c r="CB11" s="429"/>
      <c r="CC11" s="430"/>
      <c r="CD11" s="468" t="s">
        <v>121</v>
      </c>
      <c r="CE11" s="388"/>
      <c r="CF11" s="388"/>
      <c r="CG11" s="388"/>
      <c r="CH11" s="388"/>
      <c r="CI11" s="388"/>
      <c r="CJ11" s="388"/>
      <c r="CK11" s="388"/>
      <c r="CL11" s="388"/>
      <c r="CM11" s="388"/>
      <c r="CN11" s="388"/>
      <c r="CO11" s="388"/>
      <c r="CP11" s="388"/>
      <c r="CQ11" s="388"/>
      <c r="CR11" s="388"/>
      <c r="CS11" s="469"/>
      <c r="CT11" s="531" t="s">
        <v>122</v>
      </c>
      <c r="CU11" s="532"/>
      <c r="CV11" s="532"/>
      <c r="CW11" s="532"/>
      <c r="CX11" s="532"/>
      <c r="CY11" s="532"/>
      <c r="CZ11" s="532"/>
      <c r="DA11" s="533"/>
      <c r="DB11" s="531" t="s">
        <v>122</v>
      </c>
      <c r="DC11" s="532"/>
      <c r="DD11" s="532"/>
      <c r="DE11" s="532"/>
      <c r="DF11" s="532"/>
      <c r="DG11" s="532"/>
      <c r="DH11" s="532"/>
      <c r="DI11" s="533"/>
    </row>
    <row r="12" spans="1:119" ht="18.75" customHeight="1" x14ac:dyDescent="0.2">
      <c r="A12" s="161"/>
      <c r="B12" s="534" t="s">
        <v>123</v>
      </c>
      <c r="C12" s="535"/>
      <c r="D12" s="535"/>
      <c r="E12" s="535"/>
      <c r="F12" s="535"/>
      <c r="G12" s="535"/>
      <c r="H12" s="535"/>
      <c r="I12" s="535"/>
      <c r="J12" s="535"/>
      <c r="K12" s="536"/>
      <c r="L12" s="543" t="s">
        <v>124</v>
      </c>
      <c r="M12" s="544"/>
      <c r="N12" s="544"/>
      <c r="O12" s="544"/>
      <c r="P12" s="544"/>
      <c r="Q12" s="545"/>
      <c r="R12" s="546">
        <v>80777</v>
      </c>
      <c r="S12" s="547"/>
      <c r="T12" s="547"/>
      <c r="U12" s="547"/>
      <c r="V12" s="548"/>
      <c r="W12" s="549" t="s">
        <v>1</v>
      </c>
      <c r="X12" s="487"/>
      <c r="Y12" s="487"/>
      <c r="Z12" s="487"/>
      <c r="AA12" s="487"/>
      <c r="AB12" s="550"/>
      <c r="AC12" s="551" t="s">
        <v>125</v>
      </c>
      <c r="AD12" s="552"/>
      <c r="AE12" s="552"/>
      <c r="AF12" s="552"/>
      <c r="AG12" s="553"/>
      <c r="AH12" s="551" t="s">
        <v>126</v>
      </c>
      <c r="AI12" s="552"/>
      <c r="AJ12" s="552"/>
      <c r="AK12" s="552"/>
      <c r="AL12" s="554"/>
      <c r="AM12" s="485" t="s">
        <v>127</v>
      </c>
      <c r="AN12" s="385"/>
      <c r="AO12" s="385"/>
      <c r="AP12" s="385"/>
      <c r="AQ12" s="385"/>
      <c r="AR12" s="385"/>
      <c r="AS12" s="385"/>
      <c r="AT12" s="386"/>
      <c r="AU12" s="486" t="s">
        <v>90</v>
      </c>
      <c r="AV12" s="487"/>
      <c r="AW12" s="487"/>
      <c r="AX12" s="487"/>
      <c r="AY12" s="442" t="s">
        <v>128</v>
      </c>
      <c r="AZ12" s="443"/>
      <c r="BA12" s="443"/>
      <c r="BB12" s="443"/>
      <c r="BC12" s="443"/>
      <c r="BD12" s="443"/>
      <c r="BE12" s="443"/>
      <c r="BF12" s="443"/>
      <c r="BG12" s="443"/>
      <c r="BH12" s="443"/>
      <c r="BI12" s="443"/>
      <c r="BJ12" s="443"/>
      <c r="BK12" s="443"/>
      <c r="BL12" s="443"/>
      <c r="BM12" s="444"/>
      <c r="BN12" s="428">
        <v>2351742</v>
      </c>
      <c r="BO12" s="429"/>
      <c r="BP12" s="429"/>
      <c r="BQ12" s="429"/>
      <c r="BR12" s="429"/>
      <c r="BS12" s="429"/>
      <c r="BT12" s="429"/>
      <c r="BU12" s="430"/>
      <c r="BV12" s="428">
        <v>1432386</v>
      </c>
      <c r="BW12" s="429"/>
      <c r="BX12" s="429"/>
      <c r="BY12" s="429"/>
      <c r="BZ12" s="429"/>
      <c r="CA12" s="429"/>
      <c r="CB12" s="429"/>
      <c r="CC12" s="430"/>
      <c r="CD12" s="468" t="s">
        <v>129</v>
      </c>
      <c r="CE12" s="388"/>
      <c r="CF12" s="388"/>
      <c r="CG12" s="388"/>
      <c r="CH12" s="388"/>
      <c r="CI12" s="388"/>
      <c r="CJ12" s="388"/>
      <c r="CK12" s="388"/>
      <c r="CL12" s="388"/>
      <c r="CM12" s="388"/>
      <c r="CN12" s="388"/>
      <c r="CO12" s="388"/>
      <c r="CP12" s="388"/>
      <c r="CQ12" s="388"/>
      <c r="CR12" s="388"/>
      <c r="CS12" s="469"/>
      <c r="CT12" s="531" t="s">
        <v>122</v>
      </c>
      <c r="CU12" s="532"/>
      <c r="CV12" s="532"/>
      <c r="CW12" s="532"/>
      <c r="CX12" s="532"/>
      <c r="CY12" s="532"/>
      <c r="CZ12" s="532"/>
      <c r="DA12" s="533"/>
      <c r="DB12" s="531" t="s">
        <v>122</v>
      </c>
      <c r="DC12" s="532"/>
      <c r="DD12" s="532"/>
      <c r="DE12" s="532"/>
      <c r="DF12" s="532"/>
      <c r="DG12" s="532"/>
      <c r="DH12" s="532"/>
      <c r="DI12" s="533"/>
    </row>
    <row r="13" spans="1:119" ht="18.75" customHeight="1" x14ac:dyDescent="0.2">
      <c r="A13" s="161"/>
      <c r="B13" s="537"/>
      <c r="C13" s="538"/>
      <c r="D13" s="538"/>
      <c r="E13" s="538"/>
      <c r="F13" s="538"/>
      <c r="G13" s="538"/>
      <c r="H13" s="538"/>
      <c r="I13" s="538"/>
      <c r="J13" s="538"/>
      <c r="K13" s="539"/>
      <c r="L13" s="170"/>
      <c r="M13" s="512" t="s">
        <v>130</v>
      </c>
      <c r="N13" s="513"/>
      <c r="O13" s="513"/>
      <c r="P13" s="513"/>
      <c r="Q13" s="514"/>
      <c r="R13" s="515">
        <v>80253</v>
      </c>
      <c r="S13" s="516"/>
      <c r="T13" s="516"/>
      <c r="U13" s="516"/>
      <c r="V13" s="517"/>
      <c r="W13" s="518" t="s">
        <v>131</v>
      </c>
      <c r="X13" s="414"/>
      <c r="Y13" s="414"/>
      <c r="Z13" s="414"/>
      <c r="AA13" s="414"/>
      <c r="AB13" s="415"/>
      <c r="AC13" s="381">
        <v>6489</v>
      </c>
      <c r="AD13" s="382"/>
      <c r="AE13" s="382"/>
      <c r="AF13" s="382"/>
      <c r="AG13" s="383"/>
      <c r="AH13" s="381">
        <v>7559</v>
      </c>
      <c r="AI13" s="382"/>
      <c r="AJ13" s="382"/>
      <c r="AK13" s="382"/>
      <c r="AL13" s="441"/>
      <c r="AM13" s="485" t="s">
        <v>132</v>
      </c>
      <c r="AN13" s="385"/>
      <c r="AO13" s="385"/>
      <c r="AP13" s="385"/>
      <c r="AQ13" s="385"/>
      <c r="AR13" s="385"/>
      <c r="AS13" s="385"/>
      <c r="AT13" s="386"/>
      <c r="AU13" s="486" t="s">
        <v>114</v>
      </c>
      <c r="AV13" s="487"/>
      <c r="AW13" s="487"/>
      <c r="AX13" s="487"/>
      <c r="AY13" s="442" t="s">
        <v>133</v>
      </c>
      <c r="AZ13" s="443"/>
      <c r="BA13" s="443"/>
      <c r="BB13" s="443"/>
      <c r="BC13" s="443"/>
      <c r="BD13" s="443"/>
      <c r="BE13" s="443"/>
      <c r="BF13" s="443"/>
      <c r="BG13" s="443"/>
      <c r="BH13" s="443"/>
      <c r="BI13" s="443"/>
      <c r="BJ13" s="443"/>
      <c r="BK13" s="443"/>
      <c r="BL13" s="443"/>
      <c r="BM13" s="444"/>
      <c r="BN13" s="428">
        <v>-919929</v>
      </c>
      <c r="BO13" s="429"/>
      <c r="BP13" s="429"/>
      <c r="BQ13" s="429"/>
      <c r="BR13" s="429"/>
      <c r="BS13" s="429"/>
      <c r="BT13" s="429"/>
      <c r="BU13" s="430"/>
      <c r="BV13" s="428">
        <v>-479142</v>
      </c>
      <c r="BW13" s="429"/>
      <c r="BX13" s="429"/>
      <c r="BY13" s="429"/>
      <c r="BZ13" s="429"/>
      <c r="CA13" s="429"/>
      <c r="CB13" s="429"/>
      <c r="CC13" s="430"/>
      <c r="CD13" s="468" t="s">
        <v>134</v>
      </c>
      <c r="CE13" s="388"/>
      <c r="CF13" s="388"/>
      <c r="CG13" s="388"/>
      <c r="CH13" s="388"/>
      <c r="CI13" s="388"/>
      <c r="CJ13" s="388"/>
      <c r="CK13" s="388"/>
      <c r="CL13" s="388"/>
      <c r="CM13" s="388"/>
      <c r="CN13" s="388"/>
      <c r="CO13" s="388"/>
      <c r="CP13" s="388"/>
      <c r="CQ13" s="388"/>
      <c r="CR13" s="388"/>
      <c r="CS13" s="469"/>
      <c r="CT13" s="425">
        <v>8.6</v>
      </c>
      <c r="CU13" s="426"/>
      <c r="CV13" s="426"/>
      <c r="CW13" s="426"/>
      <c r="CX13" s="426"/>
      <c r="CY13" s="426"/>
      <c r="CZ13" s="426"/>
      <c r="DA13" s="427"/>
      <c r="DB13" s="425">
        <v>8.1</v>
      </c>
      <c r="DC13" s="426"/>
      <c r="DD13" s="426"/>
      <c r="DE13" s="426"/>
      <c r="DF13" s="426"/>
      <c r="DG13" s="426"/>
      <c r="DH13" s="426"/>
      <c r="DI13" s="427"/>
    </row>
    <row r="14" spans="1:119" ht="18.75" customHeight="1" thickBot="1" x14ac:dyDescent="0.25">
      <c r="A14" s="161"/>
      <c r="B14" s="537"/>
      <c r="C14" s="538"/>
      <c r="D14" s="538"/>
      <c r="E14" s="538"/>
      <c r="F14" s="538"/>
      <c r="G14" s="538"/>
      <c r="H14" s="538"/>
      <c r="I14" s="538"/>
      <c r="J14" s="538"/>
      <c r="K14" s="539"/>
      <c r="L14" s="502" t="s">
        <v>135</v>
      </c>
      <c r="M14" s="555"/>
      <c r="N14" s="555"/>
      <c r="O14" s="555"/>
      <c r="P14" s="555"/>
      <c r="Q14" s="556"/>
      <c r="R14" s="515">
        <v>82454</v>
      </c>
      <c r="S14" s="516"/>
      <c r="T14" s="516"/>
      <c r="U14" s="516"/>
      <c r="V14" s="517"/>
      <c r="W14" s="519"/>
      <c r="X14" s="417"/>
      <c r="Y14" s="417"/>
      <c r="Z14" s="417"/>
      <c r="AA14" s="417"/>
      <c r="AB14" s="418"/>
      <c r="AC14" s="508">
        <v>14.8</v>
      </c>
      <c r="AD14" s="509"/>
      <c r="AE14" s="509"/>
      <c r="AF14" s="509"/>
      <c r="AG14" s="510"/>
      <c r="AH14" s="508">
        <v>16.2</v>
      </c>
      <c r="AI14" s="509"/>
      <c r="AJ14" s="509"/>
      <c r="AK14" s="509"/>
      <c r="AL14" s="511"/>
      <c r="AM14" s="485"/>
      <c r="AN14" s="385"/>
      <c r="AO14" s="385"/>
      <c r="AP14" s="385"/>
      <c r="AQ14" s="385"/>
      <c r="AR14" s="385"/>
      <c r="AS14" s="385"/>
      <c r="AT14" s="386"/>
      <c r="AU14" s="486"/>
      <c r="AV14" s="487"/>
      <c r="AW14" s="487"/>
      <c r="AX14" s="487"/>
      <c r="AY14" s="442"/>
      <c r="AZ14" s="443"/>
      <c r="BA14" s="443"/>
      <c r="BB14" s="443"/>
      <c r="BC14" s="443"/>
      <c r="BD14" s="443"/>
      <c r="BE14" s="443"/>
      <c r="BF14" s="443"/>
      <c r="BG14" s="443"/>
      <c r="BH14" s="443"/>
      <c r="BI14" s="443"/>
      <c r="BJ14" s="443"/>
      <c r="BK14" s="443"/>
      <c r="BL14" s="443"/>
      <c r="BM14" s="444"/>
      <c r="BN14" s="428"/>
      <c r="BO14" s="429"/>
      <c r="BP14" s="429"/>
      <c r="BQ14" s="429"/>
      <c r="BR14" s="429"/>
      <c r="BS14" s="429"/>
      <c r="BT14" s="429"/>
      <c r="BU14" s="430"/>
      <c r="BV14" s="428"/>
      <c r="BW14" s="429"/>
      <c r="BX14" s="429"/>
      <c r="BY14" s="429"/>
      <c r="BZ14" s="429"/>
      <c r="CA14" s="429"/>
      <c r="CB14" s="429"/>
      <c r="CC14" s="430"/>
      <c r="CD14" s="465" t="s">
        <v>136</v>
      </c>
      <c r="CE14" s="466"/>
      <c r="CF14" s="466"/>
      <c r="CG14" s="466"/>
      <c r="CH14" s="466"/>
      <c r="CI14" s="466"/>
      <c r="CJ14" s="466"/>
      <c r="CK14" s="466"/>
      <c r="CL14" s="466"/>
      <c r="CM14" s="466"/>
      <c r="CN14" s="466"/>
      <c r="CO14" s="466"/>
      <c r="CP14" s="466"/>
      <c r="CQ14" s="466"/>
      <c r="CR14" s="466"/>
      <c r="CS14" s="467"/>
      <c r="CT14" s="525">
        <v>17.399999999999999</v>
      </c>
      <c r="CU14" s="526"/>
      <c r="CV14" s="526"/>
      <c r="CW14" s="526"/>
      <c r="CX14" s="526"/>
      <c r="CY14" s="526"/>
      <c r="CZ14" s="526"/>
      <c r="DA14" s="527"/>
      <c r="DB14" s="525">
        <v>11</v>
      </c>
      <c r="DC14" s="526"/>
      <c r="DD14" s="526"/>
      <c r="DE14" s="526"/>
      <c r="DF14" s="526"/>
      <c r="DG14" s="526"/>
      <c r="DH14" s="526"/>
      <c r="DI14" s="527"/>
    </row>
    <row r="15" spans="1:119" ht="18.75" customHeight="1" x14ac:dyDescent="0.2">
      <c r="A15" s="161"/>
      <c r="B15" s="537"/>
      <c r="C15" s="538"/>
      <c r="D15" s="538"/>
      <c r="E15" s="538"/>
      <c r="F15" s="538"/>
      <c r="G15" s="538"/>
      <c r="H15" s="538"/>
      <c r="I15" s="538"/>
      <c r="J15" s="538"/>
      <c r="K15" s="539"/>
      <c r="L15" s="170"/>
      <c r="M15" s="512" t="s">
        <v>130</v>
      </c>
      <c r="N15" s="513"/>
      <c r="O15" s="513"/>
      <c r="P15" s="513"/>
      <c r="Q15" s="514"/>
      <c r="R15" s="515">
        <v>81988</v>
      </c>
      <c r="S15" s="516"/>
      <c r="T15" s="516"/>
      <c r="U15" s="516"/>
      <c r="V15" s="517"/>
      <c r="W15" s="518" t="s">
        <v>137</v>
      </c>
      <c r="X15" s="414"/>
      <c r="Y15" s="414"/>
      <c r="Z15" s="414"/>
      <c r="AA15" s="414"/>
      <c r="AB15" s="415"/>
      <c r="AC15" s="381">
        <v>11058</v>
      </c>
      <c r="AD15" s="382"/>
      <c r="AE15" s="382"/>
      <c r="AF15" s="382"/>
      <c r="AG15" s="383"/>
      <c r="AH15" s="381">
        <v>11587</v>
      </c>
      <c r="AI15" s="382"/>
      <c r="AJ15" s="382"/>
      <c r="AK15" s="382"/>
      <c r="AL15" s="441"/>
      <c r="AM15" s="485"/>
      <c r="AN15" s="385"/>
      <c r="AO15" s="385"/>
      <c r="AP15" s="385"/>
      <c r="AQ15" s="385"/>
      <c r="AR15" s="385"/>
      <c r="AS15" s="385"/>
      <c r="AT15" s="386"/>
      <c r="AU15" s="486"/>
      <c r="AV15" s="487"/>
      <c r="AW15" s="487"/>
      <c r="AX15" s="487"/>
      <c r="AY15" s="454" t="s">
        <v>138</v>
      </c>
      <c r="AZ15" s="455"/>
      <c r="BA15" s="455"/>
      <c r="BB15" s="455"/>
      <c r="BC15" s="455"/>
      <c r="BD15" s="455"/>
      <c r="BE15" s="455"/>
      <c r="BF15" s="455"/>
      <c r="BG15" s="455"/>
      <c r="BH15" s="455"/>
      <c r="BI15" s="455"/>
      <c r="BJ15" s="455"/>
      <c r="BK15" s="455"/>
      <c r="BL15" s="455"/>
      <c r="BM15" s="456"/>
      <c r="BN15" s="457">
        <v>9336544</v>
      </c>
      <c r="BO15" s="458"/>
      <c r="BP15" s="458"/>
      <c r="BQ15" s="458"/>
      <c r="BR15" s="458"/>
      <c r="BS15" s="458"/>
      <c r="BT15" s="458"/>
      <c r="BU15" s="459"/>
      <c r="BV15" s="457">
        <v>9365761</v>
      </c>
      <c r="BW15" s="458"/>
      <c r="BX15" s="458"/>
      <c r="BY15" s="458"/>
      <c r="BZ15" s="458"/>
      <c r="CA15" s="458"/>
      <c r="CB15" s="458"/>
      <c r="CC15" s="459"/>
      <c r="CD15" s="528" t="s">
        <v>139</v>
      </c>
      <c r="CE15" s="529"/>
      <c r="CF15" s="529"/>
      <c r="CG15" s="529"/>
      <c r="CH15" s="529"/>
      <c r="CI15" s="529"/>
      <c r="CJ15" s="529"/>
      <c r="CK15" s="529"/>
      <c r="CL15" s="529"/>
      <c r="CM15" s="529"/>
      <c r="CN15" s="529"/>
      <c r="CO15" s="529"/>
      <c r="CP15" s="529"/>
      <c r="CQ15" s="529"/>
      <c r="CR15" s="529"/>
      <c r="CS15" s="530"/>
      <c r="CT15" s="171"/>
      <c r="CU15" s="172"/>
      <c r="CV15" s="172"/>
      <c r="CW15" s="172"/>
      <c r="CX15" s="172"/>
      <c r="CY15" s="172"/>
      <c r="CZ15" s="172"/>
      <c r="DA15" s="173"/>
      <c r="DB15" s="171"/>
      <c r="DC15" s="172"/>
      <c r="DD15" s="172"/>
      <c r="DE15" s="172"/>
      <c r="DF15" s="172"/>
      <c r="DG15" s="172"/>
      <c r="DH15" s="172"/>
      <c r="DI15" s="173"/>
    </row>
    <row r="16" spans="1:119" ht="18.75" customHeight="1" x14ac:dyDescent="0.2">
      <c r="A16" s="161"/>
      <c r="B16" s="537"/>
      <c r="C16" s="538"/>
      <c r="D16" s="538"/>
      <c r="E16" s="538"/>
      <c r="F16" s="538"/>
      <c r="G16" s="538"/>
      <c r="H16" s="538"/>
      <c r="I16" s="538"/>
      <c r="J16" s="538"/>
      <c r="K16" s="539"/>
      <c r="L16" s="502" t="s">
        <v>140</v>
      </c>
      <c r="M16" s="503"/>
      <c r="N16" s="503"/>
      <c r="O16" s="503"/>
      <c r="P16" s="503"/>
      <c r="Q16" s="504"/>
      <c r="R16" s="505" t="s">
        <v>141</v>
      </c>
      <c r="S16" s="506"/>
      <c r="T16" s="506"/>
      <c r="U16" s="506"/>
      <c r="V16" s="507"/>
      <c r="W16" s="519"/>
      <c r="X16" s="417"/>
      <c r="Y16" s="417"/>
      <c r="Z16" s="417"/>
      <c r="AA16" s="417"/>
      <c r="AB16" s="418"/>
      <c r="AC16" s="508">
        <v>25.3</v>
      </c>
      <c r="AD16" s="509"/>
      <c r="AE16" s="509"/>
      <c r="AF16" s="509"/>
      <c r="AG16" s="510"/>
      <c r="AH16" s="508">
        <v>24.9</v>
      </c>
      <c r="AI16" s="509"/>
      <c r="AJ16" s="509"/>
      <c r="AK16" s="509"/>
      <c r="AL16" s="511"/>
      <c r="AM16" s="485"/>
      <c r="AN16" s="385"/>
      <c r="AO16" s="385"/>
      <c r="AP16" s="385"/>
      <c r="AQ16" s="385"/>
      <c r="AR16" s="385"/>
      <c r="AS16" s="385"/>
      <c r="AT16" s="386"/>
      <c r="AU16" s="486"/>
      <c r="AV16" s="487"/>
      <c r="AW16" s="487"/>
      <c r="AX16" s="487"/>
      <c r="AY16" s="442" t="s">
        <v>142</v>
      </c>
      <c r="AZ16" s="443"/>
      <c r="BA16" s="443"/>
      <c r="BB16" s="443"/>
      <c r="BC16" s="443"/>
      <c r="BD16" s="443"/>
      <c r="BE16" s="443"/>
      <c r="BF16" s="443"/>
      <c r="BG16" s="443"/>
      <c r="BH16" s="443"/>
      <c r="BI16" s="443"/>
      <c r="BJ16" s="443"/>
      <c r="BK16" s="443"/>
      <c r="BL16" s="443"/>
      <c r="BM16" s="444"/>
      <c r="BN16" s="428">
        <v>28591933</v>
      </c>
      <c r="BO16" s="429"/>
      <c r="BP16" s="429"/>
      <c r="BQ16" s="429"/>
      <c r="BR16" s="429"/>
      <c r="BS16" s="429"/>
      <c r="BT16" s="429"/>
      <c r="BU16" s="430"/>
      <c r="BV16" s="428">
        <v>28108160</v>
      </c>
      <c r="BW16" s="429"/>
      <c r="BX16" s="429"/>
      <c r="BY16" s="429"/>
      <c r="BZ16" s="429"/>
      <c r="CA16" s="429"/>
      <c r="CB16" s="429"/>
      <c r="CC16" s="430"/>
      <c r="CD16" s="174"/>
      <c r="CE16" s="460"/>
      <c r="CF16" s="460"/>
      <c r="CG16" s="460"/>
      <c r="CH16" s="460"/>
      <c r="CI16" s="460"/>
      <c r="CJ16" s="460"/>
      <c r="CK16" s="460"/>
      <c r="CL16" s="460"/>
      <c r="CM16" s="460"/>
      <c r="CN16" s="460"/>
      <c r="CO16" s="460"/>
      <c r="CP16" s="460"/>
      <c r="CQ16" s="460"/>
      <c r="CR16" s="460"/>
      <c r="CS16" s="461"/>
      <c r="CT16" s="425"/>
      <c r="CU16" s="426"/>
      <c r="CV16" s="426"/>
      <c r="CW16" s="426"/>
      <c r="CX16" s="426"/>
      <c r="CY16" s="426"/>
      <c r="CZ16" s="426"/>
      <c r="DA16" s="427"/>
      <c r="DB16" s="425"/>
      <c r="DC16" s="426"/>
      <c r="DD16" s="426"/>
      <c r="DE16" s="426"/>
      <c r="DF16" s="426"/>
      <c r="DG16" s="426"/>
      <c r="DH16" s="426"/>
      <c r="DI16" s="427"/>
    </row>
    <row r="17" spans="1:113" ht="18.75" customHeight="1" thickBot="1" x14ac:dyDescent="0.25">
      <c r="A17" s="161"/>
      <c r="B17" s="540"/>
      <c r="C17" s="541"/>
      <c r="D17" s="541"/>
      <c r="E17" s="541"/>
      <c r="F17" s="541"/>
      <c r="G17" s="541"/>
      <c r="H17" s="541"/>
      <c r="I17" s="541"/>
      <c r="J17" s="541"/>
      <c r="K17" s="542"/>
      <c r="L17" s="175"/>
      <c r="M17" s="521" t="s">
        <v>143</v>
      </c>
      <c r="N17" s="522"/>
      <c r="O17" s="522"/>
      <c r="P17" s="522"/>
      <c r="Q17" s="523"/>
      <c r="R17" s="505" t="s">
        <v>144</v>
      </c>
      <c r="S17" s="506"/>
      <c r="T17" s="506"/>
      <c r="U17" s="506"/>
      <c r="V17" s="507"/>
      <c r="W17" s="518" t="s">
        <v>145</v>
      </c>
      <c r="X17" s="414"/>
      <c r="Y17" s="414"/>
      <c r="Z17" s="414"/>
      <c r="AA17" s="414"/>
      <c r="AB17" s="415"/>
      <c r="AC17" s="381">
        <v>26164</v>
      </c>
      <c r="AD17" s="382"/>
      <c r="AE17" s="382"/>
      <c r="AF17" s="382"/>
      <c r="AG17" s="383"/>
      <c r="AH17" s="381">
        <v>27398</v>
      </c>
      <c r="AI17" s="382"/>
      <c r="AJ17" s="382"/>
      <c r="AK17" s="382"/>
      <c r="AL17" s="441"/>
      <c r="AM17" s="485"/>
      <c r="AN17" s="385"/>
      <c r="AO17" s="385"/>
      <c r="AP17" s="385"/>
      <c r="AQ17" s="385"/>
      <c r="AR17" s="385"/>
      <c r="AS17" s="385"/>
      <c r="AT17" s="386"/>
      <c r="AU17" s="486"/>
      <c r="AV17" s="487"/>
      <c r="AW17" s="487"/>
      <c r="AX17" s="487"/>
      <c r="AY17" s="442" t="s">
        <v>146</v>
      </c>
      <c r="AZ17" s="443"/>
      <c r="BA17" s="443"/>
      <c r="BB17" s="443"/>
      <c r="BC17" s="443"/>
      <c r="BD17" s="443"/>
      <c r="BE17" s="443"/>
      <c r="BF17" s="443"/>
      <c r="BG17" s="443"/>
      <c r="BH17" s="443"/>
      <c r="BI17" s="443"/>
      <c r="BJ17" s="443"/>
      <c r="BK17" s="443"/>
      <c r="BL17" s="443"/>
      <c r="BM17" s="444"/>
      <c r="BN17" s="428">
        <v>11609006</v>
      </c>
      <c r="BO17" s="429"/>
      <c r="BP17" s="429"/>
      <c r="BQ17" s="429"/>
      <c r="BR17" s="429"/>
      <c r="BS17" s="429"/>
      <c r="BT17" s="429"/>
      <c r="BU17" s="430"/>
      <c r="BV17" s="428">
        <v>11638114</v>
      </c>
      <c r="BW17" s="429"/>
      <c r="BX17" s="429"/>
      <c r="BY17" s="429"/>
      <c r="BZ17" s="429"/>
      <c r="CA17" s="429"/>
      <c r="CB17" s="429"/>
      <c r="CC17" s="430"/>
      <c r="CD17" s="174"/>
      <c r="CE17" s="460"/>
      <c r="CF17" s="460"/>
      <c r="CG17" s="460"/>
      <c r="CH17" s="460"/>
      <c r="CI17" s="460"/>
      <c r="CJ17" s="460"/>
      <c r="CK17" s="460"/>
      <c r="CL17" s="460"/>
      <c r="CM17" s="460"/>
      <c r="CN17" s="460"/>
      <c r="CO17" s="460"/>
      <c r="CP17" s="460"/>
      <c r="CQ17" s="460"/>
      <c r="CR17" s="460"/>
      <c r="CS17" s="461"/>
      <c r="CT17" s="425"/>
      <c r="CU17" s="426"/>
      <c r="CV17" s="426"/>
      <c r="CW17" s="426"/>
      <c r="CX17" s="426"/>
      <c r="CY17" s="426"/>
      <c r="CZ17" s="426"/>
      <c r="DA17" s="427"/>
      <c r="DB17" s="425"/>
      <c r="DC17" s="426"/>
      <c r="DD17" s="426"/>
      <c r="DE17" s="426"/>
      <c r="DF17" s="426"/>
      <c r="DG17" s="426"/>
      <c r="DH17" s="426"/>
      <c r="DI17" s="427"/>
    </row>
    <row r="18" spans="1:113" ht="18.75" customHeight="1" thickBot="1" x14ac:dyDescent="0.25">
      <c r="A18" s="161"/>
      <c r="B18" s="478" t="s">
        <v>147</v>
      </c>
      <c r="C18" s="479"/>
      <c r="D18" s="479"/>
      <c r="E18" s="480"/>
      <c r="F18" s="480"/>
      <c r="G18" s="480"/>
      <c r="H18" s="480"/>
      <c r="I18" s="480"/>
      <c r="J18" s="480"/>
      <c r="K18" s="480"/>
      <c r="L18" s="481">
        <v>692.8</v>
      </c>
      <c r="M18" s="481"/>
      <c r="N18" s="481"/>
      <c r="O18" s="481"/>
      <c r="P18" s="481"/>
      <c r="Q18" s="481"/>
      <c r="R18" s="482"/>
      <c r="S18" s="482"/>
      <c r="T18" s="482"/>
      <c r="U18" s="482"/>
      <c r="V18" s="483"/>
      <c r="W18" s="499"/>
      <c r="X18" s="500"/>
      <c r="Y18" s="500"/>
      <c r="Z18" s="500"/>
      <c r="AA18" s="500"/>
      <c r="AB18" s="524"/>
      <c r="AC18" s="398">
        <v>59.9</v>
      </c>
      <c r="AD18" s="399"/>
      <c r="AE18" s="399"/>
      <c r="AF18" s="399"/>
      <c r="AG18" s="484"/>
      <c r="AH18" s="398">
        <v>58.9</v>
      </c>
      <c r="AI18" s="399"/>
      <c r="AJ18" s="399"/>
      <c r="AK18" s="399"/>
      <c r="AL18" s="400"/>
      <c r="AM18" s="485"/>
      <c r="AN18" s="385"/>
      <c r="AO18" s="385"/>
      <c r="AP18" s="385"/>
      <c r="AQ18" s="385"/>
      <c r="AR18" s="385"/>
      <c r="AS18" s="385"/>
      <c r="AT18" s="386"/>
      <c r="AU18" s="486"/>
      <c r="AV18" s="487"/>
      <c r="AW18" s="487"/>
      <c r="AX18" s="487"/>
      <c r="AY18" s="442" t="s">
        <v>148</v>
      </c>
      <c r="AZ18" s="443"/>
      <c r="BA18" s="443"/>
      <c r="BB18" s="443"/>
      <c r="BC18" s="443"/>
      <c r="BD18" s="443"/>
      <c r="BE18" s="443"/>
      <c r="BF18" s="443"/>
      <c r="BG18" s="443"/>
      <c r="BH18" s="443"/>
      <c r="BI18" s="443"/>
      <c r="BJ18" s="443"/>
      <c r="BK18" s="443"/>
      <c r="BL18" s="443"/>
      <c r="BM18" s="444"/>
      <c r="BN18" s="428">
        <v>30659981</v>
      </c>
      <c r="BO18" s="429"/>
      <c r="BP18" s="429"/>
      <c r="BQ18" s="429"/>
      <c r="BR18" s="429"/>
      <c r="BS18" s="429"/>
      <c r="BT18" s="429"/>
      <c r="BU18" s="430"/>
      <c r="BV18" s="428">
        <v>29605340</v>
      </c>
      <c r="BW18" s="429"/>
      <c r="BX18" s="429"/>
      <c r="BY18" s="429"/>
      <c r="BZ18" s="429"/>
      <c r="CA18" s="429"/>
      <c r="CB18" s="429"/>
      <c r="CC18" s="430"/>
      <c r="CD18" s="174"/>
      <c r="CE18" s="460"/>
      <c r="CF18" s="460"/>
      <c r="CG18" s="460"/>
      <c r="CH18" s="460"/>
      <c r="CI18" s="460"/>
      <c r="CJ18" s="460"/>
      <c r="CK18" s="460"/>
      <c r="CL18" s="460"/>
      <c r="CM18" s="460"/>
      <c r="CN18" s="460"/>
      <c r="CO18" s="460"/>
      <c r="CP18" s="460"/>
      <c r="CQ18" s="460"/>
      <c r="CR18" s="460"/>
      <c r="CS18" s="461"/>
      <c r="CT18" s="425"/>
      <c r="CU18" s="426"/>
      <c r="CV18" s="426"/>
      <c r="CW18" s="426"/>
      <c r="CX18" s="426"/>
      <c r="CY18" s="426"/>
      <c r="CZ18" s="426"/>
      <c r="DA18" s="427"/>
      <c r="DB18" s="425"/>
      <c r="DC18" s="426"/>
      <c r="DD18" s="426"/>
      <c r="DE18" s="426"/>
      <c r="DF18" s="426"/>
      <c r="DG18" s="426"/>
      <c r="DH18" s="426"/>
      <c r="DI18" s="427"/>
    </row>
    <row r="19" spans="1:113" ht="18.75" customHeight="1" thickBot="1" x14ac:dyDescent="0.25">
      <c r="A19" s="161"/>
      <c r="B19" s="478" t="s">
        <v>149</v>
      </c>
      <c r="C19" s="479"/>
      <c r="D19" s="479"/>
      <c r="E19" s="480"/>
      <c r="F19" s="480"/>
      <c r="G19" s="480"/>
      <c r="H19" s="480"/>
      <c r="I19" s="480"/>
      <c r="J19" s="480"/>
      <c r="K19" s="480"/>
      <c r="L19" s="488">
        <v>123</v>
      </c>
      <c r="M19" s="488"/>
      <c r="N19" s="488"/>
      <c r="O19" s="488"/>
      <c r="P19" s="488"/>
      <c r="Q19" s="488"/>
      <c r="R19" s="489"/>
      <c r="S19" s="489"/>
      <c r="T19" s="489"/>
      <c r="U19" s="489"/>
      <c r="V19" s="490"/>
      <c r="W19" s="497"/>
      <c r="X19" s="498"/>
      <c r="Y19" s="498"/>
      <c r="Z19" s="498"/>
      <c r="AA19" s="498"/>
      <c r="AB19" s="498"/>
      <c r="AC19" s="501"/>
      <c r="AD19" s="501"/>
      <c r="AE19" s="501"/>
      <c r="AF19" s="501"/>
      <c r="AG19" s="501"/>
      <c r="AH19" s="501"/>
      <c r="AI19" s="501"/>
      <c r="AJ19" s="501"/>
      <c r="AK19" s="501"/>
      <c r="AL19" s="520"/>
      <c r="AM19" s="485"/>
      <c r="AN19" s="385"/>
      <c r="AO19" s="385"/>
      <c r="AP19" s="385"/>
      <c r="AQ19" s="385"/>
      <c r="AR19" s="385"/>
      <c r="AS19" s="385"/>
      <c r="AT19" s="386"/>
      <c r="AU19" s="486"/>
      <c r="AV19" s="487"/>
      <c r="AW19" s="487"/>
      <c r="AX19" s="487"/>
      <c r="AY19" s="442" t="s">
        <v>150</v>
      </c>
      <c r="AZ19" s="443"/>
      <c r="BA19" s="443"/>
      <c r="BB19" s="443"/>
      <c r="BC19" s="443"/>
      <c r="BD19" s="443"/>
      <c r="BE19" s="443"/>
      <c r="BF19" s="443"/>
      <c r="BG19" s="443"/>
      <c r="BH19" s="443"/>
      <c r="BI19" s="443"/>
      <c r="BJ19" s="443"/>
      <c r="BK19" s="443"/>
      <c r="BL19" s="443"/>
      <c r="BM19" s="444"/>
      <c r="BN19" s="428">
        <v>43154729</v>
      </c>
      <c r="BO19" s="429"/>
      <c r="BP19" s="429"/>
      <c r="BQ19" s="429"/>
      <c r="BR19" s="429"/>
      <c r="BS19" s="429"/>
      <c r="BT19" s="429"/>
      <c r="BU19" s="430"/>
      <c r="BV19" s="428">
        <v>40942647</v>
      </c>
      <c r="BW19" s="429"/>
      <c r="BX19" s="429"/>
      <c r="BY19" s="429"/>
      <c r="BZ19" s="429"/>
      <c r="CA19" s="429"/>
      <c r="CB19" s="429"/>
      <c r="CC19" s="430"/>
      <c r="CD19" s="174"/>
      <c r="CE19" s="460"/>
      <c r="CF19" s="460"/>
      <c r="CG19" s="460"/>
      <c r="CH19" s="460"/>
      <c r="CI19" s="460"/>
      <c r="CJ19" s="460"/>
      <c r="CK19" s="460"/>
      <c r="CL19" s="460"/>
      <c r="CM19" s="460"/>
      <c r="CN19" s="460"/>
      <c r="CO19" s="460"/>
      <c r="CP19" s="460"/>
      <c r="CQ19" s="460"/>
      <c r="CR19" s="460"/>
      <c r="CS19" s="461"/>
      <c r="CT19" s="425"/>
      <c r="CU19" s="426"/>
      <c r="CV19" s="426"/>
      <c r="CW19" s="426"/>
      <c r="CX19" s="426"/>
      <c r="CY19" s="426"/>
      <c r="CZ19" s="426"/>
      <c r="DA19" s="427"/>
      <c r="DB19" s="425"/>
      <c r="DC19" s="426"/>
      <c r="DD19" s="426"/>
      <c r="DE19" s="426"/>
      <c r="DF19" s="426"/>
      <c r="DG19" s="426"/>
      <c r="DH19" s="426"/>
      <c r="DI19" s="427"/>
    </row>
    <row r="20" spans="1:113" ht="18.75" customHeight="1" thickBot="1" x14ac:dyDescent="0.25">
      <c r="A20" s="161"/>
      <c r="B20" s="478" t="s">
        <v>151</v>
      </c>
      <c r="C20" s="479"/>
      <c r="D20" s="479"/>
      <c r="E20" s="480"/>
      <c r="F20" s="480"/>
      <c r="G20" s="480"/>
      <c r="H20" s="480"/>
      <c r="I20" s="480"/>
      <c r="J20" s="480"/>
      <c r="K20" s="480"/>
      <c r="L20" s="488">
        <v>31109</v>
      </c>
      <c r="M20" s="488"/>
      <c r="N20" s="488"/>
      <c r="O20" s="488"/>
      <c r="P20" s="488"/>
      <c r="Q20" s="488"/>
      <c r="R20" s="489"/>
      <c r="S20" s="489"/>
      <c r="T20" s="489"/>
      <c r="U20" s="489"/>
      <c r="V20" s="490"/>
      <c r="W20" s="499"/>
      <c r="X20" s="500"/>
      <c r="Y20" s="500"/>
      <c r="Z20" s="500"/>
      <c r="AA20" s="500"/>
      <c r="AB20" s="500"/>
      <c r="AC20" s="491"/>
      <c r="AD20" s="491"/>
      <c r="AE20" s="491"/>
      <c r="AF20" s="491"/>
      <c r="AG20" s="491"/>
      <c r="AH20" s="491"/>
      <c r="AI20" s="491"/>
      <c r="AJ20" s="491"/>
      <c r="AK20" s="491"/>
      <c r="AL20" s="492"/>
      <c r="AM20" s="493"/>
      <c r="AN20" s="390"/>
      <c r="AO20" s="390"/>
      <c r="AP20" s="390"/>
      <c r="AQ20" s="390"/>
      <c r="AR20" s="390"/>
      <c r="AS20" s="390"/>
      <c r="AT20" s="391"/>
      <c r="AU20" s="494"/>
      <c r="AV20" s="495"/>
      <c r="AW20" s="495"/>
      <c r="AX20" s="496"/>
      <c r="AY20" s="442"/>
      <c r="AZ20" s="443"/>
      <c r="BA20" s="443"/>
      <c r="BB20" s="443"/>
      <c r="BC20" s="443"/>
      <c r="BD20" s="443"/>
      <c r="BE20" s="443"/>
      <c r="BF20" s="443"/>
      <c r="BG20" s="443"/>
      <c r="BH20" s="443"/>
      <c r="BI20" s="443"/>
      <c r="BJ20" s="443"/>
      <c r="BK20" s="443"/>
      <c r="BL20" s="443"/>
      <c r="BM20" s="444"/>
      <c r="BN20" s="428"/>
      <c r="BO20" s="429"/>
      <c r="BP20" s="429"/>
      <c r="BQ20" s="429"/>
      <c r="BR20" s="429"/>
      <c r="BS20" s="429"/>
      <c r="BT20" s="429"/>
      <c r="BU20" s="430"/>
      <c r="BV20" s="428"/>
      <c r="BW20" s="429"/>
      <c r="BX20" s="429"/>
      <c r="BY20" s="429"/>
      <c r="BZ20" s="429"/>
      <c r="CA20" s="429"/>
      <c r="CB20" s="429"/>
      <c r="CC20" s="430"/>
      <c r="CD20" s="174"/>
      <c r="CE20" s="460"/>
      <c r="CF20" s="460"/>
      <c r="CG20" s="460"/>
      <c r="CH20" s="460"/>
      <c r="CI20" s="460"/>
      <c r="CJ20" s="460"/>
      <c r="CK20" s="460"/>
      <c r="CL20" s="460"/>
      <c r="CM20" s="460"/>
      <c r="CN20" s="460"/>
      <c r="CO20" s="460"/>
      <c r="CP20" s="460"/>
      <c r="CQ20" s="460"/>
      <c r="CR20" s="460"/>
      <c r="CS20" s="461"/>
      <c r="CT20" s="425"/>
      <c r="CU20" s="426"/>
      <c r="CV20" s="426"/>
      <c r="CW20" s="426"/>
      <c r="CX20" s="426"/>
      <c r="CY20" s="426"/>
      <c r="CZ20" s="426"/>
      <c r="DA20" s="427"/>
      <c r="DB20" s="425"/>
      <c r="DC20" s="426"/>
      <c r="DD20" s="426"/>
      <c r="DE20" s="426"/>
      <c r="DF20" s="426"/>
      <c r="DG20" s="426"/>
      <c r="DH20" s="426"/>
      <c r="DI20" s="427"/>
    </row>
    <row r="21" spans="1:113" ht="18.75" customHeight="1" thickBot="1" x14ac:dyDescent="0.25">
      <c r="A21" s="161"/>
      <c r="B21" s="475" t="s">
        <v>152</v>
      </c>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7"/>
      <c r="AY21" s="401"/>
      <c r="AZ21" s="402"/>
      <c r="BA21" s="402"/>
      <c r="BB21" s="402"/>
      <c r="BC21" s="402"/>
      <c r="BD21" s="402"/>
      <c r="BE21" s="402"/>
      <c r="BF21" s="402"/>
      <c r="BG21" s="402"/>
      <c r="BH21" s="402"/>
      <c r="BI21" s="402"/>
      <c r="BJ21" s="402"/>
      <c r="BK21" s="402"/>
      <c r="BL21" s="402"/>
      <c r="BM21" s="403"/>
      <c r="BN21" s="462"/>
      <c r="BO21" s="463"/>
      <c r="BP21" s="463"/>
      <c r="BQ21" s="463"/>
      <c r="BR21" s="463"/>
      <c r="BS21" s="463"/>
      <c r="BT21" s="463"/>
      <c r="BU21" s="464"/>
      <c r="BV21" s="462"/>
      <c r="BW21" s="463"/>
      <c r="BX21" s="463"/>
      <c r="BY21" s="463"/>
      <c r="BZ21" s="463"/>
      <c r="CA21" s="463"/>
      <c r="CB21" s="463"/>
      <c r="CC21" s="464"/>
      <c r="CD21" s="174"/>
      <c r="CE21" s="460"/>
      <c r="CF21" s="460"/>
      <c r="CG21" s="460"/>
      <c r="CH21" s="460"/>
      <c r="CI21" s="460"/>
      <c r="CJ21" s="460"/>
      <c r="CK21" s="460"/>
      <c r="CL21" s="460"/>
      <c r="CM21" s="460"/>
      <c r="CN21" s="460"/>
      <c r="CO21" s="460"/>
      <c r="CP21" s="460"/>
      <c r="CQ21" s="460"/>
      <c r="CR21" s="460"/>
      <c r="CS21" s="461"/>
      <c r="CT21" s="425"/>
      <c r="CU21" s="426"/>
      <c r="CV21" s="426"/>
      <c r="CW21" s="426"/>
      <c r="CX21" s="426"/>
      <c r="CY21" s="426"/>
      <c r="CZ21" s="426"/>
      <c r="DA21" s="427"/>
      <c r="DB21" s="425"/>
      <c r="DC21" s="426"/>
      <c r="DD21" s="426"/>
      <c r="DE21" s="426"/>
      <c r="DF21" s="426"/>
      <c r="DG21" s="426"/>
      <c r="DH21" s="426"/>
      <c r="DI21" s="427"/>
    </row>
    <row r="22" spans="1:113" ht="18.75" customHeight="1" x14ac:dyDescent="0.2">
      <c r="A22" s="161"/>
      <c r="B22" s="404" t="s">
        <v>153</v>
      </c>
      <c r="C22" s="405"/>
      <c r="D22" s="406"/>
      <c r="E22" s="413" t="s">
        <v>1</v>
      </c>
      <c r="F22" s="414"/>
      <c r="G22" s="414"/>
      <c r="H22" s="414"/>
      <c r="I22" s="414"/>
      <c r="J22" s="414"/>
      <c r="K22" s="415"/>
      <c r="L22" s="413" t="s">
        <v>154</v>
      </c>
      <c r="M22" s="414"/>
      <c r="N22" s="414"/>
      <c r="O22" s="414"/>
      <c r="P22" s="415"/>
      <c r="Q22" s="419" t="s">
        <v>155</v>
      </c>
      <c r="R22" s="420"/>
      <c r="S22" s="420"/>
      <c r="T22" s="420"/>
      <c r="U22" s="420"/>
      <c r="V22" s="421"/>
      <c r="W22" s="470" t="s">
        <v>156</v>
      </c>
      <c r="X22" s="405"/>
      <c r="Y22" s="406"/>
      <c r="Z22" s="413" t="s">
        <v>1</v>
      </c>
      <c r="AA22" s="414"/>
      <c r="AB22" s="414"/>
      <c r="AC22" s="414"/>
      <c r="AD22" s="414"/>
      <c r="AE22" s="414"/>
      <c r="AF22" s="414"/>
      <c r="AG22" s="415"/>
      <c r="AH22" s="431" t="s">
        <v>157</v>
      </c>
      <c r="AI22" s="414"/>
      <c r="AJ22" s="414"/>
      <c r="AK22" s="414"/>
      <c r="AL22" s="415"/>
      <c r="AM22" s="431" t="s">
        <v>158</v>
      </c>
      <c r="AN22" s="432"/>
      <c r="AO22" s="432"/>
      <c r="AP22" s="432"/>
      <c r="AQ22" s="432"/>
      <c r="AR22" s="433"/>
      <c r="AS22" s="419" t="s">
        <v>155</v>
      </c>
      <c r="AT22" s="420"/>
      <c r="AU22" s="420"/>
      <c r="AV22" s="420"/>
      <c r="AW22" s="420"/>
      <c r="AX22" s="437"/>
      <c r="AY22" s="454" t="s">
        <v>159</v>
      </c>
      <c r="AZ22" s="455"/>
      <c r="BA22" s="455"/>
      <c r="BB22" s="455"/>
      <c r="BC22" s="455"/>
      <c r="BD22" s="455"/>
      <c r="BE22" s="455"/>
      <c r="BF22" s="455"/>
      <c r="BG22" s="455"/>
      <c r="BH22" s="455"/>
      <c r="BI22" s="455"/>
      <c r="BJ22" s="455"/>
      <c r="BK22" s="455"/>
      <c r="BL22" s="455"/>
      <c r="BM22" s="456"/>
      <c r="BN22" s="457">
        <v>61969109</v>
      </c>
      <c r="BO22" s="458"/>
      <c r="BP22" s="458"/>
      <c r="BQ22" s="458"/>
      <c r="BR22" s="458"/>
      <c r="BS22" s="458"/>
      <c r="BT22" s="458"/>
      <c r="BU22" s="459"/>
      <c r="BV22" s="457">
        <v>61613839</v>
      </c>
      <c r="BW22" s="458"/>
      <c r="BX22" s="458"/>
      <c r="BY22" s="458"/>
      <c r="BZ22" s="458"/>
      <c r="CA22" s="458"/>
      <c r="CB22" s="458"/>
      <c r="CC22" s="459"/>
      <c r="CD22" s="174"/>
      <c r="CE22" s="460"/>
      <c r="CF22" s="460"/>
      <c r="CG22" s="460"/>
      <c r="CH22" s="460"/>
      <c r="CI22" s="460"/>
      <c r="CJ22" s="460"/>
      <c r="CK22" s="460"/>
      <c r="CL22" s="460"/>
      <c r="CM22" s="460"/>
      <c r="CN22" s="460"/>
      <c r="CO22" s="460"/>
      <c r="CP22" s="460"/>
      <c r="CQ22" s="460"/>
      <c r="CR22" s="460"/>
      <c r="CS22" s="461"/>
      <c r="CT22" s="425"/>
      <c r="CU22" s="426"/>
      <c r="CV22" s="426"/>
      <c r="CW22" s="426"/>
      <c r="CX22" s="426"/>
      <c r="CY22" s="426"/>
      <c r="CZ22" s="426"/>
      <c r="DA22" s="427"/>
      <c r="DB22" s="425"/>
      <c r="DC22" s="426"/>
      <c r="DD22" s="426"/>
      <c r="DE22" s="426"/>
      <c r="DF22" s="426"/>
      <c r="DG22" s="426"/>
      <c r="DH22" s="426"/>
      <c r="DI22" s="427"/>
    </row>
    <row r="23" spans="1:113" ht="18.75" customHeight="1" x14ac:dyDescent="0.2">
      <c r="A23" s="161"/>
      <c r="B23" s="407"/>
      <c r="C23" s="408"/>
      <c r="D23" s="409"/>
      <c r="E23" s="416"/>
      <c r="F23" s="417"/>
      <c r="G23" s="417"/>
      <c r="H23" s="417"/>
      <c r="I23" s="417"/>
      <c r="J23" s="417"/>
      <c r="K23" s="418"/>
      <c r="L23" s="416"/>
      <c r="M23" s="417"/>
      <c r="N23" s="417"/>
      <c r="O23" s="417"/>
      <c r="P23" s="418"/>
      <c r="Q23" s="422"/>
      <c r="R23" s="423"/>
      <c r="S23" s="423"/>
      <c r="T23" s="423"/>
      <c r="U23" s="423"/>
      <c r="V23" s="424"/>
      <c r="W23" s="471"/>
      <c r="X23" s="408"/>
      <c r="Y23" s="409"/>
      <c r="Z23" s="416"/>
      <c r="AA23" s="417"/>
      <c r="AB23" s="417"/>
      <c r="AC23" s="417"/>
      <c r="AD23" s="417"/>
      <c r="AE23" s="417"/>
      <c r="AF23" s="417"/>
      <c r="AG23" s="418"/>
      <c r="AH23" s="416"/>
      <c r="AI23" s="417"/>
      <c r="AJ23" s="417"/>
      <c r="AK23" s="417"/>
      <c r="AL23" s="418"/>
      <c r="AM23" s="434"/>
      <c r="AN23" s="435"/>
      <c r="AO23" s="435"/>
      <c r="AP23" s="435"/>
      <c r="AQ23" s="435"/>
      <c r="AR23" s="436"/>
      <c r="AS23" s="422"/>
      <c r="AT23" s="423"/>
      <c r="AU23" s="423"/>
      <c r="AV23" s="423"/>
      <c r="AW23" s="423"/>
      <c r="AX23" s="438"/>
      <c r="AY23" s="442" t="s">
        <v>160</v>
      </c>
      <c r="AZ23" s="443"/>
      <c r="BA23" s="443"/>
      <c r="BB23" s="443"/>
      <c r="BC23" s="443"/>
      <c r="BD23" s="443"/>
      <c r="BE23" s="443"/>
      <c r="BF23" s="443"/>
      <c r="BG23" s="443"/>
      <c r="BH23" s="443"/>
      <c r="BI23" s="443"/>
      <c r="BJ23" s="443"/>
      <c r="BK23" s="443"/>
      <c r="BL23" s="443"/>
      <c r="BM23" s="444"/>
      <c r="BN23" s="428">
        <v>33609895</v>
      </c>
      <c r="BO23" s="429"/>
      <c r="BP23" s="429"/>
      <c r="BQ23" s="429"/>
      <c r="BR23" s="429"/>
      <c r="BS23" s="429"/>
      <c r="BT23" s="429"/>
      <c r="BU23" s="430"/>
      <c r="BV23" s="428">
        <v>34634898</v>
      </c>
      <c r="BW23" s="429"/>
      <c r="BX23" s="429"/>
      <c r="BY23" s="429"/>
      <c r="BZ23" s="429"/>
      <c r="CA23" s="429"/>
      <c r="CB23" s="429"/>
      <c r="CC23" s="430"/>
      <c r="CD23" s="174"/>
      <c r="CE23" s="460"/>
      <c r="CF23" s="460"/>
      <c r="CG23" s="460"/>
      <c r="CH23" s="460"/>
      <c r="CI23" s="460"/>
      <c r="CJ23" s="460"/>
      <c r="CK23" s="460"/>
      <c r="CL23" s="460"/>
      <c r="CM23" s="460"/>
      <c r="CN23" s="460"/>
      <c r="CO23" s="460"/>
      <c r="CP23" s="460"/>
      <c r="CQ23" s="460"/>
      <c r="CR23" s="460"/>
      <c r="CS23" s="461"/>
      <c r="CT23" s="425"/>
      <c r="CU23" s="426"/>
      <c r="CV23" s="426"/>
      <c r="CW23" s="426"/>
      <c r="CX23" s="426"/>
      <c r="CY23" s="426"/>
      <c r="CZ23" s="426"/>
      <c r="DA23" s="427"/>
      <c r="DB23" s="425"/>
      <c r="DC23" s="426"/>
      <c r="DD23" s="426"/>
      <c r="DE23" s="426"/>
      <c r="DF23" s="426"/>
      <c r="DG23" s="426"/>
      <c r="DH23" s="426"/>
      <c r="DI23" s="427"/>
    </row>
    <row r="24" spans="1:113" ht="18.75" customHeight="1" thickBot="1" x14ac:dyDescent="0.25">
      <c r="A24" s="161"/>
      <c r="B24" s="407"/>
      <c r="C24" s="408"/>
      <c r="D24" s="409"/>
      <c r="E24" s="384" t="s">
        <v>161</v>
      </c>
      <c r="F24" s="385"/>
      <c r="G24" s="385"/>
      <c r="H24" s="385"/>
      <c r="I24" s="385"/>
      <c r="J24" s="385"/>
      <c r="K24" s="386"/>
      <c r="L24" s="381">
        <v>1</v>
      </c>
      <c r="M24" s="382"/>
      <c r="N24" s="382"/>
      <c r="O24" s="382"/>
      <c r="P24" s="383"/>
      <c r="Q24" s="381">
        <v>11040</v>
      </c>
      <c r="R24" s="382"/>
      <c r="S24" s="382"/>
      <c r="T24" s="382"/>
      <c r="U24" s="382"/>
      <c r="V24" s="383"/>
      <c r="W24" s="471"/>
      <c r="X24" s="408"/>
      <c r="Y24" s="409"/>
      <c r="Z24" s="384" t="s">
        <v>162</v>
      </c>
      <c r="AA24" s="385"/>
      <c r="AB24" s="385"/>
      <c r="AC24" s="385"/>
      <c r="AD24" s="385"/>
      <c r="AE24" s="385"/>
      <c r="AF24" s="385"/>
      <c r="AG24" s="386"/>
      <c r="AH24" s="381">
        <v>878</v>
      </c>
      <c r="AI24" s="382"/>
      <c r="AJ24" s="382"/>
      <c r="AK24" s="382"/>
      <c r="AL24" s="383"/>
      <c r="AM24" s="381">
        <v>2832428</v>
      </c>
      <c r="AN24" s="382"/>
      <c r="AO24" s="382"/>
      <c r="AP24" s="382"/>
      <c r="AQ24" s="382"/>
      <c r="AR24" s="383"/>
      <c r="AS24" s="381">
        <v>3226</v>
      </c>
      <c r="AT24" s="382"/>
      <c r="AU24" s="382"/>
      <c r="AV24" s="382"/>
      <c r="AW24" s="382"/>
      <c r="AX24" s="441"/>
      <c r="AY24" s="401" t="s">
        <v>163</v>
      </c>
      <c r="AZ24" s="402"/>
      <c r="BA24" s="402"/>
      <c r="BB24" s="402"/>
      <c r="BC24" s="402"/>
      <c r="BD24" s="402"/>
      <c r="BE24" s="402"/>
      <c r="BF24" s="402"/>
      <c r="BG24" s="402"/>
      <c r="BH24" s="402"/>
      <c r="BI24" s="402"/>
      <c r="BJ24" s="402"/>
      <c r="BK24" s="402"/>
      <c r="BL24" s="402"/>
      <c r="BM24" s="403"/>
      <c r="BN24" s="428">
        <v>47913356</v>
      </c>
      <c r="BO24" s="429"/>
      <c r="BP24" s="429"/>
      <c r="BQ24" s="429"/>
      <c r="BR24" s="429"/>
      <c r="BS24" s="429"/>
      <c r="BT24" s="429"/>
      <c r="BU24" s="430"/>
      <c r="BV24" s="428">
        <v>45869848</v>
      </c>
      <c r="BW24" s="429"/>
      <c r="BX24" s="429"/>
      <c r="BY24" s="429"/>
      <c r="BZ24" s="429"/>
      <c r="CA24" s="429"/>
      <c r="CB24" s="429"/>
      <c r="CC24" s="430"/>
      <c r="CD24" s="174"/>
      <c r="CE24" s="460"/>
      <c r="CF24" s="460"/>
      <c r="CG24" s="460"/>
      <c r="CH24" s="460"/>
      <c r="CI24" s="460"/>
      <c r="CJ24" s="460"/>
      <c r="CK24" s="460"/>
      <c r="CL24" s="460"/>
      <c r="CM24" s="460"/>
      <c r="CN24" s="460"/>
      <c r="CO24" s="460"/>
      <c r="CP24" s="460"/>
      <c r="CQ24" s="460"/>
      <c r="CR24" s="460"/>
      <c r="CS24" s="461"/>
      <c r="CT24" s="425"/>
      <c r="CU24" s="426"/>
      <c r="CV24" s="426"/>
      <c r="CW24" s="426"/>
      <c r="CX24" s="426"/>
      <c r="CY24" s="426"/>
      <c r="CZ24" s="426"/>
      <c r="DA24" s="427"/>
      <c r="DB24" s="425"/>
      <c r="DC24" s="426"/>
      <c r="DD24" s="426"/>
      <c r="DE24" s="426"/>
      <c r="DF24" s="426"/>
      <c r="DG24" s="426"/>
      <c r="DH24" s="426"/>
      <c r="DI24" s="427"/>
    </row>
    <row r="25" spans="1:113" ht="18.75" customHeight="1" x14ac:dyDescent="0.2">
      <c r="A25" s="161"/>
      <c r="B25" s="407"/>
      <c r="C25" s="408"/>
      <c r="D25" s="409"/>
      <c r="E25" s="384" t="s">
        <v>164</v>
      </c>
      <c r="F25" s="385"/>
      <c r="G25" s="385"/>
      <c r="H25" s="385"/>
      <c r="I25" s="385"/>
      <c r="J25" s="385"/>
      <c r="K25" s="386"/>
      <c r="L25" s="381">
        <v>2</v>
      </c>
      <c r="M25" s="382"/>
      <c r="N25" s="382"/>
      <c r="O25" s="382"/>
      <c r="P25" s="383"/>
      <c r="Q25" s="381">
        <v>8220</v>
      </c>
      <c r="R25" s="382"/>
      <c r="S25" s="382"/>
      <c r="T25" s="382"/>
      <c r="U25" s="382"/>
      <c r="V25" s="383"/>
      <c r="W25" s="471"/>
      <c r="X25" s="408"/>
      <c r="Y25" s="409"/>
      <c r="Z25" s="384" t="s">
        <v>165</v>
      </c>
      <c r="AA25" s="385"/>
      <c r="AB25" s="385"/>
      <c r="AC25" s="385"/>
      <c r="AD25" s="385"/>
      <c r="AE25" s="385"/>
      <c r="AF25" s="385"/>
      <c r="AG25" s="386"/>
      <c r="AH25" s="381">
        <v>172</v>
      </c>
      <c r="AI25" s="382"/>
      <c r="AJ25" s="382"/>
      <c r="AK25" s="382"/>
      <c r="AL25" s="383"/>
      <c r="AM25" s="381">
        <v>503616</v>
      </c>
      <c r="AN25" s="382"/>
      <c r="AO25" s="382"/>
      <c r="AP25" s="382"/>
      <c r="AQ25" s="382"/>
      <c r="AR25" s="383"/>
      <c r="AS25" s="381">
        <v>2928</v>
      </c>
      <c r="AT25" s="382"/>
      <c r="AU25" s="382"/>
      <c r="AV25" s="382"/>
      <c r="AW25" s="382"/>
      <c r="AX25" s="441"/>
      <c r="AY25" s="454" t="s">
        <v>166</v>
      </c>
      <c r="AZ25" s="455"/>
      <c r="BA25" s="455"/>
      <c r="BB25" s="455"/>
      <c r="BC25" s="455"/>
      <c r="BD25" s="455"/>
      <c r="BE25" s="455"/>
      <c r="BF25" s="455"/>
      <c r="BG25" s="455"/>
      <c r="BH25" s="455"/>
      <c r="BI25" s="455"/>
      <c r="BJ25" s="455"/>
      <c r="BK25" s="455"/>
      <c r="BL25" s="455"/>
      <c r="BM25" s="456"/>
      <c r="BN25" s="457">
        <v>7956532</v>
      </c>
      <c r="BO25" s="458"/>
      <c r="BP25" s="458"/>
      <c r="BQ25" s="458"/>
      <c r="BR25" s="458"/>
      <c r="BS25" s="458"/>
      <c r="BT25" s="458"/>
      <c r="BU25" s="459"/>
      <c r="BV25" s="457">
        <v>9451399</v>
      </c>
      <c r="BW25" s="458"/>
      <c r="BX25" s="458"/>
      <c r="BY25" s="458"/>
      <c r="BZ25" s="458"/>
      <c r="CA25" s="458"/>
      <c r="CB25" s="458"/>
      <c r="CC25" s="459"/>
      <c r="CD25" s="174"/>
      <c r="CE25" s="460"/>
      <c r="CF25" s="460"/>
      <c r="CG25" s="460"/>
      <c r="CH25" s="460"/>
      <c r="CI25" s="460"/>
      <c r="CJ25" s="460"/>
      <c r="CK25" s="460"/>
      <c r="CL25" s="460"/>
      <c r="CM25" s="460"/>
      <c r="CN25" s="460"/>
      <c r="CO25" s="460"/>
      <c r="CP25" s="460"/>
      <c r="CQ25" s="460"/>
      <c r="CR25" s="460"/>
      <c r="CS25" s="461"/>
      <c r="CT25" s="425"/>
      <c r="CU25" s="426"/>
      <c r="CV25" s="426"/>
      <c r="CW25" s="426"/>
      <c r="CX25" s="426"/>
      <c r="CY25" s="426"/>
      <c r="CZ25" s="426"/>
      <c r="DA25" s="427"/>
      <c r="DB25" s="425"/>
      <c r="DC25" s="426"/>
      <c r="DD25" s="426"/>
      <c r="DE25" s="426"/>
      <c r="DF25" s="426"/>
      <c r="DG25" s="426"/>
      <c r="DH25" s="426"/>
      <c r="DI25" s="427"/>
    </row>
    <row r="26" spans="1:113" ht="18.75" customHeight="1" x14ac:dyDescent="0.2">
      <c r="A26" s="161"/>
      <c r="B26" s="407"/>
      <c r="C26" s="408"/>
      <c r="D26" s="409"/>
      <c r="E26" s="384" t="s">
        <v>167</v>
      </c>
      <c r="F26" s="385"/>
      <c r="G26" s="385"/>
      <c r="H26" s="385"/>
      <c r="I26" s="385"/>
      <c r="J26" s="385"/>
      <c r="K26" s="386"/>
      <c r="L26" s="381">
        <v>1</v>
      </c>
      <c r="M26" s="382"/>
      <c r="N26" s="382"/>
      <c r="O26" s="382"/>
      <c r="P26" s="383"/>
      <c r="Q26" s="381">
        <v>7070</v>
      </c>
      <c r="R26" s="382"/>
      <c r="S26" s="382"/>
      <c r="T26" s="382"/>
      <c r="U26" s="382"/>
      <c r="V26" s="383"/>
      <c r="W26" s="471"/>
      <c r="X26" s="408"/>
      <c r="Y26" s="409"/>
      <c r="Z26" s="384" t="s">
        <v>168</v>
      </c>
      <c r="AA26" s="439"/>
      <c r="AB26" s="439"/>
      <c r="AC26" s="439"/>
      <c r="AD26" s="439"/>
      <c r="AE26" s="439"/>
      <c r="AF26" s="439"/>
      <c r="AG26" s="440"/>
      <c r="AH26" s="381">
        <v>55</v>
      </c>
      <c r="AI26" s="382"/>
      <c r="AJ26" s="382"/>
      <c r="AK26" s="382"/>
      <c r="AL26" s="383"/>
      <c r="AM26" s="381">
        <v>168960</v>
      </c>
      <c r="AN26" s="382"/>
      <c r="AO26" s="382"/>
      <c r="AP26" s="382"/>
      <c r="AQ26" s="382"/>
      <c r="AR26" s="383"/>
      <c r="AS26" s="381">
        <v>3072</v>
      </c>
      <c r="AT26" s="382"/>
      <c r="AU26" s="382"/>
      <c r="AV26" s="382"/>
      <c r="AW26" s="382"/>
      <c r="AX26" s="441"/>
      <c r="AY26" s="468" t="s">
        <v>169</v>
      </c>
      <c r="AZ26" s="388"/>
      <c r="BA26" s="388"/>
      <c r="BB26" s="388"/>
      <c r="BC26" s="388"/>
      <c r="BD26" s="388"/>
      <c r="BE26" s="388"/>
      <c r="BF26" s="388"/>
      <c r="BG26" s="388"/>
      <c r="BH26" s="388"/>
      <c r="BI26" s="388"/>
      <c r="BJ26" s="388"/>
      <c r="BK26" s="388"/>
      <c r="BL26" s="388"/>
      <c r="BM26" s="469"/>
      <c r="BN26" s="428" t="s">
        <v>122</v>
      </c>
      <c r="BO26" s="429"/>
      <c r="BP26" s="429"/>
      <c r="BQ26" s="429"/>
      <c r="BR26" s="429"/>
      <c r="BS26" s="429"/>
      <c r="BT26" s="429"/>
      <c r="BU26" s="430"/>
      <c r="BV26" s="428" t="s">
        <v>122</v>
      </c>
      <c r="BW26" s="429"/>
      <c r="BX26" s="429"/>
      <c r="BY26" s="429"/>
      <c r="BZ26" s="429"/>
      <c r="CA26" s="429"/>
      <c r="CB26" s="429"/>
      <c r="CC26" s="430"/>
      <c r="CD26" s="174"/>
      <c r="CE26" s="460"/>
      <c r="CF26" s="460"/>
      <c r="CG26" s="460"/>
      <c r="CH26" s="460"/>
      <c r="CI26" s="460"/>
      <c r="CJ26" s="460"/>
      <c r="CK26" s="460"/>
      <c r="CL26" s="460"/>
      <c r="CM26" s="460"/>
      <c r="CN26" s="460"/>
      <c r="CO26" s="460"/>
      <c r="CP26" s="460"/>
      <c r="CQ26" s="460"/>
      <c r="CR26" s="460"/>
      <c r="CS26" s="461"/>
      <c r="CT26" s="425"/>
      <c r="CU26" s="426"/>
      <c r="CV26" s="426"/>
      <c r="CW26" s="426"/>
      <c r="CX26" s="426"/>
      <c r="CY26" s="426"/>
      <c r="CZ26" s="426"/>
      <c r="DA26" s="427"/>
      <c r="DB26" s="425"/>
      <c r="DC26" s="426"/>
      <c r="DD26" s="426"/>
      <c r="DE26" s="426"/>
      <c r="DF26" s="426"/>
      <c r="DG26" s="426"/>
      <c r="DH26" s="426"/>
      <c r="DI26" s="427"/>
    </row>
    <row r="27" spans="1:113" ht="18.75" customHeight="1" thickBot="1" x14ac:dyDescent="0.25">
      <c r="A27" s="161"/>
      <c r="B27" s="407"/>
      <c r="C27" s="408"/>
      <c r="D27" s="409"/>
      <c r="E27" s="384" t="s">
        <v>170</v>
      </c>
      <c r="F27" s="385"/>
      <c r="G27" s="385"/>
      <c r="H27" s="385"/>
      <c r="I27" s="385"/>
      <c r="J27" s="385"/>
      <c r="K27" s="386"/>
      <c r="L27" s="381">
        <v>1</v>
      </c>
      <c r="M27" s="382"/>
      <c r="N27" s="382"/>
      <c r="O27" s="382"/>
      <c r="P27" s="383"/>
      <c r="Q27" s="381">
        <v>5240</v>
      </c>
      <c r="R27" s="382"/>
      <c r="S27" s="382"/>
      <c r="T27" s="382"/>
      <c r="U27" s="382"/>
      <c r="V27" s="383"/>
      <c r="W27" s="471"/>
      <c r="X27" s="408"/>
      <c r="Y27" s="409"/>
      <c r="Z27" s="384" t="s">
        <v>171</v>
      </c>
      <c r="AA27" s="385"/>
      <c r="AB27" s="385"/>
      <c r="AC27" s="385"/>
      <c r="AD27" s="385"/>
      <c r="AE27" s="385"/>
      <c r="AF27" s="385"/>
      <c r="AG27" s="386"/>
      <c r="AH27" s="381">
        <v>7</v>
      </c>
      <c r="AI27" s="382"/>
      <c r="AJ27" s="382"/>
      <c r="AK27" s="382"/>
      <c r="AL27" s="383"/>
      <c r="AM27" s="381">
        <v>28770</v>
      </c>
      <c r="AN27" s="382"/>
      <c r="AO27" s="382"/>
      <c r="AP27" s="382"/>
      <c r="AQ27" s="382"/>
      <c r="AR27" s="383"/>
      <c r="AS27" s="381">
        <v>4110</v>
      </c>
      <c r="AT27" s="382"/>
      <c r="AU27" s="382"/>
      <c r="AV27" s="382"/>
      <c r="AW27" s="382"/>
      <c r="AX27" s="441"/>
      <c r="AY27" s="465" t="s">
        <v>172</v>
      </c>
      <c r="AZ27" s="466"/>
      <c r="BA27" s="466"/>
      <c r="BB27" s="466"/>
      <c r="BC27" s="466"/>
      <c r="BD27" s="466"/>
      <c r="BE27" s="466"/>
      <c r="BF27" s="466"/>
      <c r="BG27" s="466"/>
      <c r="BH27" s="466"/>
      <c r="BI27" s="466"/>
      <c r="BJ27" s="466"/>
      <c r="BK27" s="466"/>
      <c r="BL27" s="466"/>
      <c r="BM27" s="467"/>
      <c r="BN27" s="462" t="s">
        <v>122</v>
      </c>
      <c r="BO27" s="463"/>
      <c r="BP27" s="463"/>
      <c r="BQ27" s="463"/>
      <c r="BR27" s="463"/>
      <c r="BS27" s="463"/>
      <c r="BT27" s="463"/>
      <c r="BU27" s="464"/>
      <c r="BV27" s="462" t="s">
        <v>122</v>
      </c>
      <c r="BW27" s="463"/>
      <c r="BX27" s="463"/>
      <c r="BY27" s="463"/>
      <c r="BZ27" s="463"/>
      <c r="CA27" s="463"/>
      <c r="CB27" s="463"/>
      <c r="CC27" s="464"/>
      <c r="CD27" s="176"/>
      <c r="CE27" s="460"/>
      <c r="CF27" s="460"/>
      <c r="CG27" s="460"/>
      <c r="CH27" s="460"/>
      <c r="CI27" s="460"/>
      <c r="CJ27" s="460"/>
      <c r="CK27" s="460"/>
      <c r="CL27" s="460"/>
      <c r="CM27" s="460"/>
      <c r="CN27" s="460"/>
      <c r="CO27" s="460"/>
      <c r="CP27" s="460"/>
      <c r="CQ27" s="460"/>
      <c r="CR27" s="460"/>
      <c r="CS27" s="461"/>
      <c r="CT27" s="425"/>
      <c r="CU27" s="426"/>
      <c r="CV27" s="426"/>
      <c r="CW27" s="426"/>
      <c r="CX27" s="426"/>
      <c r="CY27" s="426"/>
      <c r="CZ27" s="426"/>
      <c r="DA27" s="427"/>
      <c r="DB27" s="425"/>
      <c r="DC27" s="426"/>
      <c r="DD27" s="426"/>
      <c r="DE27" s="426"/>
      <c r="DF27" s="426"/>
      <c r="DG27" s="426"/>
      <c r="DH27" s="426"/>
      <c r="DI27" s="427"/>
    </row>
    <row r="28" spans="1:113" ht="18.75" customHeight="1" x14ac:dyDescent="0.2">
      <c r="A28" s="161"/>
      <c r="B28" s="407"/>
      <c r="C28" s="408"/>
      <c r="D28" s="409"/>
      <c r="E28" s="384" t="s">
        <v>173</v>
      </c>
      <c r="F28" s="385"/>
      <c r="G28" s="385"/>
      <c r="H28" s="385"/>
      <c r="I28" s="385"/>
      <c r="J28" s="385"/>
      <c r="K28" s="386"/>
      <c r="L28" s="381">
        <v>1</v>
      </c>
      <c r="M28" s="382"/>
      <c r="N28" s="382"/>
      <c r="O28" s="382"/>
      <c r="P28" s="383"/>
      <c r="Q28" s="381">
        <v>4720</v>
      </c>
      <c r="R28" s="382"/>
      <c r="S28" s="382"/>
      <c r="T28" s="382"/>
      <c r="U28" s="382"/>
      <c r="V28" s="383"/>
      <c r="W28" s="471"/>
      <c r="X28" s="408"/>
      <c r="Y28" s="409"/>
      <c r="Z28" s="384" t="s">
        <v>174</v>
      </c>
      <c r="AA28" s="385"/>
      <c r="AB28" s="385"/>
      <c r="AC28" s="385"/>
      <c r="AD28" s="385"/>
      <c r="AE28" s="385"/>
      <c r="AF28" s="385"/>
      <c r="AG28" s="386"/>
      <c r="AH28" s="381" t="s">
        <v>122</v>
      </c>
      <c r="AI28" s="382"/>
      <c r="AJ28" s="382"/>
      <c r="AK28" s="382"/>
      <c r="AL28" s="383"/>
      <c r="AM28" s="381" t="s">
        <v>122</v>
      </c>
      <c r="AN28" s="382"/>
      <c r="AO28" s="382"/>
      <c r="AP28" s="382"/>
      <c r="AQ28" s="382"/>
      <c r="AR28" s="383"/>
      <c r="AS28" s="381" t="s">
        <v>122</v>
      </c>
      <c r="AT28" s="382"/>
      <c r="AU28" s="382"/>
      <c r="AV28" s="382"/>
      <c r="AW28" s="382"/>
      <c r="AX28" s="441"/>
      <c r="AY28" s="445" t="s">
        <v>175</v>
      </c>
      <c r="AZ28" s="446"/>
      <c r="BA28" s="446"/>
      <c r="BB28" s="447"/>
      <c r="BC28" s="454" t="s">
        <v>46</v>
      </c>
      <c r="BD28" s="455"/>
      <c r="BE28" s="455"/>
      <c r="BF28" s="455"/>
      <c r="BG28" s="455"/>
      <c r="BH28" s="455"/>
      <c r="BI28" s="455"/>
      <c r="BJ28" s="455"/>
      <c r="BK28" s="455"/>
      <c r="BL28" s="455"/>
      <c r="BM28" s="456"/>
      <c r="BN28" s="457">
        <v>8766780</v>
      </c>
      <c r="BO28" s="458"/>
      <c r="BP28" s="458"/>
      <c r="BQ28" s="458"/>
      <c r="BR28" s="458"/>
      <c r="BS28" s="458"/>
      <c r="BT28" s="458"/>
      <c r="BU28" s="459"/>
      <c r="BV28" s="457">
        <v>9446600</v>
      </c>
      <c r="BW28" s="458"/>
      <c r="BX28" s="458"/>
      <c r="BY28" s="458"/>
      <c r="BZ28" s="458"/>
      <c r="CA28" s="458"/>
      <c r="CB28" s="458"/>
      <c r="CC28" s="459"/>
      <c r="CD28" s="174"/>
      <c r="CE28" s="460"/>
      <c r="CF28" s="460"/>
      <c r="CG28" s="460"/>
      <c r="CH28" s="460"/>
      <c r="CI28" s="460"/>
      <c r="CJ28" s="460"/>
      <c r="CK28" s="460"/>
      <c r="CL28" s="460"/>
      <c r="CM28" s="460"/>
      <c r="CN28" s="460"/>
      <c r="CO28" s="460"/>
      <c r="CP28" s="460"/>
      <c r="CQ28" s="460"/>
      <c r="CR28" s="460"/>
      <c r="CS28" s="461"/>
      <c r="CT28" s="425"/>
      <c r="CU28" s="426"/>
      <c r="CV28" s="426"/>
      <c r="CW28" s="426"/>
      <c r="CX28" s="426"/>
      <c r="CY28" s="426"/>
      <c r="CZ28" s="426"/>
      <c r="DA28" s="427"/>
      <c r="DB28" s="425"/>
      <c r="DC28" s="426"/>
      <c r="DD28" s="426"/>
      <c r="DE28" s="426"/>
      <c r="DF28" s="426"/>
      <c r="DG28" s="426"/>
      <c r="DH28" s="426"/>
      <c r="DI28" s="427"/>
    </row>
    <row r="29" spans="1:113" ht="18.75" customHeight="1" x14ac:dyDescent="0.2">
      <c r="A29" s="161"/>
      <c r="B29" s="407"/>
      <c r="C29" s="408"/>
      <c r="D29" s="409"/>
      <c r="E29" s="384" t="s">
        <v>176</v>
      </c>
      <c r="F29" s="385"/>
      <c r="G29" s="385"/>
      <c r="H29" s="385"/>
      <c r="I29" s="385"/>
      <c r="J29" s="385"/>
      <c r="K29" s="386"/>
      <c r="L29" s="381">
        <v>24</v>
      </c>
      <c r="M29" s="382"/>
      <c r="N29" s="382"/>
      <c r="O29" s="382"/>
      <c r="P29" s="383"/>
      <c r="Q29" s="381">
        <v>4410</v>
      </c>
      <c r="R29" s="382"/>
      <c r="S29" s="382"/>
      <c r="T29" s="382"/>
      <c r="U29" s="382"/>
      <c r="V29" s="383"/>
      <c r="W29" s="472"/>
      <c r="X29" s="473"/>
      <c r="Y29" s="474"/>
      <c r="Z29" s="384" t="s">
        <v>177</v>
      </c>
      <c r="AA29" s="385"/>
      <c r="AB29" s="385"/>
      <c r="AC29" s="385"/>
      <c r="AD29" s="385"/>
      <c r="AE29" s="385"/>
      <c r="AF29" s="385"/>
      <c r="AG29" s="386"/>
      <c r="AH29" s="381">
        <v>885</v>
      </c>
      <c r="AI29" s="382"/>
      <c r="AJ29" s="382"/>
      <c r="AK29" s="382"/>
      <c r="AL29" s="383"/>
      <c r="AM29" s="381">
        <v>2861198</v>
      </c>
      <c r="AN29" s="382"/>
      <c r="AO29" s="382"/>
      <c r="AP29" s="382"/>
      <c r="AQ29" s="382"/>
      <c r="AR29" s="383"/>
      <c r="AS29" s="381">
        <v>3233</v>
      </c>
      <c r="AT29" s="382"/>
      <c r="AU29" s="382"/>
      <c r="AV29" s="382"/>
      <c r="AW29" s="382"/>
      <c r="AX29" s="441"/>
      <c r="AY29" s="448"/>
      <c r="AZ29" s="449"/>
      <c r="BA29" s="449"/>
      <c r="BB29" s="450"/>
      <c r="BC29" s="442" t="s">
        <v>178</v>
      </c>
      <c r="BD29" s="443"/>
      <c r="BE29" s="443"/>
      <c r="BF29" s="443"/>
      <c r="BG29" s="443"/>
      <c r="BH29" s="443"/>
      <c r="BI29" s="443"/>
      <c r="BJ29" s="443"/>
      <c r="BK29" s="443"/>
      <c r="BL29" s="443"/>
      <c r="BM29" s="444"/>
      <c r="BN29" s="428">
        <v>4883195</v>
      </c>
      <c r="BO29" s="429"/>
      <c r="BP29" s="429"/>
      <c r="BQ29" s="429"/>
      <c r="BR29" s="429"/>
      <c r="BS29" s="429"/>
      <c r="BT29" s="429"/>
      <c r="BU29" s="430"/>
      <c r="BV29" s="428">
        <v>5412056</v>
      </c>
      <c r="BW29" s="429"/>
      <c r="BX29" s="429"/>
      <c r="BY29" s="429"/>
      <c r="BZ29" s="429"/>
      <c r="CA29" s="429"/>
      <c r="CB29" s="429"/>
      <c r="CC29" s="430"/>
      <c r="CD29" s="176"/>
      <c r="CE29" s="460"/>
      <c r="CF29" s="460"/>
      <c r="CG29" s="460"/>
      <c r="CH29" s="460"/>
      <c r="CI29" s="460"/>
      <c r="CJ29" s="460"/>
      <c r="CK29" s="460"/>
      <c r="CL29" s="460"/>
      <c r="CM29" s="460"/>
      <c r="CN29" s="460"/>
      <c r="CO29" s="460"/>
      <c r="CP29" s="460"/>
      <c r="CQ29" s="460"/>
      <c r="CR29" s="460"/>
      <c r="CS29" s="461"/>
      <c r="CT29" s="425"/>
      <c r="CU29" s="426"/>
      <c r="CV29" s="426"/>
      <c r="CW29" s="426"/>
      <c r="CX29" s="426"/>
      <c r="CY29" s="426"/>
      <c r="CZ29" s="426"/>
      <c r="DA29" s="427"/>
      <c r="DB29" s="425"/>
      <c r="DC29" s="426"/>
      <c r="DD29" s="426"/>
      <c r="DE29" s="426"/>
      <c r="DF29" s="426"/>
      <c r="DG29" s="426"/>
      <c r="DH29" s="426"/>
      <c r="DI29" s="427"/>
    </row>
    <row r="30" spans="1:113" ht="18.75" customHeight="1" thickBot="1" x14ac:dyDescent="0.25">
      <c r="A30" s="161"/>
      <c r="B30" s="410"/>
      <c r="C30" s="411"/>
      <c r="D30" s="412"/>
      <c r="E30" s="389"/>
      <c r="F30" s="390"/>
      <c r="G30" s="390"/>
      <c r="H30" s="390"/>
      <c r="I30" s="390"/>
      <c r="J30" s="390"/>
      <c r="K30" s="391"/>
      <c r="L30" s="392"/>
      <c r="M30" s="393"/>
      <c r="N30" s="393"/>
      <c r="O30" s="393"/>
      <c r="P30" s="394"/>
      <c r="Q30" s="392"/>
      <c r="R30" s="393"/>
      <c r="S30" s="393"/>
      <c r="T30" s="393"/>
      <c r="U30" s="393"/>
      <c r="V30" s="394"/>
      <c r="W30" s="395" t="s">
        <v>179</v>
      </c>
      <c r="X30" s="396"/>
      <c r="Y30" s="396"/>
      <c r="Z30" s="396"/>
      <c r="AA30" s="396"/>
      <c r="AB30" s="396"/>
      <c r="AC30" s="396"/>
      <c r="AD30" s="396"/>
      <c r="AE30" s="396"/>
      <c r="AF30" s="396"/>
      <c r="AG30" s="397"/>
      <c r="AH30" s="398">
        <v>97</v>
      </c>
      <c r="AI30" s="399"/>
      <c r="AJ30" s="399"/>
      <c r="AK30" s="399"/>
      <c r="AL30" s="399"/>
      <c r="AM30" s="399"/>
      <c r="AN30" s="399"/>
      <c r="AO30" s="399"/>
      <c r="AP30" s="399"/>
      <c r="AQ30" s="399"/>
      <c r="AR30" s="399"/>
      <c r="AS30" s="399"/>
      <c r="AT30" s="399"/>
      <c r="AU30" s="399"/>
      <c r="AV30" s="399"/>
      <c r="AW30" s="399"/>
      <c r="AX30" s="400"/>
      <c r="AY30" s="451"/>
      <c r="AZ30" s="452"/>
      <c r="BA30" s="452"/>
      <c r="BB30" s="453"/>
      <c r="BC30" s="401" t="s">
        <v>48</v>
      </c>
      <c r="BD30" s="402"/>
      <c r="BE30" s="402"/>
      <c r="BF30" s="402"/>
      <c r="BG30" s="402"/>
      <c r="BH30" s="402"/>
      <c r="BI30" s="402"/>
      <c r="BJ30" s="402"/>
      <c r="BK30" s="402"/>
      <c r="BL30" s="402"/>
      <c r="BM30" s="403"/>
      <c r="BN30" s="462">
        <v>5547142</v>
      </c>
      <c r="BO30" s="463"/>
      <c r="BP30" s="463"/>
      <c r="BQ30" s="463"/>
      <c r="BR30" s="463"/>
      <c r="BS30" s="463"/>
      <c r="BT30" s="463"/>
      <c r="BU30" s="464"/>
      <c r="BV30" s="462">
        <v>6228073</v>
      </c>
      <c r="BW30" s="463"/>
      <c r="BX30" s="463"/>
      <c r="BY30" s="463"/>
      <c r="BZ30" s="463"/>
      <c r="CA30" s="463"/>
      <c r="CB30" s="463"/>
      <c r="CC30" s="464"/>
      <c r="CD30" s="17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row>
    <row r="31" spans="1:113" ht="13.5" customHeight="1" x14ac:dyDescent="0.2">
      <c r="A31" s="161"/>
      <c r="B31" s="183"/>
      <c r="DI31" s="184"/>
    </row>
    <row r="32" spans="1:113" ht="13.5" customHeight="1" x14ac:dyDescent="0.2">
      <c r="A32" s="161"/>
      <c r="B32" s="185"/>
      <c r="C32" s="387" t="s">
        <v>180</v>
      </c>
      <c r="D32" s="387"/>
      <c r="E32" s="387"/>
      <c r="F32" s="387"/>
      <c r="G32" s="387"/>
      <c r="H32" s="387"/>
      <c r="I32" s="387"/>
      <c r="J32" s="387"/>
      <c r="K32" s="387"/>
      <c r="L32" s="387"/>
      <c r="M32" s="387"/>
      <c r="N32" s="387"/>
      <c r="O32" s="387"/>
      <c r="P32" s="387"/>
      <c r="Q32" s="387"/>
      <c r="R32" s="387"/>
      <c r="S32" s="387"/>
      <c r="U32" s="388" t="s">
        <v>181</v>
      </c>
      <c r="V32" s="388"/>
      <c r="W32" s="388"/>
      <c r="X32" s="388"/>
      <c r="Y32" s="388"/>
      <c r="Z32" s="388"/>
      <c r="AA32" s="388"/>
      <c r="AB32" s="388"/>
      <c r="AC32" s="388"/>
      <c r="AD32" s="388"/>
      <c r="AE32" s="388"/>
      <c r="AF32" s="388"/>
      <c r="AG32" s="388"/>
      <c r="AH32" s="388"/>
      <c r="AI32" s="388"/>
      <c r="AJ32" s="388"/>
      <c r="AK32" s="388"/>
      <c r="AM32" s="388" t="s">
        <v>182</v>
      </c>
      <c r="AN32" s="388"/>
      <c r="AO32" s="388"/>
      <c r="AP32" s="388"/>
      <c r="AQ32" s="388"/>
      <c r="AR32" s="388"/>
      <c r="AS32" s="388"/>
      <c r="AT32" s="388"/>
      <c r="AU32" s="388"/>
      <c r="AV32" s="388"/>
      <c r="AW32" s="388"/>
      <c r="AX32" s="388"/>
      <c r="AY32" s="388"/>
      <c r="AZ32" s="388"/>
      <c r="BA32" s="388"/>
      <c r="BB32" s="388"/>
      <c r="BC32" s="388"/>
      <c r="BE32" s="388" t="s">
        <v>183</v>
      </c>
      <c r="BF32" s="388"/>
      <c r="BG32" s="388"/>
      <c r="BH32" s="388"/>
      <c r="BI32" s="388"/>
      <c r="BJ32" s="388"/>
      <c r="BK32" s="388"/>
      <c r="BL32" s="388"/>
      <c r="BM32" s="388"/>
      <c r="BN32" s="388"/>
      <c r="BO32" s="388"/>
      <c r="BP32" s="388"/>
      <c r="BQ32" s="388"/>
      <c r="BR32" s="388"/>
      <c r="BS32" s="388"/>
      <c r="BT32" s="388"/>
      <c r="BU32" s="388"/>
      <c r="BW32" s="388" t="s">
        <v>184</v>
      </c>
      <c r="BX32" s="388"/>
      <c r="BY32" s="388"/>
      <c r="BZ32" s="388"/>
      <c r="CA32" s="388"/>
      <c r="CB32" s="388"/>
      <c r="CC32" s="388"/>
      <c r="CD32" s="388"/>
      <c r="CE32" s="388"/>
      <c r="CF32" s="388"/>
      <c r="CG32" s="388"/>
      <c r="CH32" s="388"/>
      <c r="CI32" s="388"/>
      <c r="CJ32" s="388"/>
      <c r="CK32" s="388"/>
      <c r="CL32" s="388"/>
      <c r="CM32" s="388"/>
      <c r="CO32" s="388" t="s">
        <v>185</v>
      </c>
      <c r="CP32" s="388"/>
      <c r="CQ32" s="388"/>
      <c r="CR32" s="388"/>
      <c r="CS32" s="388"/>
      <c r="CT32" s="388"/>
      <c r="CU32" s="388"/>
      <c r="CV32" s="388"/>
      <c r="CW32" s="388"/>
      <c r="CX32" s="388"/>
      <c r="CY32" s="388"/>
      <c r="CZ32" s="388"/>
      <c r="DA32" s="388"/>
      <c r="DB32" s="388"/>
      <c r="DC32" s="388"/>
      <c r="DD32" s="388"/>
      <c r="DE32" s="388"/>
      <c r="DI32" s="184"/>
    </row>
    <row r="33" spans="1:113" ht="13.5" customHeight="1" x14ac:dyDescent="0.2">
      <c r="A33" s="161"/>
      <c r="B33" s="185"/>
      <c r="C33" s="380" t="s">
        <v>186</v>
      </c>
      <c r="D33" s="380"/>
      <c r="E33" s="379" t="s">
        <v>187</v>
      </c>
      <c r="F33" s="379"/>
      <c r="G33" s="379"/>
      <c r="H33" s="379"/>
      <c r="I33" s="379"/>
      <c r="J33" s="379"/>
      <c r="K33" s="379"/>
      <c r="L33" s="379"/>
      <c r="M33" s="379"/>
      <c r="N33" s="379"/>
      <c r="O33" s="379"/>
      <c r="P33" s="379"/>
      <c r="Q33" s="379"/>
      <c r="R33" s="379"/>
      <c r="S33" s="379"/>
      <c r="T33" s="186"/>
      <c r="U33" s="380" t="s">
        <v>186</v>
      </c>
      <c r="V33" s="380"/>
      <c r="W33" s="379" t="s">
        <v>187</v>
      </c>
      <c r="X33" s="379"/>
      <c r="Y33" s="379"/>
      <c r="Z33" s="379"/>
      <c r="AA33" s="379"/>
      <c r="AB33" s="379"/>
      <c r="AC33" s="379"/>
      <c r="AD33" s="379"/>
      <c r="AE33" s="379"/>
      <c r="AF33" s="379"/>
      <c r="AG33" s="379"/>
      <c r="AH33" s="379"/>
      <c r="AI33" s="379"/>
      <c r="AJ33" s="379"/>
      <c r="AK33" s="379"/>
      <c r="AL33" s="186"/>
      <c r="AM33" s="380" t="s">
        <v>186</v>
      </c>
      <c r="AN33" s="380"/>
      <c r="AO33" s="379" t="s">
        <v>187</v>
      </c>
      <c r="AP33" s="379"/>
      <c r="AQ33" s="379"/>
      <c r="AR33" s="379"/>
      <c r="AS33" s="379"/>
      <c r="AT33" s="379"/>
      <c r="AU33" s="379"/>
      <c r="AV33" s="379"/>
      <c r="AW33" s="379"/>
      <c r="AX33" s="379"/>
      <c r="AY33" s="379"/>
      <c r="AZ33" s="379"/>
      <c r="BA33" s="379"/>
      <c r="BB33" s="379"/>
      <c r="BC33" s="379"/>
      <c r="BD33" s="187"/>
      <c r="BE33" s="379" t="s">
        <v>188</v>
      </c>
      <c r="BF33" s="379"/>
      <c r="BG33" s="379" t="s">
        <v>189</v>
      </c>
      <c r="BH33" s="379"/>
      <c r="BI33" s="379"/>
      <c r="BJ33" s="379"/>
      <c r="BK33" s="379"/>
      <c r="BL33" s="379"/>
      <c r="BM33" s="379"/>
      <c r="BN33" s="379"/>
      <c r="BO33" s="379"/>
      <c r="BP33" s="379"/>
      <c r="BQ33" s="379"/>
      <c r="BR33" s="379"/>
      <c r="BS33" s="379"/>
      <c r="BT33" s="379"/>
      <c r="BU33" s="379"/>
      <c r="BV33" s="187"/>
      <c r="BW33" s="380" t="s">
        <v>188</v>
      </c>
      <c r="BX33" s="380"/>
      <c r="BY33" s="379" t="s">
        <v>190</v>
      </c>
      <c r="BZ33" s="379"/>
      <c r="CA33" s="379"/>
      <c r="CB33" s="379"/>
      <c r="CC33" s="379"/>
      <c r="CD33" s="379"/>
      <c r="CE33" s="379"/>
      <c r="CF33" s="379"/>
      <c r="CG33" s="379"/>
      <c r="CH33" s="379"/>
      <c r="CI33" s="379"/>
      <c r="CJ33" s="379"/>
      <c r="CK33" s="379"/>
      <c r="CL33" s="379"/>
      <c r="CM33" s="379"/>
      <c r="CN33" s="186"/>
      <c r="CO33" s="380" t="s">
        <v>186</v>
      </c>
      <c r="CP33" s="380"/>
      <c r="CQ33" s="379" t="s">
        <v>191</v>
      </c>
      <c r="CR33" s="379"/>
      <c r="CS33" s="379"/>
      <c r="CT33" s="379"/>
      <c r="CU33" s="379"/>
      <c r="CV33" s="379"/>
      <c r="CW33" s="379"/>
      <c r="CX33" s="379"/>
      <c r="CY33" s="379"/>
      <c r="CZ33" s="379"/>
      <c r="DA33" s="379"/>
      <c r="DB33" s="379"/>
      <c r="DC33" s="379"/>
      <c r="DD33" s="379"/>
      <c r="DE33" s="379"/>
      <c r="DF33" s="186"/>
      <c r="DG33" s="378" t="s">
        <v>192</v>
      </c>
      <c r="DH33" s="378"/>
      <c r="DI33" s="188"/>
    </row>
    <row r="34" spans="1:113" ht="32.25" customHeight="1" x14ac:dyDescent="0.2">
      <c r="A34" s="161"/>
      <c r="B34" s="185"/>
      <c r="C34" s="376">
        <f>IF(E34="","",1)</f>
        <v>1</v>
      </c>
      <c r="D34" s="376"/>
      <c r="E34" s="377" t="str">
        <f>IF('各会計、関係団体の財政状況及び健全化判断比率'!B7="","",'各会計、関係団体の財政状況及び健全化判断比率'!B7)</f>
        <v>一般会計</v>
      </c>
      <c r="F34" s="377"/>
      <c r="G34" s="377"/>
      <c r="H34" s="377"/>
      <c r="I34" s="377"/>
      <c r="J34" s="377"/>
      <c r="K34" s="377"/>
      <c r="L34" s="377"/>
      <c r="M34" s="377"/>
      <c r="N34" s="377"/>
      <c r="O34" s="377"/>
      <c r="P34" s="377"/>
      <c r="Q34" s="377"/>
      <c r="R34" s="377"/>
      <c r="S34" s="377"/>
      <c r="T34" s="161"/>
      <c r="U34" s="376">
        <f>IF(W34="","",MAX(C34:D43)+1)</f>
        <v>2</v>
      </c>
      <c r="V34" s="376"/>
      <c r="W34" s="377" t="str">
        <f>IF('各会計、関係団体の財政状況及び健全化判断比率'!B28="","",'各会計、関係団体の財政状況及び健全化判断比率'!B28)</f>
        <v>国民健康保険特別会計</v>
      </c>
      <c r="X34" s="377"/>
      <c r="Y34" s="377"/>
      <c r="Z34" s="377"/>
      <c r="AA34" s="377"/>
      <c r="AB34" s="377"/>
      <c r="AC34" s="377"/>
      <c r="AD34" s="377"/>
      <c r="AE34" s="377"/>
      <c r="AF34" s="377"/>
      <c r="AG34" s="377"/>
      <c r="AH34" s="377"/>
      <c r="AI34" s="377"/>
      <c r="AJ34" s="377"/>
      <c r="AK34" s="377"/>
      <c r="AL34" s="161"/>
      <c r="AM34" s="376">
        <f>IF(AO34="","",MAX(C34:D43,U34:V43)+1)</f>
        <v>6</v>
      </c>
      <c r="AN34" s="376"/>
      <c r="AO34" s="377" t="str">
        <f>IF('各会計、関係団体の財政状況及び健全化判断比率'!B32="","",'各会計、関係団体の財政状況及び健全化判断比率'!B32)</f>
        <v>横手市病院事業会計</v>
      </c>
      <c r="AP34" s="377"/>
      <c r="AQ34" s="377"/>
      <c r="AR34" s="377"/>
      <c r="AS34" s="377"/>
      <c r="AT34" s="377"/>
      <c r="AU34" s="377"/>
      <c r="AV34" s="377"/>
      <c r="AW34" s="377"/>
      <c r="AX34" s="377"/>
      <c r="AY34" s="377"/>
      <c r="AZ34" s="377"/>
      <c r="BA34" s="377"/>
      <c r="BB34" s="377"/>
      <c r="BC34" s="377"/>
      <c r="BD34" s="161"/>
      <c r="BE34" s="376">
        <f>IF(BG34="","",MAX(C34:D43,U34:V43,AM34:AN43)+1)</f>
        <v>9</v>
      </c>
      <c r="BF34" s="376"/>
      <c r="BG34" s="377" t="str">
        <f>IF('各会計、関係団体の財政状況及び健全化判断比率'!B35="","",'各会計、関係団体の財政状況及び健全化判断比率'!B35)</f>
        <v>市営温泉施設特別会計</v>
      </c>
      <c r="BH34" s="377"/>
      <c r="BI34" s="377"/>
      <c r="BJ34" s="377"/>
      <c r="BK34" s="377"/>
      <c r="BL34" s="377"/>
      <c r="BM34" s="377"/>
      <c r="BN34" s="377"/>
      <c r="BO34" s="377"/>
      <c r="BP34" s="377"/>
      <c r="BQ34" s="377"/>
      <c r="BR34" s="377"/>
      <c r="BS34" s="377"/>
      <c r="BT34" s="377"/>
      <c r="BU34" s="377"/>
      <c r="BV34" s="161"/>
      <c r="BW34" s="376">
        <f>IF(BY34="","",MAX(C34:D43,U34:V43,AM34:AN43,BE34:BF43)+1)</f>
        <v>10</v>
      </c>
      <c r="BX34" s="376"/>
      <c r="BY34" s="377" t="str">
        <f>IF('各会計、関係団体の財政状況及び健全化判断比率'!B68="","",'各会計、関係団体の財政状況及び健全化判断比率'!B68)</f>
        <v>秋田県市町村総合事務組合（一般会計）</v>
      </c>
      <c r="BZ34" s="377"/>
      <c r="CA34" s="377"/>
      <c r="CB34" s="377"/>
      <c r="CC34" s="377"/>
      <c r="CD34" s="377"/>
      <c r="CE34" s="377"/>
      <c r="CF34" s="377"/>
      <c r="CG34" s="377"/>
      <c r="CH34" s="377"/>
      <c r="CI34" s="377"/>
      <c r="CJ34" s="377"/>
      <c r="CK34" s="377"/>
      <c r="CL34" s="377"/>
      <c r="CM34" s="377"/>
      <c r="CN34" s="161"/>
      <c r="CO34" s="376">
        <f>IF(CQ34="","",MAX(C34:D43,U34:V43,AM34:AN43,BE34:BF43,BW34:BX43)+1)</f>
        <v>15</v>
      </c>
      <c r="CP34" s="376"/>
      <c r="CQ34" s="377" t="str">
        <f>IF('各会計、関係団体の財政状況及び健全化判断比率'!BS7="","",'各会計、関係団体の財政状況及び健全化判断比率'!BS7)</f>
        <v>横手殖林社</v>
      </c>
      <c r="CR34" s="377"/>
      <c r="CS34" s="377"/>
      <c r="CT34" s="377"/>
      <c r="CU34" s="377"/>
      <c r="CV34" s="377"/>
      <c r="CW34" s="377"/>
      <c r="CX34" s="377"/>
      <c r="CY34" s="377"/>
      <c r="CZ34" s="377"/>
      <c r="DA34" s="377"/>
      <c r="DB34" s="377"/>
      <c r="DC34" s="377"/>
      <c r="DD34" s="377"/>
      <c r="DE34" s="377"/>
      <c r="DG34" s="374" t="str">
        <f>IF('各会計、関係団体の財政状況及び健全化判断比率'!BR7="","",'各会計、関係団体の財政状況及び健全化判断比率'!BR7)</f>
        <v/>
      </c>
      <c r="DH34" s="374"/>
      <c r="DI34" s="188"/>
    </row>
    <row r="35" spans="1:113" ht="32.25" customHeight="1" x14ac:dyDescent="0.2">
      <c r="A35" s="161"/>
      <c r="B35" s="185"/>
      <c r="C35" s="376" t="str">
        <f>IF(E35="","",C34+1)</f>
        <v/>
      </c>
      <c r="D35" s="376"/>
      <c r="E35" s="377" t="str">
        <f>IF('各会計、関係団体の財政状況及び健全化判断比率'!B8="","",'各会計、関係団体の財政状況及び健全化判断比率'!B8)</f>
        <v/>
      </c>
      <c r="F35" s="377"/>
      <c r="G35" s="377"/>
      <c r="H35" s="377"/>
      <c r="I35" s="377"/>
      <c r="J35" s="377"/>
      <c r="K35" s="377"/>
      <c r="L35" s="377"/>
      <c r="M35" s="377"/>
      <c r="N35" s="377"/>
      <c r="O35" s="377"/>
      <c r="P35" s="377"/>
      <c r="Q35" s="377"/>
      <c r="R35" s="377"/>
      <c r="S35" s="377"/>
      <c r="T35" s="161"/>
      <c r="U35" s="376">
        <f>IF(W35="","",U34+1)</f>
        <v>3</v>
      </c>
      <c r="V35" s="376"/>
      <c r="W35" s="377" t="str">
        <f>IF('各会計、関係団体の財政状況及び健全化判断比率'!B29="","",'各会計、関係団体の財政状況及び健全化判断比率'!B29)</f>
        <v>後期高齢者医療特別会計</v>
      </c>
      <c r="X35" s="377"/>
      <c r="Y35" s="377"/>
      <c r="Z35" s="377"/>
      <c r="AA35" s="377"/>
      <c r="AB35" s="377"/>
      <c r="AC35" s="377"/>
      <c r="AD35" s="377"/>
      <c r="AE35" s="377"/>
      <c r="AF35" s="377"/>
      <c r="AG35" s="377"/>
      <c r="AH35" s="377"/>
      <c r="AI35" s="377"/>
      <c r="AJ35" s="377"/>
      <c r="AK35" s="377"/>
      <c r="AL35" s="161"/>
      <c r="AM35" s="376">
        <f t="shared" ref="AM35:AM43" si="0">IF(AO35="","",AM34+1)</f>
        <v>7</v>
      </c>
      <c r="AN35" s="376"/>
      <c r="AO35" s="377" t="str">
        <f>IF('各会計、関係団体の財政状況及び健全化判断比率'!B33="","",'各会計、関係団体の財政状況及び健全化判断比率'!B33)</f>
        <v>横手市水道事業会計</v>
      </c>
      <c r="AP35" s="377"/>
      <c r="AQ35" s="377"/>
      <c r="AR35" s="377"/>
      <c r="AS35" s="377"/>
      <c r="AT35" s="377"/>
      <c r="AU35" s="377"/>
      <c r="AV35" s="377"/>
      <c r="AW35" s="377"/>
      <c r="AX35" s="377"/>
      <c r="AY35" s="377"/>
      <c r="AZ35" s="377"/>
      <c r="BA35" s="377"/>
      <c r="BB35" s="377"/>
      <c r="BC35" s="377"/>
      <c r="BD35" s="161"/>
      <c r="BE35" s="376" t="str">
        <f t="shared" ref="BE35:BE43" si="1">IF(BG35="","",BE34+1)</f>
        <v/>
      </c>
      <c r="BF35" s="376"/>
      <c r="BG35" s="377"/>
      <c r="BH35" s="377"/>
      <c r="BI35" s="377"/>
      <c r="BJ35" s="377"/>
      <c r="BK35" s="377"/>
      <c r="BL35" s="377"/>
      <c r="BM35" s="377"/>
      <c r="BN35" s="377"/>
      <c r="BO35" s="377"/>
      <c r="BP35" s="377"/>
      <c r="BQ35" s="377"/>
      <c r="BR35" s="377"/>
      <c r="BS35" s="377"/>
      <c r="BT35" s="377"/>
      <c r="BU35" s="377"/>
      <c r="BV35" s="161"/>
      <c r="BW35" s="376">
        <f t="shared" ref="BW35:BW43" si="2">IF(BY35="","",BW34+1)</f>
        <v>11</v>
      </c>
      <c r="BX35" s="376"/>
      <c r="BY35" s="377" t="str">
        <f>IF('各会計、関係団体の財政状況及び健全化判断比率'!B69="","",'各会計、関係団体の財政状況及び健全化判断比率'!B69)</f>
        <v>秋田県市町村総合事務組合（交通災害共済事業等特別会計）</v>
      </c>
      <c r="BZ35" s="377"/>
      <c r="CA35" s="377"/>
      <c r="CB35" s="377"/>
      <c r="CC35" s="377"/>
      <c r="CD35" s="377"/>
      <c r="CE35" s="377"/>
      <c r="CF35" s="377"/>
      <c r="CG35" s="377"/>
      <c r="CH35" s="377"/>
      <c r="CI35" s="377"/>
      <c r="CJ35" s="377"/>
      <c r="CK35" s="377"/>
      <c r="CL35" s="377"/>
      <c r="CM35" s="377"/>
      <c r="CN35" s="161"/>
      <c r="CO35" s="376">
        <f t="shared" ref="CO35:CO43" si="3">IF(CQ35="","",CO34+1)</f>
        <v>16</v>
      </c>
      <c r="CP35" s="376"/>
      <c r="CQ35" s="377" t="str">
        <f>IF('各会計、関係団体の財政状況及び健全化判断比率'!BS8="","",'各会計、関係団体の財政状況及び健全化判断比率'!BS8)</f>
        <v>天下森振興公社</v>
      </c>
      <c r="CR35" s="377"/>
      <c r="CS35" s="377"/>
      <c r="CT35" s="377"/>
      <c r="CU35" s="377"/>
      <c r="CV35" s="377"/>
      <c r="CW35" s="377"/>
      <c r="CX35" s="377"/>
      <c r="CY35" s="377"/>
      <c r="CZ35" s="377"/>
      <c r="DA35" s="377"/>
      <c r="DB35" s="377"/>
      <c r="DC35" s="377"/>
      <c r="DD35" s="377"/>
      <c r="DE35" s="377"/>
      <c r="DG35" s="374" t="str">
        <f>IF('各会計、関係団体の財政状況及び健全化判断比率'!BR8="","",'各会計、関係団体の財政状況及び健全化判断比率'!BR8)</f>
        <v/>
      </c>
      <c r="DH35" s="374"/>
      <c r="DI35" s="188"/>
    </row>
    <row r="36" spans="1:113" ht="32.25" customHeight="1" x14ac:dyDescent="0.2">
      <c r="A36" s="161"/>
      <c r="B36" s="185"/>
      <c r="C36" s="376" t="str">
        <f>IF(E36="","",C35+1)</f>
        <v/>
      </c>
      <c r="D36" s="376"/>
      <c r="E36" s="377" t="str">
        <f>IF('各会計、関係団体の財政状況及び健全化判断比率'!B9="","",'各会計、関係団体の財政状況及び健全化判断比率'!B9)</f>
        <v/>
      </c>
      <c r="F36" s="377"/>
      <c r="G36" s="377"/>
      <c r="H36" s="377"/>
      <c r="I36" s="377"/>
      <c r="J36" s="377"/>
      <c r="K36" s="377"/>
      <c r="L36" s="377"/>
      <c r="M36" s="377"/>
      <c r="N36" s="377"/>
      <c r="O36" s="377"/>
      <c r="P36" s="377"/>
      <c r="Q36" s="377"/>
      <c r="R36" s="377"/>
      <c r="S36" s="377"/>
      <c r="T36" s="161"/>
      <c r="U36" s="376">
        <f t="shared" ref="U36:U43" si="4">IF(W36="","",U35+1)</f>
        <v>4</v>
      </c>
      <c r="V36" s="376"/>
      <c r="W36" s="377" t="str">
        <f>IF('各会計、関係団体の財政状況及び健全化判断比率'!B30="","",'各会計、関係団体の財政状況及び健全化判断比率'!B30)</f>
        <v>介護保険特別会計</v>
      </c>
      <c r="X36" s="377"/>
      <c r="Y36" s="377"/>
      <c r="Z36" s="377"/>
      <c r="AA36" s="377"/>
      <c r="AB36" s="377"/>
      <c r="AC36" s="377"/>
      <c r="AD36" s="377"/>
      <c r="AE36" s="377"/>
      <c r="AF36" s="377"/>
      <c r="AG36" s="377"/>
      <c r="AH36" s="377"/>
      <c r="AI36" s="377"/>
      <c r="AJ36" s="377"/>
      <c r="AK36" s="377"/>
      <c r="AL36" s="161"/>
      <c r="AM36" s="376">
        <f t="shared" si="0"/>
        <v>8</v>
      </c>
      <c r="AN36" s="376"/>
      <c r="AO36" s="377" t="str">
        <f>IF('各会計、関係団体の財政状況及び健全化判断比率'!B34="","",'各会計、関係団体の財政状況及び健全化判断比率'!B34)</f>
        <v>横手市下水道事業会計</v>
      </c>
      <c r="AP36" s="377"/>
      <c r="AQ36" s="377"/>
      <c r="AR36" s="377"/>
      <c r="AS36" s="377"/>
      <c r="AT36" s="377"/>
      <c r="AU36" s="377"/>
      <c r="AV36" s="377"/>
      <c r="AW36" s="377"/>
      <c r="AX36" s="377"/>
      <c r="AY36" s="377"/>
      <c r="AZ36" s="377"/>
      <c r="BA36" s="377"/>
      <c r="BB36" s="377"/>
      <c r="BC36" s="377"/>
      <c r="BD36" s="161"/>
      <c r="BE36" s="376" t="str">
        <f t="shared" si="1"/>
        <v/>
      </c>
      <c r="BF36" s="376"/>
      <c r="BG36" s="377"/>
      <c r="BH36" s="377"/>
      <c r="BI36" s="377"/>
      <c r="BJ36" s="377"/>
      <c r="BK36" s="377"/>
      <c r="BL36" s="377"/>
      <c r="BM36" s="377"/>
      <c r="BN36" s="377"/>
      <c r="BO36" s="377"/>
      <c r="BP36" s="377"/>
      <c r="BQ36" s="377"/>
      <c r="BR36" s="377"/>
      <c r="BS36" s="377"/>
      <c r="BT36" s="377"/>
      <c r="BU36" s="377"/>
      <c r="BV36" s="161"/>
      <c r="BW36" s="376">
        <f t="shared" si="2"/>
        <v>12</v>
      </c>
      <c r="BX36" s="376"/>
      <c r="BY36" s="377" t="str">
        <f>IF('各会計、関係団体の財政状況及び健全化判断比率'!B70="","",'各会計、関係団体の財政状況及び健全化判断比率'!B70)</f>
        <v>秋田県市町村会館管理組合（一般会計）</v>
      </c>
      <c r="BZ36" s="377"/>
      <c r="CA36" s="377"/>
      <c r="CB36" s="377"/>
      <c r="CC36" s="377"/>
      <c r="CD36" s="377"/>
      <c r="CE36" s="377"/>
      <c r="CF36" s="377"/>
      <c r="CG36" s="377"/>
      <c r="CH36" s="377"/>
      <c r="CI36" s="377"/>
      <c r="CJ36" s="377"/>
      <c r="CK36" s="377"/>
      <c r="CL36" s="377"/>
      <c r="CM36" s="377"/>
      <c r="CN36" s="161"/>
      <c r="CO36" s="376">
        <f t="shared" si="3"/>
        <v>17</v>
      </c>
      <c r="CP36" s="376"/>
      <c r="CQ36" s="377" t="str">
        <f>IF('各会計、関係団体の財政状況及び健全化判断比率'!BS9="","",'各会計、関係団体の財政状況及び健全化判断比率'!BS9)</f>
        <v>ウッディさんない</v>
      </c>
      <c r="CR36" s="377"/>
      <c r="CS36" s="377"/>
      <c r="CT36" s="377"/>
      <c r="CU36" s="377"/>
      <c r="CV36" s="377"/>
      <c r="CW36" s="377"/>
      <c r="CX36" s="377"/>
      <c r="CY36" s="377"/>
      <c r="CZ36" s="377"/>
      <c r="DA36" s="377"/>
      <c r="DB36" s="377"/>
      <c r="DC36" s="377"/>
      <c r="DD36" s="377"/>
      <c r="DE36" s="377"/>
      <c r="DG36" s="374" t="str">
        <f>IF('各会計、関係団体の財政状況及び健全化判断比率'!BR9="","",'各会計、関係団体の財政状況及び健全化判断比率'!BR9)</f>
        <v/>
      </c>
      <c r="DH36" s="374"/>
      <c r="DI36" s="188"/>
    </row>
    <row r="37" spans="1:113" ht="32.25" customHeight="1" x14ac:dyDescent="0.2">
      <c r="A37" s="161"/>
      <c r="B37" s="185"/>
      <c r="C37" s="376" t="str">
        <f>IF(E37="","",C36+1)</f>
        <v/>
      </c>
      <c r="D37" s="376"/>
      <c r="E37" s="377" t="str">
        <f>IF('各会計、関係団体の財政状況及び健全化判断比率'!B10="","",'各会計、関係団体の財政状況及び健全化判断比率'!B10)</f>
        <v/>
      </c>
      <c r="F37" s="377"/>
      <c r="G37" s="377"/>
      <c r="H37" s="377"/>
      <c r="I37" s="377"/>
      <c r="J37" s="377"/>
      <c r="K37" s="377"/>
      <c r="L37" s="377"/>
      <c r="M37" s="377"/>
      <c r="N37" s="377"/>
      <c r="O37" s="377"/>
      <c r="P37" s="377"/>
      <c r="Q37" s="377"/>
      <c r="R37" s="377"/>
      <c r="S37" s="377"/>
      <c r="T37" s="161"/>
      <c r="U37" s="376">
        <f t="shared" si="4"/>
        <v>5</v>
      </c>
      <c r="V37" s="376"/>
      <c r="W37" s="377" t="str">
        <f>IF('各会計、関係団体の財政状況及び健全化判断比率'!B31="","",'各会計、関係団体の財政状況及び健全化判断比率'!B31)</f>
        <v>市営介護サービス事業特別会計</v>
      </c>
      <c r="X37" s="377"/>
      <c r="Y37" s="377"/>
      <c r="Z37" s="377"/>
      <c r="AA37" s="377"/>
      <c r="AB37" s="377"/>
      <c r="AC37" s="377"/>
      <c r="AD37" s="377"/>
      <c r="AE37" s="377"/>
      <c r="AF37" s="377"/>
      <c r="AG37" s="377"/>
      <c r="AH37" s="377"/>
      <c r="AI37" s="377"/>
      <c r="AJ37" s="377"/>
      <c r="AK37" s="377"/>
      <c r="AL37" s="161"/>
      <c r="AM37" s="376" t="str">
        <f t="shared" si="0"/>
        <v/>
      </c>
      <c r="AN37" s="376"/>
      <c r="AO37" s="377"/>
      <c r="AP37" s="377"/>
      <c r="AQ37" s="377"/>
      <c r="AR37" s="377"/>
      <c r="AS37" s="377"/>
      <c r="AT37" s="377"/>
      <c r="AU37" s="377"/>
      <c r="AV37" s="377"/>
      <c r="AW37" s="377"/>
      <c r="AX37" s="377"/>
      <c r="AY37" s="377"/>
      <c r="AZ37" s="377"/>
      <c r="BA37" s="377"/>
      <c r="BB37" s="377"/>
      <c r="BC37" s="377"/>
      <c r="BD37" s="161"/>
      <c r="BE37" s="376" t="str">
        <f t="shared" si="1"/>
        <v/>
      </c>
      <c r="BF37" s="376"/>
      <c r="BG37" s="377"/>
      <c r="BH37" s="377"/>
      <c r="BI37" s="377"/>
      <c r="BJ37" s="377"/>
      <c r="BK37" s="377"/>
      <c r="BL37" s="377"/>
      <c r="BM37" s="377"/>
      <c r="BN37" s="377"/>
      <c r="BO37" s="377"/>
      <c r="BP37" s="377"/>
      <c r="BQ37" s="377"/>
      <c r="BR37" s="377"/>
      <c r="BS37" s="377"/>
      <c r="BT37" s="377"/>
      <c r="BU37" s="377"/>
      <c r="BV37" s="161"/>
      <c r="BW37" s="376">
        <f t="shared" si="2"/>
        <v>13</v>
      </c>
      <c r="BX37" s="376"/>
      <c r="BY37" s="377" t="str">
        <f>IF('各会計、関係団体の財政状況及び健全化判断比率'!B71="","",'各会計、関係団体の財政状況及び健全化判断比率'!B71)</f>
        <v>秋田県後期高齢者医療広域連合（一般会計）</v>
      </c>
      <c r="BZ37" s="377"/>
      <c r="CA37" s="377"/>
      <c r="CB37" s="377"/>
      <c r="CC37" s="377"/>
      <c r="CD37" s="377"/>
      <c r="CE37" s="377"/>
      <c r="CF37" s="377"/>
      <c r="CG37" s="377"/>
      <c r="CH37" s="377"/>
      <c r="CI37" s="377"/>
      <c r="CJ37" s="377"/>
      <c r="CK37" s="377"/>
      <c r="CL37" s="377"/>
      <c r="CM37" s="377"/>
      <c r="CN37" s="161"/>
      <c r="CO37" s="376" t="str">
        <f t="shared" si="3"/>
        <v/>
      </c>
      <c r="CP37" s="376"/>
      <c r="CQ37" s="377" t="str">
        <f>IF('各会計、関係団体の財政状況及び健全化判断比率'!BS10="","",'各会計、関係団体の財政状況及び健全化判断比率'!BS10)</f>
        <v/>
      </c>
      <c r="CR37" s="377"/>
      <c r="CS37" s="377"/>
      <c r="CT37" s="377"/>
      <c r="CU37" s="377"/>
      <c r="CV37" s="377"/>
      <c r="CW37" s="377"/>
      <c r="CX37" s="377"/>
      <c r="CY37" s="377"/>
      <c r="CZ37" s="377"/>
      <c r="DA37" s="377"/>
      <c r="DB37" s="377"/>
      <c r="DC37" s="377"/>
      <c r="DD37" s="377"/>
      <c r="DE37" s="377"/>
      <c r="DG37" s="374" t="str">
        <f>IF('各会計、関係団体の財政状況及び健全化判断比率'!BR10="","",'各会計、関係団体の財政状況及び健全化判断比率'!BR10)</f>
        <v/>
      </c>
      <c r="DH37" s="374"/>
      <c r="DI37" s="188"/>
    </row>
    <row r="38" spans="1:113" ht="32.25" customHeight="1" x14ac:dyDescent="0.2">
      <c r="A38" s="161"/>
      <c r="B38" s="185"/>
      <c r="C38" s="376" t="str">
        <f t="shared" ref="C38:C43" si="5">IF(E38="","",C37+1)</f>
        <v/>
      </c>
      <c r="D38" s="376"/>
      <c r="E38" s="377" t="str">
        <f>IF('各会計、関係団体の財政状況及び健全化判断比率'!B11="","",'各会計、関係団体の財政状況及び健全化判断比率'!B11)</f>
        <v/>
      </c>
      <c r="F38" s="377"/>
      <c r="G38" s="377"/>
      <c r="H38" s="377"/>
      <c r="I38" s="377"/>
      <c r="J38" s="377"/>
      <c r="K38" s="377"/>
      <c r="L38" s="377"/>
      <c r="M38" s="377"/>
      <c r="N38" s="377"/>
      <c r="O38" s="377"/>
      <c r="P38" s="377"/>
      <c r="Q38" s="377"/>
      <c r="R38" s="377"/>
      <c r="S38" s="377"/>
      <c r="T38" s="161"/>
      <c r="U38" s="376" t="str">
        <f t="shared" si="4"/>
        <v/>
      </c>
      <c r="V38" s="376"/>
      <c r="W38" s="377"/>
      <c r="X38" s="377"/>
      <c r="Y38" s="377"/>
      <c r="Z38" s="377"/>
      <c r="AA38" s="377"/>
      <c r="AB38" s="377"/>
      <c r="AC38" s="377"/>
      <c r="AD38" s="377"/>
      <c r="AE38" s="377"/>
      <c r="AF38" s="377"/>
      <c r="AG38" s="377"/>
      <c r="AH38" s="377"/>
      <c r="AI38" s="377"/>
      <c r="AJ38" s="377"/>
      <c r="AK38" s="377"/>
      <c r="AL38" s="161"/>
      <c r="AM38" s="376" t="str">
        <f t="shared" si="0"/>
        <v/>
      </c>
      <c r="AN38" s="376"/>
      <c r="AO38" s="377"/>
      <c r="AP38" s="377"/>
      <c r="AQ38" s="377"/>
      <c r="AR38" s="377"/>
      <c r="AS38" s="377"/>
      <c r="AT38" s="377"/>
      <c r="AU38" s="377"/>
      <c r="AV38" s="377"/>
      <c r="AW38" s="377"/>
      <c r="AX38" s="377"/>
      <c r="AY38" s="377"/>
      <c r="AZ38" s="377"/>
      <c r="BA38" s="377"/>
      <c r="BB38" s="377"/>
      <c r="BC38" s="377"/>
      <c r="BD38" s="161"/>
      <c r="BE38" s="376" t="str">
        <f t="shared" si="1"/>
        <v/>
      </c>
      <c r="BF38" s="376"/>
      <c r="BG38" s="377"/>
      <c r="BH38" s="377"/>
      <c r="BI38" s="377"/>
      <c r="BJ38" s="377"/>
      <c r="BK38" s="377"/>
      <c r="BL38" s="377"/>
      <c r="BM38" s="377"/>
      <c r="BN38" s="377"/>
      <c r="BO38" s="377"/>
      <c r="BP38" s="377"/>
      <c r="BQ38" s="377"/>
      <c r="BR38" s="377"/>
      <c r="BS38" s="377"/>
      <c r="BT38" s="377"/>
      <c r="BU38" s="377"/>
      <c r="BV38" s="161"/>
      <c r="BW38" s="376">
        <f t="shared" si="2"/>
        <v>14</v>
      </c>
      <c r="BX38" s="376"/>
      <c r="BY38" s="377" t="str">
        <f>IF('各会計、関係団体の財政状況及び健全化判断比率'!B72="","",'各会計、関係団体の財政状況及び健全化判断比率'!B72)</f>
        <v>秋田県後期高齢者医療広域連合（後期高齢者医療特別会計）</v>
      </c>
      <c r="BZ38" s="377"/>
      <c r="CA38" s="377"/>
      <c r="CB38" s="377"/>
      <c r="CC38" s="377"/>
      <c r="CD38" s="377"/>
      <c r="CE38" s="377"/>
      <c r="CF38" s="377"/>
      <c r="CG38" s="377"/>
      <c r="CH38" s="377"/>
      <c r="CI38" s="377"/>
      <c r="CJ38" s="377"/>
      <c r="CK38" s="377"/>
      <c r="CL38" s="377"/>
      <c r="CM38" s="377"/>
      <c r="CN38" s="161"/>
      <c r="CO38" s="376" t="str">
        <f t="shared" si="3"/>
        <v/>
      </c>
      <c r="CP38" s="376"/>
      <c r="CQ38" s="377" t="str">
        <f>IF('各会計、関係団体の財政状況及び健全化判断比率'!BS11="","",'各会計、関係団体の財政状況及び健全化判断比率'!BS11)</f>
        <v/>
      </c>
      <c r="CR38" s="377"/>
      <c r="CS38" s="377"/>
      <c r="CT38" s="377"/>
      <c r="CU38" s="377"/>
      <c r="CV38" s="377"/>
      <c r="CW38" s="377"/>
      <c r="CX38" s="377"/>
      <c r="CY38" s="377"/>
      <c r="CZ38" s="377"/>
      <c r="DA38" s="377"/>
      <c r="DB38" s="377"/>
      <c r="DC38" s="377"/>
      <c r="DD38" s="377"/>
      <c r="DE38" s="377"/>
      <c r="DG38" s="374" t="str">
        <f>IF('各会計、関係団体の財政状況及び健全化判断比率'!BR11="","",'各会計、関係団体の財政状況及び健全化判断比率'!BR11)</f>
        <v/>
      </c>
      <c r="DH38" s="374"/>
      <c r="DI38" s="188"/>
    </row>
    <row r="39" spans="1:113" ht="32.25" customHeight="1" x14ac:dyDescent="0.2">
      <c r="A39" s="161"/>
      <c r="B39" s="185"/>
      <c r="C39" s="376" t="str">
        <f t="shared" si="5"/>
        <v/>
      </c>
      <c r="D39" s="376"/>
      <c r="E39" s="377" t="str">
        <f>IF('各会計、関係団体の財政状況及び健全化判断比率'!B12="","",'各会計、関係団体の財政状況及び健全化判断比率'!B12)</f>
        <v/>
      </c>
      <c r="F39" s="377"/>
      <c r="G39" s="377"/>
      <c r="H39" s="377"/>
      <c r="I39" s="377"/>
      <c r="J39" s="377"/>
      <c r="K39" s="377"/>
      <c r="L39" s="377"/>
      <c r="M39" s="377"/>
      <c r="N39" s="377"/>
      <c r="O39" s="377"/>
      <c r="P39" s="377"/>
      <c r="Q39" s="377"/>
      <c r="R39" s="377"/>
      <c r="S39" s="377"/>
      <c r="T39" s="161"/>
      <c r="U39" s="376" t="str">
        <f t="shared" si="4"/>
        <v/>
      </c>
      <c r="V39" s="376"/>
      <c r="W39" s="377"/>
      <c r="X39" s="377"/>
      <c r="Y39" s="377"/>
      <c r="Z39" s="377"/>
      <c r="AA39" s="377"/>
      <c r="AB39" s="377"/>
      <c r="AC39" s="377"/>
      <c r="AD39" s="377"/>
      <c r="AE39" s="377"/>
      <c r="AF39" s="377"/>
      <c r="AG39" s="377"/>
      <c r="AH39" s="377"/>
      <c r="AI39" s="377"/>
      <c r="AJ39" s="377"/>
      <c r="AK39" s="377"/>
      <c r="AL39" s="161"/>
      <c r="AM39" s="376" t="str">
        <f t="shared" si="0"/>
        <v/>
      </c>
      <c r="AN39" s="376"/>
      <c r="AO39" s="377"/>
      <c r="AP39" s="377"/>
      <c r="AQ39" s="377"/>
      <c r="AR39" s="377"/>
      <c r="AS39" s="377"/>
      <c r="AT39" s="377"/>
      <c r="AU39" s="377"/>
      <c r="AV39" s="377"/>
      <c r="AW39" s="377"/>
      <c r="AX39" s="377"/>
      <c r="AY39" s="377"/>
      <c r="AZ39" s="377"/>
      <c r="BA39" s="377"/>
      <c r="BB39" s="377"/>
      <c r="BC39" s="377"/>
      <c r="BD39" s="161"/>
      <c r="BE39" s="376" t="str">
        <f t="shared" si="1"/>
        <v/>
      </c>
      <c r="BF39" s="376"/>
      <c r="BG39" s="377"/>
      <c r="BH39" s="377"/>
      <c r="BI39" s="377"/>
      <c r="BJ39" s="377"/>
      <c r="BK39" s="377"/>
      <c r="BL39" s="377"/>
      <c r="BM39" s="377"/>
      <c r="BN39" s="377"/>
      <c r="BO39" s="377"/>
      <c r="BP39" s="377"/>
      <c r="BQ39" s="377"/>
      <c r="BR39" s="377"/>
      <c r="BS39" s="377"/>
      <c r="BT39" s="377"/>
      <c r="BU39" s="377"/>
      <c r="BV39" s="161"/>
      <c r="BW39" s="376" t="str">
        <f t="shared" si="2"/>
        <v/>
      </c>
      <c r="BX39" s="376"/>
      <c r="BY39" s="377" t="str">
        <f>IF('各会計、関係団体の財政状況及び健全化判断比率'!B73="","",'各会計、関係団体の財政状況及び健全化判断比率'!B73)</f>
        <v/>
      </c>
      <c r="BZ39" s="377"/>
      <c r="CA39" s="377"/>
      <c r="CB39" s="377"/>
      <c r="CC39" s="377"/>
      <c r="CD39" s="377"/>
      <c r="CE39" s="377"/>
      <c r="CF39" s="377"/>
      <c r="CG39" s="377"/>
      <c r="CH39" s="377"/>
      <c r="CI39" s="377"/>
      <c r="CJ39" s="377"/>
      <c r="CK39" s="377"/>
      <c r="CL39" s="377"/>
      <c r="CM39" s="377"/>
      <c r="CN39" s="161"/>
      <c r="CO39" s="376" t="str">
        <f t="shared" si="3"/>
        <v/>
      </c>
      <c r="CP39" s="376"/>
      <c r="CQ39" s="377" t="str">
        <f>IF('各会計、関係団体の財政状況及び健全化判断比率'!BS12="","",'各会計、関係団体の財政状況及び健全化判断比率'!BS12)</f>
        <v/>
      </c>
      <c r="CR39" s="377"/>
      <c r="CS39" s="377"/>
      <c r="CT39" s="377"/>
      <c r="CU39" s="377"/>
      <c r="CV39" s="377"/>
      <c r="CW39" s="377"/>
      <c r="CX39" s="377"/>
      <c r="CY39" s="377"/>
      <c r="CZ39" s="377"/>
      <c r="DA39" s="377"/>
      <c r="DB39" s="377"/>
      <c r="DC39" s="377"/>
      <c r="DD39" s="377"/>
      <c r="DE39" s="377"/>
      <c r="DG39" s="374" t="str">
        <f>IF('各会計、関係団体の財政状況及び健全化判断比率'!BR12="","",'各会計、関係団体の財政状況及び健全化判断比率'!BR12)</f>
        <v/>
      </c>
      <c r="DH39" s="374"/>
      <c r="DI39" s="188"/>
    </row>
    <row r="40" spans="1:113" ht="32.25" customHeight="1" x14ac:dyDescent="0.2">
      <c r="A40" s="161"/>
      <c r="B40" s="185"/>
      <c r="C40" s="376" t="str">
        <f t="shared" si="5"/>
        <v/>
      </c>
      <c r="D40" s="376"/>
      <c r="E40" s="377" t="str">
        <f>IF('各会計、関係団体の財政状況及び健全化判断比率'!B13="","",'各会計、関係団体の財政状況及び健全化判断比率'!B13)</f>
        <v/>
      </c>
      <c r="F40" s="377"/>
      <c r="G40" s="377"/>
      <c r="H40" s="377"/>
      <c r="I40" s="377"/>
      <c r="J40" s="377"/>
      <c r="K40" s="377"/>
      <c r="L40" s="377"/>
      <c r="M40" s="377"/>
      <c r="N40" s="377"/>
      <c r="O40" s="377"/>
      <c r="P40" s="377"/>
      <c r="Q40" s="377"/>
      <c r="R40" s="377"/>
      <c r="S40" s="377"/>
      <c r="T40" s="161"/>
      <c r="U40" s="376" t="str">
        <f t="shared" si="4"/>
        <v/>
      </c>
      <c r="V40" s="376"/>
      <c r="W40" s="377"/>
      <c r="X40" s="377"/>
      <c r="Y40" s="377"/>
      <c r="Z40" s="377"/>
      <c r="AA40" s="377"/>
      <c r="AB40" s="377"/>
      <c r="AC40" s="377"/>
      <c r="AD40" s="377"/>
      <c r="AE40" s="377"/>
      <c r="AF40" s="377"/>
      <c r="AG40" s="377"/>
      <c r="AH40" s="377"/>
      <c r="AI40" s="377"/>
      <c r="AJ40" s="377"/>
      <c r="AK40" s="377"/>
      <c r="AL40" s="161"/>
      <c r="AM40" s="376" t="str">
        <f t="shared" si="0"/>
        <v/>
      </c>
      <c r="AN40" s="376"/>
      <c r="AO40" s="377"/>
      <c r="AP40" s="377"/>
      <c r="AQ40" s="377"/>
      <c r="AR40" s="377"/>
      <c r="AS40" s="377"/>
      <c r="AT40" s="377"/>
      <c r="AU40" s="377"/>
      <c r="AV40" s="377"/>
      <c r="AW40" s="377"/>
      <c r="AX40" s="377"/>
      <c r="AY40" s="377"/>
      <c r="AZ40" s="377"/>
      <c r="BA40" s="377"/>
      <c r="BB40" s="377"/>
      <c r="BC40" s="377"/>
      <c r="BD40" s="161"/>
      <c r="BE40" s="376" t="str">
        <f t="shared" si="1"/>
        <v/>
      </c>
      <c r="BF40" s="376"/>
      <c r="BG40" s="377"/>
      <c r="BH40" s="377"/>
      <c r="BI40" s="377"/>
      <c r="BJ40" s="377"/>
      <c r="BK40" s="377"/>
      <c r="BL40" s="377"/>
      <c r="BM40" s="377"/>
      <c r="BN40" s="377"/>
      <c r="BO40" s="377"/>
      <c r="BP40" s="377"/>
      <c r="BQ40" s="377"/>
      <c r="BR40" s="377"/>
      <c r="BS40" s="377"/>
      <c r="BT40" s="377"/>
      <c r="BU40" s="377"/>
      <c r="BV40" s="161"/>
      <c r="BW40" s="376" t="str">
        <f t="shared" si="2"/>
        <v/>
      </c>
      <c r="BX40" s="376"/>
      <c r="BY40" s="377" t="str">
        <f>IF('各会計、関係団体の財政状況及び健全化判断比率'!B74="","",'各会計、関係団体の財政状況及び健全化判断比率'!B74)</f>
        <v/>
      </c>
      <c r="BZ40" s="377"/>
      <c r="CA40" s="377"/>
      <c r="CB40" s="377"/>
      <c r="CC40" s="377"/>
      <c r="CD40" s="377"/>
      <c r="CE40" s="377"/>
      <c r="CF40" s="377"/>
      <c r="CG40" s="377"/>
      <c r="CH40" s="377"/>
      <c r="CI40" s="377"/>
      <c r="CJ40" s="377"/>
      <c r="CK40" s="377"/>
      <c r="CL40" s="377"/>
      <c r="CM40" s="377"/>
      <c r="CN40" s="161"/>
      <c r="CO40" s="376" t="str">
        <f t="shared" si="3"/>
        <v/>
      </c>
      <c r="CP40" s="376"/>
      <c r="CQ40" s="377" t="str">
        <f>IF('各会計、関係団体の財政状況及び健全化判断比率'!BS13="","",'各会計、関係団体の財政状況及び健全化判断比率'!BS13)</f>
        <v/>
      </c>
      <c r="CR40" s="377"/>
      <c r="CS40" s="377"/>
      <c r="CT40" s="377"/>
      <c r="CU40" s="377"/>
      <c r="CV40" s="377"/>
      <c r="CW40" s="377"/>
      <c r="CX40" s="377"/>
      <c r="CY40" s="377"/>
      <c r="CZ40" s="377"/>
      <c r="DA40" s="377"/>
      <c r="DB40" s="377"/>
      <c r="DC40" s="377"/>
      <c r="DD40" s="377"/>
      <c r="DE40" s="377"/>
      <c r="DG40" s="374" t="str">
        <f>IF('各会計、関係団体の財政状況及び健全化判断比率'!BR13="","",'各会計、関係団体の財政状況及び健全化判断比率'!BR13)</f>
        <v/>
      </c>
      <c r="DH40" s="374"/>
      <c r="DI40" s="188"/>
    </row>
    <row r="41" spans="1:113" ht="32.25" customHeight="1" x14ac:dyDescent="0.2">
      <c r="A41" s="161"/>
      <c r="B41" s="185"/>
      <c r="C41" s="376" t="str">
        <f t="shared" si="5"/>
        <v/>
      </c>
      <c r="D41" s="376"/>
      <c r="E41" s="377" t="str">
        <f>IF('各会計、関係団体の財政状況及び健全化判断比率'!B14="","",'各会計、関係団体の財政状況及び健全化判断比率'!B14)</f>
        <v/>
      </c>
      <c r="F41" s="377"/>
      <c r="G41" s="377"/>
      <c r="H41" s="377"/>
      <c r="I41" s="377"/>
      <c r="J41" s="377"/>
      <c r="K41" s="377"/>
      <c r="L41" s="377"/>
      <c r="M41" s="377"/>
      <c r="N41" s="377"/>
      <c r="O41" s="377"/>
      <c r="P41" s="377"/>
      <c r="Q41" s="377"/>
      <c r="R41" s="377"/>
      <c r="S41" s="377"/>
      <c r="T41" s="161"/>
      <c r="U41" s="376" t="str">
        <f t="shared" si="4"/>
        <v/>
      </c>
      <c r="V41" s="376"/>
      <c r="W41" s="377"/>
      <c r="X41" s="377"/>
      <c r="Y41" s="377"/>
      <c r="Z41" s="377"/>
      <c r="AA41" s="377"/>
      <c r="AB41" s="377"/>
      <c r="AC41" s="377"/>
      <c r="AD41" s="377"/>
      <c r="AE41" s="377"/>
      <c r="AF41" s="377"/>
      <c r="AG41" s="377"/>
      <c r="AH41" s="377"/>
      <c r="AI41" s="377"/>
      <c r="AJ41" s="377"/>
      <c r="AK41" s="377"/>
      <c r="AL41" s="161"/>
      <c r="AM41" s="376" t="str">
        <f t="shared" si="0"/>
        <v/>
      </c>
      <c r="AN41" s="376"/>
      <c r="AO41" s="377"/>
      <c r="AP41" s="377"/>
      <c r="AQ41" s="377"/>
      <c r="AR41" s="377"/>
      <c r="AS41" s="377"/>
      <c r="AT41" s="377"/>
      <c r="AU41" s="377"/>
      <c r="AV41" s="377"/>
      <c r="AW41" s="377"/>
      <c r="AX41" s="377"/>
      <c r="AY41" s="377"/>
      <c r="AZ41" s="377"/>
      <c r="BA41" s="377"/>
      <c r="BB41" s="377"/>
      <c r="BC41" s="377"/>
      <c r="BD41" s="161"/>
      <c r="BE41" s="376" t="str">
        <f t="shared" si="1"/>
        <v/>
      </c>
      <c r="BF41" s="376"/>
      <c r="BG41" s="377"/>
      <c r="BH41" s="377"/>
      <c r="BI41" s="377"/>
      <c r="BJ41" s="377"/>
      <c r="BK41" s="377"/>
      <c r="BL41" s="377"/>
      <c r="BM41" s="377"/>
      <c r="BN41" s="377"/>
      <c r="BO41" s="377"/>
      <c r="BP41" s="377"/>
      <c r="BQ41" s="377"/>
      <c r="BR41" s="377"/>
      <c r="BS41" s="377"/>
      <c r="BT41" s="377"/>
      <c r="BU41" s="377"/>
      <c r="BV41" s="161"/>
      <c r="BW41" s="376" t="str">
        <f t="shared" si="2"/>
        <v/>
      </c>
      <c r="BX41" s="376"/>
      <c r="BY41" s="377" t="str">
        <f>IF('各会計、関係団体の財政状況及び健全化判断比率'!B75="","",'各会計、関係団体の財政状況及び健全化判断比率'!B75)</f>
        <v/>
      </c>
      <c r="BZ41" s="377"/>
      <c r="CA41" s="377"/>
      <c r="CB41" s="377"/>
      <c r="CC41" s="377"/>
      <c r="CD41" s="377"/>
      <c r="CE41" s="377"/>
      <c r="CF41" s="377"/>
      <c r="CG41" s="377"/>
      <c r="CH41" s="377"/>
      <c r="CI41" s="377"/>
      <c r="CJ41" s="377"/>
      <c r="CK41" s="377"/>
      <c r="CL41" s="377"/>
      <c r="CM41" s="377"/>
      <c r="CN41" s="161"/>
      <c r="CO41" s="376" t="str">
        <f t="shared" si="3"/>
        <v/>
      </c>
      <c r="CP41" s="376"/>
      <c r="CQ41" s="377" t="str">
        <f>IF('各会計、関係団体の財政状況及び健全化判断比率'!BS14="","",'各会計、関係団体の財政状況及び健全化判断比率'!BS14)</f>
        <v/>
      </c>
      <c r="CR41" s="377"/>
      <c r="CS41" s="377"/>
      <c r="CT41" s="377"/>
      <c r="CU41" s="377"/>
      <c r="CV41" s="377"/>
      <c r="CW41" s="377"/>
      <c r="CX41" s="377"/>
      <c r="CY41" s="377"/>
      <c r="CZ41" s="377"/>
      <c r="DA41" s="377"/>
      <c r="DB41" s="377"/>
      <c r="DC41" s="377"/>
      <c r="DD41" s="377"/>
      <c r="DE41" s="377"/>
      <c r="DG41" s="374" t="str">
        <f>IF('各会計、関係団体の財政状況及び健全化判断比率'!BR14="","",'各会計、関係団体の財政状況及び健全化判断比率'!BR14)</f>
        <v/>
      </c>
      <c r="DH41" s="374"/>
      <c r="DI41" s="188"/>
    </row>
    <row r="42" spans="1:113" ht="32.25" customHeight="1" x14ac:dyDescent="0.2">
      <c r="B42" s="185"/>
      <c r="C42" s="376" t="str">
        <f t="shared" si="5"/>
        <v/>
      </c>
      <c r="D42" s="376"/>
      <c r="E42" s="377" t="str">
        <f>IF('各会計、関係団体の財政状況及び健全化判断比率'!B15="","",'各会計、関係団体の財政状況及び健全化判断比率'!B15)</f>
        <v/>
      </c>
      <c r="F42" s="377"/>
      <c r="G42" s="377"/>
      <c r="H42" s="377"/>
      <c r="I42" s="377"/>
      <c r="J42" s="377"/>
      <c r="K42" s="377"/>
      <c r="L42" s="377"/>
      <c r="M42" s="377"/>
      <c r="N42" s="377"/>
      <c r="O42" s="377"/>
      <c r="P42" s="377"/>
      <c r="Q42" s="377"/>
      <c r="R42" s="377"/>
      <c r="S42" s="377"/>
      <c r="T42" s="161"/>
      <c r="U42" s="376" t="str">
        <f t="shared" si="4"/>
        <v/>
      </c>
      <c r="V42" s="376"/>
      <c r="W42" s="377"/>
      <c r="X42" s="377"/>
      <c r="Y42" s="377"/>
      <c r="Z42" s="377"/>
      <c r="AA42" s="377"/>
      <c r="AB42" s="377"/>
      <c r="AC42" s="377"/>
      <c r="AD42" s="377"/>
      <c r="AE42" s="377"/>
      <c r="AF42" s="377"/>
      <c r="AG42" s="377"/>
      <c r="AH42" s="377"/>
      <c r="AI42" s="377"/>
      <c r="AJ42" s="377"/>
      <c r="AK42" s="377"/>
      <c r="AL42" s="161"/>
      <c r="AM42" s="376" t="str">
        <f t="shared" si="0"/>
        <v/>
      </c>
      <c r="AN42" s="376"/>
      <c r="AO42" s="377"/>
      <c r="AP42" s="377"/>
      <c r="AQ42" s="377"/>
      <c r="AR42" s="377"/>
      <c r="AS42" s="377"/>
      <c r="AT42" s="377"/>
      <c r="AU42" s="377"/>
      <c r="AV42" s="377"/>
      <c r="AW42" s="377"/>
      <c r="AX42" s="377"/>
      <c r="AY42" s="377"/>
      <c r="AZ42" s="377"/>
      <c r="BA42" s="377"/>
      <c r="BB42" s="377"/>
      <c r="BC42" s="377"/>
      <c r="BD42" s="161"/>
      <c r="BE42" s="376" t="str">
        <f t="shared" si="1"/>
        <v/>
      </c>
      <c r="BF42" s="376"/>
      <c r="BG42" s="377"/>
      <c r="BH42" s="377"/>
      <c r="BI42" s="377"/>
      <c r="BJ42" s="377"/>
      <c r="BK42" s="377"/>
      <c r="BL42" s="377"/>
      <c r="BM42" s="377"/>
      <c r="BN42" s="377"/>
      <c r="BO42" s="377"/>
      <c r="BP42" s="377"/>
      <c r="BQ42" s="377"/>
      <c r="BR42" s="377"/>
      <c r="BS42" s="377"/>
      <c r="BT42" s="377"/>
      <c r="BU42" s="377"/>
      <c r="BV42" s="161"/>
      <c r="BW42" s="376" t="str">
        <f t="shared" si="2"/>
        <v/>
      </c>
      <c r="BX42" s="376"/>
      <c r="BY42" s="377" t="str">
        <f>IF('各会計、関係団体の財政状況及び健全化判断比率'!B76="","",'各会計、関係団体の財政状況及び健全化判断比率'!B76)</f>
        <v/>
      </c>
      <c r="BZ42" s="377"/>
      <c r="CA42" s="377"/>
      <c r="CB42" s="377"/>
      <c r="CC42" s="377"/>
      <c r="CD42" s="377"/>
      <c r="CE42" s="377"/>
      <c r="CF42" s="377"/>
      <c r="CG42" s="377"/>
      <c r="CH42" s="377"/>
      <c r="CI42" s="377"/>
      <c r="CJ42" s="377"/>
      <c r="CK42" s="377"/>
      <c r="CL42" s="377"/>
      <c r="CM42" s="377"/>
      <c r="CN42" s="161"/>
      <c r="CO42" s="376" t="str">
        <f t="shared" si="3"/>
        <v/>
      </c>
      <c r="CP42" s="376"/>
      <c r="CQ42" s="377" t="str">
        <f>IF('各会計、関係団体の財政状況及び健全化判断比率'!BS15="","",'各会計、関係団体の財政状況及び健全化判断比率'!BS15)</f>
        <v/>
      </c>
      <c r="CR42" s="377"/>
      <c r="CS42" s="377"/>
      <c r="CT42" s="377"/>
      <c r="CU42" s="377"/>
      <c r="CV42" s="377"/>
      <c r="CW42" s="377"/>
      <c r="CX42" s="377"/>
      <c r="CY42" s="377"/>
      <c r="CZ42" s="377"/>
      <c r="DA42" s="377"/>
      <c r="DB42" s="377"/>
      <c r="DC42" s="377"/>
      <c r="DD42" s="377"/>
      <c r="DE42" s="377"/>
      <c r="DG42" s="374" t="str">
        <f>IF('各会計、関係団体の財政状況及び健全化判断比率'!BR15="","",'各会計、関係団体の財政状況及び健全化判断比率'!BR15)</f>
        <v/>
      </c>
      <c r="DH42" s="374"/>
      <c r="DI42" s="188"/>
    </row>
    <row r="43" spans="1:113" ht="32.25" customHeight="1" x14ac:dyDescent="0.2">
      <c r="B43" s="185"/>
      <c r="C43" s="376" t="str">
        <f t="shared" si="5"/>
        <v/>
      </c>
      <c r="D43" s="376"/>
      <c r="E43" s="377" t="str">
        <f>IF('各会計、関係団体の財政状況及び健全化判断比率'!B16="","",'各会計、関係団体の財政状況及び健全化判断比率'!B16)</f>
        <v/>
      </c>
      <c r="F43" s="377"/>
      <c r="G43" s="377"/>
      <c r="H43" s="377"/>
      <c r="I43" s="377"/>
      <c r="J43" s="377"/>
      <c r="K43" s="377"/>
      <c r="L43" s="377"/>
      <c r="M43" s="377"/>
      <c r="N43" s="377"/>
      <c r="O43" s="377"/>
      <c r="P43" s="377"/>
      <c r="Q43" s="377"/>
      <c r="R43" s="377"/>
      <c r="S43" s="377"/>
      <c r="T43" s="161"/>
      <c r="U43" s="376" t="str">
        <f t="shared" si="4"/>
        <v/>
      </c>
      <c r="V43" s="376"/>
      <c r="W43" s="377"/>
      <c r="X43" s="377"/>
      <c r="Y43" s="377"/>
      <c r="Z43" s="377"/>
      <c r="AA43" s="377"/>
      <c r="AB43" s="377"/>
      <c r="AC43" s="377"/>
      <c r="AD43" s="377"/>
      <c r="AE43" s="377"/>
      <c r="AF43" s="377"/>
      <c r="AG43" s="377"/>
      <c r="AH43" s="377"/>
      <c r="AI43" s="377"/>
      <c r="AJ43" s="377"/>
      <c r="AK43" s="377"/>
      <c r="AL43" s="161"/>
      <c r="AM43" s="376" t="str">
        <f t="shared" si="0"/>
        <v/>
      </c>
      <c r="AN43" s="376"/>
      <c r="AO43" s="377"/>
      <c r="AP43" s="377"/>
      <c r="AQ43" s="377"/>
      <c r="AR43" s="377"/>
      <c r="AS43" s="377"/>
      <c r="AT43" s="377"/>
      <c r="AU43" s="377"/>
      <c r="AV43" s="377"/>
      <c r="AW43" s="377"/>
      <c r="AX43" s="377"/>
      <c r="AY43" s="377"/>
      <c r="AZ43" s="377"/>
      <c r="BA43" s="377"/>
      <c r="BB43" s="377"/>
      <c r="BC43" s="377"/>
      <c r="BD43" s="161"/>
      <c r="BE43" s="376" t="str">
        <f t="shared" si="1"/>
        <v/>
      </c>
      <c r="BF43" s="376"/>
      <c r="BG43" s="377"/>
      <c r="BH43" s="377"/>
      <c r="BI43" s="377"/>
      <c r="BJ43" s="377"/>
      <c r="BK43" s="377"/>
      <c r="BL43" s="377"/>
      <c r="BM43" s="377"/>
      <c r="BN43" s="377"/>
      <c r="BO43" s="377"/>
      <c r="BP43" s="377"/>
      <c r="BQ43" s="377"/>
      <c r="BR43" s="377"/>
      <c r="BS43" s="377"/>
      <c r="BT43" s="377"/>
      <c r="BU43" s="377"/>
      <c r="BV43" s="161"/>
      <c r="BW43" s="376" t="str">
        <f t="shared" si="2"/>
        <v/>
      </c>
      <c r="BX43" s="376"/>
      <c r="BY43" s="377" t="str">
        <f>IF('各会計、関係団体の財政状況及び健全化判断比率'!B77="","",'各会計、関係団体の財政状況及び健全化判断比率'!B77)</f>
        <v/>
      </c>
      <c r="BZ43" s="377"/>
      <c r="CA43" s="377"/>
      <c r="CB43" s="377"/>
      <c r="CC43" s="377"/>
      <c r="CD43" s="377"/>
      <c r="CE43" s="377"/>
      <c r="CF43" s="377"/>
      <c r="CG43" s="377"/>
      <c r="CH43" s="377"/>
      <c r="CI43" s="377"/>
      <c r="CJ43" s="377"/>
      <c r="CK43" s="377"/>
      <c r="CL43" s="377"/>
      <c r="CM43" s="377"/>
      <c r="CN43" s="161"/>
      <c r="CO43" s="376" t="str">
        <f t="shared" si="3"/>
        <v/>
      </c>
      <c r="CP43" s="376"/>
      <c r="CQ43" s="377" t="str">
        <f>IF('各会計、関係団体の財政状況及び健全化判断比率'!BS16="","",'各会計、関係団体の財政状況及び健全化判断比率'!BS16)</f>
        <v/>
      </c>
      <c r="CR43" s="377"/>
      <c r="CS43" s="377"/>
      <c r="CT43" s="377"/>
      <c r="CU43" s="377"/>
      <c r="CV43" s="377"/>
      <c r="CW43" s="377"/>
      <c r="CX43" s="377"/>
      <c r="CY43" s="377"/>
      <c r="CZ43" s="377"/>
      <c r="DA43" s="377"/>
      <c r="DB43" s="377"/>
      <c r="DC43" s="377"/>
      <c r="DD43" s="377"/>
      <c r="DE43" s="377"/>
      <c r="DG43" s="374" t="str">
        <f>IF('各会計、関係団体の財政状況及び健全化判断比率'!BR16="","",'各会計、関係団体の財政状況及び健全化判断比率'!BR16)</f>
        <v/>
      </c>
      <c r="DH43" s="374"/>
      <c r="DI43" s="188"/>
    </row>
    <row r="44" spans="1:113" ht="13.5" customHeight="1" thickBot="1" x14ac:dyDescent="0.2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row>
    <row r="45" spans="1:113" x14ac:dyDescent="0.2"/>
    <row r="46" spans="1:113" x14ac:dyDescent="0.2">
      <c r="B46" s="160" t="s">
        <v>193</v>
      </c>
      <c r="E46" s="373" t="s">
        <v>194</v>
      </c>
      <c r="F46" s="373"/>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c r="AK46" s="373"/>
      <c r="AL46" s="373"/>
      <c r="AM46" s="373"/>
      <c r="AN46" s="373"/>
      <c r="AO46" s="373"/>
      <c r="AP46" s="373"/>
      <c r="AQ46" s="373"/>
      <c r="AR46" s="373"/>
      <c r="AS46" s="373"/>
      <c r="AT46" s="373"/>
      <c r="AU46" s="373"/>
      <c r="AV46" s="373"/>
      <c r="AW46" s="373"/>
      <c r="AX46" s="373"/>
      <c r="AY46" s="373"/>
      <c r="AZ46" s="373"/>
      <c r="BA46" s="373"/>
      <c r="BB46" s="373"/>
      <c r="BC46" s="373"/>
      <c r="BD46" s="373"/>
      <c r="BE46" s="373"/>
      <c r="BF46" s="373"/>
      <c r="BG46" s="373"/>
      <c r="BH46" s="373"/>
      <c r="BI46" s="373"/>
      <c r="BJ46" s="373"/>
      <c r="BK46" s="373"/>
      <c r="BL46" s="373"/>
      <c r="BM46" s="373"/>
      <c r="BN46" s="373"/>
      <c r="BO46" s="373"/>
      <c r="BP46" s="373"/>
      <c r="BQ46" s="373"/>
      <c r="BR46" s="373"/>
      <c r="BS46" s="373"/>
      <c r="BT46" s="373"/>
      <c r="BU46" s="373"/>
      <c r="BV46" s="373"/>
      <c r="BW46" s="373"/>
      <c r="BX46" s="373"/>
      <c r="BY46" s="373"/>
      <c r="BZ46" s="373"/>
      <c r="CA46" s="373"/>
      <c r="CB46" s="373"/>
      <c r="CC46" s="373"/>
      <c r="CD46" s="373"/>
      <c r="CE46" s="373"/>
      <c r="CF46" s="373"/>
      <c r="CG46" s="373"/>
      <c r="CH46" s="373"/>
      <c r="CI46" s="373"/>
      <c r="CJ46" s="373"/>
      <c r="CK46" s="373"/>
      <c r="CL46" s="373"/>
      <c r="CM46" s="373"/>
      <c r="CN46" s="373"/>
      <c r="CO46" s="373"/>
      <c r="CP46" s="373"/>
      <c r="CQ46" s="373"/>
      <c r="CR46" s="373"/>
      <c r="CS46" s="373"/>
      <c r="CT46" s="373"/>
      <c r="CU46" s="373"/>
      <c r="CV46" s="373"/>
      <c r="CW46" s="373"/>
      <c r="CX46" s="373"/>
      <c r="CY46" s="373"/>
      <c r="CZ46" s="373"/>
      <c r="DA46" s="373"/>
      <c r="DB46" s="373"/>
      <c r="DC46" s="373"/>
      <c r="DD46" s="373"/>
      <c r="DE46" s="373"/>
      <c r="DF46" s="373"/>
      <c r="DG46" s="373"/>
      <c r="DH46" s="373"/>
      <c r="DI46" s="373"/>
    </row>
    <row r="47" spans="1:113" x14ac:dyDescent="0.2">
      <c r="E47" s="373" t="s">
        <v>195</v>
      </c>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3"/>
      <c r="AL47" s="373"/>
      <c r="AM47" s="373"/>
      <c r="AN47" s="373"/>
      <c r="AO47" s="373"/>
      <c r="AP47" s="373"/>
      <c r="AQ47" s="373"/>
      <c r="AR47" s="373"/>
      <c r="AS47" s="373"/>
      <c r="AT47" s="373"/>
      <c r="AU47" s="373"/>
      <c r="AV47" s="373"/>
      <c r="AW47" s="373"/>
      <c r="AX47" s="373"/>
      <c r="AY47" s="373"/>
      <c r="AZ47" s="373"/>
      <c r="BA47" s="373"/>
      <c r="BB47" s="373"/>
      <c r="BC47" s="373"/>
      <c r="BD47" s="373"/>
      <c r="BE47" s="373"/>
      <c r="BF47" s="373"/>
      <c r="BG47" s="373"/>
      <c r="BH47" s="373"/>
      <c r="BI47" s="373"/>
      <c r="BJ47" s="373"/>
      <c r="BK47" s="373"/>
      <c r="BL47" s="373"/>
      <c r="BM47" s="373"/>
      <c r="BN47" s="373"/>
      <c r="BO47" s="373"/>
      <c r="BP47" s="373"/>
      <c r="BQ47" s="373"/>
      <c r="BR47" s="373"/>
      <c r="BS47" s="373"/>
      <c r="BT47" s="373"/>
      <c r="BU47" s="373"/>
      <c r="BV47" s="373"/>
      <c r="BW47" s="373"/>
      <c r="BX47" s="373"/>
      <c r="BY47" s="373"/>
      <c r="BZ47" s="373"/>
      <c r="CA47" s="373"/>
      <c r="CB47" s="373"/>
      <c r="CC47" s="373"/>
      <c r="CD47" s="373"/>
      <c r="CE47" s="373"/>
      <c r="CF47" s="373"/>
      <c r="CG47" s="373"/>
      <c r="CH47" s="373"/>
      <c r="CI47" s="373"/>
      <c r="CJ47" s="373"/>
      <c r="CK47" s="373"/>
      <c r="CL47" s="373"/>
      <c r="CM47" s="373"/>
      <c r="CN47" s="373"/>
      <c r="CO47" s="373"/>
      <c r="CP47" s="373"/>
      <c r="CQ47" s="373"/>
      <c r="CR47" s="373"/>
      <c r="CS47" s="373"/>
      <c r="CT47" s="373"/>
      <c r="CU47" s="373"/>
      <c r="CV47" s="373"/>
      <c r="CW47" s="373"/>
      <c r="CX47" s="373"/>
      <c r="CY47" s="373"/>
      <c r="CZ47" s="373"/>
      <c r="DA47" s="373"/>
      <c r="DB47" s="373"/>
      <c r="DC47" s="373"/>
      <c r="DD47" s="373"/>
      <c r="DE47" s="373"/>
      <c r="DF47" s="373"/>
      <c r="DG47" s="373"/>
      <c r="DH47" s="373"/>
      <c r="DI47" s="373"/>
    </row>
    <row r="48" spans="1:113" x14ac:dyDescent="0.2">
      <c r="E48" s="373" t="s">
        <v>196</v>
      </c>
      <c r="F48" s="373"/>
      <c r="G48" s="373"/>
      <c r="H48" s="373"/>
      <c r="I48" s="373"/>
      <c r="J48" s="373"/>
      <c r="K48" s="373"/>
      <c r="L48" s="373"/>
      <c r="M48" s="373"/>
      <c r="N48" s="373"/>
      <c r="O48" s="373"/>
      <c r="P48" s="373"/>
      <c r="Q48" s="373"/>
      <c r="R48" s="373"/>
      <c r="S48" s="373"/>
      <c r="T48" s="373"/>
      <c r="U48" s="373"/>
      <c r="V48" s="373"/>
      <c r="W48" s="373"/>
      <c r="X48" s="373"/>
      <c r="Y48" s="373"/>
      <c r="Z48" s="373"/>
      <c r="AA48" s="373"/>
      <c r="AB48" s="373"/>
      <c r="AC48" s="373"/>
      <c r="AD48" s="373"/>
      <c r="AE48" s="373"/>
      <c r="AF48" s="373"/>
      <c r="AG48" s="373"/>
      <c r="AH48" s="373"/>
      <c r="AI48" s="373"/>
      <c r="AJ48" s="373"/>
      <c r="AK48" s="373"/>
      <c r="AL48" s="373"/>
      <c r="AM48" s="373"/>
      <c r="AN48" s="373"/>
      <c r="AO48" s="373"/>
      <c r="AP48" s="373"/>
      <c r="AQ48" s="373"/>
      <c r="AR48" s="373"/>
      <c r="AS48" s="373"/>
      <c r="AT48" s="373"/>
      <c r="AU48" s="373"/>
      <c r="AV48" s="373"/>
      <c r="AW48" s="373"/>
      <c r="AX48" s="373"/>
      <c r="AY48" s="373"/>
      <c r="AZ48" s="373"/>
      <c r="BA48" s="373"/>
      <c r="BB48" s="373"/>
      <c r="BC48" s="373"/>
      <c r="BD48" s="373"/>
      <c r="BE48" s="373"/>
      <c r="BF48" s="373"/>
      <c r="BG48" s="373"/>
      <c r="BH48" s="373"/>
      <c r="BI48" s="373"/>
      <c r="BJ48" s="373"/>
      <c r="BK48" s="373"/>
      <c r="BL48" s="373"/>
      <c r="BM48" s="373"/>
      <c r="BN48" s="373"/>
      <c r="BO48" s="373"/>
      <c r="BP48" s="373"/>
      <c r="BQ48" s="373"/>
      <c r="BR48" s="373"/>
      <c r="BS48" s="373"/>
      <c r="BT48" s="373"/>
      <c r="BU48" s="373"/>
      <c r="BV48" s="373"/>
      <c r="BW48" s="373"/>
      <c r="BX48" s="373"/>
      <c r="BY48" s="373"/>
      <c r="BZ48" s="373"/>
      <c r="CA48" s="373"/>
      <c r="CB48" s="373"/>
      <c r="CC48" s="373"/>
      <c r="CD48" s="373"/>
      <c r="CE48" s="373"/>
      <c r="CF48" s="373"/>
      <c r="CG48" s="373"/>
      <c r="CH48" s="373"/>
      <c r="CI48" s="373"/>
      <c r="CJ48" s="373"/>
      <c r="CK48" s="373"/>
      <c r="CL48" s="373"/>
      <c r="CM48" s="373"/>
      <c r="CN48" s="373"/>
      <c r="CO48" s="373"/>
      <c r="CP48" s="373"/>
      <c r="CQ48" s="373"/>
      <c r="CR48" s="373"/>
      <c r="CS48" s="373"/>
      <c r="CT48" s="373"/>
      <c r="CU48" s="373"/>
      <c r="CV48" s="373"/>
      <c r="CW48" s="373"/>
      <c r="CX48" s="373"/>
      <c r="CY48" s="373"/>
      <c r="CZ48" s="373"/>
      <c r="DA48" s="373"/>
      <c r="DB48" s="373"/>
      <c r="DC48" s="373"/>
      <c r="DD48" s="373"/>
      <c r="DE48" s="373"/>
      <c r="DF48" s="373"/>
      <c r="DG48" s="373"/>
      <c r="DH48" s="373"/>
      <c r="DI48" s="373"/>
    </row>
    <row r="49" spans="5:113" x14ac:dyDescent="0.2">
      <c r="E49" s="375" t="s">
        <v>197</v>
      </c>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c r="AK49" s="375"/>
      <c r="AL49" s="375"/>
      <c r="AM49" s="375"/>
      <c r="AN49" s="375"/>
      <c r="AO49" s="375"/>
      <c r="AP49" s="375"/>
      <c r="AQ49" s="375"/>
      <c r="AR49" s="375"/>
      <c r="AS49" s="375"/>
      <c r="AT49" s="375"/>
      <c r="AU49" s="375"/>
      <c r="AV49" s="375"/>
      <c r="AW49" s="375"/>
      <c r="AX49" s="375"/>
      <c r="AY49" s="375"/>
      <c r="AZ49" s="375"/>
      <c r="BA49" s="375"/>
      <c r="BB49" s="375"/>
      <c r="BC49" s="375"/>
      <c r="BD49" s="375"/>
      <c r="BE49" s="375"/>
      <c r="BF49" s="375"/>
      <c r="BG49" s="375"/>
      <c r="BH49" s="375"/>
      <c r="BI49" s="375"/>
      <c r="BJ49" s="375"/>
      <c r="BK49" s="375"/>
      <c r="BL49" s="375"/>
      <c r="BM49" s="375"/>
      <c r="BN49" s="375"/>
      <c r="BO49" s="375"/>
      <c r="BP49" s="375"/>
      <c r="BQ49" s="375"/>
      <c r="BR49" s="375"/>
      <c r="BS49" s="375"/>
      <c r="BT49" s="375"/>
      <c r="BU49" s="375"/>
      <c r="BV49" s="375"/>
      <c r="BW49" s="375"/>
      <c r="BX49" s="375"/>
      <c r="BY49" s="375"/>
      <c r="BZ49" s="375"/>
      <c r="CA49" s="375"/>
      <c r="CB49" s="375"/>
      <c r="CC49" s="375"/>
      <c r="CD49" s="375"/>
      <c r="CE49" s="375"/>
      <c r="CF49" s="375"/>
      <c r="CG49" s="375"/>
      <c r="CH49" s="375"/>
      <c r="CI49" s="375"/>
      <c r="CJ49" s="375"/>
      <c r="CK49" s="375"/>
      <c r="CL49" s="375"/>
      <c r="CM49" s="375"/>
      <c r="CN49" s="375"/>
      <c r="CO49" s="375"/>
      <c r="CP49" s="375"/>
      <c r="CQ49" s="375"/>
      <c r="CR49" s="375"/>
      <c r="CS49" s="375"/>
      <c r="CT49" s="375"/>
      <c r="CU49" s="375"/>
      <c r="CV49" s="375"/>
      <c r="CW49" s="375"/>
      <c r="CX49" s="375"/>
      <c r="CY49" s="375"/>
      <c r="CZ49" s="375"/>
      <c r="DA49" s="375"/>
      <c r="DB49" s="375"/>
      <c r="DC49" s="375"/>
      <c r="DD49" s="375"/>
      <c r="DE49" s="375"/>
      <c r="DF49" s="375"/>
      <c r="DG49" s="375"/>
      <c r="DH49" s="375"/>
      <c r="DI49" s="375"/>
    </row>
    <row r="50" spans="5:113" x14ac:dyDescent="0.2">
      <c r="E50" s="373" t="s">
        <v>198</v>
      </c>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3"/>
      <c r="AW50" s="373"/>
      <c r="AX50" s="373"/>
      <c r="AY50" s="373"/>
      <c r="AZ50" s="373"/>
      <c r="BA50" s="373"/>
      <c r="BB50" s="373"/>
      <c r="BC50" s="373"/>
      <c r="BD50" s="373"/>
      <c r="BE50" s="373"/>
      <c r="BF50" s="373"/>
      <c r="BG50" s="373"/>
      <c r="BH50" s="373"/>
      <c r="BI50" s="373"/>
      <c r="BJ50" s="373"/>
      <c r="BK50" s="373"/>
      <c r="BL50" s="373"/>
      <c r="BM50" s="373"/>
      <c r="BN50" s="373"/>
      <c r="BO50" s="373"/>
      <c r="BP50" s="373"/>
      <c r="BQ50" s="373"/>
      <c r="BR50" s="373"/>
      <c r="BS50" s="373"/>
      <c r="BT50" s="373"/>
      <c r="BU50" s="373"/>
      <c r="BV50" s="373"/>
      <c r="BW50" s="373"/>
      <c r="BX50" s="373"/>
      <c r="BY50" s="373"/>
      <c r="BZ50" s="373"/>
      <c r="CA50" s="373"/>
      <c r="CB50" s="373"/>
      <c r="CC50" s="373"/>
      <c r="CD50" s="373"/>
      <c r="CE50" s="373"/>
      <c r="CF50" s="373"/>
      <c r="CG50" s="373"/>
      <c r="CH50" s="373"/>
      <c r="CI50" s="373"/>
      <c r="CJ50" s="373"/>
      <c r="CK50" s="373"/>
      <c r="CL50" s="373"/>
      <c r="CM50" s="373"/>
      <c r="CN50" s="373"/>
      <c r="CO50" s="373"/>
      <c r="CP50" s="373"/>
      <c r="CQ50" s="373"/>
      <c r="CR50" s="373"/>
      <c r="CS50" s="373"/>
      <c r="CT50" s="373"/>
      <c r="CU50" s="373"/>
      <c r="CV50" s="373"/>
      <c r="CW50" s="373"/>
      <c r="CX50" s="373"/>
      <c r="CY50" s="373"/>
      <c r="CZ50" s="373"/>
      <c r="DA50" s="373"/>
      <c r="DB50" s="373"/>
      <c r="DC50" s="373"/>
      <c r="DD50" s="373"/>
      <c r="DE50" s="373"/>
      <c r="DF50" s="373"/>
      <c r="DG50" s="373"/>
      <c r="DH50" s="373"/>
      <c r="DI50" s="373"/>
    </row>
    <row r="51" spans="5:113" x14ac:dyDescent="0.2">
      <c r="E51" s="373" t="s">
        <v>199</v>
      </c>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3"/>
      <c r="AW51" s="373"/>
      <c r="AX51" s="373"/>
      <c r="AY51" s="373"/>
      <c r="AZ51" s="373"/>
      <c r="BA51" s="373"/>
      <c r="BB51" s="373"/>
      <c r="BC51" s="373"/>
      <c r="BD51" s="373"/>
      <c r="BE51" s="373"/>
      <c r="BF51" s="373"/>
      <c r="BG51" s="373"/>
      <c r="BH51" s="373"/>
      <c r="BI51" s="373"/>
      <c r="BJ51" s="373"/>
      <c r="BK51" s="373"/>
      <c r="BL51" s="373"/>
      <c r="BM51" s="373"/>
      <c r="BN51" s="373"/>
      <c r="BO51" s="373"/>
      <c r="BP51" s="373"/>
      <c r="BQ51" s="373"/>
      <c r="BR51" s="373"/>
      <c r="BS51" s="373"/>
      <c r="BT51" s="373"/>
      <c r="BU51" s="373"/>
      <c r="BV51" s="373"/>
      <c r="BW51" s="373"/>
      <c r="BX51" s="373"/>
      <c r="BY51" s="373"/>
      <c r="BZ51" s="373"/>
      <c r="CA51" s="373"/>
      <c r="CB51" s="373"/>
      <c r="CC51" s="373"/>
      <c r="CD51" s="373"/>
      <c r="CE51" s="373"/>
      <c r="CF51" s="373"/>
      <c r="CG51" s="373"/>
      <c r="CH51" s="373"/>
      <c r="CI51" s="373"/>
      <c r="CJ51" s="373"/>
      <c r="CK51" s="373"/>
      <c r="CL51" s="373"/>
      <c r="CM51" s="373"/>
      <c r="CN51" s="373"/>
      <c r="CO51" s="373"/>
      <c r="CP51" s="373"/>
      <c r="CQ51" s="373"/>
      <c r="CR51" s="373"/>
      <c r="CS51" s="373"/>
      <c r="CT51" s="373"/>
      <c r="CU51" s="373"/>
      <c r="CV51" s="373"/>
      <c r="CW51" s="373"/>
      <c r="CX51" s="373"/>
      <c r="CY51" s="373"/>
      <c r="CZ51" s="373"/>
      <c r="DA51" s="373"/>
      <c r="DB51" s="373"/>
      <c r="DC51" s="373"/>
      <c r="DD51" s="373"/>
      <c r="DE51" s="373"/>
      <c r="DF51" s="373"/>
      <c r="DG51" s="373"/>
      <c r="DH51" s="373"/>
      <c r="DI51" s="373"/>
    </row>
    <row r="52" spans="5:113" x14ac:dyDescent="0.2">
      <c r="E52" s="373" t="s">
        <v>200</v>
      </c>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3"/>
      <c r="AL52" s="373"/>
      <c r="AM52" s="373"/>
      <c r="AN52" s="373"/>
      <c r="AO52" s="373"/>
      <c r="AP52" s="373"/>
      <c r="AQ52" s="373"/>
      <c r="AR52" s="373"/>
      <c r="AS52" s="373"/>
      <c r="AT52" s="373"/>
      <c r="AU52" s="373"/>
      <c r="AV52" s="373"/>
      <c r="AW52" s="373"/>
      <c r="AX52" s="373"/>
      <c r="AY52" s="373"/>
      <c r="AZ52" s="373"/>
      <c r="BA52" s="373"/>
      <c r="BB52" s="373"/>
      <c r="BC52" s="373"/>
      <c r="BD52" s="373"/>
      <c r="BE52" s="373"/>
      <c r="BF52" s="373"/>
      <c r="BG52" s="373"/>
      <c r="BH52" s="373"/>
      <c r="BI52" s="373"/>
      <c r="BJ52" s="373"/>
      <c r="BK52" s="373"/>
      <c r="BL52" s="373"/>
      <c r="BM52" s="373"/>
      <c r="BN52" s="373"/>
      <c r="BO52" s="373"/>
      <c r="BP52" s="373"/>
      <c r="BQ52" s="373"/>
      <c r="BR52" s="373"/>
      <c r="BS52" s="373"/>
      <c r="BT52" s="373"/>
      <c r="BU52" s="373"/>
      <c r="BV52" s="373"/>
      <c r="BW52" s="373"/>
      <c r="BX52" s="373"/>
      <c r="BY52" s="373"/>
      <c r="BZ52" s="373"/>
      <c r="CA52" s="373"/>
      <c r="CB52" s="373"/>
      <c r="CC52" s="373"/>
      <c r="CD52" s="373"/>
      <c r="CE52" s="373"/>
      <c r="CF52" s="373"/>
      <c r="CG52" s="373"/>
      <c r="CH52" s="373"/>
      <c r="CI52" s="373"/>
      <c r="CJ52" s="373"/>
      <c r="CK52" s="373"/>
      <c r="CL52" s="373"/>
      <c r="CM52" s="373"/>
      <c r="CN52" s="373"/>
      <c r="CO52" s="373"/>
      <c r="CP52" s="373"/>
      <c r="CQ52" s="373"/>
      <c r="CR52" s="373"/>
      <c r="CS52" s="373"/>
      <c r="CT52" s="373"/>
      <c r="CU52" s="373"/>
      <c r="CV52" s="373"/>
      <c r="CW52" s="373"/>
      <c r="CX52" s="373"/>
      <c r="CY52" s="373"/>
      <c r="CZ52" s="373"/>
      <c r="DA52" s="373"/>
      <c r="DB52" s="373"/>
      <c r="DC52" s="373"/>
      <c r="DD52" s="373"/>
      <c r="DE52" s="373"/>
      <c r="DF52" s="373"/>
      <c r="DG52" s="373"/>
      <c r="DH52" s="373"/>
      <c r="DI52" s="373"/>
    </row>
    <row r="53" spans="5:113" x14ac:dyDescent="0.2">
      <c r="E53" s="373" t="s">
        <v>201</v>
      </c>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373"/>
      <c r="AU53" s="373"/>
      <c r="AV53" s="373"/>
      <c r="AW53" s="373"/>
      <c r="AX53" s="373"/>
      <c r="AY53" s="373"/>
      <c r="AZ53" s="373"/>
      <c r="BA53" s="373"/>
      <c r="BB53" s="373"/>
      <c r="BC53" s="373"/>
      <c r="BD53" s="373"/>
      <c r="BE53" s="373"/>
      <c r="BF53" s="373"/>
      <c r="BG53" s="373"/>
      <c r="BH53" s="373"/>
      <c r="BI53" s="373"/>
      <c r="BJ53" s="373"/>
      <c r="BK53" s="373"/>
      <c r="BL53" s="373"/>
      <c r="BM53" s="373"/>
      <c r="BN53" s="373"/>
      <c r="BO53" s="373"/>
      <c r="BP53" s="373"/>
      <c r="BQ53" s="373"/>
      <c r="BR53" s="373"/>
      <c r="BS53" s="373"/>
      <c r="BT53" s="373"/>
      <c r="BU53" s="373"/>
      <c r="BV53" s="373"/>
      <c r="BW53" s="373"/>
      <c r="BX53" s="373"/>
      <c r="BY53" s="373"/>
      <c r="BZ53" s="373"/>
      <c r="CA53" s="373"/>
      <c r="CB53" s="373"/>
      <c r="CC53" s="373"/>
      <c r="CD53" s="373"/>
      <c r="CE53" s="373"/>
      <c r="CF53" s="373"/>
      <c r="CG53" s="373"/>
      <c r="CH53" s="373"/>
      <c r="CI53" s="373"/>
      <c r="CJ53" s="373"/>
      <c r="CK53" s="373"/>
      <c r="CL53" s="373"/>
      <c r="CM53" s="373"/>
      <c r="CN53" s="373"/>
      <c r="CO53" s="373"/>
      <c r="CP53" s="373"/>
      <c r="CQ53" s="373"/>
      <c r="CR53" s="373"/>
      <c r="CS53" s="373"/>
      <c r="CT53" s="373"/>
      <c r="CU53" s="373"/>
      <c r="CV53" s="373"/>
      <c r="CW53" s="373"/>
      <c r="CX53" s="373"/>
      <c r="CY53" s="373"/>
      <c r="CZ53" s="373"/>
      <c r="DA53" s="373"/>
      <c r="DB53" s="373"/>
      <c r="DC53" s="373"/>
      <c r="DD53" s="373"/>
      <c r="DE53" s="373"/>
      <c r="DF53" s="373"/>
      <c r="DG53" s="373"/>
      <c r="DH53" s="373"/>
      <c r="DI53" s="373"/>
    </row>
    <row r="54" spans="5:113" x14ac:dyDescent="0.2"/>
    <row r="55" spans="5:113" x14ac:dyDescent="0.2"/>
    <row r="56" spans="5:113" x14ac:dyDescent="0.2"/>
  </sheetData>
  <sheetProtection algorithmName="SHA-512" hashValue="/glavOqRZzO0AFuhB+i2c+Q5T8QlxVQ52PBL1vCqgLmAzJPik0xllv8LZgob3cejw9u8vAojxYiW4zpMEKl1pQ==" saltValue="1meVELrHNXRAnUlDVsp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94" customWidth="1"/>
    <col min="2" max="2" width="2.33203125" style="194" customWidth="1"/>
    <col min="3" max="16" width="2.6640625" style="194" customWidth="1"/>
    <col min="17" max="17" width="2.33203125" style="194" customWidth="1"/>
    <col min="18" max="95" width="1.6640625" style="194" customWidth="1"/>
    <col min="96" max="133" width="1.6640625" style="206" customWidth="1"/>
    <col min="134" max="143" width="1.6640625" style="194" customWidth="1"/>
    <col min="144" max="16384" width="0" style="194" hidden="1"/>
  </cols>
  <sheetData>
    <row r="1" spans="2:143" ht="22.5" customHeight="1" thickBot="1" x14ac:dyDescent="0.25">
      <c r="B1" s="192"/>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93"/>
      <c r="CZ1" s="193"/>
      <c r="DA1" s="193"/>
      <c r="DB1" s="193"/>
      <c r="DC1" s="193"/>
      <c r="DD1" s="193"/>
      <c r="DE1" s="193"/>
      <c r="DF1" s="193"/>
      <c r="DG1" s="193"/>
      <c r="DH1" s="726" t="s">
        <v>202</v>
      </c>
      <c r="DI1" s="727"/>
      <c r="DJ1" s="727"/>
      <c r="DK1" s="727"/>
      <c r="DL1" s="727"/>
      <c r="DM1" s="727"/>
      <c r="DN1" s="728"/>
      <c r="DO1" s="194"/>
      <c r="DP1" s="726" t="s">
        <v>203</v>
      </c>
      <c r="DQ1" s="727"/>
      <c r="DR1" s="727"/>
      <c r="DS1" s="727"/>
      <c r="DT1" s="727"/>
      <c r="DU1" s="727"/>
      <c r="DV1" s="727"/>
      <c r="DW1" s="727"/>
      <c r="DX1" s="727"/>
      <c r="DY1" s="727"/>
      <c r="DZ1" s="727"/>
      <c r="EA1" s="727"/>
      <c r="EB1" s="727"/>
      <c r="EC1" s="728"/>
      <c r="ED1" s="193"/>
      <c r="EE1" s="193"/>
      <c r="EF1" s="193"/>
      <c r="EG1" s="193"/>
      <c r="EH1" s="193"/>
      <c r="EI1" s="193"/>
      <c r="EJ1" s="193"/>
      <c r="EK1" s="193"/>
      <c r="EL1" s="193"/>
      <c r="EM1" s="193"/>
    </row>
    <row r="2" spans="2:143" ht="22.5" customHeight="1" x14ac:dyDescent="0.2">
      <c r="B2" s="195" t="s">
        <v>204</v>
      </c>
      <c r="R2" s="196"/>
      <c r="S2" s="196"/>
      <c r="T2" s="196"/>
      <c r="U2" s="196"/>
      <c r="V2" s="196"/>
      <c r="W2" s="196"/>
      <c r="X2" s="196"/>
      <c r="Y2" s="196"/>
      <c r="Z2" s="196"/>
      <c r="AA2" s="196"/>
      <c r="AB2" s="196"/>
      <c r="AC2" s="196"/>
      <c r="AE2" s="197"/>
      <c r="AF2" s="197"/>
      <c r="AG2" s="197"/>
      <c r="AH2" s="197"/>
      <c r="AI2" s="197"/>
      <c r="AJ2" s="196"/>
      <c r="AK2" s="196"/>
      <c r="AL2" s="196"/>
      <c r="AM2" s="196"/>
      <c r="AN2" s="196"/>
      <c r="AO2" s="196"/>
      <c r="AP2" s="196"/>
      <c r="CD2" s="193"/>
      <c r="CE2" s="193"/>
      <c r="CF2" s="193"/>
      <c r="CG2" s="193"/>
      <c r="CH2" s="193"/>
      <c r="CI2" s="193"/>
      <c r="CJ2" s="193"/>
      <c r="CK2" s="193"/>
      <c r="CL2" s="193"/>
      <c r="CM2" s="193"/>
      <c r="CN2" s="193"/>
      <c r="CO2" s="193"/>
      <c r="CP2" s="193"/>
      <c r="CQ2" s="193"/>
      <c r="CR2" s="193"/>
      <c r="CS2" s="193"/>
      <c r="CT2" s="193"/>
      <c r="CU2" s="193"/>
      <c r="CV2" s="193"/>
      <c r="CW2" s="193"/>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3"/>
      <c r="DX2" s="193"/>
      <c r="DY2" s="193"/>
      <c r="DZ2" s="193"/>
      <c r="EA2" s="193"/>
      <c r="EB2" s="193"/>
      <c r="EC2" s="193"/>
    </row>
    <row r="3" spans="2:143" ht="11.25" customHeight="1" x14ac:dyDescent="0.2">
      <c r="B3" s="682" t="s">
        <v>205</v>
      </c>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c r="AL3" s="683"/>
      <c r="AM3" s="683"/>
      <c r="AN3" s="683"/>
      <c r="AO3" s="683"/>
      <c r="AP3" s="682" t="s">
        <v>206</v>
      </c>
      <c r="AQ3" s="683"/>
      <c r="AR3" s="683"/>
      <c r="AS3" s="683"/>
      <c r="AT3" s="683"/>
      <c r="AU3" s="683"/>
      <c r="AV3" s="683"/>
      <c r="AW3" s="683"/>
      <c r="AX3" s="683"/>
      <c r="AY3" s="683"/>
      <c r="AZ3" s="683"/>
      <c r="BA3" s="683"/>
      <c r="BB3" s="683"/>
      <c r="BC3" s="683"/>
      <c r="BD3" s="683"/>
      <c r="BE3" s="683"/>
      <c r="BF3" s="683"/>
      <c r="BG3" s="683"/>
      <c r="BH3" s="683"/>
      <c r="BI3" s="683"/>
      <c r="BJ3" s="683"/>
      <c r="BK3" s="683"/>
      <c r="BL3" s="683"/>
      <c r="BM3" s="683"/>
      <c r="BN3" s="683"/>
      <c r="BO3" s="683"/>
      <c r="BP3" s="683"/>
      <c r="BQ3" s="683"/>
      <c r="BR3" s="683"/>
      <c r="BS3" s="683"/>
      <c r="BT3" s="683"/>
      <c r="BU3" s="683"/>
      <c r="BV3" s="683"/>
      <c r="BW3" s="683"/>
      <c r="BX3" s="683"/>
      <c r="BY3" s="683"/>
      <c r="BZ3" s="683"/>
      <c r="CA3" s="683"/>
      <c r="CB3" s="684"/>
      <c r="CD3" s="682" t="s">
        <v>207</v>
      </c>
      <c r="CE3" s="683"/>
      <c r="CF3" s="683"/>
      <c r="CG3" s="683"/>
      <c r="CH3" s="683"/>
      <c r="CI3" s="683"/>
      <c r="CJ3" s="683"/>
      <c r="CK3" s="683"/>
      <c r="CL3" s="683"/>
      <c r="CM3" s="683"/>
      <c r="CN3" s="683"/>
      <c r="CO3" s="683"/>
      <c r="CP3" s="683"/>
      <c r="CQ3" s="683"/>
      <c r="CR3" s="683"/>
      <c r="CS3" s="683"/>
      <c r="CT3" s="683"/>
      <c r="CU3" s="683"/>
      <c r="CV3" s="683"/>
      <c r="CW3" s="683"/>
      <c r="CX3" s="683"/>
      <c r="CY3" s="683"/>
      <c r="CZ3" s="683"/>
      <c r="DA3" s="683"/>
      <c r="DB3" s="683"/>
      <c r="DC3" s="683"/>
      <c r="DD3" s="683"/>
      <c r="DE3" s="683"/>
      <c r="DF3" s="683"/>
      <c r="DG3" s="683"/>
      <c r="DH3" s="683"/>
      <c r="DI3" s="683"/>
      <c r="DJ3" s="683"/>
      <c r="DK3" s="683"/>
      <c r="DL3" s="683"/>
      <c r="DM3" s="683"/>
      <c r="DN3" s="683"/>
      <c r="DO3" s="683"/>
      <c r="DP3" s="683"/>
      <c r="DQ3" s="683"/>
      <c r="DR3" s="683"/>
      <c r="DS3" s="683"/>
      <c r="DT3" s="683"/>
      <c r="DU3" s="683"/>
      <c r="DV3" s="683"/>
      <c r="DW3" s="683"/>
      <c r="DX3" s="683"/>
      <c r="DY3" s="683"/>
      <c r="DZ3" s="683"/>
      <c r="EA3" s="683"/>
      <c r="EB3" s="683"/>
      <c r="EC3" s="684"/>
    </row>
    <row r="4" spans="2:143" ht="11.25" customHeight="1" x14ac:dyDescent="0.2">
      <c r="B4" s="682" t="s">
        <v>1</v>
      </c>
      <c r="C4" s="683"/>
      <c r="D4" s="683"/>
      <c r="E4" s="683"/>
      <c r="F4" s="683"/>
      <c r="G4" s="683"/>
      <c r="H4" s="683"/>
      <c r="I4" s="683"/>
      <c r="J4" s="683"/>
      <c r="K4" s="683"/>
      <c r="L4" s="683"/>
      <c r="M4" s="683"/>
      <c r="N4" s="683"/>
      <c r="O4" s="683"/>
      <c r="P4" s="683"/>
      <c r="Q4" s="684"/>
      <c r="R4" s="682" t="s">
        <v>208</v>
      </c>
      <c r="S4" s="683"/>
      <c r="T4" s="683"/>
      <c r="U4" s="683"/>
      <c r="V4" s="683"/>
      <c r="W4" s="683"/>
      <c r="X4" s="683"/>
      <c r="Y4" s="684"/>
      <c r="Z4" s="682" t="s">
        <v>209</v>
      </c>
      <c r="AA4" s="683"/>
      <c r="AB4" s="683"/>
      <c r="AC4" s="684"/>
      <c r="AD4" s="682" t="s">
        <v>210</v>
      </c>
      <c r="AE4" s="683"/>
      <c r="AF4" s="683"/>
      <c r="AG4" s="683"/>
      <c r="AH4" s="683"/>
      <c r="AI4" s="683"/>
      <c r="AJ4" s="683"/>
      <c r="AK4" s="684"/>
      <c r="AL4" s="682" t="s">
        <v>209</v>
      </c>
      <c r="AM4" s="683"/>
      <c r="AN4" s="683"/>
      <c r="AO4" s="684"/>
      <c r="AP4" s="729" t="s">
        <v>211</v>
      </c>
      <c r="AQ4" s="729"/>
      <c r="AR4" s="729"/>
      <c r="AS4" s="729"/>
      <c r="AT4" s="729"/>
      <c r="AU4" s="729"/>
      <c r="AV4" s="729"/>
      <c r="AW4" s="729"/>
      <c r="AX4" s="729"/>
      <c r="AY4" s="729"/>
      <c r="AZ4" s="729"/>
      <c r="BA4" s="729"/>
      <c r="BB4" s="729"/>
      <c r="BC4" s="729"/>
      <c r="BD4" s="729"/>
      <c r="BE4" s="729"/>
      <c r="BF4" s="729"/>
      <c r="BG4" s="729" t="s">
        <v>212</v>
      </c>
      <c r="BH4" s="729"/>
      <c r="BI4" s="729"/>
      <c r="BJ4" s="729"/>
      <c r="BK4" s="729"/>
      <c r="BL4" s="729"/>
      <c r="BM4" s="729"/>
      <c r="BN4" s="729"/>
      <c r="BO4" s="729" t="s">
        <v>209</v>
      </c>
      <c r="BP4" s="729"/>
      <c r="BQ4" s="729"/>
      <c r="BR4" s="729"/>
      <c r="BS4" s="729" t="s">
        <v>213</v>
      </c>
      <c r="BT4" s="729"/>
      <c r="BU4" s="729"/>
      <c r="BV4" s="729"/>
      <c r="BW4" s="729"/>
      <c r="BX4" s="729"/>
      <c r="BY4" s="729"/>
      <c r="BZ4" s="729"/>
      <c r="CA4" s="729"/>
      <c r="CB4" s="729"/>
      <c r="CD4" s="682" t="s">
        <v>214</v>
      </c>
      <c r="CE4" s="683"/>
      <c r="CF4" s="683"/>
      <c r="CG4" s="683"/>
      <c r="CH4" s="683"/>
      <c r="CI4" s="683"/>
      <c r="CJ4" s="683"/>
      <c r="CK4" s="683"/>
      <c r="CL4" s="683"/>
      <c r="CM4" s="683"/>
      <c r="CN4" s="683"/>
      <c r="CO4" s="683"/>
      <c r="CP4" s="683"/>
      <c r="CQ4" s="683"/>
      <c r="CR4" s="683"/>
      <c r="CS4" s="683"/>
      <c r="CT4" s="683"/>
      <c r="CU4" s="683"/>
      <c r="CV4" s="683"/>
      <c r="CW4" s="683"/>
      <c r="CX4" s="683"/>
      <c r="CY4" s="683"/>
      <c r="CZ4" s="683"/>
      <c r="DA4" s="683"/>
      <c r="DB4" s="683"/>
      <c r="DC4" s="683"/>
      <c r="DD4" s="683"/>
      <c r="DE4" s="683"/>
      <c r="DF4" s="683"/>
      <c r="DG4" s="683"/>
      <c r="DH4" s="683"/>
      <c r="DI4" s="683"/>
      <c r="DJ4" s="683"/>
      <c r="DK4" s="683"/>
      <c r="DL4" s="683"/>
      <c r="DM4" s="683"/>
      <c r="DN4" s="683"/>
      <c r="DO4" s="683"/>
      <c r="DP4" s="683"/>
      <c r="DQ4" s="683"/>
      <c r="DR4" s="683"/>
      <c r="DS4" s="683"/>
      <c r="DT4" s="683"/>
      <c r="DU4" s="683"/>
      <c r="DV4" s="683"/>
      <c r="DW4" s="683"/>
      <c r="DX4" s="683"/>
      <c r="DY4" s="683"/>
      <c r="DZ4" s="683"/>
      <c r="EA4" s="683"/>
      <c r="EB4" s="683"/>
      <c r="EC4" s="684"/>
    </row>
    <row r="5" spans="2:143" ht="11.25" customHeight="1" x14ac:dyDescent="0.2">
      <c r="B5" s="688" t="s">
        <v>215</v>
      </c>
      <c r="C5" s="689"/>
      <c r="D5" s="689"/>
      <c r="E5" s="689"/>
      <c r="F5" s="689"/>
      <c r="G5" s="689"/>
      <c r="H5" s="689"/>
      <c r="I5" s="689"/>
      <c r="J5" s="689"/>
      <c r="K5" s="689"/>
      <c r="L5" s="689"/>
      <c r="M5" s="689"/>
      <c r="N5" s="689"/>
      <c r="O5" s="689"/>
      <c r="P5" s="689"/>
      <c r="Q5" s="690"/>
      <c r="R5" s="685">
        <v>8431575</v>
      </c>
      <c r="S5" s="686"/>
      <c r="T5" s="686"/>
      <c r="U5" s="686"/>
      <c r="V5" s="686"/>
      <c r="W5" s="686"/>
      <c r="X5" s="686"/>
      <c r="Y5" s="711"/>
      <c r="Z5" s="724">
        <v>12.8</v>
      </c>
      <c r="AA5" s="724"/>
      <c r="AB5" s="724"/>
      <c r="AC5" s="724"/>
      <c r="AD5" s="725">
        <v>8431575</v>
      </c>
      <c r="AE5" s="725"/>
      <c r="AF5" s="725"/>
      <c r="AG5" s="725"/>
      <c r="AH5" s="725"/>
      <c r="AI5" s="725"/>
      <c r="AJ5" s="725"/>
      <c r="AK5" s="725"/>
      <c r="AL5" s="712">
        <v>26.9</v>
      </c>
      <c r="AM5" s="694"/>
      <c r="AN5" s="694"/>
      <c r="AO5" s="713"/>
      <c r="AP5" s="688" t="s">
        <v>216</v>
      </c>
      <c r="AQ5" s="689"/>
      <c r="AR5" s="689"/>
      <c r="AS5" s="689"/>
      <c r="AT5" s="689"/>
      <c r="AU5" s="689"/>
      <c r="AV5" s="689"/>
      <c r="AW5" s="689"/>
      <c r="AX5" s="689"/>
      <c r="AY5" s="689"/>
      <c r="AZ5" s="689"/>
      <c r="BA5" s="689"/>
      <c r="BB5" s="689"/>
      <c r="BC5" s="689"/>
      <c r="BD5" s="689"/>
      <c r="BE5" s="689"/>
      <c r="BF5" s="690"/>
      <c r="BG5" s="630">
        <v>8390303</v>
      </c>
      <c r="BH5" s="631"/>
      <c r="BI5" s="631"/>
      <c r="BJ5" s="631"/>
      <c r="BK5" s="631"/>
      <c r="BL5" s="631"/>
      <c r="BM5" s="631"/>
      <c r="BN5" s="632"/>
      <c r="BO5" s="668">
        <v>99.5</v>
      </c>
      <c r="BP5" s="668"/>
      <c r="BQ5" s="668"/>
      <c r="BR5" s="668"/>
      <c r="BS5" s="669">
        <v>134325</v>
      </c>
      <c r="BT5" s="669"/>
      <c r="BU5" s="669"/>
      <c r="BV5" s="669"/>
      <c r="BW5" s="669"/>
      <c r="BX5" s="669"/>
      <c r="BY5" s="669"/>
      <c r="BZ5" s="669"/>
      <c r="CA5" s="669"/>
      <c r="CB5" s="709"/>
      <c r="CD5" s="682" t="s">
        <v>211</v>
      </c>
      <c r="CE5" s="683"/>
      <c r="CF5" s="683"/>
      <c r="CG5" s="683"/>
      <c r="CH5" s="683"/>
      <c r="CI5" s="683"/>
      <c r="CJ5" s="683"/>
      <c r="CK5" s="683"/>
      <c r="CL5" s="683"/>
      <c r="CM5" s="683"/>
      <c r="CN5" s="683"/>
      <c r="CO5" s="683"/>
      <c r="CP5" s="683"/>
      <c r="CQ5" s="684"/>
      <c r="CR5" s="682" t="s">
        <v>217</v>
      </c>
      <c r="CS5" s="683"/>
      <c r="CT5" s="683"/>
      <c r="CU5" s="683"/>
      <c r="CV5" s="683"/>
      <c r="CW5" s="683"/>
      <c r="CX5" s="683"/>
      <c r="CY5" s="684"/>
      <c r="CZ5" s="682" t="s">
        <v>209</v>
      </c>
      <c r="DA5" s="683"/>
      <c r="DB5" s="683"/>
      <c r="DC5" s="684"/>
      <c r="DD5" s="682" t="s">
        <v>218</v>
      </c>
      <c r="DE5" s="683"/>
      <c r="DF5" s="683"/>
      <c r="DG5" s="683"/>
      <c r="DH5" s="683"/>
      <c r="DI5" s="683"/>
      <c r="DJ5" s="683"/>
      <c r="DK5" s="683"/>
      <c r="DL5" s="683"/>
      <c r="DM5" s="683"/>
      <c r="DN5" s="683"/>
      <c r="DO5" s="683"/>
      <c r="DP5" s="684"/>
      <c r="DQ5" s="682" t="s">
        <v>219</v>
      </c>
      <c r="DR5" s="683"/>
      <c r="DS5" s="683"/>
      <c r="DT5" s="683"/>
      <c r="DU5" s="683"/>
      <c r="DV5" s="683"/>
      <c r="DW5" s="683"/>
      <c r="DX5" s="683"/>
      <c r="DY5" s="683"/>
      <c r="DZ5" s="683"/>
      <c r="EA5" s="683"/>
      <c r="EB5" s="683"/>
      <c r="EC5" s="684"/>
    </row>
    <row r="6" spans="2:143" ht="11.25" customHeight="1" x14ac:dyDescent="0.2">
      <c r="B6" s="627" t="s">
        <v>220</v>
      </c>
      <c r="C6" s="628"/>
      <c r="D6" s="628"/>
      <c r="E6" s="628"/>
      <c r="F6" s="628"/>
      <c r="G6" s="628"/>
      <c r="H6" s="628"/>
      <c r="I6" s="628"/>
      <c r="J6" s="628"/>
      <c r="K6" s="628"/>
      <c r="L6" s="628"/>
      <c r="M6" s="628"/>
      <c r="N6" s="628"/>
      <c r="O6" s="628"/>
      <c r="P6" s="628"/>
      <c r="Q6" s="629"/>
      <c r="R6" s="630">
        <v>623275</v>
      </c>
      <c r="S6" s="631"/>
      <c r="T6" s="631"/>
      <c r="U6" s="631"/>
      <c r="V6" s="631"/>
      <c r="W6" s="631"/>
      <c r="X6" s="631"/>
      <c r="Y6" s="632"/>
      <c r="Z6" s="668">
        <v>0.9</v>
      </c>
      <c r="AA6" s="668"/>
      <c r="AB6" s="668"/>
      <c r="AC6" s="668"/>
      <c r="AD6" s="669">
        <v>623275</v>
      </c>
      <c r="AE6" s="669"/>
      <c r="AF6" s="669"/>
      <c r="AG6" s="669"/>
      <c r="AH6" s="669"/>
      <c r="AI6" s="669"/>
      <c r="AJ6" s="669"/>
      <c r="AK6" s="669"/>
      <c r="AL6" s="633">
        <v>2</v>
      </c>
      <c r="AM6" s="634"/>
      <c r="AN6" s="634"/>
      <c r="AO6" s="670"/>
      <c r="AP6" s="627" t="s">
        <v>221</v>
      </c>
      <c r="AQ6" s="628"/>
      <c r="AR6" s="628"/>
      <c r="AS6" s="628"/>
      <c r="AT6" s="628"/>
      <c r="AU6" s="628"/>
      <c r="AV6" s="628"/>
      <c r="AW6" s="628"/>
      <c r="AX6" s="628"/>
      <c r="AY6" s="628"/>
      <c r="AZ6" s="628"/>
      <c r="BA6" s="628"/>
      <c r="BB6" s="628"/>
      <c r="BC6" s="628"/>
      <c r="BD6" s="628"/>
      <c r="BE6" s="628"/>
      <c r="BF6" s="629"/>
      <c r="BG6" s="630">
        <v>8390303</v>
      </c>
      <c r="BH6" s="631"/>
      <c r="BI6" s="631"/>
      <c r="BJ6" s="631"/>
      <c r="BK6" s="631"/>
      <c r="BL6" s="631"/>
      <c r="BM6" s="631"/>
      <c r="BN6" s="632"/>
      <c r="BO6" s="668">
        <v>99.5</v>
      </c>
      <c r="BP6" s="668"/>
      <c r="BQ6" s="668"/>
      <c r="BR6" s="668"/>
      <c r="BS6" s="669">
        <v>134325</v>
      </c>
      <c r="BT6" s="669"/>
      <c r="BU6" s="669"/>
      <c r="BV6" s="669"/>
      <c r="BW6" s="669"/>
      <c r="BX6" s="669"/>
      <c r="BY6" s="669"/>
      <c r="BZ6" s="669"/>
      <c r="CA6" s="669"/>
      <c r="CB6" s="709"/>
      <c r="CD6" s="688" t="s">
        <v>222</v>
      </c>
      <c r="CE6" s="689"/>
      <c r="CF6" s="689"/>
      <c r="CG6" s="689"/>
      <c r="CH6" s="689"/>
      <c r="CI6" s="689"/>
      <c r="CJ6" s="689"/>
      <c r="CK6" s="689"/>
      <c r="CL6" s="689"/>
      <c r="CM6" s="689"/>
      <c r="CN6" s="689"/>
      <c r="CO6" s="689"/>
      <c r="CP6" s="689"/>
      <c r="CQ6" s="690"/>
      <c r="CR6" s="630">
        <v>312111</v>
      </c>
      <c r="CS6" s="631"/>
      <c r="CT6" s="631"/>
      <c r="CU6" s="631"/>
      <c r="CV6" s="631"/>
      <c r="CW6" s="631"/>
      <c r="CX6" s="631"/>
      <c r="CY6" s="632"/>
      <c r="CZ6" s="712">
        <v>0.5</v>
      </c>
      <c r="DA6" s="694"/>
      <c r="DB6" s="694"/>
      <c r="DC6" s="714"/>
      <c r="DD6" s="636" t="s">
        <v>122</v>
      </c>
      <c r="DE6" s="631"/>
      <c r="DF6" s="631"/>
      <c r="DG6" s="631"/>
      <c r="DH6" s="631"/>
      <c r="DI6" s="631"/>
      <c r="DJ6" s="631"/>
      <c r="DK6" s="631"/>
      <c r="DL6" s="631"/>
      <c r="DM6" s="631"/>
      <c r="DN6" s="631"/>
      <c r="DO6" s="631"/>
      <c r="DP6" s="632"/>
      <c r="DQ6" s="636">
        <v>311652</v>
      </c>
      <c r="DR6" s="631"/>
      <c r="DS6" s="631"/>
      <c r="DT6" s="631"/>
      <c r="DU6" s="631"/>
      <c r="DV6" s="631"/>
      <c r="DW6" s="631"/>
      <c r="DX6" s="631"/>
      <c r="DY6" s="631"/>
      <c r="DZ6" s="631"/>
      <c r="EA6" s="631"/>
      <c r="EB6" s="631"/>
      <c r="EC6" s="667"/>
    </row>
    <row r="7" spans="2:143" ht="11.25" customHeight="1" x14ac:dyDescent="0.2">
      <c r="B7" s="627" t="s">
        <v>223</v>
      </c>
      <c r="C7" s="628"/>
      <c r="D7" s="628"/>
      <c r="E7" s="628"/>
      <c r="F7" s="628"/>
      <c r="G7" s="628"/>
      <c r="H7" s="628"/>
      <c r="I7" s="628"/>
      <c r="J7" s="628"/>
      <c r="K7" s="628"/>
      <c r="L7" s="628"/>
      <c r="M7" s="628"/>
      <c r="N7" s="628"/>
      <c r="O7" s="628"/>
      <c r="P7" s="628"/>
      <c r="Q7" s="629"/>
      <c r="R7" s="630">
        <v>2717</v>
      </c>
      <c r="S7" s="631"/>
      <c r="T7" s="631"/>
      <c r="U7" s="631"/>
      <c r="V7" s="631"/>
      <c r="W7" s="631"/>
      <c r="X7" s="631"/>
      <c r="Y7" s="632"/>
      <c r="Z7" s="668">
        <v>0</v>
      </c>
      <c r="AA7" s="668"/>
      <c r="AB7" s="668"/>
      <c r="AC7" s="668"/>
      <c r="AD7" s="669">
        <v>2717</v>
      </c>
      <c r="AE7" s="669"/>
      <c r="AF7" s="669"/>
      <c r="AG7" s="669"/>
      <c r="AH7" s="669"/>
      <c r="AI7" s="669"/>
      <c r="AJ7" s="669"/>
      <c r="AK7" s="669"/>
      <c r="AL7" s="633">
        <v>0</v>
      </c>
      <c r="AM7" s="634"/>
      <c r="AN7" s="634"/>
      <c r="AO7" s="670"/>
      <c r="AP7" s="627" t="s">
        <v>224</v>
      </c>
      <c r="AQ7" s="628"/>
      <c r="AR7" s="628"/>
      <c r="AS7" s="628"/>
      <c r="AT7" s="628"/>
      <c r="AU7" s="628"/>
      <c r="AV7" s="628"/>
      <c r="AW7" s="628"/>
      <c r="AX7" s="628"/>
      <c r="AY7" s="628"/>
      <c r="AZ7" s="628"/>
      <c r="BA7" s="628"/>
      <c r="BB7" s="628"/>
      <c r="BC7" s="628"/>
      <c r="BD7" s="628"/>
      <c r="BE7" s="628"/>
      <c r="BF7" s="629"/>
      <c r="BG7" s="630">
        <v>3460332</v>
      </c>
      <c r="BH7" s="631"/>
      <c r="BI7" s="631"/>
      <c r="BJ7" s="631"/>
      <c r="BK7" s="631"/>
      <c r="BL7" s="631"/>
      <c r="BM7" s="631"/>
      <c r="BN7" s="632"/>
      <c r="BO7" s="668">
        <v>41</v>
      </c>
      <c r="BP7" s="668"/>
      <c r="BQ7" s="668"/>
      <c r="BR7" s="668"/>
      <c r="BS7" s="669">
        <v>134325</v>
      </c>
      <c r="BT7" s="669"/>
      <c r="BU7" s="669"/>
      <c r="BV7" s="669"/>
      <c r="BW7" s="669"/>
      <c r="BX7" s="669"/>
      <c r="BY7" s="669"/>
      <c r="BZ7" s="669"/>
      <c r="CA7" s="669"/>
      <c r="CB7" s="709"/>
      <c r="CD7" s="627" t="s">
        <v>225</v>
      </c>
      <c r="CE7" s="628"/>
      <c r="CF7" s="628"/>
      <c r="CG7" s="628"/>
      <c r="CH7" s="628"/>
      <c r="CI7" s="628"/>
      <c r="CJ7" s="628"/>
      <c r="CK7" s="628"/>
      <c r="CL7" s="628"/>
      <c r="CM7" s="628"/>
      <c r="CN7" s="628"/>
      <c r="CO7" s="628"/>
      <c r="CP7" s="628"/>
      <c r="CQ7" s="629"/>
      <c r="CR7" s="630">
        <v>10503549</v>
      </c>
      <c r="CS7" s="631"/>
      <c r="CT7" s="631"/>
      <c r="CU7" s="631"/>
      <c r="CV7" s="631"/>
      <c r="CW7" s="631"/>
      <c r="CX7" s="631"/>
      <c r="CY7" s="632"/>
      <c r="CZ7" s="668">
        <v>16.8</v>
      </c>
      <c r="DA7" s="668"/>
      <c r="DB7" s="668"/>
      <c r="DC7" s="668"/>
      <c r="DD7" s="636">
        <v>2180189</v>
      </c>
      <c r="DE7" s="631"/>
      <c r="DF7" s="631"/>
      <c r="DG7" s="631"/>
      <c r="DH7" s="631"/>
      <c r="DI7" s="631"/>
      <c r="DJ7" s="631"/>
      <c r="DK7" s="631"/>
      <c r="DL7" s="631"/>
      <c r="DM7" s="631"/>
      <c r="DN7" s="631"/>
      <c r="DO7" s="631"/>
      <c r="DP7" s="632"/>
      <c r="DQ7" s="636">
        <v>8091741</v>
      </c>
      <c r="DR7" s="631"/>
      <c r="DS7" s="631"/>
      <c r="DT7" s="631"/>
      <c r="DU7" s="631"/>
      <c r="DV7" s="631"/>
      <c r="DW7" s="631"/>
      <c r="DX7" s="631"/>
      <c r="DY7" s="631"/>
      <c r="DZ7" s="631"/>
      <c r="EA7" s="631"/>
      <c r="EB7" s="631"/>
      <c r="EC7" s="667"/>
    </row>
    <row r="8" spans="2:143" ht="11.25" customHeight="1" x14ac:dyDescent="0.2">
      <c r="B8" s="627" t="s">
        <v>226</v>
      </c>
      <c r="C8" s="628"/>
      <c r="D8" s="628"/>
      <c r="E8" s="628"/>
      <c r="F8" s="628"/>
      <c r="G8" s="628"/>
      <c r="H8" s="628"/>
      <c r="I8" s="628"/>
      <c r="J8" s="628"/>
      <c r="K8" s="628"/>
      <c r="L8" s="628"/>
      <c r="M8" s="628"/>
      <c r="N8" s="628"/>
      <c r="O8" s="628"/>
      <c r="P8" s="628"/>
      <c r="Q8" s="629"/>
      <c r="R8" s="630">
        <v>33121</v>
      </c>
      <c r="S8" s="631"/>
      <c r="T8" s="631"/>
      <c r="U8" s="631"/>
      <c r="V8" s="631"/>
      <c r="W8" s="631"/>
      <c r="X8" s="631"/>
      <c r="Y8" s="632"/>
      <c r="Z8" s="668">
        <v>0.1</v>
      </c>
      <c r="AA8" s="668"/>
      <c r="AB8" s="668"/>
      <c r="AC8" s="668"/>
      <c r="AD8" s="669">
        <v>33121</v>
      </c>
      <c r="AE8" s="669"/>
      <c r="AF8" s="669"/>
      <c r="AG8" s="669"/>
      <c r="AH8" s="669"/>
      <c r="AI8" s="669"/>
      <c r="AJ8" s="669"/>
      <c r="AK8" s="669"/>
      <c r="AL8" s="633">
        <v>0.1</v>
      </c>
      <c r="AM8" s="634"/>
      <c r="AN8" s="634"/>
      <c r="AO8" s="670"/>
      <c r="AP8" s="627" t="s">
        <v>227</v>
      </c>
      <c r="AQ8" s="628"/>
      <c r="AR8" s="628"/>
      <c r="AS8" s="628"/>
      <c r="AT8" s="628"/>
      <c r="AU8" s="628"/>
      <c r="AV8" s="628"/>
      <c r="AW8" s="628"/>
      <c r="AX8" s="628"/>
      <c r="AY8" s="628"/>
      <c r="AZ8" s="628"/>
      <c r="BA8" s="628"/>
      <c r="BB8" s="628"/>
      <c r="BC8" s="628"/>
      <c r="BD8" s="628"/>
      <c r="BE8" s="628"/>
      <c r="BF8" s="629"/>
      <c r="BG8" s="630">
        <v>122527</v>
      </c>
      <c r="BH8" s="631"/>
      <c r="BI8" s="631"/>
      <c r="BJ8" s="631"/>
      <c r="BK8" s="631"/>
      <c r="BL8" s="631"/>
      <c r="BM8" s="631"/>
      <c r="BN8" s="632"/>
      <c r="BO8" s="668">
        <v>1.5</v>
      </c>
      <c r="BP8" s="668"/>
      <c r="BQ8" s="668"/>
      <c r="BR8" s="668"/>
      <c r="BS8" s="669" t="s">
        <v>122</v>
      </c>
      <c r="BT8" s="669"/>
      <c r="BU8" s="669"/>
      <c r="BV8" s="669"/>
      <c r="BW8" s="669"/>
      <c r="BX8" s="669"/>
      <c r="BY8" s="669"/>
      <c r="BZ8" s="669"/>
      <c r="CA8" s="669"/>
      <c r="CB8" s="709"/>
      <c r="CD8" s="627" t="s">
        <v>228</v>
      </c>
      <c r="CE8" s="628"/>
      <c r="CF8" s="628"/>
      <c r="CG8" s="628"/>
      <c r="CH8" s="628"/>
      <c r="CI8" s="628"/>
      <c r="CJ8" s="628"/>
      <c r="CK8" s="628"/>
      <c r="CL8" s="628"/>
      <c r="CM8" s="628"/>
      <c r="CN8" s="628"/>
      <c r="CO8" s="628"/>
      <c r="CP8" s="628"/>
      <c r="CQ8" s="629"/>
      <c r="CR8" s="630">
        <v>16538343</v>
      </c>
      <c r="CS8" s="631"/>
      <c r="CT8" s="631"/>
      <c r="CU8" s="631"/>
      <c r="CV8" s="631"/>
      <c r="CW8" s="631"/>
      <c r="CX8" s="631"/>
      <c r="CY8" s="632"/>
      <c r="CZ8" s="668">
        <v>26.4</v>
      </c>
      <c r="DA8" s="668"/>
      <c r="DB8" s="668"/>
      <c r="DC8" s="668"/>
      <c r="DD8" s="636">
        <v>267615</v>
      </c>
      <c r="DE8" s="631"/>
      <c r="DF8" s="631"/>
      <c r="DG8" s="631"/>
      <c r="DH8" s="631"/>
      <c r="DI8" s="631"/>
      <c r="DJ8" s="631"/>
      <c r="DK8" s="631"/>
      <c r="DL8" s="631"/>
      <c r="DM8" s="631"/>
      <c r="DN8" s="631"/>
      <c r="DO8" s="631"/>
      <c r="DP8" s="632"/>
      <c r="DQ8" s="636">
        <v>8809458</v>
      </c>
      <c r="DR8" s="631"/>
      <c r="DS8" s="631"/>
      <c r="DT8" s="631"/>
      <c r="DU8" s="631"/>
      <c r="DV8" s="631"/>
      <c r="DW8" s="631"/>
      <c r="DX8" s="631"/>
      <c r="DY8" s="631"/>
      <c r="DZ8" s="631"/>
      <c r="EA8" s="631"/>
      <c r="EB8" s="631"/>
      <c r="EC8" s="667"/>
    </row>
    <row r="9" spans="2:143" ht="11.25" customHeight="1" x14ac:dyDescent="0.2">
      <c r="B9" s="627" t="s">
        <v>229</v>
      </c>
      <c r="C9" s="628"/>
      <c r="D9" s="628"/>
      <c r="E9" s="628"/>
      <c r="F9" s="628"/>
      <c r="G9" s="628"/>
      <c r="H9" s="628"/>
      <c r="I9" s="628"/>
      <c r="J9" s="628"/>
      <c r="K9" s="628"/>
      <c r="L9" s="628"/>
      <c r="M9" s="628"/>
      <c r="N9" s="628"/>
      <c r="O9" s="628"/>
      <c r="P9" s="628"/>
      <c r="Q9" s="629"/>
      <c r="R9" s="630">
        <v>51244</v>
      </c>
      <c r="S9" s="631"/>
      <c r="T9" s="631"/>
      <c r="U9" s="631"/>
      <c r="V9" s="631"/>
      <c r="W9" s="631"/>
      <c r="X9" s="631"/>
      <c r="Y9" s="632"/>
      <c r="Z9" s="668">
        <v>0.1</v>
      </c>
      <c r="AA9" s="668"/>
      <c r="AB9" s="668"/>
      <c r="AC9" s="668"/>
      <c r="AD9" s="669">
        <v>51244</v>
      </c>
      <c r="AE9" s="669"/>
      <c r="AF9" s="669"/>
      <c r="AG9" s="669"/>
      <c r="AH9" s="669"/>
      <c r="AI9" s="669"/>
      <c r="AJ9" s="669"/>
      <c r="AK9" s="669"/>
      <c r="AL9" s="633">
        <v>0.2</v>
      </c>
      <c r="AM9" s="634"/>
      <c r="AN9" s="634"/>
      <c r="AO9" s="670"/>
      <c r="AP9" s="627" t="s">
        <v>230</v>
      </c>
      <c r="AQ9" s="628"/>
      <c r="AR9" s="628"/>
      <c r="AS9" s="628"/>
      <c r="AT9" s="628"/>
      <c r="AU9" s="628"/>
      <c r="AV9" s="628"/>
      <c r="AW9" s="628"/>
      <c r="AX9" s="628"/>
      <c r="AY9" s="628"/>
      <c r="AZ9" s="628"/>
      <c r="BA9" s="628"/>
      <c r="BB9" s="628"/>
      <c r="BC9" s="628"/>
      <c r="BD9" s="628"/>
      <c r="BE9" s="628"/>
      <c r="BF9" s="629"/>
      <c r="BG9" s="630">
        <v>2747086</v>
      </c>
      <c r="BH9" s="631"/>
      <c r="BI9" s="631"/>
      <c r="BJ9" s="631"/>
      <c r="BK9" s="631"/>
      <c r="BL9" s="631"/>
      <c r="BM9" s="631"/>
      <c r="BN9" s="632"/>
      <c r="BO9" s="668">
        <v>32.6</v>
      </c>
      <c r="BP9" s="668"/>
      <c r="BQ9" s="668"/>
      <c r="BR9" s="668"/>
      <c r="BS9" s="669" t="s">
        <v>122</v>
      </c>
      <c r="BT9" s="669"/>
      <c r="BU9" s="669"/>
      <c r="BV9" s="669"/>
      <c r="BW9" s="669"/>
      <c r="BX9" s="669"/>
      <c r="BY9" s="669"/>
      <c r="BZ9" s="669"/>
      <c r="CA9" s="669"/>
      <c r="CB9" s="709"/>
      <c r="CD9" s="627" t="s">
        <v>231</v>
      </c>
      <c r="CE9" s="628"/>
      <c r="CF9" s="628"/>
      <c r="CG9" s="628"/>
      <c r="CH9" s="628"/>
      <c r="CI9" s="628"/>
      <c r="CJ9" s="628"/>
      <c r="CK9" s="628"/>
      <c r="CL9" s="628"/>
      <c r="CM9" s="628"/>
      <c r="CN9" s="628"/>
      <c r="CO9" s="628"/>
      <c r="CP9" s="628"/>
      <c r="CQ9" s="629"/>
      <c r="CR9" s="630">
        <v>4076972</v>
      </c>
      <c r="CS9" s="631"/>
      <c r="CT9" s="631"/>
      <c r="CU9" s="631"/>
      <c r="CV9" s="631"/>
      <c r="CW9" s="631"/>
      <c r="CX9" s="631"/>
      <c r="CY9" s="632"/>
      <c r="CZ9" s="668">
        <v>6.5</v>
      </c>
      <c r="DA9" s="668"/>
      <c r="DB9" s="668"/>
      <c r="DC9" s="668"/>
      <c r="DD9" s="636">
        <v>427218</v>
      </c>
      <c r="DE9" s="631"/>
      <c r="DF9" s="631"/>
      <c r="DG9" s="631"/>
      <c r="DH9" s="631"/>
      <c r="DI9" s="631"/>
      <c r="DJ9" s="631"/>
      <c r="DK9" s="631"/>
      <c r="DL9" s="631"/>
      <c r="DM9" s="631"/>
      <c r="DN9" s="631"/>
      <c r="DO9" s="631"/>
      <c r="DP9" s="632"/>
      <c r="DQ9" s="636">
        <v>3216595</v>
      </c>
      <c r="DR9" s="631"/>
      <c r="DS9" s="631"/>
      <c r="DT9" s="631"/>
      <c r="DU9" s="631"/>
      <c r="DV9" s="631"/>
      <c r="DW9" s="631"/>
      <c r="DX9" s="631"/>
      <c r="DY9" s="631"/>
      <c r="DZ9" s="631"/>
      <c r="EA9" s="631"/>
      <c r="EB9" s="631"/>
      <c r="EC9" s="667"/>
    </row>
    <row r="10" spans="2:143" ht="11.25" customHeight="1" x14ac:dyDescent="0.2">
      <c r="B10" s="627" t="s">
        <v>232</v>
      </c>
      <c r="C10" s="628"/>
      <c r="D10" s="628"/>
      <c r="E10" s="628"/>
      <c r="F10" s="628"/>
      <c r="G10" s="628"/>
      <c r="H10" s="628"/>
      <c r="I10" s="628"/>
      <c r="J10" s="628"/>
      <c r="K10" s="628"/>
      <c r="L10" s="628"/>
      <c r="M10" s="628"/>
      <c r="N10" s="628"/>
      <c r="O10" s="628"/>
      <c r="P10" s="628"/>
      <c r="Q10" s="629"/>
      <c r="R10" s="630" t="s">
        <v>122</v>
      </c>
      <c r="S10" s="631"/>
      <c r="T10" s="631"/>
      <c r="U10" s="631"/>
      <c r="V10" s="631"/>
      <c r="W10" s="631"/>
      <c r="X10" s="631"/>
      <c r="Y10" s="632"/>
      <c r="Z10" s="668" t="s">
        <v>122</v>
      </c>
      <c r="AA10" s="668"/>
      <c r="AB10" s="668"/>
      <c r="AC10" s="668"/>
      <c r="AD10" s="669" t="s">
        <v>122</v>
      </c>
      <c r="AE10" s="669"/>
      <c r="AF10" s="669"/>
      <c r="AG10" s="669"/>
      <c r="AH10" s="669"/>
      <c r="AI10" s="669"/>
      <c r="AJ10" s="669"/>
      <c r="AK10" s="669"/>
      <c r="AL10" s="633" t="s">
        <v>122</v>
      </c>
      <c r="AM10" s="634"/>
      <c r="AN10" s="634"/>
      <c r="AO10" s="670"/>
      <c r="AP10" s="627" t="s">
        <v>233</v>
      </c>
      <c r="AQ10" s="628"/>
      <c r="AR10" s="628"/>
      <c r="AS10" s="628"/>
      <c r="AT10" s="628"/>
      <c r="AU10" s="628"/>
      <c r="AV10" s="628"/>
      <c r="AW10" s="628"/>
      <c r="AX10" s="628"/>
      <c r="AY10" s="628"/>
      <c r="AZ10" s="628"/>
      <c r="BA10" s="628"/>
      <c r="BB10" s="628"/>
      <c r="BC10" s="628"/>
      <c r="BD10" s="628"/>
      <c r="BE10" s="628"/>
      <c r="BF10" s="629"/>
      <c r="BG10" s="630">
        <v>281378</v>
      </c>
      <c r="BH10" s="631"/>
      <c r="BI10" s="631"/>
      <c r="BJ10" s="631"/>
      <c r="BK10" s="631"/>
      <c r="BL10" s="631"/>
      <c r="BM10" s="631"/>
      <c r="BN10" s="632"/>
      <c r="BO10" s="668">
        <v>3.3</v>
      </c>
      <c r="BP10" s="668"/>
      <c r="BQ10" s="668"/>
      <c r="BR10" s="668"/>
      <c r="BS10" s="669">
        <v>46812</v>
      </c>
      <c r="BT10" s="669"/>
      <c r="BU10" s="669"/>
      <c r="BV10" s="669"/>
      <c r="BW10" s="669"/>
      <c r="BX10" s="669"/>
      <c r="BY10" s="669"/>
      <c r="BZ10" s="669"/>
      <c r="CA10" s="669"/>
      <c r="CB10" s="709"/>
      <c r="CD10" s="627" t="s">
        <v>234</v>
      </c>
      <c r="CE10" s="628"/>
      <c r="CF10" s="628"/>
      <c r="CG10" s="628"/>
      <c r="CH10" s="628"/>
      <c r="CI10" s="628"/>
      <c r="CJ10" s="628"/>
      <c r="CK10" s="628"/>
      <c r="CL10" s="628"/>
      <c r="CM10" s="628"/>
      <c r="CN10" s="628"/>
      <c r="CO10" s="628"/>
      <c r="CP10" s="628"/>
      <c r="CQ10" s="629"/>
      <c r="CR10" s="630">
        <v>109166</v>
      </c>
      <c r="CS10" s="631"/>
      <c r="CT10" s="631"/>
      <c r="CU10" s="631"/>
      <c r="CV10" s="631"/>
      <c r="CW10" s="631"/>
      <c r="CX10" s="631"/>
      <c r="CY10" s="632"/>
      <c r="CZ10" s="668">
        <v>0.2</v>
      </c>
      <c r="DA10" s="668"/>
      <c r="DB10" s="668"/>
      <c r="DC10" s="668"/>
      <c r="DD10" s="636" t="s">
        <v>122</v>
      </c>
      <c r="DE10" s="631"/>
      <c r="DF10" s="631"/>
      <c r="DG10" s="631"/>
      <c r="DH10" s="631"/>
      <c r="DI10" s="631"/>
      <c r="DJ10" s="631"/>
      <c r="DK10" s="631"/>
      <c r="DL10" s="631"/>
      <c r="DM10" s="631"/>
      <c r="DN10" s="631"/>
      <c r="DO10" s="631"/>
      <c r="DP10" s="632"/>
      <c r="DQ10" s="636">
        <v>38166</v>
      </c>
      <c r="DR10" s="631"/>
      <c r="DS10" s="631"/>
      <c r="DT10" s="631"/>
      <c r="DU10" s="631"/>
      <c r="DV10" s="631"/>
      <c r="DW10" s="631"/>
      <c r="DX10" s="631"/>
      <c r="DY10" s="631"/>
      <c r="DZ10" s="631"/>
      <c r="EA10" s="631"/>
      <c r="EB10" s="631"/>
      <c r="EC10" s="667"/>
    </row>
    <row r="11" spans="2:143" ht="11.25" customHeight="1" x14ac:dyDescent="0.2">
      <c r="B11" s="627" t="s">
        <v>235</v>
      </c>
      <c r="C11" s="628"/>
      <c r="D11" s="628"/>
      <c r="E11" s="628"/>
      <c r="F11" s="628"/>
      <c r="G11" s="628"/>
      <c r="H11" s="628"/>
      <c r="I11" s="628"/>
      <c r="J11" s="628"/>
      <c r="K11" s="628"/>
      <c r="L11" s="628"/>
      <c r="M11" s="628"/>
      <c r="N11" s="628"/>
      <c r="O11" s="628"/>
      <c r="P11" s="628"/>
      <c r="Q11" s="629"/>
      <c r="R11" s="630">
        <v>2282865</v>
      </c>
      <c r="S11" s="631"/>
      <c r="T11" s="631"/>
      <c r="U11" s="631"/>
      <c r="V11" s="631"/>
      <c r="W11" s="631"/>
      <c r="X11" s="631"/>
      <c r="Y11" s="632"/>
      <c r="Z11" s="633">
        <v>3.5</v>
      </c>
      <c r="AA11" s="634"/>
      <c r="AB11" s="634"/>
      <c r="AC11" s="635"/>
      <c r="AD11" s="636">
        <v>2282865</v>
      </c>
      <c r="AE11" s="631"/>
      <c r="AF11" s="631"/>
      <c r="AG11" s="631"/>
      <c r="AH11" s="631"/>
      <c r="AI11" s="631"/>
      <c r="AJ11" s="631"/>
      <c r="AK11" s="632"/>
      <c r="AL11" s="633">
        <v>7.3</v>
      </c>
      <c r="AM11" s="634"/>
      <c r="AN11" s="634"/>
      <c r="AO11" s="670"/>
      <c r="AP11" s="627" t="s">
        <v>236</v>
      </c>
      <c r="AQ11" s="628"/>
      <c r="AR11" s="628"/>
      <c r="AS11" s="628"/>
      <c r="AT11" s="628"/>
      <c r="AU11" s="628"/>
      <c r="AV11" s="628"/>
      <c r="AW11" s="628"/>
      <c r="AX11" s="628"/>
      <c r="AY11" s="628"/>
      <c r="AZ11" s="628"/>
      <c r="BA11" s="628"/>
      <c r="BB11" s="628"/>
      <c r="BC11" s="628"/>
      <c r="BD11" s="628"/>
      <c r="BE11" s="628"/>
      <c r="BF11" s="629"/>
      <c r="BG11" s="630">
        <v>309341</v>
      </c>
      <c r="BH11" s="631"/>
      <c r="BI11" s="631"/>
      <c r="BJ11" s="631"/>
      <c r="BK11" s="631"/>
      <c r="BL11" s="631"/>
      <c r="BM11" s="631"/>
      <c r="BN11" s="632"/>
      <c r="BO11" s="668">
        <v>3.7</v>
      </c>
      <c r="BP11" s="668"/>
      <c r="BQ11" s="668"/>
      <c r="BR11" s="668"/>
      <c r="BS11" s="669">
        <v>87513</v>
      </c>
      <c r="BT11" s="669"/>
      <c r="BU11" s="669"/>
      <c r="BV11" s="669"/>
      <c r="BW11" s="669"/>
      <c r="BX11" s="669"/>
      <c r="BY11" s="669"/>
      <c r="BZ11" s="669"/>
      <c r="CA11" s="669"/>
      <c r="CB11" s="709"/>
      <c r="CD11" s="627" t="s">
        <v>237</v>
      </c>
      <c r="CE11" s="628"/>
      <c r="CF11" s="628"/>
      <c r="CG11" s="628"/>
      <c r="CH11" s="628"/>
      <c r="CI11" s="628"/>
      <c r="CJ11" s="628"/>
      <c r="CK11" s="628"/>
      <c r="CL11" s="628"/>
      <c r="CM11" s="628"/>
      <c r="CN11" s="628"/>
      <c r="CO11" s="628"/>
      <c r="CP11" s="628"/>
      <c r="CQ11" s="629"/>
      <c r="CR11" s="630">
        <v>3265559</v>
      </c>
      <c r="CS11" s="631"/>
      <c r="CT11" s="631"/>
      <c r="CU11" s="631"/>
      <c r="CV11" s="631"/>
      <c r="CW11" s="631"/>
      <c r="CX11" s="631"/>
      <c r="CY11" s="632"/>
      <c r="CZ11" s="668">
        <v>5.2</v>
      </c>
      <c r="DA11" s="668"/>
      <c r="DB11" s="668"/>
      <c r="DC11" s="668"/>
      <c r="DD11" s="636">
        <v>497553</v>
      </c>
      <c r="DE11" s="631"/>
      <c r="DF11" s="631"/>
      <c r="DG11" s="631"/>
      <c r="DH11" s="631"/>
      <c r="DI11" s="631"/>
      <c r="DJ11" s="631"/>
      <c r="DK11" s="631"/>
      <c r="DL11" s="631"/>
      <c r="DM11" s="631"/>
      <c r="DN11" s="631"/>
      <c r="DO11" s="631"/>
      <c r="DP11" s="632"/>
      <c r="DQ11" s="636">
        <v>1586163</v>
      </c>
      <c r="DR11" s="631"/>
      <c r="DS11" s="631"/>
      <c r="DT11" s="631"/>
      <c r="DU11" s="631"/>
      <c r="DV11" s="631"/>
      <c r="DW11" s="631"/>
      <c r="DX11" s="631"/>
      <c r="DY11" s="631"/>
      <c r="DZ11" s="631"/>
      <c r="EA11" s="631"/>
      <c r="EB11" s="631"/>
      <c r="EC11" s="667"/>
    </row>
    <row r="12" spans="2:143" ht="11.25" customHeight="1" x14ac:dyDescent="0.2">
      <c r="B12" s="627" t="s">
        <v>238</v>
      </c>
      <c r="C12" s="628"/>
      <c r="D12" s="628"/>
      <c r="E12" s="628"/>
      <c r="F12" s="628"/>
      <c r="G12" s="628"/>
      <c r="H12" s="628"/>
      <c r="I12" s="628"/>
      <c r="J12" s="628"/>
      <c r="K12" s="628"/>
      <c r="L12" s="628"/>
      <c r="M12" s="628"/>
      <c r="N12" s="628"/>
      <c r="O12" s="628"/>
      <c r="P12" s="628"/>
      <c r="Q12" s="629"/>
      <c r="R12" s="630">
        <v>5965</v>
      </c>
      <c r="S12" s="631"/>
      <c r="T12" s="631"/>
      <c r="U12" s="631"/>
      <c r="V12" s="631"/>
      <c r="W12" s="631"/>
      <c r="X12" s="631"/>
      <c r="Y12" s="632"/>
      <c r="Z12" s="668">
        <v>0</v>
      </c>
      <c r="AA12" s="668"/>
      <c r="AB12" s="668"/>
      <c r="AC12" s="668"/>
      <c r="AD12" s="669">
        <v>5965</v>
      </c>
      <c r="AE12" s="669"/>
      <c r="AF12" s="669"/>
      <c r="AG12" s="669"/>
      <c r="AH12" s="669"/>
      <c r="AI12" s="669"/>
      <c r="AJ12" s="669"/>
      <c r="AK12" s="669"/>
      <c r="AL12" s="633">
        <v>0</v>
      </c>
      <c r="AM12" s="634"/>
      <c r="AN12" s="634"/>
      <c r="AO12" s="670"/>
      <c r="AP12" s="627" t="s">
        <v>239</v>
      </c>
      <c r="AQ12" s="628"/>
      <c r="AR12" s="628"/>
      <c r="AS12" s="628"/>
      <c r="AT12" s="628"/>
      <c r="AU12" s="628"/>
      <c r="AV12" s="628"/>
      <c r="AW12" s="628"/>
      <c r="AX12" s="628"/>
      <c r="AY12" s="628"/>
      <c r="AZ12" s="628"/>
      <c r="BA12" s="628"/>
      <c r="BB12" s="628"/>
      <c r="BC12" s="628"/>
      <c r="BD12" s="628"/>
      <c r="BE12" s="628"/>
      <c r="BF12" s="629"/>
      <c r="BG12" s="630">
        <v>3901149</v>
      </c>
      <c r="BH12" s="631"/>
      <c r="BI12" s="631"/>
      <c r="BJ12" s="631"/>
      <c r="BK12" s="631"/>
      <c r="BL12" s="631"/>
      <c r="BM12" s="631"/>
      <c r="BN12" s="632"/>
      <c r="BO12" s="668">
        <v>46.3</v>
      </c>
      <c r="BP12" s="668"/>
      <c r="BQ12" s="668"/>
      <c r="BR12" s="668"/>
      <c r="BS12" s="669" t="s">
        <v>122</v>
      </c>
      <c r="BT12" s="669"/>
      <c r="BU12" s="669"/>
      <c r="BV12" s="669"/>
      <c r="BW12" s="669"/>
      <c r="BX12" s="669"/>
      <c r="BY12" s="669"/>
      <c r="BZ12" s="669"/>
      <c r="CA12" s="669"/>
      <c r="CB12" s="709"/>
      <c r="CD12" s="627" t="s">
        <v>240</v>
      </c>
      <c r="CE12" s="628"/>
      <c r="CF12" s="628"/>
      <c r="CG12" s="628"/>
      <c r="CH12" s="628"/>
      <c r="CI12" s="628"/>
      <c r="CJ12" s="628"/>
      <c r="CK12" s="628"/>
      <c r="CL12" s="628"/>
      <c r="CM12" s="628"/>
      <c r="CN12" s="628"/>
      <c r="CO12" s="628"/>
      <c r="CP12" s="628"/>
      <c r="CQ12" s="629"/>
      <c r="CR12" s="630">
        <v>3186903</v>
      </c>
      <c r="CS12" s="631"/>
      <c r="CT12" s="631"/>
      <c r="CU12" s="631"/>
      <c r="CV12" s="631"/>
      <c r="CW12" s="631"/>
      <c r="CX12" s="631"/>
      <c r="CY12" s="632"/>
      <c r="CZ12" s="668">
        <v>5.0999999999999996</v>
      </c>
      <c r="DA12" s="668"/>
      <c r="DB12" s="668"/>
      <c r="DC12" s="668"/>
      <c r="DD12" s="636">
        <v>528638</v>
      </c>
      <c r="DE12" s="631"/>
      <c r="DF12" s="631"/>
      <c r="DG12" s="631"/>
      <c r="DH12" s="631"/>
      <c r="DI12" s="631"/>
      <c r="DJ12" s="631"/>
      <c r="DK12" s="631"/>
      <c r="DL12" s="631"/>
      <c r="DM12" s="631"/>
      <c r="DN12" s="631"/>
      <c r="DO12" s="631"/>
      <c r="DP12" s="632"/>
      <c r="DQ12" s="636">
        <v>1405004</v>
      </c>
      <c r="DR12" s="631"/>
      <c r="DS12" s="631"/>
      <c r="DT12" s="631"/>
      <c r="DU12" s="631"/>
      <c r="DV12" s="631"/>
      <c r="DW12" s="631"/>
      <c r="DX12" s="631"/>
      <c r="DY12" s="631"/>
      <c r="DZ12" s="631"/>
      <c r="EA12" s="631"/>
      <c r="EB12" s="631"/>
      <c r="EC12" s="667"/>
    </row>
    <row r="13" spans="2:143" ht="11.25" customHeight="1" x14ac:dyDescent="0.2">
      <c r="B13" s="627" t="s">
        <v>241</v>
      </c>
      <c r="C13" s="628"/>
      <c r="D13" s="628"/>
      <c r="E13" s="628"/>
      <c r="F13" s="628"/>
      <c r="G13" s="628"/>
      <c r="H13" s="628"/>
      <c r="I13" s="628"/>
      <c r="J13" s="628"/>
      <c r="K13" s="628"/>
      <c r="L13" s="628"/>
      <c r="M13" s="628"/>
      <c r="N13" s="628"/>
      <c r="O13" s="628"/>
      <c r="P13" s="628"/>
      <c r="Q13" s="629"/>
      <c r="R13" s="630" t="s">
        <v>122</v>
      </c>
      <c r="S13" s="631"/>
      <c r="T13" s="631"/>
      <c r="U13" s="631"/>
      <c r="V13" s="631"/>
      <c r="W13" s="631"/>
      <c r="X13" s="631"/>
      <c r="Y13" s="632"/>
      <c r="Z13" s="668" t="s">
        <v>122</v>
      </c>
      <c r="AA13" s="668"/>
      <c r="AB13" s="668"/>
      <c r="AC13" s="668"/>
      <c r="AD13" s="669" t="s">
        <v>122</v>
      </c>
      <c r="AE13" s="669"/>
      <c r="AF13" s="669"/>
      <c r="AG13" s="669"/>
      <c r="AH13" s="669"/>
      <c r="AI13" s="669"/>
      <c r="AJ13" s="669"/>
      <c r="AK13" s="669"/>
      <c r="AL13" s="633" t="s">
        <v>122</v>
      </c>
      <c r="AM13" s="634"/>
      <c r="AN13" s="634"/>
      <c r="AO13" s="670"/>
      <c r="AP13" s="627" t="s">
        <v>242</v>
      </c>
      <c r="AQ13" s="628"/>
      <c r="AR13" s="628"/>
      <c r="AS13" s="628"/>
      <c r="AT13" s="628"/>
      <c r="AU13" s="628"/>
      <c r="AV13" s="628"/>
      <c r="AW13" s="628"/>
      <c r="AX13" s="628"/>
      <c r="AY13" s="628"/>
      <c r="AZ13" s="628"/>
      <c r="BA13" s="628"/>
      <c r="BB13" s="628"/>
      <c r="BC13" s="628"/>
      <c r="BD13" s="628"/>
      <c r="BE13" s="628"/>
      <c r="BF13" s="629"/>
      <c r="BG13" s="630">
        <v>3886274</v>
      </c>
      <c r="BH13" s="631"/>
      <c r="BI13" s="631"/>
      <c r="BJ13" s="631"/>
      <c r="BK13" s="631"/>
      <c r="BL13" s="631"/>
      <c r="BM13" s="631"/>
      <c r="BN13" s="632"/>
      <c r="BO13" s="668">
        <v>46.1</v>
      </c>
      <c r="BP13" s="668"/>
      <c r="BQ13" s="668"/>
      <c r="BR13" s="668"/>
      <c r="BS13" s="669" t="s">
        <v>122</v>
      </c>
      <c r="BT13" s="669"/>
      <c r="BU13" s="669"/>
      <c r="BV13" s="669"/>
      <c r="BW13" s="669"/>
      <c r="BX13" s="669"/>
      <c r="BY13" s="669"/>
      <c r="BZ13" s="669"/>
      <c r="CA13" s="669"/>
      <c r="CB13" s="709"/>
      <c r="CD13" s="627" t="s">
        <v>243</v>
      </c>
      <c r="CE13" s="628"/>
      <c r="CF13" s="628"/>
      <c r="CG13" s="628"/>
      <c r="CH13" s="628"/>
      <c r="CI13" s="628"/>
      <c r="CJ13" s="628"/>
      <c r="CK13" s="628"/>
      <c r="CL13" s="628"/>
      <c r="CM13" s="628"/>
      <c r="CN13" s="628"/>
      <c r="CO13" s="628"/>
      <c r="CP13" s="628"/>
      <c r="CQ13" s="629"/>
      <c r="CR13" s="630">
        <v>9478781</v>
      </c>
      <c r="CS13" s="631"/>
      <c r="CT13" s="631"/>
      <c r="CU13" s="631"/>
      <c r="CV13" s="631"/>
      <c r="CW13" s="631"/>
      <c r="CX13" s="631"/>
      <c r="CY13" s="632"/>
      <c r="CZ13" s="668">
        <v>15.2</v>
      </c>
      <c r="DA13" s="668"/>
      <c r="DB13" s="668"/>
      <c r="DC13" s="668"/>
      <c r="DD13" s="636">
        <v>5031745</v>
      </c>
      <c r="DE13" s="631"/>
      <c r="DF13" s="631"/>
      <c r="DG13" s="631"/>
      <c r="DH13" s="631"/>
      <c r="DI13" s="631"/>
      <c r="DJ13" s="631"/>
      <c r="DK13" s="631"/>
      <c r="DL13" s="631"/>
      <c r="DM13" s="631"/>
      <c r="DN13" s="631"/>
      <c r="DO13" s="631"/>
      <c r="DP13" s="632"/>
      <c r="DQ13" s="636">
        <v>4450857</v>
      </c>
      <c r="DR13" s="631"/>
      <c r="DS13" s="631"/>
      <c r="DT13" s="631"/>
      <c r="DU13" s="631"/>
      <c r="DV13" s="631"/>
      <c r="DW13" s="631"/>
      <c r="DX13" s="631"/>
      <c r="DY13" s="631"/>
      <c r="DZ13" s="631"/>
      <c r="EA13" s="631"/>
      <c r="EB13" s="631"/>
      <c r="EC13" s="667"/>
    </row>
    <row r="14" spans="2:143" ht="11.25" customHeight="1" x14ac:dyDescent="0.2">
      <c r="B14" s="627" t="s">
        <v>244</v>
      </c>
      <c r="C14" s="628"/>
      <c r="D14" s="628"/>
      <c r="E14" s="628"/>
      <c r="F14" s="628"/>
      <c r="G14" s="628"/>
      <c r="H14" s="628"/>
      <c r="I14" s="628"/>
      <c r="J14" s="628"/>
      <c r="K14" s="628"/>
      <c r="L14" s="628"/>
      <c r="M14" s="628"/>
      <c r="N14" s="628"/>
      <c r="O14" s="628"/>
      <c r="P14" s="628"/>
      <c r="Q14" s="629"/>
      <c r="R14" s="630" t="s">
        <v>122</v>
      </c>
      <c r="S14" s="631"/>
      <c r="T14" s="631"/>
      <c r="U14" s="631"/>
      <c r="V14" s="631"/>
      <c r="W14" s="631"/>
      <c r="X14" s="631"/>
      <c r="Y14" s="632"/>
      <c r="Z14" s="668" t="s">
        <v>122</v>
      </c>
      <c r="AA14" s="668"/>
      <c r="AB14" s="668"/>
      <c r="AC14" s="668"/>
      <c r="AD14" s="669" t="s">
        <v>122</v>
      </c>
      <c r="AE14" s="669"/>
      <c r="AF14" s="669"/>
      <c r="AG14" s="669"/>
      <c r="AH14" s="669"/>
      <c r="AI14" s="669"/>
      <c r="AJ14" s="669"/>
      <c r="AK14" s="669"/>
      <c r="AL14" s="633" t="s">
        <v>122</v>
      </c>
      <c r="AM14" s="634"/>
      <c r="AN14" s="634"/>
      <c r="AO14" s="670"/>
      <c r="AP14" s="627" t="s">
        <v>245</v>
      </c>
      <c r="AQ14" s="628"/>
      <c r="AR14" s="628"/>
      <c r="AS14" s="628"/>
      <c r="AT14" s="628"/>
      <c r="AU14" s="628"/>
      <c r="AV14" s="628"/>
      <c r="AW14" s="628"/>
      <c r="AX14" s="628"/>
      <c r="AY14" s="628"/>
      <c r="AZ14" s="628"/>
      <c r="BA14" s="628"/>
      <c r="BB14" s="628"/>
      <c r="BC14" s="628"/>
      <c r="BD14" s="628"/>
      <c r="BE14" s="628"/>
      <c r="BF14" s="629"/>
      <c r="BG14" s="630">
        <v>377940</v>
      </c>
      <c r="BH14" s="631"/>
      <c r="BI14" s="631"/>
      <c r="BJ14" s="631"/>
      <c r="BK14" s="631"/>
      <c r="BL14" s="631"/>
      <c r="BM14" s="631"/>
      <c r="BN14" s="632"/>
      <c r="BO14" s="668">
        <v>4.5</v>
      </c>
      <c r="BP14" s="668"/>
      <c r="BQ14" s="668"/>
      <c r="BR14" s="668"/>
      <c r="BS14" s="669" t="s">
        <v>122</v>
      </c>
      <c r="BT14" s="669"/>
      <c r="BU14" s="669"/>
      <c r="BV14" s="669"/>
      <c r="BW14" s="669"/>
      <c r="BX14" s="669"/>
      <c r="BY14" s="669"/>
      <c r="BZ14" s="669"/>
      <c r="CA14" s="669"/>
      <c r="CB14" s="709"/>
      <c r="CD14" s="627" t="s">
        <v>246</v>
      </c>
      <c r="CE14" s="628"/>
      <c r="CF14" s="628"/>
      <c r="CG14" s="628"/>
      <c r="CH14" s="628"/>
      <c r="CI14" s="628"/>
      <c r="CJ14" s="628"/>
      <c r="CK14" s="628"/>
      <c r="CL14" s="628"/>
      <c r="CM14" s="628"/>
      <c r="CN14" s="628"/>
      <c r="CO14" s="628"/>
      <c r="CP14" s="628"/>
      <c r="CQ14" s="629"/>
      <c r="CR14" s="630">
        <v>2044333</v>
      </c>
      <c r="CS14" s="631"/>
      <c r="CT14" s="631"/>
      <c r="CU14" s="631"/>
      <c r="CV14" s="631"/>
      <c r="CW14" s="631"/>
      <c r="CX14" s="631"/>
      <c r="CY14" s="632"/>
      <c r="CZ14" s="668">
        <v>3.3</v>
      </c>
      <c r="DA14" s="668"/>
      <c r="DB14" s="668"/>
      <c r="DC14" s="668"/>
      <c r="DD14" s="636">
        <v>366532</v>
      </c>
      <c r="DE14" s="631"/>
      <c r="DF14" s="631"/>
      <c r="DG14" s="631"/>
      <c r="DH14" s="631"/>
      <c r="DI14" s="631"/>
      <c r="DJ14" s="631"/>
      <c r="DK14" s="631"/>
      <c r="DL14" s="631"/>
      <c r="DM14" s="631"/>
      <c r="DN14" s="631"/>
      <c r="DO14" s="631"/>
      <c r="DP14" s="632"/>
      <c r="DQ14" s="636">
        <v>1695837</v>
      </c>
      <c r="DR14" s="631"/>
      <c r="DS14" s="631"/>
      <c r="DT14" s="631"/>
      <c r="DU14" s="631"/>
      <c r="DV14" s="631"/>
      <c r="DW14" s="631"/>
      <c r="DX14" s="631"/>
      <c r="DY14" s="631"/>
      <c r="DZ14" s="631"/>
      <c r="EA14" s="631"/>
      <c r="EB14" s="631"/>
      <c r="EC14" s="667"/>
    </row>
    <row r="15" spans="2:143" ht="11.25" customHeight="1" x14ac:dyDescent="0.2">
      <c r="B15" s="627" t="s">
        <v>247</v>
      </c>
      <c r="C15" s="628"/>
      <c r="D15" s="628"/>
      <c r="E15" s="628"/>
      <c r="F15" s="628"/>
      <c r="G15" s="628"/>
      <c r="H15" s="628"/>
      <c r="I15" s="628"/>
      <c r="J15" s="628"/>
      <c r="K15" s="628"/>
      <c r="L15" s="628"/>
      <c r="M15" s="628"/>
      <c r="N15" s="628"/>
      <c r="O15" s="628"/>
      <c r="P15" s="628"/>
      <c r="Q15" s="629"/>
      <c r="R15" s="630">
        <v>44412</v>
      </c>
      <c r="S15" s="631"/>
      <c r="T15" s="631"/>
      <c r="U15" s="631"/>
      <c r="V15" s="631"/>
      <c r="W15" s="631"/>
      <c r="X15" s="631"/>
      <c r="Y15" s="632"/>
      <c r="Z15" s="668">
        <v>0.1</v>
      </c>
      <c r="AA15" s="668"/>
      <c r="AB15" s="668"/>
      <c r="AC15" s="668"/>
      <c r="AD15" s="669">
        <v>44412</v>
      </c>
      <c r="AE15" s="669"/>
      <c r="AF15" s="669"/>
      <c r="AG15" s="669"/>
      <c r="AH15" s="669"/>
      <c r="AI15" s="669"/>
      <c r="AJ15" s="669"/>
      <c r="AK15" s="669"/>
      <c r="AL15" s="633">
        <v>0.1</v>
      </c>
      <c r="AM15" s="634"/>
      <c r="AN15" s="634"/>
      <c r="AO15" s="670"/>
      <c r="AP15" s="627" t="s">
        <v>248</v>
      </c>
      <c r="AQ15" s="628"/>
      <c r="AR15" s="628"/>
      <c r="AS15" s="628"/>
      <c r="AT15" s="628"/>
      <c r="AU15" s="628"/>
      <c r="AV15" s="628"/>
      <c r="AW15" s="628"/>
      <c r="AX15" s="628"/>
      <c r="AY15" s="628"/>
      <c r="AZ15" s="628"/>
      <c r="BA15" s="628"/>
      <c r="BB15" s="628"/>
      <c r="BC15" s="628"/>
      <c r="BD15" s="628"/>
      <c r="BE15" s="628"/>
      <c r="BF15" s="629"/>
      <c r="BG15" s="630">
        <v>650882</v>
      </c>
      <c r="BH15" s="631"/>
      <c r="BI15" s="631"/>
      <c r="BJ15" s="631"/>
      <c r="BK15" s="631"/>
      <c r="BL15" s="631"/>
      <c r="BM15" s="631"/>
      <c r="BN15" s="632"/>
      <c r="BO15" s="668">
        <v>7.7</v>
      </c>
      <c r="BP15" s="668"/>
      <c r="BQ15" s="668"/>
      <c r="BR15" s="668"/>
      <c r="BS15" s="669" t="s">
        <v>122</v>
      </c>
      <c r="BT15" s="669"/>
      <c r="BU15" s="669"/>
      <c r="BV15" s="669"/>
      <c r="BW15" s="669"/>
      <c r="BX15" s="669"/>
      <c r="BY15" s="669"/>
      <c r="BZ15" s="669"/>
      <c r="CA15" s="669"/>
      <c r="CB15" s="709"/>
      <c r="CD15" s="627" t="s">
        <v>249</v>
      </c>
      <c r="CE15" s="628"/>
      <c r="CF15" s="628"/>
      <c r="CG15" s="628"/>
      <c r="CH15" s="628"/>
      <c r="CI15" s="628"/>
      <c r="CJ15" s="628"/>
      <c r="CK15" s="628"/>
      <c r="CL15" s="628"/>
      <c r="CM15" s="628"/>
      <c r="CN15" s="628"/>
      <c r="CO15" s="628"/>
      <c r="CP15" s="628"/>
      <c r="CQ15" s="629"/>
      <c r="CR15" s="630">
        <v>5702970</v>
      </c>
      <c r="CS15" s="631"/>
      <c r="CT15" s="631"/>
      <c r="CU15" s="631"/>
      <c r="CV15" s="631"/>
      <c r="CW15" s="631"/>
      <c r="CX15" s="631"/>
      <c r="CY15" s="632"/>
      <c r="CZ15" s="668">
        <v>9.1</v>
      </c>
      <c r="DA15" s="668"/>
      <c r="DB15" s="668"/>
      <c r="DC15" s="668"/>
      <c r="DD15" s="636">
        <v>2297769</v>
      </c>
      <c r="DE15" s="631"/>
      <c r="DF15" s="631"/>
      <c r="DG15" s="631"/>
      <c r="DH15" s="631"/>
      <c r="DI15" s="631"/>
      <c r="DJ15" s="631"/>
      <c r="DK15" s="631"/>
      <c r="DL15" s="631"/>
      <c r="DM15" s="631"/>
      <c r="DN15" s="631"/>
      <c r="DO15" s="631"/>
      <c r="DP15" s="632"/>
      <c r="DQ15" s="636">
        <v>3188408</v>
      </c>
      <c r="DR15" s="631"/>
      <c r="DS15" s="631"/>
      <c r="DT15" s="631"/>
      <c r="DU15" s="631"/>
      <c r="DV15" s="631"/>
      <c r="DW15" s="631"/>
      <c r="DX15" s="631"/>
      <c r="DY15" s="631"/>
      <c r="DZ15" s="631"/>
      <c r="EA15" s="631"/>
      <c r="EB15" s="631"/>
      <c r="EC15" s="667"/>
    </row>
    <row r="16" spans="2:143" ht="11.25" customHeight="1" x14ac:dyDescent="0.2">
      <c r="B16" s="627" t="s">
        <v>250</v>
      </c>
      <c r="C16" s="628"/>
      <c r="D16" s="628"/>
      <c r="E16" s="628"/>
      <c r="F16" s="628"/>
      <c r="G16" s="628"/>
      <c r="H16" s="628"/>
      <c r="I16" s="628"/>
      <c r="J16" s="628"/>
      <c r="K16" s="628"/>
      <c r="L16" s="628"/>
      <c r="M16" s="628"/>
      <c r="N16" s="628"/>
      <c r="O16" s="628"/>
      <c r="P16" s="628"/>
      <c r="Q16" s="629"/>
      <c r="R16" s="630">
        <v>166606</v>
      </c>
      <c r="S16" s="631"/>
      <c r="T16" s="631"/>
      <c r="U16" s="631"/>
      <c r="V16" s="631"/>
      <c r="W16" s="631"/>
      <c r="X16" s="631"/>
      <c r="Y16" s="632"/>
      <c r="Z16" s="668">
        <v>0.3</v>
      </c>
      <c r="AA16" s="668"/>
      <c r="AB16" s="668"/>
      <c r="AC16" s="668"/>
      <c r="AD16" s="669">
        <v>166606</v>
      </c>
      <c r="AE16" s="669"/>
      <c r="AF16" s="669"/>
      <c r="AG16" s="669"/>
      <c r="AH16" s="669"/>
      <c r="AI16" s="669"/>
      <c r="AJ16" s="669"/>
      <c r="AK16" s="669"/>
      <c r="AL16" s="633">
        <v>0.5</v>
      </c>
      <c r="AM16" s="634"/>
      <c r="AN16" s="634"/>
      <c r="AO16" s="670"/>
      <c r="AP16" s="627" t="s">
        <v>251</v>
      </c>
      <c r="AQ16" s="628"/>
      <c r="AR16" s="628"/>
      <c r="AS16" s="628"/>
      <c r="AT16" s="628"/>
      <c r="AU16" s="628"/>
      <c r="AV16" s="628"/>
      <c r="AW16" s="628"/>
      <c r="AX16" s="628"/>
      <c r="AY16" s="628"/>
      <c r="AZ16" s="628"/>
      <c r="BA16" s="628"/>
      <c r="BB16" s="628"/>
      <c r="BC16" s="628"/>
      <c r="BD16" s="628"/>
      <c r="BE16" s="628"/>
      <c r="BF16" s="629"/>
      <c r="BG16" s="630" t="s">
        <v>122</v>
      </c>
      <c r="BH16" s="631"/>
      <c r="BI16" s="631"/>
      <c r="BJ16" s="631"/>
      <c r="BK16" s="631"/>
      <c r="BL16" s="631"/>
      <c r="BM16" s="631"/>
      <c r="BN16" s="632"/>
      <c r="BO16" s="668" t="s">
        <v>122</v>
      </c>
      <c r="BP16" s="668"/>
      <c r="BQ16" s="668"/>
      <c r="BR16" s="668"/>
      <c r="BS16" s="669" t="s">
        <v>122</v>
      </c>
      <c r="BT16" s="669"/>
      <c r="BU16" s="669"/>
      <c r="BV16" s="669"/>
      <c r="BW16" s="669"/>
      <c r="BX16" s="669"/>
      <c r="BY16" s="669"/>
      <c r="BZ16" s="669"/>
      <c r="CA16" s="669"/>
      <c r="CB16" s="709"/>
      <c r="CD16" s="627" t="s">
        <v>252</v>
      </c>
      <c r="CE16" s="628"/>
      <c r="CF16" s="628"/>
      <c r="CG16" s="628"/>
      <c r="CH16" s="628"/>
      <c r="CI16" s="628"/>
      <c r="CJ16" s="628"/>
      <c r="CK16" s="628"/>
      <c r="CL16" s="628"/>
      <c r="CM16" s="628"/>
      <c r="CN16" s="628"/>
      <c r="CO16" s="628"/>
      <c r="CP16" s="628"/>
      <c r="CQ16" s="629"/>
      <c r="CR16" s="630">
        <v>246187</v>
      </c>
      <c r="CS16" s="631"/>
      <c r="CT16" s="631"/>
      <c r="CU16" s="631"/>
      <c r="CV16" s="631"/>
      <c r="CW16" s="631"/>
      <c r="CX16" s="631"/>
      <c r="CY16" s="632"/>
      <c r="CZ16" s="668">
        <v>0.4</v>
      </c>
      <c r="DA16" s="668"/>
      <c r="DB16" s="668"/>
      <c r="DC16" s="668"/>
      <c r="DD16" s="636" t="s">
        <v>122</v>
      </c>
      <c r="DE16" s="631"/>
      <c r="DF16" s="631"/>
      <c r="DG16" s="631"/>
      <c r="DH16" s="631"/>
      <c r="DI16" s="631"/>
      <c r="DJ16" s="631"/>
      <c r="DK16" s="631"/>
      <c r="DL16" s="631"/>
      <c r="DM16" s="631"/>
      <c r="DN16" s="631"/>
      <c r="DO16" s="631"/>
      <c r="DP16" s="632"/>
      <c r="DQ16" s="636">
        <v>170715</v>
      </c>
      <c r="DR16" s="631"/>
      <c r="DS16" s="631"/>
      <c r="DT16" s="631"/>
      <c r="DU16" s="631"/>
      <c r="DV16" s="631"/>
      <c r="DW16" s="631"/>
      <c r="DX16" s="631"/>
      <c r="DY16" s="631"/>
      <c r="DZ16" s="631"/>
      <c r="EA16" s="631"/>
      <c r="EB16" s="631"/>
      <c r="EC16" s="667"/>
    </row>
    <row r="17" spans="2:133" ht="11.25" customHeight="1" x14ac:dyDescent="0.2">
      <c r="B17" s="627" t="s">
        <v>253</v>
      </c>
      <c r="C17" s="628"/>
      <c r="D17" s="628"/>
      <c r="E17" s="628"/>
      <c r="F17" s="628"/>
      <c r="G17" s="628"/>
      <c r="H17" s="628"/>
      <c r="I17" s="628"/>
      <c r="J17" s="628"/>
      <c r="K17" s="628"/>
      <c r="L17" s="628"/>
      <c r="M17" s="628"/>
      <c r="N17" s="628"/>
      <c r="O17" s="628"/>
      <c r="P17" s="628"/>
      <c r="Q17" s="629"/>
      <c r="R17" s="630">
        <v>395672</v>
      </c>
      <c r="S17" s="631"/>
      <c r="T17" s="631"/>
      <c r="U17" s="631"/>
      <c r="V17" s="631"/>
      <c r="W17" s="631"/>
      <c r="X17" s="631"/>
      <c r="Y17" s="632"/>
      <c r="Z17" s="668">
        <v>0.6</v>
      </c>
      <c r="AA17" s="668"/>
      <c r="AB17" s="668"/>
      <c r="AC17" s="668"/>
      <c r="AD17" s="669">
        <v>395672</v>
      </c>
      <c r="AE17" s="669"/>
      <c r="AF17" s="669"/>
      <c r="AG17" s="669"/>
      <c r="AH17" s="669"/>
      <c r="AI17" s="669"/>
      <c r="AJ17" s="669"/>
      <c r="AK17" s="669"/>
      <c r="AL17" s="633">
        <v>1.3</v>
      </c>
      <c r="AM17" s="634"/>
      <c r="AN17" s="634"/>
      <c r="AO17" s="670"/>
      <c r="AP17" s="627" t="s">
        <v>254</v>
      </c>
      <c r="AQ17" s="628"/>
      <c r="AR17" s="628"/>
      <c r="AS17" s="628"/>
      <c r="AT17" s="628"/>
      <c r="AU17" s="628"/>
      <c r="AV17" s="628"/>
      <c r="AW17" s="628"/>
      <c r="AX17" s="628"/>
      <c r="AY17" s="628"/>
      <c r="AZ17" s="628"/>
      <c r="BA17" s="628"/>
      <c r="BB17" s="628"/>
      <c r="BC17" s="628"/>
      <c r="BD17" s="628"/>
      <c r="BE17" s="628"/>
      <c r="BF17" s="629"/>
      <c r="BG17" s="630" t="s">
        <v>122</v>
      </c>
      <c r="BH17" s="631"/>
      <c r="BI17" s="631"/>
      <c r="BJ17" s="631"/>
      <c r="BK17" s="631"/>
      <c r="BL17" s="631"/>
      <c r="BM17" s="631"/>
      <c r="BN17" s="632"/>
      <c r="BO17" s="668" t="s">
        <v>122</v>
      </c>
      <c r="BP17" s="668"/>
      <c r="BQ17" s="668"/>
      <c r="BR17" s="668"/>
      <c r="BS17" s="669" t="s">
        <v>122</v>
      </c>
      <c r="BT17" s="669"/>
      <c r="BU17" s="669"/>
      <c r="BV17" s="669"/>
      <c r="BW17" s="669"/>
      <c r="BX17" s="669"/>
      <c r="BY17" s="669"/>
      <c r="BZ17" s="669"/>
      <c r="CA17" s="669"/>
      <c r="CB17" s="709"/>
      <c r="CD17" s="627" t="s">
        <v>255</v>
      </c>
      <c r="CE17" s="628"/>
      <c r="CF17" s="628"/>
      <c r="CG17" s="628"/>
      <c r="CH17" s="628"/>
      <c r="CI17" s="628"/>
      <c r="CJ17" s="628"/>
      <c r="CK17" s="628"/>
      <c r="CL17" s="628"/>
      <c r="CM17" s="628"/>
      <c r="CN17" s="628"/>
      <c r="CO17" s="628"/>
      <c r="CP17" s="628"/>
      <c r="CQ17" s="629"/>
      <c r="CR17" s="630">
        <v>7084727</v>
      </c>
      <c r="CS17" s="631"/>
      <c r="CT17" s="631"/>
      <c r="CU17" s="631"/>
      <c r="CV17" s="631"/>
      <c r="CW17" s="631"/>
      <c r="CX17" s="631"/>
      <c r="CY17" s="632"/>
      <c r="CZ17" s="668">
        <v>11.3</v>
      </c>
      <c r="DA17" s="668"/>
      <c r="DB17" s="668"/>
      <c r="DC17" s="668"/>
      <c r="DD17" s="636" t="s">
        <v>122</v>
      </c>
      <c r="DE17" s="631"/>
      <c r="DF17" s="631"/>
      <c r="DG17" s="631"/>
      <c r="DH17" s="631"/>
      <c r="DI17" s="631"/>
      <c r="DJ17" s="631"/>
      <c r="DK17" s="631"/>
      <c r="DL17" s="631"/>
      <c r="DM17" s="631"/>
      <c r="DN17" s="631"/>
      <c r="DO17" s="631"/>
      <c r="DP17" s="632"/>
      <c r="DQ17" s="636">
        <v>6981461</v>
      </c>
      <c r="DR17" s="631"/>
      <c r="DS17" s="631"/>
      <c r="DT17" s="631"/>
      <c r="DU17" s="631"/>
      <c r="DV17" s="631"/>
      <c r="DW17" s="631"/>
      <c r="DX17" s="631"/>
      <c r="DY17" s="631"/>
      <c r="DZ17" s="631"/>
      <c r="EA17" s="631"/>
      <c r="EB17" s="631"/>
      <c r="EC17" s="667"/>
    </row>
    <row r="18" spans="2:133" ht="11.25" customHeight="1" x14ac:dyDescent="0.2">
      <c r="B18" s="627" t="s">
        <v>256</v>
      </c>
      <c r="C18" s="628"/>
      <c r="D18" s="628"/>
      <c r="E18" s="628"/>
      <c r="F18" s="628"/>
      <c r="G18" s="628"/>
      <c r="H18" s="628"/>
      <c r="I18" s="628"/>
      <c r="J18" s="628"/>
      <c r="K18" s="628"/>
      <c r="L18" s="628"/>
      <c r="M18" s="628"/>
      <c r="N18" s="628"/>
      <c r="O18" s="628"/>
      <c r="P18" s="628"/>
      <c r="Q18" s="629"/>
      <c r="R18" s="630">
        <v>66243</v>
      </c>
      <c r="S18" s="631"/>
      <c r="T18" s="631"/>
      <c r="U18" s="631"/>
      <c r="V18" s="631"/>
      <c r="W18" s="631"/>
      <c r="X18" s="631"/>
      <c r="Y18" s="632"/>
      <c r="Z18" s="668">
        <v>0.1</v>
      </c>
      <c r="AA18" s="668"/>
      <c r="AB18" s="668"/>
      <c r="AC18" s="668"/>
      <c r="AD18" s="669">
        <v>66243</v>
      </c>
      <c r="AE18" s="669"/>
      <c r="AF18" s="669"/>
      <c r="AG18" s="669"/>
      <c r="AH18" s="669"/>
      <c r="AI18" s="669"/>
      <c r="AJ18" s="669"/>
      <c r="AK18" s="669"/>
      <c r="AL18" s="633">
        <v>0.2</v>
      </c>
      <c r="AM18" s="634"/>
      <c r="AN18" s="634"/>
      <c r="AO18" s="670"/>
      <c r="AP18" s="627" t="s">
        <v>257</v>
      </c>
      <c r="AQ18" s="628"/>
      <c r="AR18" s="628"/>
      <c r="AS18" s="628"/>
      <c r="AT18" s="628"/>
      <c r="AU18" s="628"/>
      <c r="AV18" s="628"/>
      <c r="AW18" s="628"/>
      <c r="AX18" s="628"/>
      <c r="AY18" s="628"/>
      <c r="AZ18" s="628"/>
      <c r="BA18" s="628"/>
      <c r="BB18" s="628"/>
      <c r="BC18" s="628"/>
      <c r="BD18" s="628"/>
      <c r="BE18" s="628"/>
      <c r="BF18" s="629"/>
      <c r="BG18" s="630" t="s">
        <v>122</v>
      </c>
      <c r="BH18" s="631"/>
      <c r="BI18" s="631"/>
      <c r="BJ18" s="631"/>
      <c r="BK18" s="631"/>
      <c r="BL18" s="631"/>
      <c r="BM18" s="631"/>
      <c r="BN18" s="632"/>
      <c r="BO18" s="668" t="s">
        <v>122</v>
      </c>
      <c r="BP18" s="668"/>
      <c r="BQ18" s="668"/>
      <c r="BR18" s="668"/>
      <c r="BS18" s="669" t="s">
        <v>122</v>
      </c>
      <c r="BT18" s="669"/>
      <c r="BU18" s="669"/>
      <c r="BV18" s="669"/>
      <c r="BW18" s="669"/>
      <c r="BX18" s="669"/>
      <c r="BY18" s="669"/>
      <c r="BZ18" s="669"/>
      <c r="CA18" s="669"/>
      <c r="CB18" s="709"/>
      <c r="CD18" s="627" t="s">
        <v>258</v>
      </c>
      <c r="CE18" s="628"/>
      <c r="CF18" s="628"/>
      <c r="CG18" s="628"/>
      <c r="CH18" s="628"/>
      <c r="CI18" s="628"/>
      <c r="CJ18" s="628"/>
      <c r="CK18" s="628"/>
      <c r="CL18" s="628"/>
      <c r="CM18" s="628"/>
      <c r="CN18" s="628"/>
      <c r="CO18" s="628"/>
      <c r="CP18" s="628"/>
      <c r="CQ18" s="629"/>
      <c r="CR18" s="630" t="s">
        <v>122</v>
      </c>
      <c r="CS18" s="631"/>
      <c r="CT18" s="631"/>
      <c r="CU18" s="631"/>
      <c r="CV18" s="631"/>
      <c r="CW18" s="631"/>
      <c r="CX18" s="631"/>
      <c r="CY18" s="632"/>
      <c r="CZ18" s="668" t="s">
        <v>122</v>
      </c>
      <c r="DA18" s="668"/>
      <c r="DB18" s="668"/>
      <c r="DC18" s="668"/>
      <c r="DD18" s="636" t="s">
        <v>122</v>
      </c>
      <c r="DE18" s="631"/>
      <c r="DF18" s="631"/>
      <c r="DG18" s="631"/>
      <c r="DH18" s="631"/>
      <c r="DI18" s="631"/>
      <c r="DJ18" s="631"/>
      <c r="DK18" s="631"/>
      <c r="DL18" s="631"/>
      <c r="DM18" s="631"/>
      <c r="DN18" s="631"/>
      <c r="DO18" s="631"/>
      <c r="DP18" s="632"/>
      <c r="DQ18" s="636" t="s">
        <v>122</v>
      </c>
      <c r="DR18" s="631"/>
      <c r="DS18" s="631"/>
      <c r="DT18" s="631"/>
      <c r="DU18" s="631"/>
      <c r="DV18" s="631"/>
      <c r="DW18" s="631"/>
      <c r="DX18" s="631"/>
      <c r="DY18" s="631"/>
      <c r="DZ18" s="631"/>
      <c r="EA18" s="631"/>
      <c r="EB18" s="631"/>
      <c r="EC18" s="667"/>
    </row>
    <row r="19" spans="2:133" ht="11.25" customHeight="1" x14ac:dyDescent="0.2">
      <c r="B19" s="627" t="s">
        <v>259</v>
      </c>
      <c r="C19" s="628"/>
      <c r="D19" s="628"/>
      <c r="E19" s="628"/>
      <c r="F19" s="628"/>
      <c r="G19" s="628"/>
      <c r="H19" s="628"/>
      <c r="I19" s="628"/>
      <c r="J19" s="628"/>
      <c r="K19" s="628"/>
      <c r="L19" s="628"/>
      <c r="M19" s="628"/>
      <c r="N19" s="628"/>
      <c r="O19" s="628"/>
      <c r="P19" s="628"/>
      <c r="Q19" s="629"/>
      <c r="R19" s="630">
        <v>326267</v>
      </c>
      <c r="S19" s="631"/>
      <c r="T19" s="631"/>
      <c r="U19" s="631"/>
      <c r="V19" s="631"/>
      <c r="W19" s="631"/>
      <c r="X19" s="631"/>
      <c r="Y19" s="632"/>
      <c r="Z19" s="668">
        <v>0.5</v>
      </c>
      <c r="AA19" s="668"/>
      <c r="AB19" s="668"/>
      <c r="AC19" s="668"/>
      <c r="AD19" s="669">
        <v>326267</v>
      </c>
      <c r="AE19" s="669"/>
      <c r="AF19" s="669"/>
      <c r="AG19" s="669"/>
      <c r="AH19" s="669"/>
      <c r="AI19" s="669"/>
      <c r="AJ19" s="669"/>
      <c r="AK19" s="669"/>
      <c r="AL19" s="633">
        <v>1</v>
      </c>
      <c r="AM19" s="634"/>
      <c r="AN19" s="634"/>
      <c r="AO19" s="670"/>
      <c r="AP19" s="627" t="s">
        <v>260</v>
      </c>
      <c r="AQ19" s="628"/>
      <c r="AR19" s="628"/>
      <c r="AS19" s="628"/>
      <c r="AT19" s="628"/>
      <c r="AU19" s="628"/>
      <c r="AV19" s="628"/>
      <c r="AW19" s="628"/>
      <c r="AX19" s="628"/>
      <c r="AY19" s="628"/>
      <c r="AZ19" s="628"/>
      <c r="BA19" s="628"/>
      <c r="BB19" s="628"/>
      <c r="BC19" s="628"/>
      <c r="BD19" s="628"/>
      <c r="BE19" s="628"/>
      <c r="BF19" s="629"/>
      <c r="BG19" s="630">
        <v>41272</v>
      </c>
      <c r="BH19" s="631"/>
      <c r="BI19" s="631"/>
      <c r="BJ19" s="631"/>
      <c r="BK19" s="631"/>
      <c r="BL19" s="631"/>
      <c r="BM19" s="631"/>
      <c r="BN19" s="632"/>
      <c r="BO19" s="668">
        <v>0.5</v>
      </c>
      <c r="BP19" s="668"/>
      <c r="BQ19" s="668"/>
      <c r="BR19" s="668"/>
      <c r="BS19" s="669" t="s">
        <v>122</v>
      </c>
      <c r="BT19" s="669"/>
      <c r="BU19" s="669"/>
      <c r="BV19" s="669"/>
      <c r="BW19" s="669"/>
      <c r="BX19" s="669"/>
      <c r="BY19" s="669"/>
      <c r="BZ19" s="669"/>
      <c r="CA19" s="669"/>
      <c r="CB19" s="709"/>
      <c r="CD19" s="627" t="s">
        <v>261</v>
      </c>
      <c r="CE19" s="628"/>
      <c r="CF19" s="628"/>
      <c r="CG19" s="628"/>
      <c r="CH19" s="628"/>
      <c r="CI19" s="628"/>
      <c r="CJ19" s="628"/>
      <c r="CK19" s="628"/>
      <c r="CL19" s="628"/>
      <c r="CM19" s="628"/>
      <c r="CN19" s="628"/>
      <c r="CO19" s="628"/>
      <c r="CP19" s="628"/>
      <c r="CQ19" s="629"/>
      <c r="CR19" s="630" t="s">
        <v>122</v>
      </c>
      <c r="CS19" s="631"/>
      <c r="CT19" s="631"/>
      <c r="CU19" s="631"/>
      <c r="CV19" s="631"/>
      <c r="CW19" s="631"/>
      <c r="CX19" s="631"/>
      <c r="CY19" s="632"/>
      <c r="CZ19" s="668" t="s">
        <v>122</v>
      </c>
      <c r="DA19" s="668"/>
      <c r="DB19" s="668"/>
      <c r="DC19" s="668"/>
      <c r="DD19" s="636" t="s">
        <v>122</v>
      </c>
      <c r="DE19" s="631"/>
      <c r="DF19" s="631"/>
      <c r="DG19" s="631"/>
      <c r="DH19" s="631"/>
      <c r="DI19" s="631"/>
      <c r="DJ19" s="631"/>
      <c r="DK19" s="631"/>
      <c r="DL19" s="631"/>
      <c r="DM19" s="631"/>
      <c r="DN19" s="631"/>
      <c r="DO19" s="631"/>
      <c r="DP19" s="632"/>
      <c r="DQ19" s="636" t="s">
        <v>122</v>
      </c>
      <c r="DR19" s="631"/>
      <c r="DS19" s="631"/>
      <c r="DT19" s="631"/>
      <c r="DU19" s="631"/>
      <c r="DV19" s="631"/>
      <c r="DW19" s="631"/>
      <c r="DX19" s="631"/>
      <c r="DY19" s="631"/>
      <c r="DZ19" s="631"/>
      <c r="EA19" s="631"/>
      <c r="EB19" s="631"/>
      <c r="EC19" s="667"/>
    </row>
    <row r="20" spans="2:133" ht="11.25" customHeight="1" x14ac:dyDescent="0.2">
      <c r="B20" s="697" t="s">
        <v>262</v>
      </c>
      <c r="C20" s="698"/>
      <c r="D20" s="698"/>
      <c r="E20" s="698"/>
      <c r="F20" s="698"/>
      <c r="G20" s="698"/>
      <c r="H20" s="698"/>
      <c r="I20" s="698"/>
      <c r="J20" s="698"/>
      <c r="K20" s="698"/>
      <c r="L20" s="698"/>
      <c r="M20" s="698"/>
      <c r="N20" s="698"/>
      <c r="O20" s="698"/>
      <c r="P20" s="698"/>
      <c r="Q20" s="699"/>
      <c r="R20" s="630">
        <v>3162</v>
      </c>
      <c r="S20" s="631"/>
      <c r="T20" s="631"/>
      <c r="U20" s="631"/>
      <c r="V20" s="631"/>
      <c r="W20" s="631"/>
      <c r="X20" s="631"/>
      <c r="Y20" s="632"/>
      <c r="Z20" s="668">
        <v>0</v>
      </c>
      <c r="AA20" s="668"/>
      <c r="AB20" s="668"/>
      <c r="AC20" s="668"/>
      <c r="AD20" s="669">
        <v>3162</v>
      </c>
      <c r="AE20" s="669"/>
      <c r="AF20" s="669"/>
      <c r="AG20" s="669"/>
      <c r="AH20" s="669"/>
      <c r="AI20" s="669"/>
      <c r="AJ20" s="669"/>
      <c r="AK20" s="669"/>
      <c r="AL20" s="633">
        <v>0</v>
      </c>
      <c r="AM20" s="634"/>
      <c r="AN20" s="634"/>
      <c r="AO20" s="670"/>
      <c r="AP20" s="627" t="s">
        <v>263</v>
      </c>
      <c r="AQ20" s="628"/>
      <c r="AR20" s="628"/>
      <c r="AS20" s="628"/>
      <c r="AT20" s="628"/>
      <c r="AU20" s="628"/>
      <c r="AV20" s="628"/>
      <c r="AW20" s="628"/>
      <c r="AX20" s="628"/>
      <c r="AY20" s="628"/>
      <c r="AZ20" s="628"/>
      <c r="BA20" s="628"/>
      <c r="BB20" s="628"/>
      <c r="BC20" s="628"/>
      <c r="BD20" s="628"/>
      <c r="BE20" s="628"/>
      <c r="BF20" s="629"/>
      <c r="BG20" s="630">
        <v>41272</v>
      </c>
      <c r="BH20" s="631"/>
      <c r="BI20" s="631"/>
      <c r="BJ20" s="631"/>
      <c r="BK20" s="631"/>
      <c r="BL20" s="631"/>
      <c r="BM20" s="631"/>
      <c r="BN20" s="632"/>
      <c r="BO20" s="668">
        <v>0.5</v>
      </c>
      <c r="BP20" s="668"/>
      <c r="BQ20" s="668"/>
      <c r="BR20" s="668"/>
      <c r="BS20" s="669" t="s">
        <v>122</v>
      </c>
      <c r="BT20" s="669"/>
      <c r="BU20" s="669"/>
      <c r="BV20" s="669"/>
      <c r="BW20" s="669"/>
      <c r="BX20" s="669"/>
      <c r="BY20" s="669"/>
      <c r="BZ20" s="669"/>
      <c r="CA20" s="669"/>
      <c r="CB20" s="709"/>
      <c r="CD20" s="627" t="s">
        <v>264</v>
      </c>
      <c r="CE20" s="628"/>
      <c r="CF20" s="628"/>
      <c r="CG20" s="628"/>
      <c r="CH20" s="628"/>
      <c r="CI20" s="628"/>
      <c r="CJ20" s="628"/>
      <c r="CK20" s="628"/>
      <c r="CL20" s="628"/>
      <c r="CM20" s="628"/>
      <c r="CN20" s="628"/>
      <c r="CO20" s="628"/>
      <c r="CP20" s="628"/>
      <c r="CQ20" s="629"/>
      <c r="CR20" s="630">
        <v>62549601</v>
      </c>
      <c r="CS20" s="631"/>
      <c r="CT20" s="631"/>
      <c r="CU20" s="631"/>
      <c r="CV20" s="631"/>
      <c r="CW20" s="631"/>
      <c r="CX20" s="631"/>
      <c r="CY20" s="632"/>
      <c r="CZ20" s="668">
        <v>100</v>
      </c>
      <c r="DA20" s="668"/>
      <c r="DB20" s="668"/>
      <c r="DC20" s="668"/>
      <c r="DD20" s="636">
        <v>11597259</v>
      </c>
      <c r="DE20" s="631"/>
      <c r="DF20" s="631"/>
      <c r="DG20" s="631"/>
      <c r="DH20" s="631"/>
      <c r="DI20" s="631"/>
      <c r="DJ20" s="631"/>
      <c r="DK20" s="631"/>
      <c r="DL20" s="631"/>
      <c r="DM20" s="631"/>
      <c r="DN20" s="631"/>
      <c r="DO20" s="631"/>
      <c r="DP20" s="632"/>
      <c r="DQ20" s="636">
        <v>39946057</v>
      </c>
      <c r="DR20" s="631"/>
      <c r="DS20" s="631"/>
      <c r="DT20" s="631"/>
      <c r="DU20" s="631"/>
      <c r="DV20" s="631"/>
      <c r="DW20" s="631"/>
      <c r="DX20" s="631"/>
      <c r="DY20" s="631"/>
      <c r="DZ20" s="631"/>
      <c r="EA20" s="631"/>
      <c r="EB20" s="631"/>
      <c r="EC20" s="667"/>
    </row>
    <row r="21" spans="2:133" ht="11.25" customHeight="1" x14ac:dyDescent="0.2">
      <c r="B21" s="627" t="s">
        <v>265</v>
      </c>
      <c r="C21" s="628"/>
      <c r="D21" s="628"/>
      <c r="E21" s="628"/>
      <c r="F21" s="628"/>
      <c r="G21" s="628"/>
      <c r="H21" s="628"/>
      <c r="I21" s="628"/>
      <c r="J21" s="628"/>
      <c r="K21" s="628"/>
      <c r="L21" s="628"/>
      <c r="M21" s="628"/>
      <c r="N21" s="628"/>
      <c r="O21" s="628"/>
      <c r="P21" s="628"/>
      <c r="Q21" s="629"/>
      <c r="R21" s="630">
        <v>22068299</v>
      </c>
      <c r="S21" s="631"/>
      <c r="T21" s="631"/>
      <c r="U21" s="631"/>
      <c r="V21" s="631"/>
      <c r="W21" s="631"/>
      <c r="X21" s="631"/>
      <c r="Y21" s="632"/>
      <c r="Z21" s="668">
        <v>33.6</v>
      </c>
      <c r="AA21" s="668"/>
      <c r="AB21" s="668"/>
      <c r="AC21" s="668"/>
      <c r="AD21" s="669">
        <v>19255389</v>
      </c>
      <c r="AE21" s="669"/>
      <c r="AF21" s="669"/>
      <c r="AG21" s="669"/>
      <c r="AH21" s="669"/>
      <c r="AI21" s="669"/>
      <c r="AJ21" s="669"/>
      <c r="AK21" s="669"/>
      <c r="AL21" s="633">
        <v>61.3</v>
      </c>
      <c r="AM21" s="634"/>
      <c r="AN21" s="634"/>
      <c r="AO21" s="670"/>
      <c r="AP21" s="627" t="s">
        <v>266</v>
      </c>
      <c r="AQ21" s="707"/>
      <c r="AR21" s="707"/>
      <c r="AS21" s="707"/>
      <c r="AT21" s="707"/>
      <c r="AU21" s="707"/>
      <c r="AV21" s="707"/>
      <c r="AW21" s="707"/>
      <c r="AX21" s="707"/>
      <c r="AY21" s="707"/>
      <c r="AZ21" s="707"/>
      <c r="BA21" s="707"/>
      <c r="BB21" s="707"/>
      <c r="BC21" s="707"/>
      <c r="BD21" s="707"/>
      <c r="BE21" s="707"/>
      <c r="BF21" s="708"/>
      <c r="BG21" s="630">
        <v>41272</v>
      </c>
      <c r="BH21" s="631"/>
      <c r="BI21" s="631"/>
      <c r="BJ21" s="631"/>
      <c r="BK21" s="631"/>
      <c r="BL21" s="631"/>
      <c r="BM21" s="631"/>
      <c r="BN21" s="632"/>
      <c r="BO21" s="668">
        <v>0.5</v>
      </c>
      <c r="BP21" s="668"/>
      <c r="BQ21" s="668"/>
      <c r="BR21" s="668"/>
      <c r="BS21" s="669" t="s">
        <v>122</v>
      </c>
      <c r="BT21" s="669"/>
      <c r="BU21" s="669"/>
      <c r="BV21" s="669"/>
      <c r="BW21" s="669"/>
      <c r="BX21" s="669"/>
      <c r="BY21" s="669"/>
      <c r="BZ21" s="669"/>
      <c r="CA21" s="669"/>
      <c r="CB21" s="709"/>
      <c r="CD21" s="611"/>
      <c r="CE21" s="612"/>
      <c r="CF21" s="612"/>
      <c r="CG21" s="612"/>
      <c r="CH21" s="612"/>
      <c r="CI21" s="612"/>
      <c r="CJ21" s="612"/>
      <c r="CK21" s="612"/>
      <c r="CL21" s="612"/>
      <c r="CM21" s="612"/>
      <c r="CN21" s="612"/>
      <c r="CO21" s="612"/>
      <c r="CP21" s="612"/>
      <c r="CQ21" s="613"/>
      <c r="CR21" s="715"/>
      <c r="CS21" s="716"/>
      <c r="CT21" s="716"/>
      <c r="CU21" s="716"/>
      <c r="CV21" s="716"/>
      <c r="CW21" s="716"/>
      <c r="CX21" s="716"/>
      <c r="CY21" s="717"/>
      <c r="CZ21" s="718"/>
      <c r="DA21" s="718"/>
      <c r="DB21" s="718"/>
      <c r="DC21" s="718"/>
      <c r="DD21" s="719"/>
      <c r="DE21" s="716"/>
      <c r="DF21" s="716"/>
      <c r="DG21" s="716"/>
      <c r="DH21" s="716"/>
      <c r="DI21" s="716"/>
      <c r="DJ21" s="716"/>
      <c r="DK21" s="716"/>
      <c r="DL21" s="716"/>
      <c r="DM21" s="716"/>
      <c r="DN21" s="716"/>
      <c r="DO21" s="716"/>
      <c r="DP21" s="717"/>
      <c r="DQ21" s="719"/>
      <c r="DR21" s="716"/>
      <c r="DS21" s="716"/>
      <c r="DT21" s="716"/>
      <c r="DU21" s="716"/>
      <c r="DV21" s="716"/>
      <c r="DW21" s="716"/>
      <c r="DX21" s="716"/>
      <c r="DY21" s="716"/>
      <c r="DZ21" s="716"/>
      <c r="EA21" s="716"/>
      <c r="EB21" s="716"/>
      <c r="EC21" s="723"/>
    </row>
    <row r="22" spans="2:133" ht="11.25" customHeight="1" x14ac:dyDescent="0.2">
      <c r="B22" s="627" t="s">
        <v>267</v>
      </c>
      <c r="C22" s="628"/>
      <c r="D22" s="628"/>
      <c r="E22" s="628"/>
      <c r="F22" s="628"/>
      <c r="G22" s="628"/>
      <c r="H22" s="628"/>
      <c r="I22" s="628"/>
      <c r="J22" s="628"/>
      <c r="K22" s="628"/>
      <c r="L22" s="628"/>
      <c r="M22" s="628"/>
      <c r="N22" s="628"/>
      <c r="O22" s="628"/>
      <c r="P22" s="628"/>
      <c r="Q22" s="629"/>
      <c r="R22" s="630">
        <v>19255389</v>
      </c>
      <c r="S22" s="631"/>
      <c r="T22" s="631"/>
      <c r="U22" s="631"/>
      <c r="V22" s="631"/>
      <c r="W22" s="631"/>
      <c r="X22" s="631"/>
      <c r="Y22" s="632"/>
      <c r="Z22" s="668">
        <v>29.3</v>
      </c>
      <c r="AA22" s="668"/>
      <c r="AB22" s="668"/>
      <c r="AC22" s="668"/>
      <c r="AD22" s="669">
        <v>19255389</v>
      </c>
      <c r="AE22" s="669"/>
      <c r="AF22" s="669"/>
      <c r="AG22" s="669"/>
      <c r="AH22" s="669"/>
      <c r="AI22" s="669"/>
      <c r="AJ22" s="669"/>
      <c r="AK22" s="669"/>
      <c r="AL22" s="633">
        <v>61.3</v>
      </c>
      <c r="AM22" s="634"/>
      <c r="AN22" s="634"/>
      <c r="AO22" s="670"/>
      <c r="AP22" s="627" t="s">
        <v>268</v>
      </c>
      <c r="AQ22" s="707"/>
      <c r="AR22" s="707"/>
      <c r="AS22" s="707"/>
      <c r="AT22" s="707"/>
      <c r="AU22" s="707"/>
      <c r="AV22" s="707"/>
      <c r="AW22" s="707"/>
      <c r="AX22" s="707"/>
      <c r="AY22" s="707"/>
      <c r="AZ22" s="707"/>
      <c r="BA22" s="707"/>
      <c r="BB22" s="707"/>
      <c r="BC22" s="707"/>
      <c r="BD22" s="707"/>
      <c r="BE22" s="707"/>
      <c r="BF22" s="708"/>
      <c r="BG22" s="630" t="s">
        <v>122</v>
      </c>
      <c r="BH22" s="631"/>
      <c r="BI22" s="631"/>
      <c r="BJ22" s="631"/>
      <c r="BK22" s="631"/>
      <c r="BL22" s="631"/>
      <c r="BM22" s="631"/>
      <c r="BN22" s="632"/>
      <c r="BO22" s="668" t="s">
        <v>122</v>
      </c>
      <c r="BP22" s="668"/>
      <c r="BQ22" s="668"/>
      <c r="BR22" s="668"/>
      <c r="BS22" s="669" t="s">
        <v>122</v>
      </c>
      <c r="BT22" s="669"/>
      <c r="BU22" s="669"/>
      <c r="BV22" s="669"/>
      <c r="BW22" s="669"/>
      <c r="BX22" s="669"/>
      <c r="BY22" s="669"/>
      <c r="BZ22" s="669"/>
      <c r="CA22" s="669"/>
      <c r="CB22" s="709"/>
      <c r="CD22" s="682" t="s">
        <v>269</v>
      </c>
      <c r="CE22" s="683"/>
      <c r="CF22" s="683"/>
      <c r="CG22" s="683"/>
      <c r="CH22" s="683"/>
      <c r="CI22" s="683"/>
      <c r="CJ22" s="683"/>
      <c r="CK22" s="683"/>
      <c r="CL22" s="683"/>
      <c r="CM22" s="683"/>
      <c r="CN22" s="683"/>
      <c r="CO22" s="683"/>
      <c r="CP22" s="683"/>
      <c r="CQ22" s="683"/>
      <c r="CR22" s="683"/>
      <c r="CS22" s="683"/>
      <c r="CT22" s="683"/>
      <c r="CU22" s="683"/>
      <c r="CV22" s="683"/>
      <c r="CW22" s="683"/>
      <c r="CX22" s="683"/>
      <c r="CY22" s="683"/>
      <c r="CZ22" s="683"/>
      <c r="DA22" s="683"/>
      <c r="DB22" s="683"/>
      <c r="DC22" s="683"/>
      <c r="DD22" s="683"/>
      <c r="DE22" s="683"/>
      <c r="DF22" s="683"/>
      <c r="DG22" s="683"/>
      <c r="DH22" s="683"/>
      <c r="DI22" s="683"/>
      <c r="DJ22" s="683"/>
      <c r="DK22" s="683"/>
      <c r="DL22" s="683"/>
      <c r="DM22" s="683"/>
      <c r="DN22" s="683"/>
      <c r="DO22" s="683"/>
      <c r="DP22" s="683"/>
      <c r="DQ22" s="683"/>
      <c r="DR22" s="683"/>
      <c r="DS22" s="683"/>
      <c r="DT22" s="683"/>
      <c r="DU22" s="683"/>
      <c r="DV22" s="683"/>
      <c r="DW22" s="683"/>
      <c r="DX22" s="683"/>
      <c r="DY22" s="683"/>
      <c r="DZ22" s="683"/>
      <c r="EA22" s="683"/>
      <c r="EB22" s="683"/>
      <c r="EC22" s="684"/>
    </row>
    <row r="23" spans="2:133" ht="11.25" customHeight="1" x14ac:dyDescent="0.2">
      <c r="B23" s="627" t="s">
        <v>270</v>
      </c>
      <c r="C23" s="628"/>
      <c r="D23" s="628"/>
      <c r="E23" s="628"/>
      <c r="F23" s="628"/>
      <c r="G23" s="628"/>
      <c r="H23" s="628"/>
      <c r="I23" s="628"/>
      <c r="J23" s="628"/>
      <c r="K23" s="628"/>
      <c r="L23" s="628"/>
      <c r="M23" s="628"/>
      <c r="N23" s="628"/>
      <c r="O23" s="628"/>
      <c r="P23" s="628"/>
      <c r="Q23" s="629"/>
      <c r="R23" s="630">
        <v>2812907</v>
      </c>
      <c r="S23" s="631"/>
      <c r="T23" s="631"/>
      <c r="U23" s="631"/>
      <c r="V23" s="631"/>
      <c r="W23" s="631"/>
      <c r="X23" s="631"/>
      <c r="Y23" s="632"/>
      <c r="Z23" s="668">
        <v>4.3</v>
      </c>
      <c r="AA23" s="668"/>
      <c r="AB23" s="668"/>
      <c r="AC23" s="668"/>
      <c r="AD23" s="669" t="s">
        <v>122</v>
      </c>
      <c r="AE23" s="669"/>
      <c r="AF23" s="669"/>
      <c r="AG23" s="669"/>
      <c r="AH23" s="669"/>
      <c r="AI23" s="669"/>
      <c r="AJ23" s="669"/>
      <c r="AK23" s="669"/>
      <c r="AL23" s="633" t="s">
        <v>122</v>
      </c>
      <c r="AM23" s="634"/>
      <c r="AN23" s="634"/>
      <c r="AO23" s="670"/>
      <c r="AP23" s="627" t="s">
        <v>271</v>
      </c>
      <c r="AQ23" s="707"/>
      <c r="AR23" s="707"/>
      <c r="AS23" s="707"/>
      <c r="AT23" s="707"/>
      <c r="AU23" s="707"/>
      <c r="AV23" s="707"/>
      <c r="AW23" s="707"/>
      <c r="AX23" s="707"/>
      <c r="AY23" s="707"/>
      <c r="AZ23" s="707"/>
      <c r="BA23" s="707"/>
      <c r="BB23" s="707"/>
      <c r="BC23" s="707"/>
      <c r="BD23" s="707"/>
      <c r="BE23" s="707"/>
      <c r="BF23" s="708"/>
      <c r="BG23" s="630" t="s">
        <v>122</v>
      </c>
      <c r="BH23" s="631"/>
      <c r="BI23" s="631"/>
      <c r="BJ23" s="631"/>
      <c r="BK23" s="631"/>
      <c r="BL23" s="631"/>
      <c r="BM23" s="631"/>
      <c r="BN23" s="632"/>
      <c r="BO23" s="668" t="s">
        <v>122</v>
      </c>
      <c r="BP23" s="668"/>
      <c r="BQ23" s="668"/>
      <c r="BR23" s="668"/>
      <c r="BS23" s="669" t="s">
        <v>122</v>
      </c>
      <c r="BT23" s="669"/>
      <c r="BU23" s="669"/>
      <c r="BV23" s="669"/>
      <c r="BW23" s="669"/>
      <c r="BX23" s="669"/>
      <c r="BY23" s="669"/>
      <c r="BZ23" s="669"/>
      <c r="CA23" s="669"/>
      <c r="CB23" s="709"/>
      <c r="CD23" s="682" t="s">
        <v>211</v>
      </c>
      <c r="CE23" s="683"/>
      <c r="CF23" s="683"/>
      <c r="CG23" s="683"/>
      <c r="CH23" s="683"/>
      <c r="CI23" s="683"/>
      <c r="CJ23" s="683"/>
      <c r="CK23" s="683"/>
      <c r="CL23" s="683"/>
      <c r="CM23" s="683"/>
      <c r="CN23" s="683"/>
      <c r="CO23" s="683"/>
      <c r="CP23" s="683"/>
      <c r="CQ23" s="684"/>
      <c r="CR23" s="682" t="s">
        <v>272</v>
      </c>
      <c r="CS23" s="683"/>
      <c r="CT23" s="683"/>
      <c r="CU23" s="683"/>
      <c r="CV23" s="683"/>
      <c r="CW23" s="683"/>
      <c r="CX23" s="683"/>
      <c r="CY23" s="684"/>
      <c r="CZ23" s="682" t="s">
        <v>273</v>
      </c>
      <c r="DA23" s="683"/>
      <c r="DB23" s="683"/>
      <c r="DC23" s="684"/>
      <c r="DD23" s="682" t="s">
        <v>274</v>
      </c>
      <c r="DE23" s="683"/>
      <c r="DF23" s="683"/>
      <c r="DG23" s="683"/>
      <c r="DH23" s="683"/>
      <c r="DI23" s="683"/>
      <c r="DJ23" s="683"/>
      <c r="DK23" s="684"/>
      <c r="DL23" s="720" t="s">
        <v>275</v>
      </c>
      <c r="DM23" s="721"/>
      <c r="DN23" s="721"/>
      <c r="DO23" s="721"/>
      <c r="DP23" s="721"/>
      <c r="DQ23" s="721"/>
      <c r="DR23" s="721"/>
      <c r="DS23" s="721"/>
      <c r="DT23" s="721"/>
      <c r="DU23" s="721"/>
      <c r="DV23" s="722"/>
      <c r="DW23" s="682" t="s">
        <v>276</v>
      </c>
      <c r="DX23" s="683"/>
      <c r="DY23" s="683"/>
      <c r="DZ23" s="683"/>
      <c r="EA23" s="683"/>
      <c r="EB23" s="683"/>
      <c r="EC23" s="684"/>
    </row>
    <row r="24" spans="2:133" ht="11.25" customHeight="1" x14ac:dyDescent="0.2">
      <c r="B24" s="627" t="s">
        <v>277</v>
      </c>
      <c r="C24" s="628"/>
      <c r="D24" s="628"/>
      <c r="E24" s="628"/>
      <c r="F24" s="628"/>
      <c r="G24" s="628"/>
      <c r="H24" s="628"/>
      <c r="I24" s="628"/>
      <c r="J24" s="628"/>
      <c r="K24" s="628"/>
      <c r="L24" s="628"/>
      <c r="M24" s="628"/>
      <c r="N24" s="628"/>
      <c r="O24" s="628"/>
      <c r="P24" s="628"/>
      <c r="Q24" s="629"/>
      <c r="R24" s="630">
        <v>3</v>
      </c>
      <c r="S24" s="631"/>
      <c r="T24" s="631"/>
      <c r="U24" s="631"/>
      <c r="V24" s="631"/>
      <c r="W24" s="631"/>
      <c r="X24" s="631"/>
      <c r="Y24" s="632"/>
      <c r="Z24" s="668">
        <v>0</v>
      </c>
      <c r="AA24" s="668"/>
      <c r="AB24" s="668"/>
      <c r="AC24" s="668"/>
      <c r="AD24" s="669" t="s">
        <v>122</v>
      </c>
      <c r="AE24" s="669"/>
      <c r="AF24" s="669"/>
      <c r="AG24" s="669"/>
      <c r="AH24" s="669"/>
      <c r="AI24" s="669"/>
      <c r="AJ24" s="669"/>
      <c r="AK24" s="669"/>
      <c r="AL24" s="633" t="s">
        <v>122</v>
      </c>
      <c r="AM24" s="634"/>
      <c r="AN24" s="634"/>
      <c r="AO24" s="670"/>
      <c r="AP24" s="627" t="s">
        <v>278</v>
      </c>
      <c r="AQ24" s="707"/>
      <c r="AR24" s="707"/>
      <c r="AS24" s="707"/>
      <c r="AT24" s="707"/>
      <c r="AU24" s="707"/>
      <c r="AV24" s="707"/>
      <c r="AW24" s="707"/>
      <c r="AX24" s="707"/>
      <c r="AY24" s="707"/>
      <c r="AZ24" s="707"/>
      <c r="BA24" s="707"/>
      <c r="BB24" s="707"/>
      <c r="BC24" s="707"/>
      <c r="BD24" s="707"/>
      <c r="BE24" s="707"/>
      <c r="BF24" s="708"/>
      <c r="BG24" s="630" t="s">
        <v>122</v>
      </c>
      <c r="BH24" s="631"/>
      <c r="BI24" s="631"/>
      <c r="BJ24" s="631"/>
      <c r="BK24" s="631"/>
      <c r="BL24" s="631"/>
      <c r="BM24" s="631"/>
      <c r="BN24" s="632"/>
      <c r="BO24" s="668" t="s">
        <v>122</v>
      </c>
      <c r="BP24" s="668"/>
      <c r="BQ24" s="668"/>
      <c r="BR24" s="668"/>
      <c r="BS24" s="669" t="s">
        <v>122</v>
      </c>
      <c r="BT24" s="669"/>
      <c r="BU24" s="669"/>
      <c r="BV24" s="669"/>
      <c r="BW24" s="669"/>
      <c r="BX24" s="669"/>
      <c r="BY24" s="669"/>
      <c r="BZ24" s="669"/>
      <c r="CA24" s="669"/>
      <c r="CB24" s="709"/>
      <c r="CD24" s="688" t="s">
        <v>279</v>
      </c>
      <c r="CE24" s="689"/>
      <c r="CF24" s="689"/>
      <c r="CG24" s="689"/>
      <c r="CH24" s="689"/>
      <c r="CI24" s="689"/>
      <c r="CJ24" s="689"/>
      <c r="CK24" s="689"/>
      <c r="CL24" s="689"/>
      <c r="CM24" s="689"/>
      <c r="CN24" s="689"/>
      <c r="CO24" s="689"/>
      <c r="CP24" s="689"/>
      <c r="CQ24" s="690"/>
      <c r="CR24" s="685">
        <v>26679334</v>
      </c>
      <c r="CS24" s="686"/>
      <c r="CT24" s="686"/>
      <c r="CU24" s="686"/>
      <c r="CV24" s="686"/>
      <c r="CW24" s="686"/>
      <c r="CX24" s="686"/>
      <c r="CY24" s="711"/>
      <c r="CZ24" s="712">
        <v>42.7</v>
      </c>
      <c r="DA24" s="694"/>
      <c r="DB24" s="694"/>
      <c r="DC24" s="714"/>
      <c r="DD24" s="710">
        <v>19643269</v>
      </c>
      <c r="DE24" s="686"/>
      <c r="DF24" s="686"/>
      <c r="DG24" s="686"/>
      <c r="DH24" s="686"/>
      <c r="DI24" s="686"/>
      <c r="DJ24" s="686"/>
      <c r="DK24" s="711"/>
      <c r="DL24" s="710">
        <v>19051141</v>
      </c>
      <c r="DM24" s="686"/>
      <c r="DN24" s="686"/>
      <c r="DO24" s="686"/>
      <c r="DP24" s="686"/>
      <c r="DQ24" s="686"/>
      <c r="DR24" s="686"/>
      <c r="DS24" s="686"/>
      <c r="DT24" s="686"/>
      <c r="DU24" s="686"/>
      <c r="DV24" s="711"/>
      <c r="DW24" s="712">
        <v>60.5</v>
      </c>
      <c r="DX24" s="694"/>
      <c r="DY24" s="694"/>
      <c r="DZ24" s="694"/>
      <c r="EA24" s="694"/>
      <c r="EB24" s="694"/>
      <c r="EC24" s="713"/>
    </row>
    <row r="25" spans="2:133" ht="11.25" customHeight="1" x14ac:dyDescent="0.2">
      <c r="B25" s="627" t="s">
        <v>280</v>
      </c>
      <c r="C25" s="628"/>
      <c r="D25" s="628"/>
      <c r="E25" s="628"/>
      <c r="F25" s="628"/>
      <c r="G25" s="628"/>
      <c r="H25" s="628"/>
      <c r="I25" s="628"/>
      <c r="J25" s="628"/>
      <c r="K25" s="628"/>
      <c r="L25" s="628"/>
      <c r="M25" s="628"/>
      <c r="N25" s="628"/>
      <c r="O25" s="628"/>
      <c r="P25" s="628"/>
      <c r="Q25" s="629"/>
      <c r="R25" s="630">
        <v>34105751</v>
      </c>
      <c r="S25" s="631"/>
      <c r="T25" s="631"/>
      <c r="U25" s="631"/>
      <c r="V25" s="631"/>
      <c r="W25" s="631"/>
      <c r="X25" s="631"/>
      <c r="Y25" s="632"/>
      <c r="Z25" s="668">
        <v>51.9</v>
      </c>
      <c r="AA25" s="668"/>
      <c r="AB25" s="668"/>
      <c r="AC25" s="668"/>
      <c r="AD25" s="669">
        <v>31292841</v>
      </c>
      <c r="AE25" s="669"/>
      <c r="AF25" s="669"/>
      <c r="AG25" s="669"/>
      <c r="AH25" s="669"/>
      <c r="AI25" s="669"/>
      <c r="AJ25" s="669"/>
      <c r="AK25" s="669"/>
      <c r="AL25" s="633">
        <v>99.7</v>
      </c>
      <c r="AM25" s="634"/>
      <c r="AN25" s="634"/>
      <c r="AO25" s="670"/>
      <c r="AP25" s="627" t="s">
        <v>281</v>
      </c>
      <c r="AQ25" s="707"/>
      <c r="AR25" s="707"/>
      <c r="AS25" s="707"/>
      <c r="AT25" s="707"/>
      <c r="AU25" s="707"/>
      <c r="AV25" s="707"/>
      <c r="AW25" s="707"/>
      <c r="AX25" s="707"/>
      <c r="AY25" s="707"/>
      <c r="AZ25" s="707"/>
      <c r="BA25" s="707"/>
      <c r="BB25" s="707"/>
      <c r="BC25" s="707"/>
      <c r="BD25" s="707"/>
      <c r="BE25" s="707"/>
      <c r="BF25" s="708"/>
      <c r="BG25" s="630" t="s">
        <v>122</v>
      </c>
      <c r="BH25" s="631"/>
      <c r="BI25" s="631"/>
      <c r="BJ25" s="631"/>
      <c r="BK25" s="631"/>
      <c r="BL25" s="631"/>
      <c r="BM25" s="631"/>
      <c r="BN25" s="632"/>
      <c r="BO25" s="668" t="s">
        <v>122</v>
      </c>
      <c r="BP25" s="668"/>
      <c r="BQ25" s="668"/>
      <c r="BR25" s="668"/>
      <c r="BS25" s="669" t="s">
        <v>122</v>
      </c>
      <c r="BT25" s="669"/>
      <c r="BU25" s="669"/>
      <c r="BV25" s="669"/>
      <c r="BW25" s="669"/>
      <c r="BX25" s="669"/>
      <c r="BY25" s="669"/>
      <c r="BZ25" s="669"/>
      <c r="CA25" s="669"/>
      <c r="CB25" s="709"/>
      <c r="CD25" s="627" t="s">
        <v>282</v>
      </c>
      <c r="CE25" s="628"/>
      <c r="CF25" s="628"/>
      <c r="CG25" s="628"/>
      <c r="CH25" s="628"/>
      <c r="CI25" s="628"/>
      <c r="CJ25" s="628"/>
      <c r="CK25" s="628"/>
      <c r="CL25" s="628"/>
      <c r="CM25" s="628"/>
      <c r="CN25" s="628"/>
      <c r="CO25" s="628"/>
      <c r="CP25" s="628"/>
      <c r="CQ25" s="629"/>
      <c r="CR25" s="630">
        <v>10011328</v>
      </c>
      <c r="CS25" s="643"/>
      <c r="CT25" s="643"/>
      <c r="CU25" s="643"/>
      <c r="CV25" s="643"/>
      <c r="CW25" s="643"/>
      <c r="CX25" s="643"/>
      <c r="CY25" s="644"/>
      <c r="CZ25" s="633">
        <v>16</v>
      </c>
      <c r="DA25" s="645"/>
      <c r="DB25" s="645"/>
      <c r="DC25" s="646"/>
      <c r="DD25" s="636">
        <v>9439674</v>
      </c>
      <c r="DE25" s="643"/>
      <c r="DF25" s="643"/>
      <c r="DG25" s="643"/>
      <c r="DH25" s="643"/>
      <c r="DI25" s="643"/>
      <c r="DJ25" s="643"/>
      <c r="DK25" s="644"/>
      <c r="DL25" s="636">
        <v>9345168</v>
      </c>
      <c r="DM25" s="643"/>
      <c r="DN25" s="643"/>
      <c r="DO25" s="643"/>
      <c r="DP25" s="643"/>
      <c r="DQ25" s="643"/>
      <c r="DR25" s="643"/>
      <c r="DS25" s="643"/>
      <c r="DT25" s="643"/>
      <c r="DU25" s="643"/>
      <c r="DV25" s="644"/>
      <c r="DW25" s="633">
        <v>29.7</v>
      </c>
      <c r="DX25" s="645"/>
      <c r="DY25" s="645"/>
      <c r="DZ25" s="645"/>
      <c r="EA25" s="645"/>
      <c r="EB25" s="645"/>
      <c r="EC25" s="657"/>
    </row>
    <row r="26" spans="2:133" ht="11.25" customHeight="1" x14ac:dyDescent="0.2">
      <c r="B26" s="627" t="s">
        <v>283</v>
      </c>
      <c r="C26" s="628"/>
      <c r="D26" s="628"/>
      <c r="E26" s="628"/>
      <c r="F26" s="628"/>
      <c r="G26" s="628"/>
      <c r="H26" s="628"/>
      <c r="I26" s="628"/>
      <c r="J26" s="628"/>
      <c r="K26" s="628"/>
      <c r="L26" s="628"/>
      <c r="M26" s="628"/>
      <c r="N26" s="628"/>
      <c r="O26" s="628"/>
      <c r="P26" s="628"/>
      <c r="Q26" s="629"/>
      <c r="R26" s="630">
        <v>6712</v>
      </c>
      <c r="S26" s="631"/>
      <c r="T26" s="631"/>
      <c r="U26" s="631"/>
      <c r="V26" s="631"/>
      <c r="W26" s="631"/>
      <c r="X26" s="631"/>
      <c r="Y26" s="632"/>
      <c r="Z26" s="668">
        <v>0</v>
      </c>
      <c r="AA26" s="668"/>
      <c r="AB26" s="668"/>
      <c r="AC26" s="668"/>
      <c r="AD26" s="669">
        <v>6712</v>
      </c>
      <c r="AE26" s="669"/>
      <c r="AF26" s="669"/>
      <c r="AG26" s="669"/>
      <c r="AH26" s="669"/>
      <c r="AI26" s="669"/>
      <c r="AJ26" s="669"/>
      <c r="AK26" s="669"/>
      <c r="AL26" s="633">
        <v>0</v>
      </c>
      <c r="AM26" s="634"/>
      <c r="AN26" s="634"/>
      <c r="AO26" s="670"/>
      <c r="AP26" s="627" t="s">
        <v>284</v>
      </c>
      <c r="AQ26" s="707"/>
      <c r="AR26" s="707"/>
      <c r="AS26" s="707"/>
      <c r="AT26" s="707"/>
      <c r="AU26" s="707"/>
      <c r="AV26" s="707"/>
      <c r="AW26" s="707"/>
      <c r="AX26" s="707"/>
      <c r="AY26" s="707"/>
      <c r="AZ26" s="707"/>
      <c r="BA26" s="707"/>
      <c r="BB26" s="707"/>
      <c r="BC26" s="707"/>
      <c r="BD26" s="707"/>
      <c r="BE26" s="707"/>
      <c r="BF26" s="708"/>
      <c r="BG26" s="630" t="s">
        <v>122</v>
      </c>
      <c r="BH26" s="631"/>
      <c r="BI26" s="631"/>
      <c r="BJ26" s="631"/>
      <c r="BK26" s="631"/>
      <c r="BL26" s="631"/>
      <c r="BM26" s="631"/>
      <c r="BN26" s="632"/>
      <c r="BO26" s="668" t="s">
        <v>122</v>
      </c>
      <c r="BP26" s="668"/>
      <c r="BQ26" s="668"/>
      <c r="BR26" s="668"/>
      <c r="BS26" s="669" t="s">
        <v>122</v>
      </c>
      <c r="BT26" s="669"/>
      <c r="BU26" s="669"/>
      <c r="BV26" s="669"/>
      <c r="BW26" s="669"/>
      <c r="BX26" s="669"/>
      <c r="BY26" s="669"/>
      <c r="BZ26" s="669"/>
      <c r="CA26" s="669"/>
      <c r="CB26" s="709"/>
      <c r="CD26" s="627" t="s">
        <v>285</v>
      </c>
      <c r="CE26" s="628"/>
      <c r="CF26" s="628"/>
      <c r="CG26" s="628"/>
      <c r="CH26" s="628"/>
      <c r="CI26" s="628"/>
      <c r="CJ26" s="628"/>
      <c r="CK26" s="628"/>
      <c r="CL26" s="628"/>
      <c r="CM26" s="628"/>
      <c r="CN26" s="628"/>
      <c r="CO26" s="628"/>
      <c r="CP26" s="628"/>
      <c r="CQ26" s="629"/>
      <c r="CR26" s="630">
        <v>5680635</v>
      </c>
      <c r="CS26" s="631"/>
      <c r="CT26" s="631"/>
      <c r="CU26" s="631"/>
      <c r="CV26" s="631"/>
      <c r="CW26" s="631"/>
      <c r="CX26" s="631"/>
      <c r="CY26" s="632"/>
      <c r="CZ26" s="633">
        <v>9.1</v>
      </c>
      <c r="DA26" s="645"/>
      <c r="DB26" s="645"/>
      <c r="DC26" s="646"/>
      <c r="DD26" s="636">
        <v>5416939</v>
      </c>
      <c r="DE26" s="631"/>
      <c r="DF26" s="631"/>
      <c r="DG26" s="631"/>
      <c r="DH26" s="631"/>
      <c r="DI26" s="631"/>
      <c r="DJ26" s="631"/>
      <c r="DK26" s="632"/>
      <c r="DL26" s="636" t="s">
        <v>122</v>
      </c>
      <c r="DM26" s="631"/>
      <c r="DN26" s="631"/>
      <c r="DO26" s="631"/>
      <c r="DP26" s="631"/>
      <c r="DQ26" s="631"/>
      <c r="DR26" s="631"/>
      <c r="DS26" s="631"/>
      <c r="DT26" s="631"/>
      <c r="DU26" s="631"/>
      <c r="DV26" s="632"/>
      <c r="DW26" s="633" t="s">
        <v>122</v>
      </c>
      <c r="DX26" s="645"/>
      <c r="DY26" s="645"/>
      <c r="DZ26" s="645"/>
      <c r="EA26" s="645"/>
      <c r="EB26" s="645"/>
      <c r="EC26" s="657"/>
    </row>
    <row r="27" spans="2:133" ht="11.25" customHeight="1" x14ac:dyDescent="0.2">
      <c r="B27" s="627" t="s">
        <v>286</v>
      </c>
      <c r="C27" s="628"/>
      <c r="D27" s="628"/>
      <c r="E27" s="628"/>
      <c r="F27" s="628"/>
      <c r="G27" s="628"/>
      <c r="H27" s="628"/>
      <c r="I27" s="628"/>
      <c r="J27" s="628"/>
      <c r="K27" s="628"/>
      <c r="L27" s="628"/>
      <c r="M27" s="628"/>
      <c r="N27" s="628"/>
      <c r="O27" s="628"/>
      <c r="P27" s="628"/>
      <c r="Q27" s="629"/>
      <c r="R27" s="630">
        <v>172209</v>
      </c>
      <c r="S27" s="631"/>
      <c r="T27" s="631"/>
      <c r="U27" s="631"/>
      <c r="V27" s="631"/>
      <c r="W27" s="631"/>
      <c r="X27" s="631"/>
      <c r="Y27" s="632"/>
      <c r="Z27" s="668">
        <v>0.3</v>
      </c>
      <c r="AA27" s="668"/>
      <c r="AB27" s="668"/>
      <c r="AC27" s="668"/>
      <c r="AD27" s="669" t="s">
        <v>122</v>
      </c>
      <c r="AE27" s="669"/>
      <c r="AF27" s="669"/>
      <c r="AG27" s="669"/>
      <c r="AH27" s="669"/>
      <c r="AI27" s="669"/>
      <c r="AJ27" s="669"/>
      <c r="AK27" s="669"/>
      <c r="AL27" s="633" t="s">
        <v>122</v>
      </c>
      <c r="AM27" s="634"/>
      <c r="AN27" s="634"/>
      <c r="AO27" s="670"/>
      <c r="AP27" s="627" t="s">
        <v>287</v>
      </c>
      <c r="AQ27" s="628"/>
      <c r="AR27" s="628"/>
      <c r="AS27" s="628"/>
      <c r="AT27" s="628"/>
      <c r="AU27" s="628"/>
      <c r="AV27" s="628"/>
      <c r="AW27" s="628"/>
      <c r="AX27" s="628"/>
      <c r="AY27" s="628"/>
      <c r="AZ27" s="628"/>
      <c r="BA27" s="628"/>
      <c r="BB27" s="628"/>
      <c r="BC27" s="628"/>
      <c r="BD27" s="628"/>
      <c r="BE27" s="628"/>
      <c r="BF27" s="629"/>
      <c r="BG27" s="630">
        <v>8431575</v>
      </c>
      <c r="BH27" s="631"/>
      <c r="BI27" s="631"/>
      <c r="BJ27" s="631"/>
      <c r="BK27" s="631"/>
      <c r="BL27" s="631"/>
      <c r="BM27" s="631"/>
      <c r="BN27" s="632"/>
      <c r="BO27" s="668">
        <v>100</v>
      </c>
      <c r="BP27" s="668"/>
      <c r="BQ27" s="668"/>
      <c r="BR27" s="668"/>
      <c r="BS27" s="669">
        <v>134325</v>
      </c>
      <c r="BT27" s="669"/>
      <c r="BU27" s="669"/>
      <c r="BV27" s="669"/>
      <c r="BW27" s="669"/>
      <c r="BX27" s="669"/>
      <c r="BY27" s="669"/>
      <c r="BZ27" s="669"/>
      <c r="CA27" s="669"/>
      <c r="CB27" s="709"/>
      <c r="CD27" s="627" t="s">
        <v>288</v>
      </c>
      <c r="CE27" s="628"/>
      <c r="CF27" s="628"/>
      <c r="CG27" s="628"/>
      <c r="CH27" s="628"/>
      <c r="CI27" s="628"/>
      <c r="CJ27" s="628"/>
      <c r="CK27" s="628"/>
      <c r="CL27" s="628"/>
      <c r="CM27" s="628"/>
      <c r="CN27" s="628"/>
      <c r="CO27" s="628"/>
      <c r="CP27" s="628"/>
      <c r="CQ27" s="629"/>
      <c r="CR27" s="630">
        <v>9583279</v>
      </c>
      <c r="CS27" s="643"/>
      <c r="CT27" s="643"/>
      <c r="CU27" s="643"/>
      <c r="CV27" s="643"/>
      <c r="CW27" s="643"/>
      <c r="CX27" s="643"/>
      <c r="CY27" s="644"/>
      <c r="CZ27" s="633">
        <v>15.3</v>
      </c>
      <c r="DA27" s="645"/>
      <c r="DB27" s="645"/>
      <c r="DC27" s="646"/>
      <c r="DD27" s="636">
        <v>3222134</v>
      </c>
      <c r="DE27" s="643"/>
      <c r="DF27" s="643"/>
      <c r="DG27" s="643"/>
      <c r="DH27" s="643"/>
      <c r="DI27" s="643"/>
      <c r="DJ27" s="643"/>
      <c r="DK27" s="644"/>
      <c r="DL27" s="636">
        <v>2724512</v>
      </c>
      <c r="DM27" s="643"/>
      <c r="DN27" s="643"/>
      <c r="DO27" s="643"/>
      <c r="DP27" s="643"/>
      <c r="DQ27" s="643"/>
      <c r="DR27" s="643"/>
      <c r="DS27" s="643"/>
      <c r="DT27" s="643"/>
      <c r="DU27" s="643"/>
      <c r="DV27" s="644"/>
      <c r="DW27" s="633">
        <v>8.6999999999999993</v>
      </c>
      <c r="DX27" s="645"/>
      <c r="DY27" s="645"/>
      <c r="DZ27" s="645"/>
      <c r="EA27" s="645"/>
      <c r="EB27" s="645"/>
      <c r="EC27" s="657"/>
    </row>
    <row r="28" spans="2:133" ht="11.25" customHeight="1" x14ac:dyDescent="0.2">
      <c r="B28" s="627" t="s">
        <v>289</v>
      </c>
      <c r="C28" s="628"/>
      <c r="D28" s="628"/>
      <c r="E28" s="628"/>
      <c r="F28" s="628"/>
      <c r="G28" s="628"/>
      <c r="H28" s="628"/>
      <c r="I28" s="628"/>
      <c r="J28" s="628"/>
      <c r="K28" s="628"/>
      <c r="L28" s="628"/>
      <c r="M28" s="628"/>
      <c r="N28" s="628"/>
      <c r="O28" s="628"/>
      <c r="P28" s="628"/>
      <c r="Q28" s="629"/>
      <c r="R28" s="630">
        <v>273440</v>
      </c>
      <c r="S28" s="631"/>
      <c r="T28" s="631"/>
      <c r="U28" s="631"/>
      <c r="V28" s="631"/>
      <c r="W28" s="631"/>
      <c r="X28" s="631"/>
      <c r="Y28" s="632"/>
      <c r="Z28" s="668">
        <v>0.4</v>
      </c>
      <c r="AA28" s="668"/>
      <c r="AB28" s="668"/>
      <c r="AC28" s="668"/>
      <c r="AD28" s="669">
        <v>35756</v>
      </c>
      <c r="AE28" s="669"/>
      <c r="AF28" s="669"/>
      <c r="AG28" s="669"/>
      <c r="AH28" s="669"/>
      <c r="AI28" s="669"/>
      <c r="AJ28" s="669"/>
      <c r="AK28" s="669"/>
      <c r="AL28" s="633">
        <v>0.1</v>
      </c>
      <c r="AM28" s="634"/>
      <c r="AN28" s="634"/>
      <c r="AO28" s="670"/>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68"/>
      <c r="BP28" s="668"/>
      <c r="BQ28" s="668"/>
      <c r="BR28" s="668"/>
      <c r="BS28" s="636"/>
      <c r="BT28" s="631"/>
      <c r="BU28" s="631"/>
      <c r="BV28" s="631"/>
      <c r="BW28" s="631"/>
      <c r="BX28" s="631"/>
      <c r="BY28" s="631"/>
      <c r="BZ28" s="631"/>
      <c r="CA28" s="631"/>
      <c r="CB28" s="667"/>
      <c r="CD28" s="627" t="s">
        <v>290</v>
      </c>
      <c r="CE28" s="628"/>
      <c r="CF28" s="628"/>
      <c r="CG28" s="628"/>
      <c r="CH28" s="628"/>
      <c r="CI28" s="628"/>
      <c r="CJ28" s="628"/>
      <c r="CK28" s="628"/>
      <c r="CL28" s="628"/>
      <c r="CM28" s="628"/>
      <c r="CN28" s="628"/>
      <c r="CO28" s="628"/>
      <c r="CP28" s="628"/>
      <c r="CQ28" s="629"/>
      <c r="CR28" s="630">
        <v>7084727</v>
      </c>
      <c r="CS28" s="631"/>
      <c r="CT28" s="631"/>
      <c r="CU28" s="631"/>
      <c r="CV28" s="631"/>
      <c r="CW28" s="631"/>
      <c r="CX28" s="631"/>
      <c r="CY28" s="632"/>
      <c r="CZ28" s="633">
        <v>11.3</v>
      </c>
      <c r="DA28" s="645"/>
      <c r="DB28" s="645"/>
      <c r="DC28" s="646"/>
      <c r="DD28" s="636">
        <v>6981461</v>
      </c>
      <c r="DE28" s="631"/>
      <c r="DF28" s="631"/>
      <c r="DG28" s="631"/>
      <c r="DH28" s="631"/>
      <c r="DI28" s="631"/>
      <c r="DJ28" s="631"/>
      <c r="DK28" s="632"/>
      <c r="DL28" s="636">
        <v>6981461</v>
      </c>
      <c r="DM28" s="631"/>
      <c r="DN28" s="631"/>
      <c r="DO28" s="631"/>
      <c r="DP28" s="631"/>
      <c r="DQ28" s="631"/>
      <c r="DR28" s="631"/>
      <c r="DS28" s="631"/>
      <c r="DT28" s="631"/>
      <c r="DU28" s="631"/>
      <c r="DV28" s="632"/>
      <c r="DW28" s="633">
        <v>22.2</v>
      </c>
      <c r="DX28" s="645"/>
      <c r="DY28" s="645"/>
      <c r="DZ28" s="645"/>
      <c r="EA28" s="645"/>
      <c r="EB28" s="645"/>
      <c r="EC28" s="657"/>
    </row>
    <row r="29" spans="2:133" ht="11.25" customHeight="1" x14ac:dyDescent="0.2">
      <c r="B29" s="627" t="s">
        <v>291</v>
      </c>
      <c r="C29" s="628"/>
      <c r="D29" s="628"/>
      <c r="E29" s="628"/>
      <c r="F29" s="628"/>
      <c r="G29" s="628"/>
      <c r="H29" s="628"/>
      <c r="I29" s="628"/>
      <c r="J29" s="628"/>
      <c r="K29" s="628"/>
      <c r="L29" s="628"/>
      <c r="M29" s="628"/>
      <c r="N29" s="628"/>
      <c r="O29" s="628"/>
      <c r="P29" s="628"/>
      <c r="Q29" s="629"/>
      <c r="R29" s="630">
        <v>267420</v>
      </c>
      <c r="S29" s="631"/>
      <c r="T29" s="631"/>
      <c r="U29" s="631"/>
      <c r="V29" s="631"/>
      <c r="W29" s="631"/>
      <c r="X29" s="631"/>
      <c r="Y29" s="632"/>
      <c r="Z29" s="668">
        <v>0.4</v>
      </c>
      <c r="AA29" s="668"/>
      <c r="AB29" s="668"/>
      <c r="AC29" s="668"/>
      <c r="AD29" s="669">
        <v>958</v>
      </c>
      <c r="AE29" s="669"/>
      <c r="AF29" s="669"/>
      <c r="AG29" s="669"/>
      <c r="AH29" s="669"/>
      <c r="AI29" s="669"/>
      <c r="AJ29" s="669"/>
      <c r="AK29" s="669"/>
      <c r="AL29" s="633">
        <v>0</v>
      </c>
      <c r="AM29" s="634"/>
      <c r="AN29" s="634"/>
      <c r="AO29" s="670"/>
      <c r="AP29" s="611"/>
      <c r="AQ29" s="612"/>
      <c r="AR29" s="612"/>
      <c r="AS29" s="612"/>
      <c r="AT29" s="612"/>
      <c r="AU29" s="612"/>
      <c r="AV29" s="612"/>
      <c r="AW29" s="612"/>
      <c r="AX29" s="612"/>
      <c r="AY29" s="612"/>
      <c r="AZ29" s="612"/>
      <c r="BA29" s="612"/>
      <c r="BB29" s="612"/>
      <c r="BC29" s="612"/>
      <c r="BD29" s="612"/>
      <c r="BE29" s="612"/>
      <c r="BF29" s="613"/>
      <c r="BG29" s="630"/>
      <c r="BH29" s="631"/>
      <c r="BI29" s="631"/>
      <c r="BJ29" s="631"/>
      <c r="BK29" s="631"/>
      <c r="BL29" s="631"/>
      <c r="BM29" s="631"/>
      <c r="BN29" s="632"/>
      <c r="BO29" s="668"/>
      <c r="BP29" s="668"/>
      <c r="BQ29" s="668"/>
      <c r="BR29" s="668"/>
      <c r="BS29" s="669"/>
      <c r="BT29" s="669"/>
      <c r="BU29" s="669"/>
      <c r="BV29" s="669"/>
      <c r="BW29" s="669"/>
      <c r="BX29" s="669"/>
      <c r="BY29" s="669"/>
      <c r="BZ29" s="669"/>
      <c r="CA29" s="669"/>
      <c r="CB29" s="709"/>
      <c r="CD29" s="649" t="s">
        <v>292</v>
      </c>
      <c r="CE29" s="650"/>
      <c r="CF29" s="627" t="s">
        <v>66</v>
      </c>
      <c r="CG29" s="628"/>
      <c r="CH29" s="628"/>
      <c r="CI29" s="628"/>
      <c r="CJ29" s="628"/>
      <c r="CK29" s="628"/>
      <c r="CL29" s="628"/>
      <c r="CM29" s="628"/>
      <c r="CN29" s="628"/>
      <c r="CO29" s="628"/>
      <c r="CP29" s="628"/>
      <c r="CQ29" s="629"/>
      <c r="CR29" s="630">
        <v>7084356</v>
      </c>
      <c r="CS29" s="643"/>
      <c r="CT29" s="643"/>
      <c r="CU29" s="643"/>
      <c r="CV29" s="643"/>
      <c r="CW29" s="643"/>
      <c r="CX29" s="643"/>
      <c r="CY29" s="644"/>
      <c r="CZ29" s="633">
        <v>11.3</v>
      </c>
      <c r="DA29" s="645"/>
      <c r="DB29" s="645"/>
      <c r="DC29" s="646"/>
      <c r="DD29" s="636">
        <v>6981090</v>
      </c>
      <c r="DE29" s="643"/>
      <c r="DF29" s="643"/>
      <c r="DG29" s="643"/>
      <c r="DH29" s="643"/>
      <c r="DI29" s="643"/>
      <c r="DJ29" s="643"/>
      <c r="DK29" s="644"/>
      <c r="DL29" s="636">
        <v>6981090</v>
      </c>
      <c r="DM29" s="643"/>
      <c r="DN29" s="643"/>
      <c r="DO29" s="643"/>
      <c r="DP29" s="643"/>
      <c r="DQ29" s="643"/>
      <c r="DR29" s="643"/>
      <c r="DS29" s="643"/>
      <c r="DT29" s="643"/>
      <c r="DU29" s="643"/>
      <c r="DV29" s="644"/>
      <c r="DW29" s="633">
        <v>22.2</v>
      </c>
      <c r="DX29" s="645"/>
      <c r="DY29" s="645"/>
      <c r="DZ29" s="645"/>
      <c r="EA29" s="645"/>
      <c r="EB29" s="645"/>
      <c r="EC29" s="657"/>
    </row>
    <row r="30" spans="2:133" ht="11.25" customHeight="1" x14ac:dyDescent="0.2">
      <c r="B30" s="627" t="s">
        <v>293</v>
      </c>
      <c r="C30" s="628"/>
      <c r="D30" s="628"/>
      <c r="E30" s="628"/>
      <c r="F30" s="628"/>
      <c r="G30" s="628"/>
      <c r="H30" s="628"/>
      <c r="I30" s="628"/>
      <c r="J30" s="628"/>
      <c r="K30" s="628"/>
      <c r="L30" s="628"/>
      <c r="M30" s="628"/>
      <c r="N30" s="628"/>
      <c r="O30" s="628"/>
      <c r="P30" s="628"/>
      <c r="Q30" s="629"/>
      <c r="R30" s="630">
        <v>9186050</v>
      </c>
      <c r="S30" s="631"/>
      <c r="T30" s="631"/>
      <c r="U30" s="631"/>
      <c r="V30" s="631"/>
      <c r="W30" s="631"/>
      <c r="X30" s="631"/>
      <c r="Y30" s="632"/>
      <c r="Z30" s="668">
        <v>14</v>
      </c>
      <c r="AA30" s="668"/>
      <c r="AB30" s="668"/>
      <c r="AC30" s="668"/>
      <c r="AD30" s="669" t="s">
        <v>122</v>
      </c>
      <c r="AE30" s="669"/>
      <c r="AF30" s="669"/>
      <c r="AG30" s="669"/>
      <c r="AH30" s="669"/>
      <c r="AI30" s="669"/>
      <c r="AJ30" s="669"/>
      <c r="AK30" s="669"/>
      <c r="AL30" s="633" t="s">
        <v>122</v>
      </c>
      <c r="AM30" s="634"/>
      <c r="AN30" s="634"/>
      <c r="AO30" s="670"/>
      <c r="AP30" s="682" t="s">
        <v>211</v>
      </c>
      <c r="AQ30" s="683"/>
      <c r="AR30" s="683"/>
      <c r="AS30" s="683"/>
      <c r="AT30" s="683"/>
      <c r="AU30" s="683"/>
      <c r="AV30" s="683"/>
      <c r="AW30" s="683"/>
      <c r="AX30" s="683"/>
      <c r="AY30" s="683"/>
      <c r="AZ30" s="683"/>
      <c r="BA30" s="683"/>
      <c r="BB30" s="683"/>
      <c r="BC30" s="683"/>
      <c r="BD30" s="683"/>
      <c r="BE30" s="683"/>
      <c r="BF30" s="684"/>
      <c r="BG30" s="682" t="s">
        <v>294</v>
      </c>
      <c r="BH30" s="700"/>
      <c r="BI30" s="700"/>
      <c r="BJ30" s="700"/>
      <c r="BK30" s="700"/>
      <c r="BL30" s="700"/>
      <c r="BM30" s="700"/>
      <c r="BN30" s="700"/>
      <c r="BO30" s="700"/>
      <c r="BP30" s="700"/>
      <c r="BQ30" s="701"/>
      <c r="BR30" s="682" t="s">
        <v>295</v>
      </c>
      <c r="BS30" s="700"/>
      <c r="BT30" s="700"/>
      <c r="BU30" s="700"/>
      <c r="BV30" s="700"/>
      <c r="BW30" s="700"/>
      <c r="BX30" s="700"/>
      <c r="BY30" s="700"/>
      <c r="BZ30" s="700"/>
      <c r="CA30" s="700"/>
      <c r="CB30" s="701"/>
      <c r="CD30" s="651"/>
      <c r="CE30" s="652"/>
      <c r="CF30" s="627" t="s">
        <v>296</v>
      </c>
      <c r="CG30" s="628"/>
      <c r="CH30" s="628"/>
      <c r="CI30" s="628"/>
      <c r="CJ30" s="628"/>
      <c r="CK30" s="628"/>
      <c r="CL30" s="628"/>
      <c r="CM30" s="628"/>
      <c r="CN30" s="628"/>
      <c r="CO30" s="628"/>
      <c r="CP30" s="628"/>
      <c r="CQ30" s="629"/>
      <c r="CR30" s="630">
        <v>6857874</v>
      </c>
      <c r="CS30" s="631"/>
      <c r="CT30" s="631"/>
      <c r="CU30" s="631"/>
      <c r="CV30" s="631"/>
      <c r="CW30" s="631"/>
      <c r="CX30" s="631"/>
      <c r="CY30" s="632"/>
      <c r="CZ30" s="633">
        <v>11</v>
      </c>
      <c r="DA30" s="645"/>
      <c r="DB30" s="645"/>
      <c r="DC30" s="646"/>
      <c r="DD30" s="636">
        <v>6754608</v>
      </c>
      <c r="DE30" s="631"/>
      <c r="DF30" s="631"/>
      <c r="DG30" s="631"/>
      <c r="DH30" s="631"/>
      <c r="DI30" s="631"/>
      <c r="DJ30" s="631"/>
      <c r="DK30" s="632"/>
      <c r="DL30" s="636">
        <v>6754608</v>
      </c>
      <c r="DM30" s="631"/>
      <c r="DN30" s="631"/>
      <c r="DO30" s="631"/>
      <c r="DP30" s="631"/>
      <c r="DQ30" s="631"/>
      <c r="DR30" s="631"/>
      <c r="DS30" s="631"/>
      <c r="DT30" s="631"/>
      <c r="DU30" s="631"/>
      <c r="DV30" s="632"/>
      <c r="DW30" s="633">
        <v>21.5</v>
      </c>
      <c r="DX30" s="645"/>
      <c r="DY30" s="645"/>
      <c r="DZ30" s="645"/>
      <c r="EA30" s="645"/>
      <c r="EB30" s="645"/>
      <c r="EC30" s="657"/>
    </row>
    <row r="31" spans="2:133" ht="11.25" customHeight="1" x14ac:dyDescent="0.2">
      <c r="B31" s="697" t="s">
        <v>297</v>
      </c>
      <c r="C31" s="698"/>
      <c r="D31" s="698"/>
      <c r="E31" s="698"/>
      <c r="F31" s="698"/>
      <c r="G31" s="698"/>
      <c r="H31" s="698"/>
      <c r="I31" s="698"/>
      <c r="J31" s="698"/>
      <c r="K31" s="698"/>
      <c r="L31" s="698"/>
      <c r="M31" s="698"/>
      <c r="N31" s="698"/>
      <c r="O31" s="698"/>
      <c r="P31" s="698"/>
      <c r="Q31" s="699"/>
      <c r="R31" s="630" t="s">
        <v>122</v>
      </c>
      <c r="S31" s="631"/>
      <c r="T31" s="631"/>
      <c r="U31" s="631"/>
      <c r="V31" s="631"/>
      <c r="W31" s="631"/>
      <c r="X31" s="631"/>
      <c r="Y31" s="632"/>
      <c r="Z31" s="668" t="s">
        <v>122</v>
      </c>
      <c r="AA31" s="668"/>
      <c r="AB31" s="668"/>
      <c r="AC31" s="668"/>
      <c r="AD31" s="669" t="s">
        <v>122</v>
      </c>
      <c r="AE31" s="669"/>
      <c r="AF31" s="669"/>
      <c r="AG31" s="669"/>
      <c r="AH31" s="669"/>
      <c r="AI31" s="669"/>
      <c r="AJ31" s="669"/>
      <c r="AK31" s="669"/>
      <c r="AL31" s="633" t="s">
        <v>122</v>
      </c>
      <c r="AM31" s="634"/>
      <c r="AN31" s="634"/>
      <c r="AO31" s="670"/>
      <c r="AP31" s="702" t="s">
        <v>298</v>
      </c>
      <c r="AQ31" s="703"/>
      <c r="AR31" s="703"/>
      <c r="AS31" s="703"/>
      <c r="AT31" s="704" t="s">
        <v>299</v>
      </c>
      <c r="AU31" s="198"/>
      <c r="AV31" s="198"/>
      <c r="AW31" s="198"/>
      <c r="AX31" s="688" t="s">
        <v>177</v>
      </c>
      <c r="AY31" s="689"/>
      <c r="AZ31" s="689"/>
      <c r="BA31" s="689"/>
      <c r="BB31" s="689"/>
      <c r="BC31" s="689"/>
      <c r="BD31" s="689"/>
      <c r="BE31" s="689"/>
      <c r="BF31" s="690"/>
      <c r="BG31" s="692">
        <v>99</v>
      </c>
      <c r="BH31" s="693"/>
      <c r="BI31" s="693"/>
      <c r="BJ31" s="693"/>
      <c r="BK31" s="693"/>
      <c r="BL31" s="693"/>
      <c r="BM31" s="694">
        <v>95.5</v>
      </c>
      <c r="BN31" s="693"/>
      <c r="BO31" s="693"/>
      <c r="BP31" s="693"/>
      <c r="BQ31" s="695"/>
      <c r="BR31" s="692">
        <v>98.9</v>
      </c>
      <c r="BS31" s="693"/>
      <c r="BT31" s="693"/>
      <c r="BU31" s="693"/>
      <c r="BV31" s="693"/>
      <c r="BW31" s="693"/>
      <c r="BX31" s="694">
        <v>95.1</v>
      </c>
      <c r="BY31" s="693"/>
      <c r="BZ31" s="693"/>
      <c r="CA31" s="693"/>
      <c r="CB31" s="695"/>
      <c r="CD31" s="651"/>
      <c r="CE31" s="652"/>
      <c r="CF31" s="627" t="s">
        <v>300</v>
      </c>
      <c r="CG31" s="628"/>
      <c r="CH31" s="628"/>
      <c r="CI31" s="628"/>
      <c r="CJ31" s="628"/>
      <c r="CK31" s="628"/>
      <c r="CL31" s="628"/>
      <c r="CM31" s="628"/>
      <c r="CN31" s="628"/>
      <c r="CO31" s="628"/>
      <c r="CP31" s="628"/>
      <c r="CQ31" s="629"/>
      <c r="CR31" s="630">
        <v>226482</v>
      </c>
      <c r="CS31" s="643"/>
      <c r="CT31" s="643"/>
      <c r="CU31" s="643"/>
      <c r="CV31" s="643"/>
      <c r="CW31" s="643"/>
      <c r="CX31" s="643"/>
      <c r="CY31" s="644"/>
      <c r="CZ31" s="633">
        <v>0.4</v>
      </c>
      <c r="DA31" s="645"/>
      <c r="DB31" s="645"/>
      <c r="DC31" s="646"/>
      <c r="DD31" s="636">
        <v>226482</v>
      </c>
      <c r="DE31" s="643"/>
      <c r="DF31" s="643"/>
      <c r="DG31" s="643"/>
      <c r="DH31" s="643"/>
      <c r="DI31" s="643"/>
      <c r="DJ31" s="643"/>
      <c r="DK31" s="644"/>
      <c r="DL31" s="636">
        <v>226482</v>
      </c>
      <c r="DM31" s="643"/>
      <c r="DN31" s="643"/>
      <c r="DO31" s="643"/>
      <c r="DP31" s="643"/>
      <c r="DQ31" s="643"/>
      <c r="DR31" s="643"/>
      <c r="DS31" s="643"/>
      <c r="DT31" s="643"/>
      <c r="DU31" s="643"/>
      <c r="DV31" s="644"/>
      <c r="DW31" s="633">
        <v>0.7</v>
      </c>
      <c r="DX31" s="645"/>
      <c r="DY31" s="645"/>
      <c r="DZ31" s="645"/>
      <c r="EA31" s="645"/>
      <c r="EB31" s="645"/>
      <c r="EC31" s="657"/>
    </row>
    <row r="32" spans="2:133" ht="11.25" customHeight="1" x14ac:dyDescent="0.2">
      <c r="B32" s="627" t="s">
        <v>301</v>
      </c>
      <c r="C32" s="628"/>
      <c r="D32" s="628"/>
      <c r="E32" s="628"/>
      <c r="F32" s="628"/>
      <c r="G32" s="628"/>
      <c r="H32" s="628"/>
      <c r="I32" s="628"/>
      <c r="J32" s="628"/>
      <c r="K32" s="628"/>
      <c r="L32" s="628"/>
      <c r="M32" s="628"/>
      <c r="N32" s="628"/>
      <c r="O32" s="628"/>
      <c r="P32" s="628"/>
      <c r="Q32" s="629"/>
      <c r="R32" s="630">
        <v>4032056</v>
      </c>
      <c r="S32" s="631"/>
      <c r="T32" s="631"/>
      <c r="U32" s="631"/>
      <c r="V32" s="631"/>
      <c r="W32" s="631"/>
      <c r="X32" s="631"/>
      <c r="Y32" s="632"/>
      <c r="Z32" s="668">
        <v>6.1</v>
      </c>
      <c r="AA32" s="668"/>
      <c r="AB32" s="668"/>
      <c r="AC32" s="668"/>
      <c r="AD32" s="669" t="s">
        <v>122</v>
      </c>
      <c r="AE32" s="669"/>
      <c r="AF32" s="669"/>
      <c r="AG32" s="669"/>
      <c r="AH32" s="669"/>
      <c r="AI32" s="669"/>
      <c r="AJ32" s="669"/>
      <c r="AK32" s="669"/>
      <c r="AL32" s="633" t="s">
        <v>122</v>
      </c>
      <c r="AM32" s="634"/>
      <c r="AN32" s="634"/>
      <c r="AO32" s="670"/>
      <c r="AP32" s="671"/>
      <c r="AQ32" s="672"/>
      <c r="AR32" s="672"/>
      <c r="AS32" s="672"/>
      <c r="AT32" s="705"/>
      <c r="AU32" s="194" t="s">
        <v>302</v>
      </c>
      <c r="AX32" s="627" t="s">
        <v>303</v>
      </c>
      <c r="AY32" s="628"/>
      <c r="AZ32" s="628"/>
      <c r="BA32" s="628"/>
      <c r="BB32" s="628"/>
      <c r="BC32" s="628"/>
      <c r="BD32" s="628"/>
      <c r="BE32" s="628"/>
      <c r="BF32" s="629"/>
      <c r="BG32" s="696">
        <v>99.5</v>
      </c>
      <c r="BH32" s="643"/>
      <c r="BI32" s="643"/>
      <c r="BJ32" s="643"/>
      <c r="BK32" s="643"/>
      <c r="BL32" s="643"/>
      <c r="BM32" s="634">
        <v>97.6</v>
      </c>
      <c r="BN32" s="643"/>
      <c r="BO32" s="643"/>
      <c r="BP32" s="643"/>
      <c r="BQ32" s="666"/>
      <c r="BR32" s="696">
        <v>99.4</v>
      </c>
      <c r="BS32" s="643"/>
      <c r="BT32" s="643"/>
      <c r="BU32" s="643"/>
      <c r="BV32" s="643"/>
      <c r="BW32" s="643"/>
      <c r="BX32" s="634">
        <v>97.4</v>
      </c>
      <c r="BY32" s="643"/>
      <c r="BZ32" s="643"/>
      <c r="CA32" s="643"/>
      <c r="CB32" s="666"/>
      <c r="CD32" s="653"/>
      <c r="CE32" s="654"/>
      <c r="CF32" s="627" t="s">
        <v>304</v>
      </c>
      <c r="CG32" s="628"/>
      <c r="CH32" s="628"/>
      <c r="CI32" s="628"/>
      <c r="CJ32" s="628"/>
      <c r="CK32" s="628"/>
      <c r="CL32" s="628"/>
      <c r="CM32" s="628"/>
      <c r="CN32" s="628"/>
      <c r="CO32" s="628"/>
      <c r="CP32" s="628"/>
      <c r="CQ32" s="629"/>
      <c r="CR32" s="630">
        <v>371</v>
      </c>
      <c r="CS32" s="631"/>
      <c r="CT32" s="631"/>
      <c r="CU32" s="631"/>
      <c r="CV32" s="631"/>
      <c r="CW32" s="631"/>
      <c r="CX32" s="631"/>
      <c r="CY32" s="632"/>
      <c r="CZ32" s="633">
        <v>0</v>
      </c>
      <c r="DA32" s="645"/>
      <c r="DB32" s="645"/>
      <c r="DC32" s="646"/>
      <c r="DD32" s="636">
        <v>371</v>
      </c>
      <c r="DE32" s="631"/>
      <c r="DF32" s="631"/>
      <c r="DG32" s="631"/>
      <c r="DH32" s="631"/>
      <c r="DI32" s="631"/>
      <c r="DJ32" s="631"/>
      <c r="DK32" s="632"/>
      <c r="DL32" s="636">
        <v>371</v>
      </c>
      <c r="DM32" s="631"/>
      <c r="DN32" s="631"/>
      <c r="DO32" s="631"/>
      <c r="DP32" s="631"/>
      <c r="DQ32" s="631"/>
      <c r="DR32" s="631"/>
      <c r="DS32" s="631"/>
      <c r="DT32" s="631"/>
      <c r="DU32" s="631"/>
      <c r="DV32" s="632"/>
      <c r="DW32" s="633">
        <v>0</v>
      </c>
      <c r="DX32" s="645"/>
      <c r="DY32" s="645"/>
      <c r="DZ32" s="645"/>
      <c r="EA32" s="645"/>
      <c r="EB32" s="645"/>
      <c r="EC32" s="657"/>
    </row>
    <row r="33" spans="2:133" ht="11.25" customHeight="1" x14ac:dyDescent="0.2">
      <c r="B33" s="627" t="s">
        <v>305</v>
      </c>
      <c r="C33" s="628"/>
      <c r="D33" s="628"/>
      <c r="E33" s="628"/>
      <c r="F33" s="628"/>
      <c r="G33" s="628"/>
      <c r="H33" s="628"/>
      <c r="I33" s="628"/>
      <c r="J33" s="628"/>
      <c r="K33" s="628"/>
      <c r="L33" s="628"/>
      <c r="M33" s="628"/>
      <c r="N33" s="628"/>
      <c r="O33" s="628"/>
      <c r="P33" s="628"/>
      <c r="Q33" s="629"/>
      <c r="R33" s="630">
        <v>186537</v>
      </c>
      <c r="S33" s="631"/>
      <c r="T33" s="631"/>
      <c r="U33" s="631"/>
      <c r="V33" s="631"/>
      <c r="W33" s="631"/>
      <c r="X33" s="631"/>
      <c r="Y33" s="632"/>
      <c r="Z33" s="668">
        <v>0.3</v>
      </c>
      <c r="AA33" s="668"/>
      <c r="AB33" s="668"/>
      <c r="AC33" s="668"/>
      <c r="AD33" s="669">
        <v>54602</v>
      </c>
      <c r="AE33" s="669"/>
      <c r="AF33" s="669"/>
      <c r="AG33" s="669"/>
      <c r="AH33" s="669"/>
      <c r="AI33" s="669"/>
      <c r="AJ33" s="669"/>
      <c r="AK33" s="669"/>
      <c r="AL33" s="633">
        <v>0.2</v>
      </c>
      <c r="AM33" s="634"/>
      <c r="AN33" s="634"/>
      <c r="AO33" s="670"/>
      <c r="AP33" s="673"/>
      <c r="AQ33" s="674"/>
      <c r="AR33" s="674"/>
      <c r="AS33" s="674"/>
      <c r="AT33" s="706"/>
      <c r="AU33" s="199"/>
      <c r="AV33" s="199"/>
      <c r="AW33" s="199"/>
      <c r="AX33" s="611" t="s">
        <v>306</v>
      </c>
      <c r="AY33" s="612"/>
      <c r="AZ33" s="612"/>
      <c r="BA33" s="612"/>
      <c r="BB33" s="612"/>
      <c r="BC33" s="612"/>
      <c r="BD33" s="612"/>
      <c r="BE33" s="612"/>
      <c r="BF33" s="613"/>
      <c r="BG33" s="691">
        <v>98.4</v>
      </c>
      <c r="BH33" s="615"/>
      <c r="BI33" s="615"/>
      <c r="BJ33" s="615"/>
      <c r="BK33" s="615"/>
      <c r="BL33" s="615"/>
      <c r="BM33" s="661">
        <v>92.9</v>
      </c>
      <c r="BN33" s="615"/>
      <c r="BO33" s="615"/>
      <c r="BP33" s="615"/>
      <c r="BQ33" s="678"/>
      <c r="BR33" s="691">
        <v>98.3</v>
      </c>
      <c r="BS33" s="615"/>
      <c r="BT33" s="615"/>
      <c r="BU33" s="615"/>
      <c r="BV33" s="615"/>
      <c r="BW33" s="615"/>
      <c r="BX33" s="661">
        <v>92.3</v>
      </c>
      <c r="BY33" s="615"/>
      <c r="BZ33" s="615"/>
      <c r="CA33" s="615"/>
      <c r="CB33" s="678"/>
      <c r="CD33" s="627" t="s">
        <v>307</v>
      </c>
      <c r="CE33" s="628"/>
      <c r="CF33" s="628"/>
      <c r="CG33" s="628"/>
      <c r="CH33" s="628"/>
      <c r="CI33" s="628"/>
      <c r="CJ33" s="628"/>
      <c r="CK33" s="628"/>
      <c r="CL33" s="628"/>
      <c r="CM33" s="628"/>
      <c r="CN33" s="628"/>
      <c r="CO33" s="628"/>
      <c r="CP33" s="628"/>
      <c r="CQ33" s="629"/>
      <c r="CR33" s="630">
        <v>24026821</v>
      </c>
      <c r="CS33" s="643"/>
      <c r="CT33" s="643"/>
      <c r="CU33" s="643"/>
      <c r="CV33" s="643"/>
      <c r="CW33" s="643"/>
      <c r="CX33" s="643"/>
      <c r="CY33" s="644"/>
      <c r="CZ33" s="633">
        <v>38.4</v>
      </c>
      <c r="DA33" s="645"/>
      <c r="DB33" s="645"/>
      <c r="DC33" s="646"/>
      <c r="DD33" s="636">
        <v>18399020</v>
      </c>
      <c r="DE33" s="643"/>
      <c r="DF33" s="643"/>
      <c r="DG33" s="643"/>
      <c r="DH33" s="643"/>
      <c r="DI33" s="643"/>
      <c r="DJ33" s="643"/>
      <c r="DK33" s="644"/>
      <c r="DL33" s="636">
        <v>11608840</v>
      </c>
      <c r="DM33" s="643"/>
      <c r="DN33" s="643"/>
      <c r="DO33" s="643"/>
      <c r="DP33" s="643"/>
      <c r="DQ33" s="643"/>
      <c r="DR33" s="643"/>
      <c r="DS33" s="643"/>
      <c r="DT33" s="643"/>
      <c r="DU33" s="643"/>
      <c r="DV33" s="644"/>
      <c r="DW33" s="633">
        <v>36.9</v>
      </c>
      <c r="DX33" s="645"/>
      <c r="DY33" s="645"/>
      <c r="DZ33" s="645"/>
      <c r="EA33" s="645"/>
      <c r="EB33" s="645"/>
      <c r="EC33" s="657"/>
    </row>
    <row r="34" spans="2:133" ht="11.25" customHeight="1" x14ac:dyDescent="0.2">
      <c r="B34" s="627" t="s">
        <v>308</v>
      </c>
      <c r="C34" s="628"/>
      <c r="D34" s="628"/>
      <c r="E34" s="628"/>
      <c r="F34" s="628"/>
      <c r="G34" s="628"/>
      <c r="H34" s="628"/>
      <c r="I34" s="628"/>
      <c r="J34" s="628"/>
      <c r="K34" s="628"/>
      <c r="L34" s="628"/>
      <c r="M34" s="628"/>
      <c r="N34" s="628"/>
      <c r="O34" s="628"/>
      <c r="P34" s="628"/>
      <c r="Q34" s="629"/>
      <c r="R34" s="630">
        <v>585134</v>
      </c>
      <c r="S34" s="631"/>
      <c r="T34" s="631"/>
      <c r="U34" s="631"/>
      <c r="V34" s="631"/>
      <c r="W34" s="631"/>
      <c r="X34" s="631"/>
      <c r="Y34" s="632"/>
      <c r="Z34" s="668">
        <v>0.9</v>
      </c>
      <c r="AA34" s="668"/>
      <c r="AB34" s="668"/>
      <c r="AC34" s="668"/>
      <c r="AD34" s="669" t="s">
        <v>122</v>
      </c>
      <c r="AE34" s="669"/>
      <c r="AF34" s="669"/>
      <c r="AG34" s="669"/>
      <c r="AH34" s="669"/>
      <c r="AI34" s="669"/>
      <c r="AJ34" s="669"/>
      <c r="AK34" s="669"/>
      <c r="AL34" s="633" t="s">
        <v>122</v>
      </c>
      <c r="AM34" s="634"/>
      <c r="AN34" s="634"/>
      <c r="AO34" s="670"/>
      <c r="AP34" s="200"/>
      <c r="AQ34" s="201"/>
      <c r="AS34" s="198"/>
      <c r="AT34" s="198"/>
      <c r="AU34" s="198"/>
      <c r="AV34" s="198"/>
      <c r="AW34" s="198"/>
      <c r="AX34" s="198"/>
      <c r="AY34" s="198"/>
      <c r="AZ34" s="198"/>
      <c r="BA34" s="198"/>
      <c r="BB34" s="198"/>
      <c r="BC34" s="198"/>
      <c r="BD34" s="198"/>
      <c r="BE34" s="198"/>
      <c r="BF34" s="198"/>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D34" s="627" t="s">
        <v>309</v>
      </c>
      <c r="CE34" s="628"/>
      <c r="CF34" s="628"/>
      <c r="CG34" s="628"/>
      <c r="CH34" s="628"/>
      <c r="CI34" s="628"/>
      <c r="CJ34" s="628"/>
      <c r="CK34" s="628"/>
      <c r="CL34" s="628"/>
      <c r="CM34" s="628"/>
      <c r="CN34" s="628"/>
      <c r="CO34" s="628"/>
      <c r="CP34" s="628"/>
      <c r="CQ34" s="629"/>
      <c r="CR34" s="630">
        <v>7020568</v>
      </c>
      <c r="CS34" s="631"/>
      <c r="CT34" s="631"/>
      <c r="CU34" s="631"/>
      <c r="CV34" s="631"/>
      <c r="CW34" s="631"/>
      <c r="CX34" s="631"/>
      <c r="CY34" s="632"/>
      <c r="CZ34" s="633">
        <v>11.2</v>
      </c>
      <c r="DA34" s="645"/>
      <c r="DB34" s="645"/>
      <c r="DC34" s="646"/>
      <c r="DD34" s="636">
        <v>5517535</v>
      </c>
      <c r="DE34" s="631"/>
      <c r="DF34" s="631"/>
      <c r="DG34" s="631"/>
      <c r="DH34" s="631"/>
      <c r="DI34" s="631"/>
      <c r="DJ34" s="631"/>
      <c r="DK34" s="632"/>
      <c r="DL34" s="636">
        <v>4803161</v>
      </c>
      <c r="DM34" s="631"/>
      <c r="DN34" s="631"/>
      <c r="DO34" s="631"/>
      <c r="DP34" s="631"/>
      <c r="DQ34" s="631"/>
      <c r="DR34" s="631"/>
      <c r="DS34" s="631"/>
      <c r="DT34" s="631"/>
      <c r="DU34" s="631"/>
      <c r="DV34" s="632"/>
      <c r="DW34" s="633">
        <v>15.3</v>
      </c>
      <c r="DX34" s="645"/>
      <c r="DY34" s="645"/>
      <c r="DZ34" s="645"/>
      <c r="EA34" s="645"/>
      <c r="EB34" s="645"/>
      <c r="EC34" s="657"/>
    </row>
    <row r="35" spans="2:133" ht="11.25" customHeight="1" x14ac:dyDescent="0.2">
      <c r="B35" s="627" t="s">
        <v>310</v>
      </c>
      <c r="C35" s="628"/>
      <c r="D35" s="628"/>
      <c r="E35" s="628"/>
      <c r="F35" s="628"/>
      <c r="G35" s="628"/>
      <c r="H35" s="628"/>
      <c r="I35" s="628"/>
      <c r="J35" s="628"/>
      <c r="K35" s="628"/>
      <c r="L35" s="628"/>
      <c r="M35" s="628"/>
      <c r="N35" s="628"/>
      <c r="O35" s="628"/>
      <c r="P35" s="628"/>
      <c r="Q35" s="629"/>
      <c r="R35" s="630">
        <v>4651491</v>
      </c>
      <c r="S35" s="631"/>
      <c r="T35" s="631"/>
      <c r="U35" s="631"/>
      <c r="V35" s="631"/>
      <c r="W35" s="631"/>
      <c r="X35" s="631"/>
      <c r="Y35" s="632"/>
      <c r="Z35" s="668">
        <v>7.1</v>
      </c>
      <c r="AA35" s="668"/>
      <c r="AB35" s="668"/>
      <c r="AC35" s="668"/>
      <c r="AD35" s="669" t="s">
        <v>122</v>
      </c>
      <c r="AE35" s="669"/>
      <c r="AF35" s="669"/>
      <c r="AG35" s="669"/>
      <c r="AH35" s="669"/>
      <c r="AI35" s="669"/>
      <c r="AJ35" s="669"/>
      <c r="AK35" s="669"/>
      <c r="AL35" s="633" t="s">
        <v>122</v>
      </c>
      <c r="AM35" s="634"/>
      <c r="AN35" s="634"/>
      <c r="AO35" s="670"/>
      <c r="AP35" s="202"/>
      <c r="AQ35" s="682" t="s">
        <v>311</v>
      </c>
      <c r="AR35" s="683"/>
      <c r="AS35" s="683"/>
      <c r="AT35" s="683"/>
      <c r="AU35" s="683"/>
      <c r="AV35" s="683"/>
      <c r="AW35" s="683"/>
      <c r="AX35" s="683"/>
      <c r="AY35" s="683"/>
      <c r="AZ35" s="683"/>
      <c r="BA35" s="683"/>
      <c r="BB35" s="683"/>
      <c r="BC35" s="683"/>
      <c r="BD35" s="683"/>
      <c r="BE35" s="683"/>
      <c r="BF35" s="684"/>
      <c r="BG35" s="682" t="s">
        <v>312</v>
      </c>
      <c r="BH35" s="683"/>
      <c r="BI35" s="683"/>
      <c r="BJ35" s="683"/>
      <c r="BK35" s="683"/>
      <c r="BL35" s="683"/>
      <c r="BM35" s="683"/>
      <c r="BN35" s="683"/>
      <c r="BO35" s="683"/>
      <c r="BP35" s="683"/>
      <c r="BQ35" s="683"/>
      <c r="BR35" s="683"/>
      <c r="BS35" s="683"/>
      <c r="BT35" s="683"/>
      <c r="BU35" s="683"/>
      <c r="BV35" s="683"/>
      <c r="BW35" s="683"/>
      <c r="BX35" s="683"/>
      <c r="BY35" s="683"/>
      <c r="BZ35" s="683"/>
      <c r="CA35" s="683"/>
      <c r="CB35" s="684"/>
      <c r="CD35" s="627" t="s">
        <v>313</v>
      </c>
      <c r="CE35" s="628"/>
      <c r="CF35" s="628"/>
      <c r="CG35" s="628"/>
      <c r="CH35" s="628"/>
      <c r="CI35" s="628"/>
      <c r="CJ35" s="628"/>
      <c r="CK35" s="628"/>
      <c r="CL35" s="628"/>
      <c r="CM35" s="628"/>
      <c r="CN35" s="628"/>
      <c r="CO35" s="628"/>
      <c r="CP35" s="628"/>
      <c r="CQ35" s="629"/>
      <c r="CR35" s="630">
        <v>2218270</v>
      </c>
      <c r="CS35" s="643"/>
      <c r="CT35" s="643"/>
      <c r="CU35" s="643"/>
      <c r="CV35" s="643"/>
      <c r="CW35" s="643"/>
      <c r="CX35" s="643"/>
      <c r="CY35" s="644"/>
      <c r="CZ35" s="633">
        <v>3.5</v>
      </c>
      <c r="DA35" s="645"/>
      <c r="DB35" s="645"/>
      <c r="DC35" s="646"/>
      <c r="DD35" s="636">
        <v>1914408</v>
      </c>
      <c r="DE35" s="643"/>
      <c r="DF35" s="643"/>
      <c r="DG35" s="643"/>
      <c r="DH35" s="643"/>
      <c r="DI35" s="643"/>
      <c r="DJ35" s="643"/>
      <c r="DK35" s="644"/>
      <c r="DL35" s="636">
        <v>786573</v>
      </c>
      <c r="DM35" s="643"/>
      <c r="DN35" s="643"/>
      <c r="DO35" s="643"/>
      <c r="DP35" s="643"/>
      <c r="DQ35" s="643"/>
      <c r="DR35" s="643"/>
      <c r="DS35" s="643"/>
      <c r="DT35" s="643"/>
      <c r="DU35" s="643"/>
      <c r="DV35" s="644"/>
      <c r="DW35" s="633">
        <v>2.5</v>
      </c>
      <c r="DX35" s="645"/>
      <c r="DY35" s="645"/>
      <c r="DZ35" s="645"/>
      <c r="EA35" s="645"/>
      <c r="EB35" s="645"/>
      <c r="EC35" s="657"/>
    </row>
    <row r="36" spans="2:133" ht="11.25" customHeight="1" x14ac:dyDescent="0.2">
      <c r="B36" s="627" t="s">
        <v>314</v>
      </c>
      <c r="C36" s="628"/>
      <c r="D36" s="628"/>
      <c r="E36" s="628"/>
      <c r="F36" s="628"/>
      <c r="G36" s="628"/>
      <c r="H36" s="628"/>
      <c r="I36" s="628"/>
      <c r="J36" s="628"/>
      <c r="K36" s="628"/>
      <c r="L36" s="628"/>
      <c r="M36" s="628"/>
      <c r="N36" s="628"/>
      <c r="O36" s="628"/>
      <c r="P36" s="628"/>
      <c r="Q36" s="629"/>
      <c r="R36" s="630">
        <v>3039088</v>
      </c>
      <c r="S36" s="631"/>
      <c r="T36" s="631"/>
      <c r="U36" s="631"/>
      <c r="V36" s="631"/>
      <c r="W36" s="631"/>
      <c r="X36" s="631"/>
      <c r="Y36" s="632"/>
      <c r="Z36" s="668">
        <v>4.5999999999999996</v>
      </c>
      <c r="AA36" s="668"/>
      <c r="AB36" s="668"/>
      <c r="AC36" s="668"/>
      <c r="AD36" s="669" t="s">
        <v>122</v>
      </c>
      <c r="AE36" s="669"/>
      <c r="AF36" s="669"/>
      <c r="AG36" s="669"/>
      <c r="AH36" s="669"/>
      <c r="AI36" s="669"/>
      <c r="AJ36" s="669"/>
      <c r="AK36" s="669"/>
      <c r="AL36" s="633" t="s">
        <v>122</v>
      </c>
      <c r="AM36" s="634"/>
      <c r="AN36" s="634"/>
      <c r="AO36" s="670"/>
      <c r="AP36" s="202"/>
      <c r="AQ36" s="679" t="s">
        <v>315</v>
      </c>
      <c r="AR36" s="680"/>
      <c r="AS36" s="680"/>
      <c r="AT36" s="680"/>
      <c r="AU36" s="680"/>
      <c r="AV36" s="680"/>
      <c r="AW36" s="680"/>
      <c r="AX36" s="680"/>
      <c r="AY36" s="681"/>
      <c r="AZ36" s="685">
        <v>7063085</v>
      </c>
      <c r="BA36" s="686"/>
      <c r="BB36" s="686"/>
      <c r="BC36" s="686"/>
      <c r="BD36" s="686"/>
      <c r="BE36" s="686"/>
      <c r="BF36" s="687"/>
      <c r="BG36" s="688" t="s">
        <v>316</v>
      </c>
      <c r="BH36" s="689"/>
      <c r="BI36" s="689"/>
      <c r="BJ36" s="689"/>
      <c r="BK36" s="689"/>
      <c r="BL36" s="689"/>
      <c r="BM36" s="689"/>
      <c r="BN36" s="689"/>
      <c r="BO36" s="689"/>
      <c r="BP36" s="689"/>
      <c r="BQ36" s="689"/>
      <c r="BR36" s="689"/>
      <c r="BS36" s="689"/>
      <c r="BT36" s="689"/>
      <c r="BU36" s="690"/>
      <c r="BV36" s="685">
        <v>323322</v>
      </c>
      <c r="BW36" s="686"/>
      <c r="BX36" s="686"/>
      <c r="BY36" s="686"/>
      <c r="BZ36" s="686"/>
      <c r="CA36" s="686"/>
      <c r="CB36" s="687"/>
      <c r="CD36" s="627" t="s">
        <v>317</v>
      </c>
      <c r="CE36" s="628"/>
      <c r="CF36" s="628"/>
      <c r="CG36" s="628"/>
      <c r="CH36" s="628"/>
      <c r="CI36" s="628"/>
      <c r="CJ36" s="628"/>
      <c r="CK36" s="628"/>
      <c r="CL36" s="628"/>
      <c r="CM36" s="628"/>
      <c r="CN36" s="628"/>
      <c r="CO36" s="628"/>
      <c r="CP36" s="628"/>
      <c r="CQ36" s="629"/>
      <c r="CR36" s="630">
        <v>5393631</v>
      </c>
      <c r="CS36" s="631"/>
      <c r="CT36" s="631"/>
      <c r="CU36" s="631"/>
      <c r="CV36" s="631"/>
      <c r="CW36" s="631"/>
      <c r="CX36" s="631"/>
      <c r="CY36" s="632"/>
      <c r="CZ36" s="633">
        <v>8.6</v>
      </c>
      <c r="DA36" s="645"/>
      <c r="DB36" s="645"/>
      <c r="DC36" s="646"/>
      <c r="DD36" s="636">
        <v>4127021</v>
      </c>
      <c r="DE36" s="631"/>
      <c r="DF36" s="631"/>
      <c r="DG36" s="631"/>
      <c r="DH36" s="631"/>
      <c r="DI36" s="631"/>
      <c r="DJ36" s="631"/>
      <c r="DK36" s="632"/>
      <c r="DL36" s="636">
        <v>2126940</v>
      </c>
      <c r="DM36" s="631"/>
      <c r="DN36" s="631"/>
      <c r="DO36" s="631"/>
      <c r="DP36" s="631"/>
      <c r="DQ36" s="631"/>
      <c r="DR36" s="631"/>
      <c r="DS36" s="631"/>
      <c r="DT36" s="631"/>
      <c r="DU36" s="631"/>
      <c r="DV36" s="632"/>
      <c r="DW36" s="633">
        <v>6.8</v>
      </c>
      <c r="DX36" s="645"/>
      <c r="DY36" s="645"/>
      <c r="DZ36" s="645"/>
      <c r="EA36" s="645"/>
      <c r="EB36" s="645"/>
      <c r="EC36" s="657"/>
    </row>
    <row r="37" spans="2:133" ht="11.25" customHeight="1" x14ac:dyDescent="0.2">
      <c r="B37" s="627" t="s">
        <v>318</v>
      </c>
      <c r="C37" s="628"/>
      <c r="D37" s="628"/>
      <c r="E37" s="628"/>
      <c r="F37" s="628"/>
      <c r="G37" s="628"/>
      <c r="H37" s="628"/>
      <c r="I37" s="628"/>
      <c r="J37" s="628"/>
      <c r="K37" s="628"/>
      <c r="L37" s="628"/>
      <c r="M37" s="628"/>
      <c r="N37" s="628"/>
      <c r="O37" s="628"/>
      <c r="P37" s="628"/>
      <c r="Q37" s="629"/>
      <c r="R37" s="630">
        <v>2039240</v>
      </c>
      <c r="S37" s="631"/>
      <c r="T37" s="631"/>
      <c r="U37" s="631"/>
      <c r="V37" s="631"/>
      <c r="W37" s="631"/>
      <c r="X37" s="631"/>
      <c r="Y37" s="632"/>
      <c r="Z37" s="668">
        <v>3.1</v>
      </c>
      <c r="AA37" s="668"/>
      <c r="AB37" s="668"/>
      <c r="AC37" s="668"/>
      <c r="AD37" s="669">
        <v>5787</v>
      </c>
      <c r="AE37" s="669"/>
      <c r="AF37" s="669"/>
      <c r="AG37" s="669"/>
      <c r="AH37" s="669"/>
      <c r="AI37" s="669"/>
      <c r="AJ37" s="669"/>
      <c r="AK37" s="669"/>
      <c r="AL37" s="633">
        <v>0</v>
      </c>
      <c r="AM37" s="634"/>
      <c r="AN37" s="634"/>
      <c r="AO37" s="670"/>
      <c r="AQ37" s="663" t="s">
        <v>319</v>
      </c>
      <c r="AR37" s="664"/>
      <c r="AS37" s="664"/>
      <c r="AT37" s="664"/>
      <c r="AU37" s="664"/>
      <c r="AV37" s="664"/>
      <c r="AW37" s="664"/>
      <c r="AX37" s="664"/>
      <c r="AY37" s="665"/>
      <c r="AZ37" s="630">
        <v>1211883</v>
      </c>
      <c r="BA37" s="631"/>
      <c r="BB37" s="631"/>
      <c r="BC37" s="631"/>
      <c r="BD37" s="643"/>
      <c r="BE37" s="643"/>
      <c r="BF37" s="666"/>
      <c r="BG37" s="627" t="s">
        <v>320</v>
      </c>
      <c r="BH37" s="628"/>
      <c r="BI37" s="628"/>
      <c r="BJ37" s="628"/>
      <c r="BK37" s="628"/>
      <c r="BL37" s="628"/>
      <c r="BM37" s="628"/>
      <c r="BN37" s="628"/>
      <c r="BO37" s="628"/>
      <c r="BP37" s="628"/>
      <c r="BQ37" s="628"/>
      <c r="BR37" s="628"/>
      <c r="BS37" s="628"/>
      <c r="BT37" s="628"/>
      <c r="BU37" s="629"/>
      <c r="BV37" s="630">
        <v>171779</v>
      </c>
      <c r="BW37" s="631"/>
      <c r="BX37" s="631"/>
      <c r="BY37" s="631"/>
      <c r="BZ37" s="631"/>
      <c r="CA37" s="631"/>
      <c r="CB37" s="667"/>
      <c r="CD37" s="627" t="s">
        <v>321</v>
      </c>
      <c r="CE37" s="628"/>
      <c r="CF37" s="628"/>
      <c r="CG37" s="628"/>
      <c r="CH37" s="628"/>
      <c r="CI37" s="628"/>
      <c r="CJ37" s="628"/>
      <c r="CK37" s="628"/>
      <c r="CL37" s="628"/>
      <c r="CM37" s="628"/>
      <c r="CN37" s="628"/>
      <c r="CO37" s="628"/>
      <c r="CP37" s="628"/>
      <c r="CQ37" s="629"/>
      <c r="CR37" s="630">
        <v>59345</v>
      </c>
      <c r="CS37" s="643"/>
      <c r="CT37" s="643"/>
      <c r="CU37" s="643"/>
      <c r="CV37" s="643"/>
      <c r="CW37" s="643"/>
      <c r="CX37" s="643"/>
      <c r="CY37" s="644"/>
      <c r="CZ37" s="633">
        <v>0.1</v>
      </c>
      <c r="DA37" s="645"/>
      <c r="DB37" s="645"/>
      <c r="DC37" s="646"/>
      <c r="DD37" s="636">
        <v>57395</v>
      </c>
      <c r="DE37" s="643"/>
      <c r="DF37" s="643"/>
      <c r="DG37" s="643"/>
      <c r="DH37" s="643"/>
      <c r="DI37" s="643"/>
      <c r="DJ37" s="643"/>
      <c r="DK37" s="644"/>
      <c r="DL37" s="636">
        <v>57395</v>
      </c>
      <c r="DM37" s="643"/>
      <c r="DN37" s="643"/>
      <c r="DO37" s="643"/>
      <c r="DP37" s="643"/>
      <c r="DQ37" s="643"/>
      <c r="DR37" s="643"/>
      <c r="DS37" s="643"/>
      <c r="DT37" s="643"/>
      <c r="DU37" s="643"/>
      <c r="DV37" s="644"/>
      <c r="DW37" s="633">
        <v>0.2</v>
      </c>
      <c r="DX37" s="645"/>
      <c r="DY37" s="645"/>
      <c r="DZ37" s="645"/>
      <c r="EA37" s="645"/>
      <c r="EB37" s="645"/>
      <c r="EC37" s="657"/>
    </row>
    <row r="38" spans="2:133" ht="11.25" customHeight="1" x14ac:dyDescent="0.2">
      <c r="B38" s="627" t="s">
        <v>322</v>
      </c>
      <c r="C38" s="628"/>
      <c r="D38" s="628"/>
      <c r="E38" s="628"/>
      <c r="F38" s="628"/>
      <c r="G38" s="628"/>
      <c r="H38" s="628"/>
      <c r="I38" s="628"/>
      <c r="J38" s="628"/>
      <c r="K38" s="628"/>
      <c r="L38" s="628"/>
      <c r="M38" s="628"/>
      <c r="N38" s="628"/>
      <c r="O38" s="628"/>
      <c r="P38" s="628"/>
      <c r="Q38" s="629"/>
      <c r="R38" s="630">
        <v>7213145</v>
      </c>
      <c r="S38" s="631"/>
      <c r="T38" s="631"/>
      <c r="U38" s="631"/>
      <c r="V38" s="631"/>
      <c r="W38" s="631"/>
      <c r="X38" s="631"/>
      <c r="Y38" s="632"/>
      <c r="Z38" s="668">
        <v>11</v>
      </c>
      <c r="AA38" s="668"/>
      <c r="AB38" s="668"/>
      <c r="AC38" s="668"/>
      <c r="AD38" s="669" t="s">
        <v>122</v>
      </c>
      <c r="AE38" s="669"/>
      <c r="AF38" s="669"/>
      <c r="AG38" s="669"/>
      <c r="AH38" s="669"/>
      <c r="AI38" s="669"/>
      <c r="AJ38" s="669"/>
      <c r="AK38" s="669"/>
      <c r="AL38" s="633" t="s">
        <v>122</v>
      </c>
      <c r="AM38" s="634"/>
      <c r="AN38" s="634"/>
      <c r="AO38" s="670"/>
      <c r="AQ38" s="663" t="s">
        <v>323</v>
      </c>
      <c r="AR38" s="664"/>
      <c r="AS38" s="664"/>
      <c r="AT38" s="664"/>
      <c r="AU38" s="664"/>
      <c r="AV38" s="664"/>
      <c r="AW38" s="664"/>
      <c r="AX38" s="664"/>
      <c r="AY38" s="665"/>
      <c r="AZ38" s="630">
        <v>891892</v>
      </c>
      <c r="BA38" s="631"/>
      <c r="BB38" s="631"/>
      <c r="BC38" s="631"/>
      <c r="BD38" s="643"/>
      <c r="BE38" s="643"/>
      <c r="BF38" s="666"/>
      <c r="BG38" s="627" t="s">
        <v>324</v>
      </c>
      <c r="BH38" s="628"/>
      <c r="BI38" s="628"/>
      <c r="BJ38" s="628"/>
      <c r="BK38" s="628"/>
      <c r="BL38" s="628"/>
      <c r="BM38" s="628"/>
      <c r="BN38" s="628"/>
      <c r="BO38" s="628"/>
      <c r="BP38" s="628"/>
      <c r="BQ38" s="628"/>
      <c r="BR38" s="628"/>
      <c r="BS38" s="628"/>
      <c r="BT38" s="628"/>
      <c r="BU38" s="629"/>
      <c r="BV38" s="630">
        <v>10529</v>
      </c>
      <c r="BW38" s="631"/>
      <c r="BX38" s="631"/>
      <c r="BY38" s="631"/>
      <c r="BZ38" s="631"/>
      <c r="CA38" s="631"/>
      <c r="CB38" s="667"/>
      <c r="CD38" s="627" t="s">
        <v>325</v>
      </c>
      <c r="CE38" s="628"/>
      <c r="CF38" s="628"/>
      <c r="CG38" s="628"/>
      <c r="CH38" s="628"/>
      <c r="CI38" s="628"/>
      <c r="CJ38" s="628"/>
      <c r="CK38" s="628"/>
      <c r="CL38" s="628"/>
      <c r="CM38" s="628"/>
      <c r="CN38" s="628"/>
      <c r="CO38" s="628"/>
      <c r="CP38" s="628"/>
      <c r="CQ38" s="629"/>
      <c r="CR38" s="630">
        <v>4649946</v>
      </c>
      <c r="CS38" s="631"/>
      <c r="CT38" s="631"/>
      <c r="CU38" s="631"/>
      <c r="CV38" s="631"/>
      <c r="CW38" s="631"/>
      <c r="CX38" s="631"/>
      <c r="CY38" s="632"/>
      <c r="CZ38" s="633">
        <v>7.4</v>
      </c>
      <c r="DA38" s="645"/>
      <c r="DB38" s="645"/>
      <c r="DC38" s="646"/>
      <c r="DD38" s="636">
        <v>3945723</v>
      </c>
      <c r="DE38" s="631"/>
      <c r="DF38" s="631"/>
      <c r="DG38" s="631"/>
      <c r="DH38" s="631"/>
      <c r="DI38" s="631"/>
      <c r="DJ38" s="631"/>
      <c r="DK38" s="632"/>
      <c r="DL38" s="636">
        <v>3244189</v>
      </c>
      <c r="DM38" s="631"/>
      <c r="DN38" s="631"/>
      <c r="DO38" s="631"/>
      <c r="DP38" s="631"/>
      <c r="DQ38" s="631"/>
      <c r="DR38" s="631"/>
      <c r="DS38" s="631"/>
      <c r="DT38" s="631"/>
      <c r="DU38" s="631"/>
      <c r="DV38" s="632"/>
      <c r="DW38" s="633">
        <v>10.3</v>
      </c>
      <c r="DX38" s="645"/>
      <c r="DY38" s="645"/>
      <c r="DZ38" s="645"/>
      <c r="EA38" s="645"/>
      <c r="EB38" s="645"/>
      <c r="EC38" s="657"/>
    </row>
    <row r="39" spans="2:133" ht="11.25" customHeight="1" x14ac:dyDescent="0.2">
      <c r="B39" s="627" t="s">
        <v>326</v>
      </c>
      <c r="C39" s="628"/>
      <c r="D39" s="628"/>
      <c r="E39" s="628"/>
      <c r="F39" s="628"/>
      <c r="G39" s="628"/>
      <c r="H39" s="628"/>
      <c r="I39" s="628"/>
      <c r="J39" s="628"/>
      <c r="K39" s="628"/>
      <c r="L39" s="628"/>
      <c r="M39" s="628"/>
      <c r="N39" s="628"/>
      <c r="O39" s="628"/>
      <c r="P39" s="628"/>
      <c r="Q39" s="629"/>
      <c r="R39" s="630" t="s">
        <v>122</v>
      </c>
      <c r="S39" s="631"/>
      <c r="T39" s="631"/>
      <c r="U39" s="631"/>
      <c r="V39" s="631"/>
      <c r="W39" s="631"/>
      <c r="X39" s="631"/>
      <c r="Y39" s="632"/>
      <c r="Z39" s="668" t="s">
        <v>122</v>
      </c>
      <c r="AA39" s="668"/>
      <c r="AB39" s="668"/>
      <c r="AC39" s="668"/>
      <c r="AD39" s="669" t="s">
        <v>122</v>
      </c>
      <c r="AE39" s="669"/>
      <c r="AF39" s="669"/>
      <c r="AG39" s="669"/>
      <c r="AH39" s="669"/>
      <c r="AI39" s="669"/>
      <c r="AJ39" s="669"/>
      <c r="AK39" s="669"/>
      <c r="AL39" s="633" t="s">
        <v>122</v>
      </c>
      <c r="AM39" s="634"/>
      <c r="AN39" s="634"/>
      <c r="AO39" s="670"/>
      <c r="AQ39" s="663" t="s">
        <v>327</v>
      </c>
      <c r="AR39" s="664"/>
      <c r="AS39" s="664"/>
      <c r="AT39" s="664"/>
      <c r="AU39" s="664"/>
      <c r="AV39" s="664"/>
      <c r="AW39" s="664"/>
      <c r="AX39" s="664"/>
      <c r="AY39" s="665"/>
      <c r="AZ39" s="630">
        <v>360088</v>
      </c>
      <c r="BA39" s="631"/>
      <c r="BB39" s="631"/>
      <c r="BC39" s="631"/>
      <c r="BD39" s="643"/>
      <c r="BE39" s="643"/>
      <c r="BF39" s="666"/>
      <c r="BG39" s="627" t="s">
        <v>328</v>
      </c>
      <c r="BH39" s="628"/>
      <c r="BI39" s="628"/>
      <c r="BJ39" s="628"/>
      <c r="BK39" s="628"/>
      <c r="BL39" s="628"/>
      <c r="BM39" s="628"/>
      <c r="BN39" s="628"/>
      <c r="BO39" s="628"/>
      <c r="BP39" s="628"/>
      <c r="BQ39" s="628"/>
      <c r="BR39" s="628"/>
      <c r="BS39" s="628"/>
      <c r="BT39" s="628"/>
      <c r="BU39" s="629"/>
      <c r="BV39" s="630">
        <v>15718</v>
      </c>
      <c r="BW39" s="631"/>
      <c r="BX39" s="631"/>
      <c r="BY39" s="631"/>
      <c r="BZ39" s="631"/>
      <c r="CA39" s="631"/>
      <c r="CB39" s="667"/>
      <c r="CD39" s="627" t="s">
        <v>329</v>
      </c>
      <c r="CE39" s="628"/>
      <c r="CF39" s="628"/>
      <c r="CG39" s="628"/>
      <c r="CH39" s="628"/>
      <c r="CI39" s="628"/>
      <c r="CJ39" s="628"/>
      <c r="CK39" s="628"/>
      <c r="CL39" s="628"/>
      <c r="CM39" s="628"/>
      <c r="CN39" s="628"/>
      <c r="CO39" s="628"/>
      <c r="CP39" s="628"/>
      <c r="CQ39" s="629"/>
      <c r="CR39" s="630">
        <v>2118533</v>
      </c>
      <c r="CS39" s="643"/>
      <c r="CT39" s="643"/>
      <c r="CU39" s="643"/>
      <c r="CV39" s="643"/>
      <c r="CW39" s="643"/>
      <c r="CX39" s="643"/>
      <c r="CY39" s="644"/>
      <c r="CZ39" s="633">
        <v>3.4</v>
      </c>
      <c r="DA39" s="645"/>
      <c r="DB39" s="645"/>
      <c r="DC39" s="646"/>
      <c r="DD39" s="636">
        <v>2095620</v>
      </c>
      <c r="DE39" s="643"/>
      <c r="DF39" s="643"/>
      <c r="DG39" s="643"/>
      <c r="DH39" s="643"/>
      <c r="DI39" s="643"/>
      <c r="DJ39" s="643"/>
      <c r="DK39" s="644"/>
      <c r="DL39" s="636" t="s">
        <v>122</v>
      </c>
      <c r="DM39" s="643"/>
      <c r="DN39" s="643"/>
      <c r="DO39" s="643"/>
      <c r="DP39" s="643"/>
      <c r="DQ39" s="643"/>
      <c r="DR39" s="643"/>
      <c r="DS39" s="643"/>
      <c r="DT39" s="643"/>
      <c r="DU39" s="643"/>
      <c r="DV39" s="644"/>
      <c r="DW39" s="633" t="s">
        <v>122</v>
      </c>
      <c r="DX39" s="645"/>
      <c r="DY39" s="645"/>
      <c r="DZ39" s="645"/>
      <c r="EA39" s="645"/>
      <c r="EB39" s="645"/>
      <c r="EC39" s="657"/>
    </row>
    <row r="40" spans="2:133" ht="11.25" customHeight="1" x14ac:dyDescent="0.2">
      <c r="B40" s="627" t="s">
        <v>330</v>
      </c>
      <c r="C40" s="628"/>
      <c r="D40" s="628"/>
      <c r="E40" s="628"/>
      <c r="F40" s="628"/>
      <c r="G40" s="628"/>
      <c r="H40" s="628"/>
      <c r="I40" s="628"/>
      <c r="J40" s="628"/>
      <c r="K40" s="628"/>
      <c r="L40" s="628"/>
      <c r="M40" s="628"/>
      <c r="N40" s="628"/>
      <c r="O40" s="628"/>
      <c r="P40" s="628"/>
      <c r="Q40" s="629"/>
      <c r="R40" s="630">
        <v>73645</v>
      </c>
      <c r="S40" s="631"/>
      <c r="T40" s="631"/>
      <c r="U40" s="631"/>
      <c r="V40" s="631"/>
      <c r="W40" s="631"/>
      <c r="X40" s="631"/>
      <c r="Y40" s="632"/>
      <c r="Z40" s="668">
        <v>0.1</v>
      </c>
      <c r="AA40" s="668"/>
      <c r="AB40" s="668"/>
      <c r="AC40" s="668"/>
      <c r="AD40" s="669" t="s">
        <v>122</v>
      </c>
      <c r="AE40" s="669"/>
      <c r="AF40" s="669"/>
      <c r="AG40" s="669"/>
      <c r="AH40" s="669"/>
      <c r="AI40" s="669"/>
      <c r="AJ40" s="669"/>
      <c r="AK40" s="669"/>
      <c r="AL40" s="633" t="s">
        <v>122</v>
      </c>
      <c r="AM40" s="634"/>
      <c r="AN40" s="634"/>
      <c r="AO40" s="670"/>
      <c r="AQ40" s="663" t="s">
        <v>331</v>
      </c>
      <c r="AR40" s="664"/>
      <c r="AS40" s="664"/>
      <c r="AT40" s="664"/>
      <c r="AU40" s="664"/>
      <c r="AV40" s="664"/>
      <c r="AW40" s="664"/>
      <c r="AX40" s="664"/>
      <c r="AY40" s="665"/>
      <c r="AZ40" s="630">
        <v>309364</v>
      </c>
      <c r="BA40" s="631"/>
      <c r="BB40" s="631"/>
      <c r="BC40" s="631"/>
      <c r="BD40" s="643"/>
      <c r="BE40" s="643"/>
      <c r="BF40" s="666"/>
      <c r="BG40" s="671" t="s">
        <v>332</v>
      </c>
      <c r="BH40" s="672"/>
      <c r="BI40" s="672"/>
      <c r="BJ40" s="672"/>
      <c r="BK40" s="672"/>
      <c r="BL40" s="203"/>
      <c r="BM40" s="628" t="s">
        <v>333</v>
      </c>
      <c r="BN40" s="628"/>
      <c r="BO40" s="628"/>
      <c r="BP40" s="628"/>
      <c r="BQ40" s="628"/>
      <c r="BR40" s="628"/>
      <c r="BS40" s="628"/>
      <c r="BT40" s="628"/>
      <c r="BU40" s="629"/>
      <c r="BV40" s="630">
        <v>96</v>
      </c>
      <c r="BW40" s="631"/>
      <c r="BX40" s="631"/>
      <c r="BY40" s="631"/>
      <c r="BZ40" s="631"/>
      <c r="CA40" s="631"/>
      <c r="CB40" s="667"/>
      <c r="CD40" s="627" t="s">
        <v>334</v>
      </c>
      <c r="CE40" s="628"/>
      <c r="CF40" s="628"/>
      <c r="CG40" s="628"/>
      <c r="CH40" s="628"/>
      <c r="CI40" s="628"/>
      <c r="CJ40" s="628"/>
      <c r="CK40" s="628"/>
      <c r="CL40" s="628"/>
      <c r="CM40" s="628"/>
      <c r="CN40" s="628"/>
      <c r="CO40" s="628"/>
      <c r="CP40" s="628"/>
      <c r="CQ40" s="629"/>
      <c r="CR40" s="630">
        <v>2625873</v>
      </c>
      <c r="CS40" s="631"/>
      <c r="CT40" s="631"/>
      <c r="CU40" s="631"/>
      <c r="CV40" s="631"/>
      <c r="CW40" s="631"/>
      <c r="CX40" s="631"/>
      <c r="CY40" s="632"/>
      <c r="CZ40" s="633">
        <v>4.2</v>
      </c>
      <c r="DA40" s="645"/>
      <c r="DB40" s="645"/>
      <c r="DC40" s="646"/>
      <c r="DD40" s="636">
        <v>798713</v>
      </c>
      <c r="DE40" s="631"/>
      <c r="DF40" s="631"/>
      <c r="DG40" s="631"/>
      <c r="DH40" s="631"/>
      <c r="DI40" s="631"/>
      <c r="DJ40" s="631"/>
      <c r="DK40" s="632"/>
      <c r="DL40" s="636">
        <v>647977</v>
      </c>
      <c r="DM40" s="631"/>
      <c r="DN40" s="631"/>
      <c r="DO40" s="631"/>
      <c r="DP40" s="631"/>
      <c r="DQ40" s="631"/>
      <c r="DR40" s="631"/>
      <c r="DS40" s="631"/>
      <c r="DT40" s="631"/>
      <c r="DU40" s="631"/>
      <c r="DV40" s="632"/>
      <c r="DW40" s="633">
        <v>2.1</v>
      </c>
      <c r="DX40" s="645"/>
      <c r="DY40" s="645"/>
      <c r="DZ40" s="645"/>
      <c r="EA40" s="645"/>
      <c r="EB40" s="645"/>
      <c r="EC40" s="657"/>
    </row>
    <row r="41" spans="2:133" ht="11.25" customHeight="1" x14ac:dyDescent="0.2">
      <c r="B41" s="611" t="s">
        <v>335</v>
      </c>
      <c r="C41" s="612"/>
      <c r="D41" s="612"/>
      <c r="E41" s="612"/>
      <c r="F41" s="612"/>
      <c r="G41" s="612"/>
      <c r="H41" s="612"/>
      <c r="I41" s="612"/>
      <c r="J41" s="612"/>
      <c r="K41" s="612"/>
      <c r="L41" s="612"/>
      <c r="M41" s="612"/>
      <c r="N41" s="612"/>
      <c r="O41" s="612"/>
      <c r="P41" s="612"/>
      <c r="Q41" s="613"/>
      <c r="R41" s="614">
        <v>65758273</v>
      </c>
      <c r="S41" s="655"/>
      <c r="T41" s="655"/>
      <c r="U41" s="655"/>
      <c r="V41" s="655"/>
      <c r="W41" s="655"/>
      <c r="X41" s="655"/>
      <c r="Y41" s="658"/>
      <c r="Z41" s="659">
        <v>100</v>
      </c>
      <c r="AA41" s="659"/>
      <c r="AB41" s="659"/>
      <c r="AC41" s="659"/>
      <c r="AD41" s="660">
        <v>31396656</v>
      </c>
      <c r="AE41" s="660"/>
      <c r="AF41" s="660"/>
      <c r="AG41" s="660"/>
      <c r="AH41" s="660"/>
      <c r="AI41" s="660"/>
      <c r="AJ41" s="660"/>
      <c r="AK41" s="660"/>
      <c r="AL41" s="617">
        <v>100</v>
      </c>
      <c r="AM41" s="661"/>
      <c r="AN41" s="661"/>
      <c r="AO41" s="662"/>
      <c r="AQ41" s="663" t="s">
        <v>336</v>
      </c>
      <c r="AR41" s="664"/>
      <c r="AS41" s="664"/>
      <c r="AT41" s="664"/>
      <c r="AU41" s="664"/>
      <c r="AV41" s="664"/>
      <c r="AW41" s="664"/>
      <c r="AX41" s="664"/>
      <c r="AY41" s="665"/>
      <c r="AZ41" s="630">
        <v>761250</v>
      </c>
      <c r="BA41" s="631"/>
      <c r="BB41" s="631"/>
      <c r="BC41" s="631"/>
      <c r="BD41" s="643"/>
      <c r="BE41" s="643"/>
      <c r="BF41" s="666"/>
      <c r="BG41" s="671"/>
      <c r="BH41" s="672"/>
      <c r="BI41" s="672"/>
      <c r="BJ41" s="672"/>
      <c r="BK41" s="672"/>
      <c r="BL41" s="203"/>
      <c r="BM41" s="628" t="s">
        <v>337</v>
      </c>
      <c r="BN41" s="628"/>
      <c r="BO41" s="628"/>
      <c r="BP41" s="628"/>
      <c r="BQ41" s="628"/>
      <c r="BR41" s="628"/>
      <c r="BS41" s="628"/>
      <c r="BT41" s="628"/>
      <c r="BU41" s="629"/>
      <c r="BV41" s="630" t="s">
        <v>122</v>
      </c>
      <c r="BW41" s="631"/>
      <c r="BX41" s="631"/>
      <c r="BY41" s="631"/>
      <c r="BZ41" s="631"/>
      <c r="CA41" s="631"/>
      <c r="CB41" s="667"/>
      <c r="CD41" s="627" t="s">
        <v>338</v>
      </c>
      <c r="CE41" s="628"/>
      <c r="CF41" s="628"/>
      <c r="CG41" s="628"/>
      <c r="CH41" s="628"/>
      <c r="CI41" s="628"/>
      <c r="CJ41" s="628"/>
      <c r="CK41" s="628"/>
      <c r="CL41" s="628"/>
      <c r="CM41" s="628"/>
      <c r="CN41" s="628"/>
      <c r="CO41" s="628"/>
      <c r="CP41" s="628"/>
      <c r="CQ41" s="629"/>
      <c r="CR41" s="630" t="s">
        <v>122</v>
      </c>
      <c r="CS41" s="643"/>
      <c r="CT41" s="643"/>
      <c r="CU41" s="643"/>
      <c r="CV41" s="643"/>
      <c r="CW41" s="643"/>
      <c r="CX41" s="643"/>
      <c r="CY41" s="644"/>
      <c r="CZ41" s="633" t="s">
        <v>122</v>
      </c>
      <c r="DA41" s="645"/>
      <c r="DB41" s="645"/>
      <c r="DC41" s="646"/>
      <c r="DD41" s="636" t="s">
        <v>122</v>
      </c>
      <c r="DE41" s="643"/>
      <c r="DF41" s="643"/>
      <c r="DG41" s="643"/>
      <c r="DH41" s="643"/>
      <c r="DI41" s="643"/>
      <c r="DJ41" s="643"/>
      <c r="DK41" s="644"/>
      <c r="DL41" s="637"/>
      <c r="DM41" s="638"/>
      <c r="DN41" s="638"/>
      <c r="DO41" s="638"/>
      <c r="DP41" s="638"/>
      <c r="DQ41" s="638"/>
      <c r="DR41" s="638"/>
      <c r="DS41" s="638"/>
      <c r="DT41" s="638"/>
      <c r="DU41" s="638"/>
      <c r="DV41" s="639"/>
      <c r="DW41" s="640"/>
      <c r="DX41" s="641"/>
      <c r="DY41" s="641"/>
      <c r="DZ41" s="641"/>
      <c r="EA41" s="641"/>
      <c r="EB41" s="641"/>
      <c r="EC41" s="642"/>
    </row>
    <row r="42" spans="2:133" ht="11.25" customHeight="1" x14ac:dyDescent="0.2">
      <c r="AQ42" s="675" t="s">
        <v>339</v>
      </c>
      <c r="AR42" s="676"/>
      <c r="AS42" s="676"/>
      <c r="AT42" s="676"/>
      <c r="AU42" s="676"/>
      <c r="AV42" s="676"/>
      <c r="AW42" s="676"/>
      <c r="AX42" s="676"/>
      <c r="AY42" s="677"/>
      <c r="AZ42" s="614">
        <v>3528608</v>
      </c>
      <c r="BA42" s="655"/>
      <c r="BB42" s="655"/>
      <c r="BC42" s="655"/>
      <c r="BD42" s="615"/>
      <c r="BE42" s="615"/>
      <c r="BF42" s="678"/>
      <c r="BG42" s="673"/>
      <c r="BH42" s="674"/>
      <c r="BI42" s="674"/>
      <c r="BJ42" s="674"/>
      <c r="BK42" s="674"/>
      <c r="BL42" s="204"/>
      <c r="BM42" s="612" t="s">
        <v>340</v>
      </c>
      <c r="BN42" s="612"/>
      <c r="BO42" s="612"/>
      <c r="BP42" s="612"/>
      <c r="BQ42" s="612"/>
      <c r="BR42" s="612"/>
      <c r="BS42" s="612"/>
      <c r="BT42" s="612"/>
      <c r="BU42" s="613"/>
      <c r="BV42" s="614">
        <v>364</v>
      </c>
      <c r="BW42" s="655"/>
      <c r="BX42" s="655"/>
      <c r="BY42" s="655"/>
      <c r="BZ42" s="655"/>
      <c r="CA42" s="655"/>
      <c r="CB42" s="656"/>
      <c r="CD42" s="627" t="s">
        <v>341</v>
      </c>
      <c r="CE42" s="628"/>
      <c r="CF42" s="628"/>
      <c r="CG42" s="628"/>
      <c r="CH42" s="628"/>
      <c r="CI42" s="628"/>
      <c r="CJ42" s="628"/>
      <c r="CK42" s="628"/>
      <c r="CL42" s="628"/>
      <c r="CM42" s="628"/>
      <c r="CN42" s="628"/>
      <c r="CO42" s="628"/>
      <c r="CP42" s="628"/>
      <c r="CQ42" s="629"/>
      <c r="CR42" s="630">
        <v>11843446</v>
      </c>
      <c r="CS42" s="643"/>
      <c r="CT42" s="643"/>
      <c r="CU42" s="643"/>
      <c r="CV42" s="643"/>
      <c r="CW42" s="643"/>
      <c r="CX42" s="643"/>
      <c r="CY42" s="644"/>
      <c r="CZ42" s="633">
        <v>18.899999999999999</v>
      </c>
      <c r="DA42" s="645"/>
      <c r="DB42" s="645"/>
      <c r="DC42" s="646"/>
      <c r="DD42" s="636">
        <v>1903768</v>
      </c>
      <c r="DE42" s="643"/>
      <c r="DF42" s="643"/>
      <c r="DG42" s="643"/>
      <c r="DH42" s="643"/>
      <c r="DI42" s="643"/>
      <c r="DJ42" s="643"/>
      <c r="DK42" s="644"/>
      <c r="DL42" s="637"/>
      <c r="DM42" s="638"/>
      <c r="DN42" s="638"/>
      <c r="DO42" s="638"/>
      <c r="DP42" s="638"/>
      <c r="DQ42" s="638"/>
      <c r="DR42" s="638"/>
      <c r="DS42" s="638"/>
      <c r="DT42" s="638"/>
      <c r="DU42" s="638"/>
      <c r="DV42" s="639"/>
      <c r="DW42" s="640"/>
      <c r="DX42" s="641"/>
      <c r="DY42" s="641"/>
      <c r="DZ42" s="641"/>
      <c r="EA42" s="641"/>
      <c r="EB42" s="641"/>
      <c r="EC42" s="642"/>
    </row>
    <row r="43" spans="2:133" ht="11.25" customHeight="1" x14ac:dyDescent="0.2">
      <c r="B43" s="194" t="s">
        <v>342</v>
      </c>
      <c r="CD43" s="627" t="s">
        <v>343</v>
      </c>
      <c r="CE43" s="628"/>
      <c r="CF43" s="628"/>
      <c r="CG43" s="628"/>
      <c r="CH43" s="628"/>
      <c r="CI43" s="628"/>
      <c r="CJ43" s="628"/>
      <c r="CK43" s="628"/>
      <c r="CL43" s="628"/>
      <c r="CM43" s="628"/>
      <c r="CN43" s="628"/>
      <c r="CO43" s="628"/>
      <c r="CP43" s="628"/>
      <c r="CQ43" s="629"/>
      <c r="CR43" s="630">
        <v>252649</v>
      </c>
      <c r="CS43" s="643"/>
      <c r="CT43" s="643"/>
      <c r="CU43" s="643"/>
      <c r="CV43" s="643"/>
      <c r="CW43" s="643"/>
      <c r="CX43" s="643"/>
      <c r="CY43" s="644"/>
      <c r="CZ43" s="633">
        <v>0.4</v>
      </c>
      <c r="DA43" s="645"/>
      <c r="DB43" s="645"/>
      <c r="DC43" s="646"/>
      <c r="DD43" s="636">
        <v>252649</v>
      </c>
      <c r="DE43" s="643"/>
      <c r="DF43" s="643"/>
      <c r="DG43" s="643"/>
      <c r="DH43" s="643"/>
      <c r="DI43" s="643"/>
      <c r="DJ43" s="643"/>
      <c r="DK43" s="644"/>
      <c r="DL43" s="637"/>
      <c r="DM43" s="638"/>
      <c r="DN43" s="638"/>
      <c r="DO43" s="638"/>
      <c r="DP43" s="638"/>
      <c r="DQ43" s="638"/>
      <c r="DR43" s="638"/>
      <c r="DS43" s="638"/>
      <c r="DT43" s="638"/>
      <c r="DU43" s="638"/>
      <c r="DV43" s="639"/>
      <c r="DW43" s="640"/>
      <c r="DX43" s="641"/>
      <c r="DY43" s="641"/>
      <c r="DZ43" s="641"/>
      <c r="EA43" s="641"/>
      <c r="EB43" s="641"/>
      <c r="EC43" s="642"/>
    </row>
    <row r="44" spans="2:133" ht="11.25" customHeight="1" x14ac:dyDescent="0.2">
      <c r="B44" s="647" t="s">
        <v>344</v>
      </c>
      <c r="C44" s="647"/>
      <c r="D44" s="647"/>
      <c r="E44" s="647"/>
      <c r="F44" s="647"/>
      <c r="G44" s="647"/>
      <c r="H44" s="647"/>
      <c r="I44" s="647"/>
      <c r="J44" s="647"/>
      <c r="K44" s="647"/>
      <c r="L44" s="647"/>
      <c r="M44" s="647"/>
      <c r="N44" s="647"/>
      <c r="O44" s="647"/>
      <c r="P44" s="647"/>
      <c r="Q44" s="647"/>
      <c r="R44" s="647"/>
      <c r="S44" s="647"/>
      <c r="T44" s="647"/>
      <c r="U44" s="647"/>
      <c r="V44" s="647"/>
      <c r="W44" s="647"/>
      <c r="X44" s="647"/>
      <c r="Y44" s="647"/>
      <c r="Z44" s="647"/>
      <c r="AA44" s="647"/>
      <c r="AB44" s="647"/>
      <c r="AC44" s="647"/>
      <c r="AD44" s="647"/>
      <c r="AE44" s="647"/>
      <c r="AF44" s="647"/>
      <c r="AG44" s="647"/>
      <c r="AH44" s="647"/>
      <c r="AI44" s="647"/>
      <c r="AJ44" s="647"/>
      <c r="AK44" s="647"/>
      <c r="AL44" s="647"/>
      <c r="AM44" s="647"/>
      <c r="AN44" s="647"/>
      <c r="AO44" s="647"/>
      <c r="AP44" s="647"/>
      <c r="AQ44" s="647"/>
      <c r="AR44" s="647"/>
      <c r="AS44" s="647"/>
      <c r="AT44" s="647"/>
      <c r="AU44" s="647"/>
      <c r="AV44" s="647"/>
      <c r="AW44" s="647"/>
      <c r="AX44" s="647"/>
      <c r="AY44" s="647"/>
      <c r="AZ44" s="647"/>
      <c r="BA44" s="647"/>
      <c r="BB44" s="647"/>
      <c r="BC44" s="647"/>
      <c r="BD44" s="647"/>
      <c r="BE44" s="647"/>
      <c r="BF44" s="647"/>
      <c r="BG44" s="647"/>
      <c r="BH44" s="647"/>
      <c r="BI44" s="647"/>
      <c r="BJ44" s="647"/>
      <c r="BK44" s="647"/>
      <c r="BL44" s="647"/>
      <c r="BM44" s="647"/>
      <c r="BN44" s="647"/>
      <c r="BO44" s="647"/>
      <c r="BP44" s="647"/>
      <c r="BQ44" s="647"/>
      <c r="BR44" s="647"/>
      <c r="BS44" s="647"/>
      <c r="BT44" s="647"/>
      <c r="BU44" s="647"/>
      <c r="BV44" s="647"/>
      <c r="BW44" s="647"/>
      <c r="BX44" s="647"/>
      <c r="BY44" s="647"/>
      <c r="BZ44" s="647"/>
      <c r="CA44" s="647"/>
      <c r="CB44" s="647"/>
      <c r="CC44" s="648"/>
      <c r="CD44" s="649" t="s">
        <v>292</v>
      </c>
      <c r="CE44" s="650"/>
      <c r="CF44" s="627" t="s">
        <v>345</v>
      </c>
      <c r="CG44" s="628"/>
      <c r="CH44" s="628"/>
      <c r="CI44" s="628"/>
      <c r="CJ44" s="628"/>
      <c r="CK44" s="628"/>
      <c r="CL44" s="628"/>
      <c r="CM44" s="628"/>
      <c r="CN44" s="628"/>
      <c r="CO44" s="628"/>
      <c r="CP44" s="628"/>
      <c r="CQ44" s="629"/>
      <c r="CR44" s="630">
        <v>11597259</v>
      </c>
      <c r="CS44" s="631"/>
      <c r="CT44" s="631"/>
      <c r="CU44" s="631"/>
      <c r="CV44" s="631"/>
      <c r="CW44" s="631"/>
      <c r="CX44" s="631"/>
      <c r="CY44" s="632"/>
      <c r="CZ44" s="633">
        <v>18.5</v>
      </c>
      <c r="DA44" s="634"/>
      <c r="DB44" s="634"/>
      <c r="DC44" s="635"/>
      <c r="DD44" s="636">
        <v>1733053</v>
      </c>
      <c r="DE44" s="631"/>
      <c r="DF44" s="631"/>
      <c r="DG44" s="631"/>
      <c r="DH44" s="631"/>
      <c r="DI44" s="631"/>
      <c r="DJ44" s="631"/>
      <c r="DK44" s="632"/>
      <c r="DL44" s="637"/>
      <c r="DM44" s="638"/>
      <c r="DN44" s="638"/>
      <c r="DO44" s="638"/>
      <c r="DP44" s="638"/>
      <c r="DQ44" s="638"/>
      <c r="DR44" s="638"/>
      <c r="DS44" s="638"/>
      <c r="DT44" s="638"/>
      <c r="DU44" s="638"/>
      <c r="DV44" s="639"/>
      <c r="DW44" s="640"/>
      <c r="DX44" s="641"/>
      <c r="DY44" s="641"/>
      <c r="DZ44" s="641"/>
      <c r="EA44" s="641"/>
      <c r="EB44" s="641"/>
      <c r="EC44" s="642"/>
    </row>
    <row r="45" spans="2:133" ht="11.25" customHeight="1" x14ac:dyDescent="0.2">
      <c r="B45" s="647" t="s">
        <v>346</v>
      </c>
      <c r="C45" s="647"/>
      <c r="D45" s="647"/>
      <c r="E45" s="647"/>
      <c r="F45" s="647"/>
      <c r="G45" s="647"/>
      <c r="H45" s="647"/>
      <c r="I45" s="647"/>
      <c r="J45" s="647"/>
      <c r="K45" s="647"/>
      <c r="L45" s="647"/>
      <c r="M45" s="647"/>
      <c r="N45" s="647"/>
      <c r="O45" s="647"/>
      <c r="P45" s="647"/>
      <c r="Q45" s="647"/>
      <c r="R45" s="647"/>
      <c r="S45" s="647"/>
      <c r="T45" s="647"/>
      <c r="U45" s="647"/>
      <c r="V45" s="647"/>
      <c r="W45" s="647"/>
      <c r="X45" s="647"/>
      <c r="Y45" s="647"/>
      <c r="Z45" s="647"/>
      <c r="AA45" s="647"/>
      <c r="AB45" s="647"/>
      <c r="AC45" s="647"/>
      <c r="AD45" s="647"/>
      <c r="AE45" s="647"/>
      <c r="AF45" s="647"/>
      <c r="AG45" s="647"/>
      <c r="AH45" s="647"/>
      <c r="AI45" s="647"/>
      <c r="AJ45" s="647"/>
      <c r="AK45" s="647"/>
      <c r="AL45" s="647"/>
      <c r="AM45" s="647"/>
      <c r="AN45" s="647"/>
      <c r="AO45" s="647"/>
      <c r="AP45" s="647"/>
      <c r="AQ45" s="647"/>
      <c r="AR45" s="647"/>
      <c r="AS45" s="647"/>
      <c r="AT45" s="647"/>
      <c r="AU45" s="647"/>
      <c r="AV45" s="647"/>
      <c r="AW45" s="647"/>
      <c r="AX45" s="647"/>
      <c r="AY45" s="647"/>
      <c r="AZ45" s="647"/>
      <c r="BA45" s="647"/>
      <c r="BB45" s="647"/>
      <c r="BC45" s="647"/>
      <c r="BD45" s="647"/>
      <c r="BE45" s="647"/>
      <c r="BF45" s="647"/>
      <c r="BG45" s="647"/>
      <c r="BH45" s="647"/>
      <c r="BI45" s="647"/>
      <c r="BJ45" s="647"/>
      <c r="BK45" s="647"/>
      <c r="BL45" s="647"/>
      <c r="BM45" s="647"/>
      <c r="BN45" s="647"/>
      <c r="BO45" s="647"/>
      <c r="BP45" s="647"/>
      <c r="BQ45" s="647"/>
      <c r="BR45" s="647"/>
      <c r="BS45" s="647"/>
      <c r="BT45" s="647"/>
      <c r="BU45" s="647"/>
      <c r="BV45" s="647"/>
      <c r="BW45" s="647"/>
      <c r="BX45" s="647"/>
      <c r="BY45" s="647"/>
      <c r="BZ45" s="647"/>
      <c r="CA45" s="647"/>
      <c r="CB45" s="647"/>
      <c r="CC45" s="648"/>
      <c r="CD45" s="651"/>
      <c r="CE45" s="652"/>
      <c r="CF45" s="627" t="s">
        <v>347</v>
      </c>
      <c r="CG45" s="628"/>
      <c r="CH45" s="628"/>
      <c r="CI45" s="628"/>
      <c r="CJ45" s="628"/>
      <c r="CK45" s="628"/>
      <c r="CL45" s="628"/>
      <c r="CM45" s="628"/>
      <c r="CN45" s="628"/>
      <c r="CO45" s="628"/>
      <c r="CP45" s="628"/>
      <c r="CQ45" s="629"/>
      <c r="CR45" s="630">
        <v>5218386</v>
      </c>
      <c r="CS45" s="643"/>
      <c r="CT45" s="643"/>
      <c r="CU45" s="643"/>
      <c r="CV45" s="643"/>
      <c r="CW45" s="643"/>
      <c r="CX45" s="643"/>
      <c r="CY45" s="644"/>
      <c r="CZ45" s="633">
        <v>8.3000000000000007</v>
      </c>
      <c r="DA45" s="645"/>
      <c r="DB45" s="645"/>
      <c r="DC45" s="646"/>
      <c r="DD45" s="636">
        <v>197258</v>
      </c>
      <c r="DE45" s="643"/>
      <c r="DF45" s="643"/>
      <c r="DG45" s="643"/>
      <c r="DH45" s="643"/>
      <c r="DI45" s="643"/>
      <c r="DJ45" s="643"/>
      <c r="DK45" s="644"/>
      <c r="DL45" s="637"/>
      <c r="DM45" s="638"/>
      <c r="DN45" s="638"/>
      <c r="DO45" s="638"/>
      <c r="DP45" s="638"/>
      <c r="DQ45" s="638"/>
      <c r="DR45" s="638"/>
      <c r="DS45" s="638"/>
      <c r="DT45" s="638"/>
      <c r="DU45" s="638"/>
      <c r="DV45" s="639"/>
      <c r="DW45" s="640"/>
      <c r="DX45" s="641"/>
      <c r="DY45" s="641"/>
      <c r="DZ45" s="641"/>
      <c r="EA45" s="641"/>
      <c r="EB45" s="641"/>
      <c r="EC45" s="642"/>
    </row>
    <row r="46" spans="2:133" ht="11.25" customHeight="1" x14ac:dyDescent="0.2">
      <c r="B46" s="205"/>
      <c r="CD46" s="651"/>
      <c r="CE46" s="652"/>
      <c r="CF46" s="627" t="s">
        <v>348</v>
      </c>
      <c r="CG46" s="628"/>
      <c r="CH46" s="628"/>
      <c r="CI46" s="628"/>
      <c r="CJ46" s="628"/>
      <c r="CK46" s="628"/>
      <c r="CL46" s="628"/>
      <c r="CM46" s="628"/>
      <c r="CN46" s="628"/>
      <c r="CO46" s="628"/>
      <c r="CP46" s="628"/>
      <c r="CQ46" s="629"/>
      <c r="CR46" s="630">
        <v>6012402</v>
      </c>
      <c r="CS46" s="631"/>
      <c r="CT46" s="631"/>
      <c r="CU46" s="631"/>
      <c r="CV46" s="631"/>
      <c r="CW46" s="631"/>
      <c r="CX46" s="631"/>
      <c r="CY46" s="632"/>
      <c r="CZ46" s="633">
        <v>9.6</v>
      </c>
      <c r="DA46" s="634"/>
      <c r="DB46" s="634"/>
      <c r="DC46" s="635"/>
      <c r="DD46" s="636">
        <v>1477914</v>
      </c>
      <c r="DE46" s="631"/>
      <c r="DF46" s="631"/>
      <c r="DG46" s="631"/>
      <c r="DH46" s="631"/>
      <c r="DI46" s="631"/>
      <c r="DJ46" s="631"/>
      <c r="DK46" s="632"/>
      <c r="DL46" s="637"/>
      <c r="DM46" s="638"/>
      <c r="DN46" s="638"/>
      <c r="DO46" s="638"/>
      <c r="DP46" s="638"/>
      <c r="DQ46" s="638"/>
      <c r="DR46" s="638"/>
      <c r="DS46" s="638"/>
      <c r="DT46" s="638"/>
      <c r="DU46" s="638"/>
      <c r="DV46" s="639"/>
      <c r="DW46" s="640"/>
      <c r="DX46" s="641"/>
      <c r="DY46" s="641"/>
      <c r="DZ46" s="641"/>
      <c r="EA46" s="641"/>
      <c r="EB46" s="641"/>
      <c r="EC46" s="642"/>
    </row>
    <row r="47" spans="2:133" ht="11.25" customHeight="1" x14ac:dyDescent="0.2">
      <c r="B47" s="205"/>
      <c r="CD47" s="651"/>
      <c r="CE47" s="652"/>
      <c r="CF47" s="627" t="s">
        <v>349</v>
      </c>
      <c r="CG47" s="628"/>
      <c r="CH47" s="628"/>
      <c r="CI47" s="628"/>
      <c r="CJ47" s="628"/>
      <c r="CK47" s="628"/>
      <c r="CL47" s="628"/>
      <c r="CM47" s="628"/>
      <c r="CN47" s="628"/>
      <c r="CO47" s="628"/>
      <c r="CP47" s="628"/>
      <c r="CQ47" s="629"/>
      <c r="CR47" s="630">
        <v>246187</v>
      </c>
      <c r="CS47" s="643"/>
      <c r="CT47" s="643"/>
      <c r="CU47" s="643"/>
      <c r="CV47" s="643"/>
      <c r="CW47" s="643"/>
      <c r="CX47" s="643"/>
      <c r="CY47" s="644"/>
      <c r="CZ47" s="633">
        <v>0.4</v>
      </c>
      <c r="DA47" s="645"/>
      <c r="DB47" s="645"/>
      <c r="DC47" s="646"/>
      <c r="DD47" s="636">
        <v>170715</v>
      </c>
      <c r="DE47" s="643"/>
      <c r="DF47" s="643"/>
      <c r="DG47" s="643"/>
      <c r="DH47" s="643"/>
      <c r="DI47" s="643"/>
      <c r="DJ47" s="643"/>
      <c r="DK47" s="644"/>
      <c r="DL47" s="637"/>
      <c r="DM47" s="638"/>
      <c r="DN47" s="638"/>
      <c r="DO47" s="638"/>
      <c r="DP47" s="638"/>
      <c r="DQ47" s="638"/>
      <c r="DR47" s="638"/>
      <c r="DS47" s="638"/>
      <c r="DT47" s="638"/>
      <c r="DU47" s="638"/>
      <c r="DV47" s="639"/>
      <c r="DW47" s="640"/>
      <c r="DX47" s="641"/>
      <c r="DY47" s="641"/>
      <c r="DZ47" s="641"/>
      <c r="EA47" s="641"/>
      <c r="EB47" s="641"/>
      <c r="EC47" s="642"/>
    </row>
    <row r="48" spans="2:133" ht="10.8" x14ac:dyDescent="0.2">
      <c r="B48" s="205"/>
      <c r="CD48" s="653"/>
      <c r="CE48" s="654"/>
      <c r="CF48" s="627" t="s">
        <v>350</v>
      </c>
      <c r="CG48" s="628"/>
      <c r="CH48" s="628"/>
      <c r="CI48" s="628"/>
      <c r="CJ48" s="628"/>
      <c r="CK48" s="628"/>
      <c r="CL48" s="628"/>
      <c r="CM48" s="628"/>
      <c r="CN48" s="628"/>
      <c r="CO48" s="628"/>
      <c r="CP48" s="628"/>
      <c r="CQ48" s="629"/>
      <c r="CR48" s="630" t="s">
        <v>122</v>
      </c>
      <c r="CS48" s="631"/>
      <c r="CT48" s="631"/>
      <c r="CU48" s="631"/>
      <c r="CV48" s="631"/>
      <c r="CW48" s="631"/>
      <c r="CX48" s="631"/>
      <c r="CY48" s="632"/>
      <c r="CZ48" s="633" t="s">
        <v>122</v>
      </c>
      <c r="DA48" s="634"/>
      <c r="DB48" s="634"/>
      <c r="DC48" s="635"/>
      <c r="DD48" s="636" t="s">
        <v>122</v>
      </c>
      <c r="DE48" s="631"/>
      <c r="DF48" s="631"/>
      <c r="DG48" s="631"/>
      <c r="DH48" s="631"/>
      <c r="DI48" s="631"/>
      <c r="DJ48" s="631"/>
      <c r="DK48" s="632"/>
      <c r="DL48" s="637"/>
      <c r="DM48" s="638"/>
      <c r="DN48" s="638"/>
      <c r="DO48" s="638"/>
      <c r="DP48" s="638"/>
      <c r="DQ48" s="638"/>
      <c r="DR48" s="638"/>
      <c r="DS48" s="638"/>
      <c r="DT48" s="638"/>
      <c r="DU48" s="638"/>
      <c r="DV48" s="639"/>
      <c r="DW48" s="640"/>
      <c r="DX48" s="641"/>
      <c r="DY48" s="641"/>
      <c r="DZ48" s="641"/>
      <c r="EA48" s="641"/>
      <c r="EB48" s="641"/>
      <c r="EC48" s="642"/>
    </row>
    <row r="49" spans="2:133" ht="11.25" customHeight="1" x14ac:dyDescent="0.2">
      <c r="B49" s="205"/>
      <c r="CD49" s="611" t="s">
        <v>351</v>
      </c>
      <c r="CE49" s="612"/>
      <c r="CF49" s="612"/>
      <c r="CG49" s="612"/>
      <c r="CH49" s="612"/>
      <c r="CI49" s="612"/>
      <c r="CJ49" s="612"/>
      <c r="CK49" s="612"/>
      <c r="CL49" s="612"/>
      <c r="CM49" s="612"/>
      <c r="CN49" s="612"/>
      <c r="CO49" s="612"/>
      <c r="CP49" s="612"/>
      <c r="CQ49" s="613"/>
      <c r="CR49" s="614">
        <v>62549601</v>
      </c>
      <c r="CS49" s="615"/>
      <c r="CT49" s="615"/>
      <c r="CU49" s="615"/>
      <c r="CV49" s="615"/>
      <c r="CW49" s="615"/>
      <c r="CX49" s="615"/>
      <c r="CY49" s="616"/>
      <c r="CZ49" s="617">
        <v>100</v>
      </c>
      <c r="DA49" s="618"/>
      <c r="DB49" s="618"/>
      <c r="DC49" s="619"/>
      <c r="DD49" s="620">
        <v>39946057</v>
      </c>
      <c r="DE49" s="615"/>
      <c r="DF49" s="615"/>
      <c r="DG49" s="615"/>
      <c r="DH49" s="615"/>
      <c r="DI49" s="615"/>
      <c r="DJ49" s="615"/>
      <c r="DK49" s="616"/>
      <c r="DL49" s="621"/>
      <c r="DM49" s="622"/>
      <c r="DN49" s="622"/>
      <c r="DO49" s="622"/>
      <c r="DP49" s="622"/>
      <c r="DQ49" s="622"/>
      <c r="DR49" s="622"/>
      <c r="DS49" s="622"/>
      <c r="DT49" s="622"/>
      <c r="DU49" s="622"/>
      <c r="DV49" s="623"/>
      <c r="DW49" s="624"/>
      <c r="DX49" s="625"/>
      <c r="DY49" s="625"/>
      <c r="DZ49" s="625"/>
      <c r="EA49" s="625"/>
      <c r="EB49" s="625"/>
      <c r="EC49" s="626"/>
    </row>
  </sheetData>
  <sheetProtection algorithmName="SHA-512" hashValue="j6h3yfH9iVByBU0aCGhqEhvK+399p2Y0dZWrBIUUt7Yi94djXpLtsdv2wPg+PXrydT/MXavYc49bk3+8+bsxwA==" saltValue="E3OXsTwb9aJlU991i2XR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3"/>
  <sheetViews>
    <sheetView zoomScale="55" zoomScaleNormal="55" zoomScaleSheetLayoutView="70" workbookViewId="0"/>
  </sheetViews>
  <sheetFormatPr defaultColWidth="0" defaultRowHeight="13.2" zeroHeight="1" x14ac:dyDescent="0.2"/>
  <cols>
    <col min="1" max="130" width="2.77734375" style="211" customWidth="1"/>
    <col min="131" max="131" width="1.6640625" style="211" customWidth="1"/>
    <col min="132" max="16384" width="9" style="211" hidden="1"/>
  </cols>
  <sheetData>
    <row r="1" spans="1:130" ht="11.25" customHeight="1" thickBot="1" x14ac:dyDescent="0.25">
      <c r="A1" s="207"/>
      <c r="B1" s="207"/>
      <c r="C1" s="207"/>
      <c r="D1" s="207"/>
      <c r="E1" s="207"/>
      <c r="F1" s="207"/>
      <c r="G1" s="207"/>
      <c r="H1" s="207"/>
      <c r="I1" s="207"/>
      <c r="J1" s="207"/>
      <c r="K1" s="207"/>
      <c r="L1" s="207"/>
      <c r="M1" s="207"/>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c r="CN1" s="208"/>
      <c r="CO1" s="208"/>
      <c r="CP1" s="208"/>
      <c r="CQ1" s="208"/>
      <c r="CR1" s="208"/>
      <c r="CS1" s="208"/>
      <c r="CT1" s="208"/>
      <c r="CU1" s="208"/>
      <c r="CV1" s="208"/>
      <c r="CW1" s="208"/>
      <c r="CX1" s="208"/>
      <c r="CY1" s="208"/>
      <c r="CZ1" s="208"/>
      <c r="DA1" s="208"/>
      <c r="DB1" s="208"/>
      <c r="DC1" s="208"/>
      <c r="DD1" s="208"/>
      <c r="DE1" s="208"/>
      <c r="DF1" s="208"/>
      <c r="DG1" s="208"/>
      <c r="DH1" s="208"/>
      <c r="DI1" s="208"/>
      <c r="DJ1" s="208"/>
      <c r="DK1" s="208"/>
      <c r="DL1" s="208"/>
      <c r="DM1" s="208"/>
      <c r="DN1" s="208"/>
      <c r="DO1" s="208"/>
      <c r="DP1" s="208"/>
      <c r="DQ1" s="209"/>
      <c r="DR1" s="209"/>
      <c r="DS1" s="209"/>
      <c r="DT1" s="209"/>
      <c r="DU1" s="209"/>
      <c r="DV1" s="209"/>
      <c r="DW1" s="209"/>
      <c r="DX1" s="209"/>
      <c r="DY1" s="209"/>
      <c r="DZ1" s="209"/>
    </row>
    <row r="2" spans="1:130" ht="26.25" customHeight="1" thickBot="1" x14ac:dyDescent="0.25">
      <c r="A2" s="1099" t="s">
        <v>352</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c r="AW2" s="1099"/>
      <c r="AX2" s="1099"/>
      <c r="AY2" s="1099"/>
      <c r="AZ2" s="1099"/>
      <c r="BA2" s="1099"/>
      <c r="BB2" s="1099"/>
      <c r="BC2" s="1099"/>
      <c r="BD2" s="1099"/>
      <c r="BE2" s="1099"/>
      <c r="BF2" s="1099"/>
      <c r="BG2" s="1099"/>
      <c r="BH2" s="1099"/>
      <c r="BI2" s="1099"/>
      <c r="BJ2" s="208"/>
      <c r="BK2" s="208"/>
      <c r="BL2" s="208"/>
      <c r="BM2" s="208"/>
      <c r="BN2" s="208"/>
      <c r="BO2" s="208"/>
      <c r="BP2" s="208"/>
      <c r="BQ2" s="208"/>
      <c r="BR2" s="208"/>
      <c r="BS2" s="208"/>
      <c r="BT2" s="208"/>
      <c r="BU2" s="208"/>
      <c r="BV2" s="208"/>
      <c r="BW2" s="208"/>
      <c r="BX2" s="208"/>
      <c r="BY2" s="208"/>
      <c r="BZ2" s="208"/>
      <c r="CA2" s="208"/>
      <c r="CB2" s="208"/>
      <c r="CC2" s="208"/>
      <c r="CD2" s="208"/>
      <c r="CE2" s="208"/>
      <c r="CF2" s="208"/>
      <c r="CG2" s="208"/>
      <c r="CH2" s="208"/>
      <c r="CI2" s="208"/>
      <c r="CJ2" s="208"/>
      <c r="CK2" s="208"/>
      <c r="CL2" s="208"/>
      <c r="CM2" s="208"/>
      <c r="CN2" s="208"/>
      <c r="CO2" s="208"/>
      <c r="CP2" s="208"/>
      <c r="CQ2" s="208"/>
      <c r="CR2" s="208"/>
      <c r="CS2" s="208"/>
      <c r="CT2" s="208"/>
      <c r="CU2" s="208"/>
      <c r="CV2" s="208"/>
      <c r="CW2" s="208"/>
      <c r="CX2" s="208"/>
      <c r="CY2" s="208"/>
      <c r="CZ2" s="208"/>
      <c r="DA2" s="208"/>
      <c r="DB2" s="208"/>
      <c r="DC2" s="208"/>
      <c r="DD2" s="208"/>
      <c r="DE2" s="208"/>
      <c r="DF2" s="208"/>
      <c r="DG2" s="208"/>
      <c r="DH2" s="208"/>
      <c r="DI2" s="208"/>
      <c r="DJ2" s="1100" t="s">
        <v>353</v>
      </c>
      <c r="DK2" s="1101"/>
      <c r="DL2" s="1101"/>
      <c r="DM2" s="1101"/>
      <c r="DN2" s="1101"/>
      <c r="DO2" s="1102"/>
      <c r="DP2" s="208"/>
      <c r="DQ2" s="1100" t="s">
        <v>354</v>
      </c>
      <c r="DR2" s="1101"/>
      <c r="DS2" s="1101"/>
      <c r="DT2" s="1101"/>
      <c r="DU2" s="1101"/>
      <c r="DV2" s="1101"/>
      <c r="DW2" s="1101"/>
      <c r="DX2" s="1101"/>
      <c r="DY2" s="1101"/>
      <c r="DZ2" s="1102"/>
    </row>
    <row r="3" spans="1:130" ht="11.25" customHeight="1" x14ac:dyDescent="0.2">
      <c r="A3" s="208"/>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row>
    <row r="4" spans="1:130" s="215" customFormat="1" ht="26.25" customHeight="1" thickBot="1" x14ac:dyDescent="0.25">
      <c r="A4" s="1068" t="s">
        <v>355</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c r="AO4" s="1068"/>
      <c r="AP4" s="1068"/>
      <c r="AQ4" s="1068"/>
      <c r="AR4" s="1068"/>
      <c r="AS4" s="1068"/>
      <c r="AT4" s="1068"/>
      <c r="AU4" s="1068"/>
      <c r="AV4" s="1068"/>
      <c r="AW4" s="1068"/>
      <c r="AX4" s="1068"/>
      <c r="AY4" s="1068"/>
      <c r="AZ4" s="212"/>
      <c r="BA4" s="212"/>
      <c r="BB4" s="212"/>
      <c r="BC4" s="212"/>
      <c r="BD4" s="212"/>
      <c r="BE4" s="213"/>
      <c r="BF4" s="213"/>
      <c r="BG4" s="213"/>
      <c r="BH4" s="213"/>
      <c r="BI4" s="213"/>
      <c r="BJ4" s="213"/>
      <c r="BK4" s="213"/>
      <c r="BL4" s="213"/>
      <c r="BM4" s="213"/>
      <c r="BN4" s="213"/>
      <c r="BO4" s="213"/>
      <c r="BP4" s="213"/>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row>
    <row r="5" spans="1:130" s="215" customFormat="1" ht="26.25" customHeight="1" x14ac:dyDescent="0.2">
      <c r="A5" s="1004" t="s">
        <v>357</v>
      </c>
      <c r="B5" s="1005"/>
      <c r="C5" s="1005"/>
      <c r="D5" s="1005"/>
      <c r="E5" s="1005"/>
      <c r="F5" s="1005"/>
      <c r="G5" s="1005"/>
      <c r="H5" s="1005"/>
      <c r="I5" s="1005"/>
      <c r="J5" s="1005"/>
      <c r="K5" s="1005"/>
      <c r="L5" s="1005"/>
      <c r="M5" s="1005"/>
      <c r="N5" s="1005"/>
      <c r="O5" s="1005"/>
      <c r="P5" s="1006"/>
      <c r="Q5" s="1010" t="s">
        <v>358</v>
      </c>
      <c r="R5" s="1011"/>
      <c r="S5" s="1011"/>
      <c r="T5" s="1011"/>
      <c r="U5" s="1012"/>
      <c r="V5" s="1010" t="s">
        <v>359</v>
      </c>
      <c r="W5" s="1011"/>
      <c r="X5" s="1011"/>
      <c r="Y5" s="1011"/>
      <c r="Z5" s="1012"/>
      <c r="AA5" s="1010" t="s">
        <v>360</v>
      </c>
      <c r="AB5" s="1011"/>
      <c r="AC5" s="1011"/>
      <c r="AD5" s="1011"/>
      <c r="AE5" s="1011"/>
      <c r="AF5" s="1103" t="s">
        <v>361</v>
      </c>
      <c r="AG5" s="1011"/>
      <c r="AH5" s="1011"/>
      <c r="AI5" s="1011"/>
      <c r="AJ5" s="1024"/>
      <c r="AK5" s="1011" t="s">
        <v>362</v>
      </c>
      <c r="AL5" s="1011"/>
      <c r="AM5" s="1011"/>
      <c r="AN5" s="1011"/>
      <c r="AO5" s="1012"/>
      <c r="AP5" s="1010" t="s">
        <v>363</v>
      </c>
      <c r="AQ5" s="1011"/>
      <c r="AR5" s="1011"/>
      <c r="AS5" s="1011"/>
      <c r="AT5" s="1012"/>
      <c r="AU5" s="1010" t="s">
        <v>364</v>
      </c>
      <c r="AV5" s="1011"/>
      <c r="AW5" s="1011"/>
      <c r="AX5" s="1011"/>
      <c r="AY5" s="1024"/>
      <c r="AZ5" s="212"/>
      <c r="BA5" s="212"/>
      <c r="BB5" s="212"/>
      <c r="BC5" s="212"/>
      <c r="BD5" s="212"/>
      <c r="BE5" s="213"/>
      <c r="BF5" s="213"/>
      <c r="BG5" s="213"/>
      <c r="BH5" s="213"/>
      <c r="BI5" s="213"/>
      <c r="BJ5" s="213"/>
      <c r="BK5" s="213"/>
      <c r="BL5" s="213"/>
      <c r="BM5" s="213"/>
      <c r="BN5" s="213"/>
      <c r="BO5" s="213"/>
      <c r="BP5" s="213"/>
      <c r="BQ5" s="1004" t="s">
        <v>365</v>
      </c>
      <c r="BR5" s="1005"/>
      <c r="BS5" s="1005"/>
      <c r="BT5" s="1005"/>
      <c r="BU5" s="1005"/>
      <c r="BV5" s="1005"/>
      <c r="BW5" s="1005"/>
      <c r="BX5" s="1005"/>
      <c r="BY5" s="1005"/>
      <c r="BZ5" s="1005"/>
      <c r="CA5" s="1005"/>
      <c r="CB5" s="1005"/>
      <c r="CC5" s="1005"/>
      <c r="CD5" s="1005"/>
      <c r="CE5" s="1005"/>
      <c r="CF5" s="1005"/>
      <c r="CG5" s="1006"/>
      <c r="CH5" s="1010" t="s">
        <v>366</v>
      </c>
      <c r="CI5" s="1011"/>
      <c r="CJ5" s="1011"/>
      <c r="CK5" s="1011"/>
      <c r="CL5" s="1012"/>
      <c r="CM5" s="1010" t="s">
        <v>367</v>
      </c>
      <c r="CN5" s="1011"/>
      <c r="CO5" s="1011"/>
      <c r="CP5" s="1011"/>
      <c r="CQ5" s="1012"/>
      <c r="CR5" s="1010" t="s">
        <v>368</v>
      </c>
      <c r="CS5" s="1011"/>
      <c r="CT5" s="1011"/>
      <c r="CU5" s="1011"/>
      <c r="CV5" s="1012"/>
      <c r="CW5" s="1010" t="s">
        <v>369</v>
      </c>
      <c r="CX5" s="1011"/>
      <c r="CY5" s="1011"/>
      <c r="CZ5" s="1011"/>
      <c r="DA5" s="1012"/>
      <c r="DB5" s="1010" t="s">
        <v>370</v>
      </c>
      <c r="DC5" s="1011"/>
      <c r="DD5" s="1011"/>
      <c r="DE5" s="1011"/>
      <c r="DF5" s="1012"/>
      <c r="DG5" s="1093" t="s">
        <v>371</v>
      </c>
      <c r="DH5" s="1094"/>
      <c r="DI5" s="1094"/>
      <c r="DJ5" s="1094"/>
      <c r="DK5" s="1095"/>
      <c r="DL5" s="1093" t="s">
        <v>372</v>
      </c>
      <c r="DM5" s="1094"/>
      <c r="DN5" s="1094"/>
      <c r="DO5" s="1094"/>
      <c r="DP5" s="1095"/>
      <c r="DQ5" s="1010" t="s">
        <v>373</v>
      </c>
      <c r="DR5" s="1011"/>
      <c r="DS5" s="1011"/>
      <c r="DT5" s="1011"/>
      <c r="DU5" s="1012"/>
      <c r="DV5" s="1010" t="s">
        <v>364</v>
      </c>
      <c r="DW5" s="1011"/>
      <c r="DX5" s="1011"/>
      <c r="DY5" s="1011"/>
      <c r="DZ5" s="1024"/>
    </row>
    <row r="6" spans="1:130" s="215" customFormat="1" ht="26.25" customHeight="1" thickBot="1" x14ac:dyDescent="0.25">
      <c r="A6" s="1007"/>
      <c r="B6" s="1008"/>
      <c r="C6" s="1008"/>
      <c r="D6" s="1008"/>
      <c r="E6" s="1008"/>
      <c r="F6" s="1008"/>
      <c r="G6" s="1008"/>
      <c r="H6" s="1008"/>
      <c r="I6" s="1008"/>
      <c r="J6" s="1008"/>
      <c r="K6" s="1008"/>
      <c r="L6" s="1008"/>
      <c r="M6" s="1008"/>
      <c r="N6" s="1008"/>
      <c r="O6" s="1008"/>
      <c r="P6" s="1009"/>
      <c r="Q6" s="1013"/>
      <c r="R6" s="1014"/>
      <c r="S6" s="1014"/>
      <c r="T6" s="1014"/>
      <c r="U6" s="1015"/>
      <c r="V6" s="1013"/>
      <c r="W6" s="1014"/>
      <c r="X6" s="1014"/>
      <c r="Y6" s="1014"/>
      <c r="Z6" s="1015"/>
      <c r="AA6" s="1013"/>
      <c r="AB6" s="1014"/>
      <c r="AC6" s="1014"/>
      <c r="AD6" s="1014"/>
      <c r="AE6" s="1014"/>
      <c r="AF6" s="1104"/>
      <c r="AG6" s="1014"/>
      <c r="AH6" s="1014"/>
      <c r="AI6" s="1014"/>
      <c r="AJ6" s="1025"/>
      <c r="AK6" s="1014"/>
      <c r="AL6" s="1014"/>
      <c r="AM6" s="1014"/>
      <c r="AN6" s="1014"/>
      <c r="AO6" s="1015"/>
      <c r="AP6" s="1013"/>
      <c r="AQ6" s="1014"/>
      <c r="AR6" s="1014"/>
      <c r="AS6" s="1014"/>
      <c r="AT6" s="1015"/>
      <c r="AU6" s="1013"/>
      <c r="AV6" s="1014"/>
      <c r="AW6" s="1014"/>
      <c r="AX6" s="1014"/>
      <c r="AY6" s="1025"/>
      <c r="AZ6" s="212"/>
      <c r="BA6" s="212"/>
      <c r="BB6" s="212"/>
      <c r="BC6" s="212"/>
      <c r="BD6" s="212"/>
      <c r="BE6" s="213"/>
      <c r="BF6" s="213"/>
      <c r="BG6" s="213"/>
      <c r="BH6" s="213"/>
      <c r="BI6" s="213"/>
      <c r="BJ6" s="213"/>
      <c r="BK6" s="213"/>
      <c r="BL6" s="213"/>
      <c r="BM6" s="213"/>
      <c r="BN6" s="213"/>
      <c r="BO6" s="213"/>
      <c r="BP6" s="213"/>
      <c r="BQ6" s="1007"/>
      <c r="BR6" s="1008"/>
      <c r="BS6" s="1008"/>
      <c r="BT6" s="1008"/>
      <c r="BU6" s="1008"/>
      <c r="BV6" s="1008"/>
      <c r="BW6" s="1008"/>
      <c r="BX6" s="1008"/>
      <c r="BY6" s="1008"/>
      <c r="BZ6" s="1008"/>
      <c r="CA6" s="1008"/>
      <c r="CB6" s="1008"/>
      <c r="CC6" s="1008"/>
      <c r="CD6" s="1008"/>
      <c r="CE6" s="1008"/>
      <c r="CF6" s="1008"/>
      <c r="CG6" s="1009"/>
      <c r="CH6" s="1013"/>
      <c r="CI6" s="1014"/>
      <c r="CJ6" s="1014"/>
      <c r="CK6" s="1014"/>
      <c r="CL6" s="1015"/>
      <c r="CM6" s="1013"/>
      <c r="CN6" s="1014"/>
      <c r="CO6" s="1014"/>
      <c r="CP6" s="1014"/>
      <c r="CQ6" s="1015"/>
      <c r="CR6" s="1013"/>
      <c r="CS6" s="1014"/>
      <c r="CT6" s="1014"/>
      <c r="CU6" s="1014"/>
      <c r="CV6" s="1015"/>
      <c r="CW6" s="1013"/>
      <c r="CX6" s="1014"/>
      <c r="CY6" s="1014"/>
      <c r="CZ6" s="1014"/>
      <c r="DA6" s="1015"/>
      <c r="DB6" s="1013"/>
      <c r="DC6" s="1014"/>
      <c r="DD6" s="1014"/>
      <c r="DE6" s="1014"/>
      <c r="DF6" s="1015"/>
      <c r="DG6" s="1096"/>
      <c r="DH6" s="1097"/>
      <c r="DI6" s="1097"/>
      <c r="DJ6" s="1097"/>
      <c r="DK6" s="1098"/>
      <c r="DL6" s="1096"/>
      <c r="DM6" s="1097"/>
      <c r="DN6" s="1097"/>
      <c r="DO6" s="1097"/>
      <c r="DP6" s="1098"/>
      <c r="DQ6" s="1013"/>
      <c r="DR6" s="1014"/>
      <c r="DS6" s="1014"/>
      <c r="DT6" s="1014"/>
      <c r="DU6" s="1015"/>
      <c r="DV6" s="1013"/>
      <c r="DW6" s="1014"/>
      <c r="DX6" s="1014"/>
      <c r="DY6" s="1014"/>
      <c r="DZ6" s="1025"/>
    </row>
    <row r="7" spans="1:130" s="215" customFormat="1" ht="26.25" customHeight="1" thickTop="1" x14ac:dyDescent="0.2">
      <c r="A7" s="216">
        <v>1</v>
      </c>
      <c r="B7" s="1056" t="s">
        <v>374</v>
      </c>
      <c r="C7" s="1057"/>
      <c r="D7" s="1057"/>
      <c r="E7" s="1057"/>
      <c r="F7" s="1057"/>
      <c r="G7" s="1057"/>
      <c r="H7" s="1057"/>
      <c r="I7" s="1057"/>
      <c r="J7" s="1057"/>
      <c r="K7" s="1057"/>
      <c r="L7" s="1057"/>
      <c r="M7" s="1057"/>
      <c r="N7" s="1057"/>
      <c r="O7" s="1057"/>
      <c r="P7" s="1058"/>
      <c r="Q7" s="1111">
        <v>65808</v>
      </c>
      <c r="R7" s="1112"/>
      <c r="S7" s="1112"/>
      <c r="T7" s="1112"/>
      <c r="U7" s="1112"/>
      <c r="V7" s="1112">
        <v>62599</v>
      </c>
      <c r="W7" s="1112"/>
      <c r="X7" s="1112"/>
      <c r="Y7" s="1112"/>
      <c r="Z7" s="1112"/>
      <c r="AA7" s="1112">
        <v>3209</v>
      </c>
      <c r="AB7" s="1112"/>
      <c r="AC7" s="1112"/>
      <c r="AD7" s="1112"/>
      <c r="AE7" s="1113"/>
      <c r="AF7" s="1114">
        <v>2207</v>
      </c>
      <c r="AG7" s="1115"/>
      <c r="AH7" s="1115"/>
      <c r="AI7" s="1115"/>
      <c r="AJ7" s="1116"/>
      <c r="AK7" s="1117">
        <v>4651</v>
      </c>
      <c r="AL7" s="1118"/>
      <c r="AM7" s="1118"/>
      <c r="AN7" s="1118"/>
      <c r="AO7" s="1118"/>
      <c r="AP7" s="1118">
        <v>61969</v>
      </c>
      <c r="AQ7" s="1118"/>
      <c r="AR7" s="1118"/>
      <c r="AS7" s="1118"/>
      <c r="AT7" s="1118"/>
      <c r="AU7" s="1119"/>
      <c r="AV7" s="1119"/>
      <c r="AW7" s="1119"/>
      <c r="AX7" s="1119"/>
      <c r="AY7" s="1120"/>
      <c r="AZ7" s="212"/>
      <c r="BA7" s="212"/>
      <c r="BB7" s="212"/>
      <c r="BC7" s="212"/>
      <c r="BD7" s="212"/>
      <c r="BE7" s="213"/>
      <c r="BF7" s="213"/>
      <c r="BG7" s="213"/>
      <c r="BH7" s="213"/>
      <c r="BI7" s="213"/>
      <c r="BJ7" s="213"/>
      <c r="BK7" s="213"/>
      <c r="BL7" s="213"/>
      <c r="BM7" s="213"/>
      <c r="BN7" s="213"/>
      <c r="BO7" s="213"/>
      <c r="BP7" s="213"/>
      <c r="BQ7" s="216">
        <v>1</v>
      </c>
      <c r="BR7" s="217"/>
      <c r="BS7" s="1108" t="s">
        <v>557</v>
      </c>
      <c r="BT7" s="1109"/>
      <c r="BU7" s="1109"/>
      <c r="BV7" s="1109"/>
      <c r="BW7" s="1109"/>
      <c r="BX7" s="1109"/>
      <c r="BY7" s="1109"/>
      <c r="BZ7" s="1109"/>
      <c r="CA7" s="1109"/>
      <c r="CB7" s="1109"/>
      <c r="CC7" s="1109"/>
      <c r="CD7" s="1109"/>
      <c r="CE7" s="1109"/>
      <c r="CF7" s="1109"/>
      <c r="CG7" s="1121"/>
      <c r="CH7" s="1105">
        <v>-0.4</v>
      </c>
      <c r="CI7" s="1106"/>
      <c r="CJ7" s="1106"/>
      <c r="CK7" s="1106"/>
      <c r="CL7" s="1107"/>
      <c r="CM7" s="1105">
        <v>89</v>
      </c>
      <c r="CN7" s="1106"/>
      <c r="CO7" s="1106"/>
      <c r="CP7" s="1106"/>
      <c r="CQ7" s="1107"/>
      <c r="CR7" s="1105">
        <v>6</v>
      </c>
      <c r="CS7" s="1106"/>
      <c r="CT7" s="1106"/>
      <c r="CU7" s="1106"/>
      <c r="CV7" s="1107"/>
      <c r="CW7" s="1105" t="s">
        <v>490</v>
      </c>
      <c r="CX7" s="1106"/>
      <c r="CY7" s="1106"/>
      <c r="CZ7" s="1106"/>
      <c r="DA7" s="1107"/>
      <c r="DB7" s="1105" t="s">
        <v>490</v>
      </c>
      <c r="DC7" s="1106"/>
      <c r="DD7" s="1106"/>
      <c r="DE7" s="1106"/>
      <c r="DF7" s="1107"/>
      <c r="DG7" s="1105" t="s">
        <v>490</v>
      </c>
      <c r="DH7" s="1106"/>
      <c r="DI7" s="1106"/>
      <c r="DJ7" s="1106"/>
      <c r="DK7" s="1107"/>
      <c r="DL7" s="1105" t="s">
        <v>490</v>
      </c>
      <c r="DM7" s="1106"/>
      <c r="DN7" s="1106"/>
      <c r="DO7" s="1106"/>
      <c r="DP7" s="1107"/>
      <c r="DQ7" s="1105" t="s">
        <v>490</v>
      </c>
      <c r="DR7" s="1106"/>
      <c r="DS7" s="1106"/>
      <c r="DT7" s="1106"/>
      <c r="DU7" s="1107"/>
      <c r="DV7" s="1108"/>
      <c r="DW7" s="1109"/>
      <c r="DX7" s="1109"/>
      <c r="DY7" s="1109"/>
      <c r="DZ7" s="1110"/>
    </row>
    <row r="8" spans="1:130" s="215" customFormat="1" ht="26.25" customHeight="1" x14ac:dyDescent="0.2">
      <c r="A8" s="218">
        <v>2</v>
      </c>
      <c r="B8" s="1039"/>
      <c r="C8" s="1040"/>
      <c r="D8" s="1040"/>
      <c r="E8" s="1040"/>
      <c r="F8" s="1040"/>
      <c r="G8" s="1040"/>
      <c r="H8" s="1040"/>
      <c r="I8" s="1040"/>
      <c r="J8" s="1040"/>
      <c r="K8" s="1040"/>
      <c r="L8" s="1040"/>
      <c r="M8" s="1040"/>
      <c r="N8" s="1040"/>
      <c r="O8" s="1040"/>
      <c r="P8" s="1041"/>
      <c r="Q8" s="1047"/>
      <c r="R8" s="1048"/>
      <c r="S8" s="1048"/>
      <c r="T8" s="1048"/>
      <c r="U8" s="1048"/>
      <c r="V8" s="1048"/>
      <c r="W8" s="1048"/>
      <c r="X8" s="1048"/>
      <c r="Y8" s="1048"/>
      <c r="Z8" s="1048"/>
      <c r="AA8" s="1048"/>
      <c r="AB8" s="1048"/>
      <c r="AC8" s="1048"/>
      <c r="AD8" s="1048"/>
      <c r="AE8" s="1049"/>
      <c r="AF8" s="1044"/>
      <c r="AG8" s="1045"/>
      <c r="AH8" s="1045"/>
      <c r="AI8" s="1045"/>
      <c r="AJ8" s="1046"/>
      <c r="AK8" s="1089"/>
      <c r="AL8" s="1090"/>
      <c r="AM8" s="1090"/>
      <c r="AN8" s="1090"/>
      <c r="AO8" s="1090"/>
      <c r="AP8" s="1090"/>
      <c r="AQ8" s="1090"/>
      <c r="AR8" s="1090"/>
      <c r="AS8" s="1090"/>
      <c r="AT8" s="1090"/>
      <c r="AU8" s="1091"/>
      <c r="AV8" s="1091"/>
      <c r="AW8" s="1091"/>
      <c r="AX8" s="1091"/>
      <c r="AY8" s="1092"/>
      <c r="AZ8" s="212"/>
      <c r="BA8" s="212"/>
      <c r="BB8" s="212"/>
      <c r="BC8" s="212"/>
      <c r="BD8" s="212"/>
      <c r="BE8" s="213"/>
      <c r="BF8" s="213"/>
      <c r="BG8" s="213"/>
      <c r="BH8" s="213"/>
      <c r="BI8" s="213"/>
      <c r="BJ8" s="213"/>
      <c r="BK8" s="213"/>
      <c r="BL8" s="213"/>
      <c r="BM8" s="213"/>
      <c r="BN8" s="213"/>
      <c r="BO8" s="213"/>
      <c r="BP8" s="213"/>
      <c r="BQ8" s="218">
        <v>2</v>
      </c>
      <c r="BR8" s="219"/>
      <c r="BS8" s="1001" t="s">
        <v>558</v>
      </c>
      <c r="BT8" s="1002"/>
      <c r="BU8" s="1002"/>
      <c r="BV8" s="1002"/>
      <c r="BW8" s="1002"/>
      <c r="BX8" s="1002"/>
      <c r="BY8" s="1002"/>
      <c r="BZ8" s="1002"/>
      <c r="CA8" s="1002"/>
      <c r="CB8" s="1002"/>
      <c r="CC8" s="1002"/>
      <c r="CD8" s="1002"/>
      <c r="CE8" s="1002"/>
      <c r="CF8" s="1002"/>
      <c r="CG8" s="1023"/>
      <c r="CH8" s="998">
        <v>14</v>
      </c>
      <c r="CI8" s="999"/>
      <c r="CJ8" s="999"/>
      <c r="CK8" s="999"/>
      <c r="CL8" s="1000"/>
      <c r="CM8" s="998">
        <v>113</v>
      </c>
      <c r="CN8" s="999"/>
      <c r="CO8" s="999"/>
      <c r="CP8" s="999"/>
      <c r="CQ8" s="1000"/>
      <c r="CR8" s="998">
        <v>10</v>
      </c>
      <c r="CS8" s="999"/>
      <c r="CT8" s="999"/>
      <c r="CU8" s="999"/>
      <c r="CV8" s="1000"/>
      <c r="CW8" s="998" t="s">
        <v>490</v>
      </c>
      <c r="CX8" s="999"/>
      <c r="CY8" s="999"/>
      <c r="CZ8" s="999"/>
      <c r="DA8" s="1000"/>
      <c r="DB8" s="998" t="s">
        <v>490</v>
      </c>
      <c r="DC8" s="999"/>
      <c r="DD8" s="999"/>
      <c r="DE8" s="999"/>
      <c r="DF8" s="1000"/>
      <c r="DG8" s="998" t="s">
        <v>490</v>
      </c>
      <c r="DH8" s="999"/>
      <c r="DI8" s="999"/>
      <c r="DJ8" s="999"/>
      <c r="DK8" s="1000"/>
      <c r="DL8" s="998" t="s">
        <v>490</v>
      </c>
      <c r="DM8" s="999"/>
      <c r="DN8" s="999"/>
      <c r="DO8" s="999"/>
      <c r="DP8" s="1000"/>
      <c r="DQ8" s="998" t="s">
        <v>490</v>
      </c>
      <c r="DR8" s="999"/>
      <c r="DS8" s="999"/>
      <c r="DT8" s="999"/>
      <c r="DU8" s="1000"/>
      <c r="DV8" s="1001"/>
      <c r="DW8" s="1002"/>
      <c r="DX8" s="1002"/>
      <c r="DY8" s="1002"/>
      <c r="DZ8" s="1003"/>
    </row>
    <row r="9" spans="1:130" s="215" customFormat="1" ht="26.25" customHeight="1" x14ac:dyDescent="0.2">
      <c r="A9" s="218">
        <v>3</v>
      </c>
      <c r="B9" s="1039"/>
      <c r="C9" s="1040"/>
      <c r="D9" s="1040"/>
      <c r="E9" s="1040"/>
      <c r="F9" s="1040"/>
      <c r="G9" s="1040"/>
      <c r="H9" s="1040"/>
      <c r="I9" s="1040"/>
      <c r="J9" s="1040"/>
      <c r="K9" s="1040"/>
      <c r="L9" s="1040"/>
      <c r="M9" s="1040"/>
      <c r="N9" s="1040"/>
      <c r="O9" s="1040"/>
      <c r="P9" s="1041"/>
      <c r="Q9" s="1047"/>
      <c r="R9" s="1048"/>
      <c r="S9" s="1048"/>
      <c r="T9" s="1048"/>
      <c r="U9" s="1048"/>
      <c r="V9" s="1048"/>
      <c r="W9" s="1048"/>
      <c r="X9" s="1048"/>
      <c r="Y9" s="1048"/>
      <c r="Z9" s="1048"/>
      <c r="AA9" s="1048"/>
      <c r="AB9" s="1048"/>
      <c r="AC9" s="1048"/>
      <c r="AD9" s="1048"/>
      <c r="AE9" s="1049"/>
      <c r="AF9" s="1044"/>
      <c r="AG9" s="1045"/>
      <c r="AH9" s="1045"/>
      <c r="AI9" s="1045"/>
      <c r="AJ9" s="1046"/>
      <c r="AK9" s="1089"/>
      <c r="AL9" s="1090"/>
      <c r="AM9" s="1090"/>
      <c r="AN9" s="1090"/>
      <c r="AO9" s="1090"/>
      <c r="AP9" s="1090"/>
      <c r="AQ9" s="1090"/>
      <c r="AR9" s="1090"/>
      <c r="AS9" s="1090"/>
      <c r="AT9" s="1090"/>
      <c r="AU9" s="1091"/>
      <c r="AV9" s="1091"/>
      <c r="AW9" s="1091"/>
      <c r="AX9" s="1091"/>
      <c r="AY9" s="1092"/>
      <c r="AZ9" s="212"/>
      <c r="BA9" s="212"/>
      <c r="BB9" s="212"/>
      <c r="BC9" s="212"/>
      <c r="BD9" s="212"/>
      <c r="BE9" s="213"/>
      <c r="BF9" s="213"/>
      <c r="BG9" s="213"/>
      <c r="BH9" s="213"/>
      <c r="BI9" s="213"/>
      <c r="BJ9" s="213"/>
      <c r="BK9" s="213"/>
      <c r="BL9" s="213"/>
      <c r="BM9" s="213"/>
      <c r="BN9" s="213"/>
      <c r="BO9" s="213"/>
      <c r="BP9" s="213"/>
      <c r="BQ9" s="218">
        <v>3</v>
      </c>
      <c r="BR9" s="219"/>
      <c r="BS9" s="1001" t="s">
        <v>559</v>
      </c>
      <c r="BT9" s="1002"/>
      <c r="BU9" s="1002"/>
      <c r="BV9" s="1002"/>
      <c r="BW9" s="1002"/>
      <c r="BX9" s="1002"/>
      <c r="BY9" s="1002"/>
      <c r="BZ9" s="1002"/>
      <c r="CA9" s="1002"/>
      <c r="CB9" s="1002"/>
      <c r="CC9" s="1002"/>
      <c r="CD9" s="1002"/>
      <c r="CE9" s="1002"/>
      <c r="CF9" s="1002"/>
      <c r="CG9" s="1023"/>
      <c r="CH9" s="998">
        <v>3</v>
      </c>
      <c r="CI9" s="999"/>
      <c r="CJ9" s="999"/>
      <c r="CK9" s="999"/>
      <c r="CL9" s="1000"/>
      <c r="CM9" s="998">
        <v>87</v>
      </c>
      <c r="CN9" s="999"/>
      <c r="CO9" s="999"/>
      <c r="CP9" s="999"/>
      <c r="CQ9" s="1000"/>
      <c r="CR9" s="998">
        <v>28</v>
      </c>
      <c r="CS9" s="999"/>
      <c r="CT9" s="999"/>
      <c r="CU9" s="999"/>
      <c r="CV9" s="1000"/>
      <c r="CW9" s="998" t="s">
        <v>490</v>
      </c>
      <c r="CX9" s="999"/>
      <c r="CY9" s="999"/>
      <c r="CZ9" s="999"/>
      <c r="DA9" s="1000"/>
      <c r="DB9" s="998" t="s">
        <v>490</v>
      </c>
      <c r="DC9" s="999"/>
      <c r="DD9" s="999"/>
      <c r="DE9" s="999"/>
      <c r="DF9" s="1000"/>
      <c r="DG9" s="998" t="s">
        <v>490</v>
      </c>
      <c r="DH9" s="999"/>
      <c r="DI9" s="999"/>
      <c r="DJ9" s="999"/>
      <c r="DK9" s="1000"/>
      <c r="DL9" s="998" t="s">
        <v>490</v>
      </c>
      <c r="DM9" s="999"/>
      <c r="DN9" s="999"/>
      <c r="DO9" s="999"/>
      <c r="DP9" s="1000"/>
      <c r="DQ9" s="998" t="s">
        <v>490</v>
      </c>
      <c r="DR9" s="999"/>
      <c r="DS9" s="999"/>
      <c r="DT9" s="999"/>
      <c r="DU9" s="1000"/>
      <c r="DV9" s="1001"/>
      <c r="DW9" s="1002"/>
      <c r="DX9" s="1002"/>
      <c r="DY9" s="1002"/>
      <c r="DZ9" s="1003"/>
    </row>
    <row r="10" spans="1:130" s="215" customFormat="1" ht="26.25" customHeight="1" x14ac:dyDescent="0.2">
      <c r="A10" s="218">
        <v>4</v>
      </c>
      <c r="B10" s="1039"/>
      <c r="C10" s="1040"/>
      <c r="D10" s="1040"/>
      <c r="E10" s="1040"/>
      <c r="F10" s="1040"/>
      <c r="G10" s="1040"/>
      <c r="H10" s="1040"/>
      <c r="I10" s="1040"/>
      <c r="J10" s="1040"/>
      <c r="K10" s="1040"/>
      <c r="L10" s="1040"/>
      <c r="M10" s="1040"/>
      <c r="N10" s="1040"/>
      <c r="O10" s="1040"/>
      <c r="P10" s="1041"/>
      <c r="Q10" s="1047"/>
      <c r="R10" s="1048"/>
      <c r="S10" s="1048"/>
      <c r="T10" s="1048"/>
      <c r="U10" s="1048"/>
      <c r="V10" s="1048"/>
      <c r="W10" s="1048"/>
      <c r="X10" s="1048"/>
      <c r="Y10" s="1048"/>
      <c r="Z10" s="1048"/>
      <c r="AA10" s="1048"/>
      <c r="AB10" s="1048"/>
      <c r="AC10" s="1048"/>
      <c r="AD10" s="1048"/>
      <c r="AE10" s="1049"/>
      <c r="AF10" s="1044"/>
      <c r="AG10" s="1045"/>
      <c r="AH10" s="1045"/>
      <c r="AI10" s="1045"/>
      <c r="AJ10" s="1046"/>
      <c r="AK10" s="1089"/>
      <c r="AL10" s="1090"/>
      <c r="AM10" s="1090"/>
      <c r="AN10" s="1090"/>
      <c r="AO10" s="1090"/>
      <c r="AP10" s="1090"/>
      <c r="AQ10" s="1090"/>
      <c r="AR10" s="1090"/>
      <c r="AS10" s="1090"/>
      <c r="AT10" s="1090"/>
      <c r="AU10" s="1091"/>
      <c r="AV10" s="1091"/>
      <c r="AW10" s="1091"/>
      <c r="AX10" s="1091"/>
      <c r="AY10" s="1092"/>
      <c r="AZ10" s="212"/>
      <c r="BA10" s="212"/>
      <c r="BB10" s="212"/>
      <c r="BC10" s="212"/>
      <c r="BD10" s="212"/>
      <c r="BE10" s="213"/>
      <c r="BF10" s="213"/>
      <c r="BG10" s="213"/>
      <c r="BH10" s="213"/>
      <c r="BI10" s="213"/>
      <c r="BJ10" s="213"/>
      <c r="BK10" s="213"/>
      <c r="BL10" s="213"/>
      <c r="BM10" s="213"/>
      <c r="BN10" s="213"/>
      <c r="BO10" s="213"/>
      <c r="BP10" s="213"/>
      <c r="BQ10" s="218">
        <v>4</v>
      </c>
      <c r="BR10" s="219"/>
      <c r="BS10" s="1001"/>
      <c r="BT10" s="1002"/>
      <c r="BU10" s="1002"/>
      <c r="BV10" s="1002"/>
      <c r="BW10" s="1002"/>
      <c r="BX10" s="1002"/>
      <c r="BY10" s="1002"/>
      <c r="BZ10" s="1002"/>
      <c r="CA10" s="1002"/>
      <c r="CB10" s="1002"/>
      <c r="CC10" s="1002"/>
      <c r="CD10" s="1002"/>
      <c r="CE10" s="1002"/>
      <c r="CF10" s="1002"/>
      <c r="CG10" s="1023"/>
      <c r="CH10" s="998"/>
      <c r="CI10" s="999"/>
      <c r="CJ10" s="999"/>
      <c r="CK10" s="999"/>
      <c r="CL10" s="1000"/>
      <c r="CM10" s="998"/>
      <c r="CN10" s="999"/>
      <c r="CO10" s="999"/>
      <c r="CP10" s="999"/>
      <c r="CQ10" s="1000"/>
      <c r="CR10" s="998"/>
      <c r="CS10" s="999"/>
      <c r="CT10" s="999"/>
      <c r="CU10" s="999"/>
      <c r="CV10" s="1000"/>
      <c r="CW10" s="998"/>
      <c r="CX10" s="999"/>
      <c r="CY10" s="999"/>
      <c r="CZ10" s="999"/>
      <c r="DA10" s="1000"/>
      <c r="DB10" s="998"/>
      <c r="DC10" s="999"/>
      <c r="DD10" s="999"/>
      <c r="DE10" s="999"/>
      <c r="DF10" s="1000"/>
      <c r="DG10" s="998"/>
      <c r="DH10" s="999"/>
      <c r="DI10" s="999"/>
      <c r="DJ10" s="999"/>
      <c r="DK10" s="1000"/>
      <c r="DL10" s="998"/>
      <c r="DM10" s="999"/>
      <c r="DN10" s="999"/>
      <c r="DO10" s="999"/>
      <c r="DP10" s="1000"/>
      <c r="DQ10" s="998"/>
      <c r="DR10" s="999"/>
      <c r="DS10" s="999"/>
      <c r="DT10" s="999"/>
      <c r="DU10" s="1000"/>
      <c r="DV10" s="1001"/>
      <c r="DW10" s="1002"/>
      <c r="DX10" s="1002"/>
      <c r="DY10" s="1002"/>
      <c r="DZ10" s="1003"/>
    </row>
    <row r="11" spans="1:130" s="215" customFormat="1" ht="26.25" customHeight="1" x14ac:dyDescent="0.2">
      <c r="A11" s="218">
        <v>5</v>
      </c>
      <c r="B11" s="1039"/>
      <c r="C11" s="1040"/>
      <c r="D11" s="1040"/>
      <c r="E11" s="1040"/>
      <c r="F11" s="1040"/>
      <c r="G11" s="1040"/>
      <c r="H11" s="1040"/>
      <c r="I11" s="1040"/>
      <c r="J11" s="1040"/>
      <c r="K11" s="1040"/>
      <c r="L11" s="1040"/>
      <c r="M11" s="1040"/>
      <c r="N11" s="1040"/>
      <c r="O11" s="1040"/>
      <c r="P11" s="1041"/>
      <c r="Q11" s="1047"/>
      <c r="R11" s="1048"/>
      <c r="S11" s="1048"/>
      <c r="T11" s="1048"/>
      <c r="U11" s="1048"/>
      <c r="V11" s="1048"/>
      <c r="W11" s="1048"/>
      <c r="X11" s="1048"/>
      <c r="Y11" s="1048"/>
      <c r="Z11" s="1048"/>
      <c r="AA11" s="1048"/>
      <c r="AB11" s="1048"/>
      <c r="AC11" s="1048"/>
      <c r="AD11" s="1048"/>
      <c r="AE11" s="1049"/>
      <c r="AF11" s="1044"/>
      <c r="AG11" s="1045"/>
      <c r="AH11" s="1045"/>
      <c r="AI11" s="1045"/>
      <c r="AJ11" s="1046"/>
      <c r="AK11" s="1089"/>
      <c r="AL11" s="1090"/>
      <c r="AM11" s="1090"/>
      <c r="AN11" s="1090"/>
      <c r="AO11" s="1090"/>
      <c r="AP11" s="1090"/>
      <c r="AQ11" s="1090"/>
      <c r="AR11" s="1090"/>
      <c r="AS11" s="1090"/>
      <c r="AT11" s="1090"/>
      <c r="AU11" s="1091"/>
      <c r="AV11" s="1091"/>
      <c r="AW11" s="1091"/>
      <c r="AX11" s="1091"/>
      <c r="AY11" s="1092"/>
      <c r="AZ11" s="212"/>
      <c r="BA11" s="212"/>
      <c r="BB11" s="212"/>
      <c r="BC11" s="212"/>
      <c r="BD11" s="212"/>
      <c r="BE11" s="213"/>
      <c r="BF11" s="213"/>
      <c r="BG11" s="213"/>
      <c r="BH11" s="213"/>
      <c r="BI11" s="213"/>
      <c r="BJ11" s="213"/>
      <c r="BK11" s="213"/>
      <c r="BL11" s="213"/>
      <c r="BM11" s="213"/>
      <c r="BN11" s="213"/>
      <c r="BO11" s="213"/>
      <c r="BP11" s="213"/>
      <c r="BQ11" s="218">
        <v>5</v>
      </c>
      <c r="BR11" s="219"/>
      <c r="BS11" s="1001"/>
      <c r="BT11" s="1002"/>
      <c r="BU11" s="1002"/>
      <c r="BV11" s="1002"/>
      <c r="BW11" s="1002"/>
      <c r="BX11" s="1002"/>
      <c r="BY11" s="1002"/>
      <c r="BZ11" s="1002"/>
      <c r="CA11" s="1002"/>
      <c r="CB11" s="1002"/>
      <c r="CC11" s="1002"/>
      <c r="CD11" s="1002"/>
      <c r="CE11" s="1002"/>
      <c r="CF11" s="1002"/>
      <c r="CG11" s="1023"/>
      <c r="CH11" s="998"/>
      <c r="CI11" s="999"/>
      <c r="CJ11" s="999"/>
      <c r="CK11" s="999"/>
      <c r="CL11" s="1000"/>
      <c r="CM11" s="998"/>
      <c r="CN11" s="999"/>
      <c r="CO11" s="999"/>
      <c r="CP11" s="999"/>
      <c r="CQ11" s="1000"/>
      <c r="CR11" s="998"/>
      <c r="CS11" s="999"/>
      <c r="CT11" s="999"/>
      <c r="CU11" s="999"/>
      <c r="CV11" s="1000"/>
      <c r="CW11" s="998"/>
      <c r="CX11" s="999"/>
      <c r="CY11" s="999"/>
      <c r="CZ11" s="999"/>
      <c r="DA11" s="1000"/>
      <c r="DB11" s="998"/>
      <c r="DC11" s="999"/>
      <c r="DD11" s="999"/>
      <c r="DE11" s="999"/>
      <c r="DF11" s="1000"/>
      <c r="DG11" s="998"/>
      <c r="DH11" s="999"/>
      <c r="DI11" s="999"/>
      <c r="DJ11" s="999"/>
      <c r="DK11" s="1000"/>
      <c r="DL11" s="998"/>
      <c r="DM11" s="999"/>
      <c r="DN11" s="999"/>
      <c r="DO11" s="999"/>
      <c r="DP11" s="1000"/>
      <c r="DQ11" s="998"/>
      <c r="DR11" s="999"/>
      <c r="DS11" s="999"/>
      <c r="DT11" s="999"/>
      <c r="DU11" s="1000"/>
      <c r="DV11" s="1001"/>
      <c r="DW11" s="1002"/>
      <c r="DX11" s="1002"/>
      <c r="DY11" s="1002"/>
      <c r="DZ11" s="1003"/>
    </row>
    <row r="12" spans="1:130" s="215" customFormat="1" ht="26.25" customHeight="1" x14ac:dyDescent="0.2">
      <c r="A12" s="218">
        <v>6</v>
      </c>
      <c r="B12" s="1039"/>
      <c r="C12" s="1040"/>
      <c r="D12" s="1040"/>
      <c r="E12" s="1040"/>
      <c r="F12" s="1040"/>
      <c r="G12" s="1040"/>
      <c r="H12" s="1040"/>
      <c r="I12" s="1040"/>
      <c r="J12" s="1040"/>
      <c r="K12" s="1040"/>
      <c r="L12" s="1040"/>
      <c r="M12" s="1040"/>
      <c r="N12" s="1040"/>
      <c r="O12" s="1040"/>
      <c r="P12" s="1041"/>
      <c r="Q12" s="1047"/>
      <c r="R12" s="1048"/>
      <c r="S12" s="1048"/>
      <c r="T12" s="1048"/>
      <c r="U12" s="1048"/>
      <c r="V12" s="1048"/>
      <c r="W12" s="1048"/>
      <c r="X12" s="1048"/>
      <c r="Y12" s="1048"/>
      <c r="Z12" s="1048"/>
      <c r="AA12" s="1048"/>
      <c r="AB12" s="1048"/>
      <c r="AC12" s="1048"/>
      <c r="AD12" s="1048"/>
      <c r="AE12" s="1049"/>
      <c r="AF12" s="1044"/>
      <c r="AG12" s="1045"/>
      <c r="AH12" s="1045"/>
      <c r="AI12" s="1045"/>
      <c r="AJ12" s="1046"/>
      <c r="AK12" s="1089"/>
      <c r="AL12" s="1090"/>
      <c r="AM12" s="1090"/>
      <c r="AN12" s="1090"/>
      <c r="AO12" s="1090"/>
      <c r="AP12" s="1090"/>
      <c r="AQ12" s="1090"/>
      <c r="AR12" s="1090"/>
      <c r="AS12" s="1090"/>
      <c r="AT12" s="1090"/>
      <c r="AU12" s="1091"/>
      <c r="AV12" s="1091"/>
      <c r="AW12" s="1091"/>
      <c r="AX12" s="1091"/>
      <c r="AY12" s="1092"/>
      <c r="AZ12" s="212"/>
      <c r="BA12" s="212"/>
      <c r="BB12" s="212"/>
      <c r="BC12" s="212"/>
      <c r="BD12" s="212"/>
      <c r="BE12" s="213"/>
      <c r="BF12" s="213"/>
      <c r="BG12" s="213"/>
      <c r="BH12" s="213"/>
      <c r="BI12" s="213"/>
      <c r="BJ12" s="213"/>
      <c r="BK12" s="213"/>
      <c r="BL12" s="213"/>
      <c r="BM12" s="213"/>
      <c r="BN12" s="213"/>
      <c r="BO12" s="213"/>
      <c r="BP12" s="213"/>
      <c r="BQ12" s="218">
        <v>6</v>
      </c>
      <c r="BR12" s="219"/>
      <c r="BS12" s="1001"/>
      <c r="BT12" s="1002"/>
      <c r="BU12" s="1002"/>
      <c r="BV12" s="1002"/>
      <c r="BW12" s="1002"/>
      <c r="BX12" s="1002"/>
      <c r="BY12" s="1002"/>
      <c r="BZ12" s="1002"/>
      <c r="CA12" s="1002"/>
      <c r="CB12" s="1002"/>
      <c r="CC12" s="1002"/>
      <c r="CD12" s="1002"/>
      <c r="CE12" s="1002"/>
      <c r="CF12" s="1002"/>
      <c r="CG12" s="1023"/>
      <c r="CH12" s="998"/>
      <c r="CI12" s="999"/>
      <c r="CJ12" s="999"/>
      <c r="CK12" s="999"/>
      <c r="CL12" s="1000"/>
      <c r="CM12" s="998"/>
      <c r="CN12" s="999"/>
      <c r="CO12" s="999"/>
      <c r="CP12" s="999"/>
      <c r="CQ12" s="1000"/>
      <c r="CR12" s="998"/>
      <c r="CS12" s="999"/>
      <c r="CT12" s="999"/>
      <c r="CU12" s="999"/>
      <c r="CV12" s="1000"/>
      <c r="CW12" s="998"/>
      <c r="CX12" s="999"/>
      <c r="CY12" s="999"/>
      <c r="CZ12" s="999"/>
      <c r="DA12" s="1000"/>
      <c r="DB12" s="998"/>
      <c r="DC12" s="999"/>
      <c r="DD12" s="999"/>
      <c r="DE12" s="999"/>
      <c r="DF12" s="1000"/>
      <c r="DG12" s="998"/>
      <c r="DH12" s="999"/>
      <c r="DI12" s="999"/>
      <c r="DJ12" s="999"/>
      <c r="DK12" s="1000"/>
      <c r="DL12" s="998"/>
      <c r="DM12" s="999"/>
      <c r="DN12" s="999"/>
      <c r="DO12" s="999"/>
      <c r="DP12" s="1000"/>
      <c r="DQ12" s="998"/>
      <c r="DR12" s="999"/>
      <c r="DS12" s="999"/>
      <c r="DT12" s="999"/>
      <c r="DU12" s="1000"/>
      <c r="DV12" s="1001"/>
      <c r="DW12" s="1002"/>
      <c r="DX12" s="1002"/>
      <c r="DY12" s="1002"/>
      <c r="DZ12" s="1003"/>
    </row>
    <row r="13" spans="1:130" s="215" customFormat="1" ht="26.25" customHeight="1" x14ac:dyDescent="0.2">
      <c r="A13" s="218">
        <v>7</v>
      </c>
      <c r="B13" s="1039"/>
      <c r="C13" s="1040"/>
      <c r="D13" s="1040"/>
      <c r="E13" s="1040"/>
      <c r="F13" s="1040"/>
      <c r="G13" s="1040"/>
      <c r="H13" s="1040"/>
      <c r="I13" s="1040"/>
      <c r="J13" s="1040"/>
      <c r="K13" s="1040"/>
      <c r="L13" s="1040"/>
      <c r="M13" s="1040"/>
      <c r="N13" s="1040"/>
      <c r="O13" s="1040"/>
      <c r="P13" s="1041"/>
      <c r="Q13" s="1047"/>
      <c r="R13" s="1048"/>
      <c r="S13" s="1048"/>
      <c r="T13" s="1048"/>
      <c r="U13" s="1048"/>
      <c r="V13" s="1048"/>
      <c r="W13" s="1048"/>
      <c r="X13" s="1048"/>
      <c r="Y13" s="1048"/>
      <c r="Z13" s="1048"/>
      <c r="AA13" s="1048"/>
      <c r="AB13" s="1048"/>
      <c r="AC13" s="1048"/>
      <c r="AD13" s="1048"/>
      <c r="AE13" s="1049"/>
      <c r="AF13" s="1044"/>
      <c r="AG13" s="1045"/>
      <c r="AH13" s="1045"/>
      <c r="AI13" s="1045"/>
      <c r="AJ13" s="1046"/>
      <c r="AK13" s="1089"/>
      <c r="AL13" s="1090"/>
      <c r="AM13" s="1090"/>
      <c r="AN13" s="1090"/>
      <c r="AO13" s="1090"/>
      <c r="AP13" s="1090"/>
      <c r="AQ13" s="1090"/>
      <c r="AR13" s="1090"/>
      <c r="AS13" s="1090"/>
      <c r="AT13" s="1090"/>
      <c r="AU13" s="1091"/>
      <c r="AV13" s="1091"/>
      <c r="AW13" s="1091"/>
      <c r="AX13" s="1091"/>
      <c r="AY13" s="1092"/>
      <c r="AZ13" s="212"/>
      <c r="BA13" s="212"/>
      <c r="BB13" s="212"/>
      <c r="BC13" s="212"/>
      <c r="BD13" s="212"/>
      <c r="BE13" s="213"/>
      <c r="BF13" s="213"/>
      <c r="BG13" s="213"/>
      <c r="BH13" s="213"/>
      <c r="BI13" s="213"/>
      <c r="BJ13" s="213"/>
      <c r="BK13" s="213"/>
      <c r="BL13" s="213"/>
      <c r="BM13" s="213"/>
      <c r="BN13" s="213"/>
      <c r="BO13" s="213"/>
      <c r="BP13" s="213"/>
      <c r="BQ13" s="218">
        <v>7</v>
      </c>
      <c r="BR13" s="219"/>
      <c r="BS13" s="1001"/>
      <c r="BT13" s="1002"/>
      <c r="BU13" s="1002"/>
      <c r="BV13" s="1002"/>
      <c r="BW13" s="1002"/>
      <c r="BX13" s="1002"/>
      <c r="BY13" s="1002"/>
      <c r="BZ13" s="1002"/>
      <c r="CA13" s="1002"/>
      <c r="CB13" s="1002"/>
      <c r="CC13" s="1002"/>
      <c r="CD13" s="1002"/>
      <c r="CE13" s="1002"/>
      <c r="CF13" s="1002"/>
      <c r="CG13" s="1023"/>
      <c r="CH13" s="998"/>
      <c r="CI13" s="999"/>
      <c r="CJ13" s="999"/>
      <c r="CK13" s="999"/>
      <c r="CL13" s="1000"/>
      <c r="CM13" s="998"/>
      <c r="CN13" s="999"/>
      <c r="CO13" s="999"/>
      <c r="CP13" s="999"/>
      <c r="CQ13" s="1000"/>
      <c r="CR13" s="998"/>
      <c r="CS13" s="999"/>
      <c r="CT13" s="999"/>
      <c r="CU13" s="999"/>
      <c r="CV13" s="1000"/>
      <c r="CW13" s="998"/>
      <c r="CX13" s="999"/>
      <c r="CY13" s="999"/>
      <c r="CZ13" s="999"/>
      <c r="DA13" s="1000"/>
      <c r="DB13" s="998"/>
      <c r="DC13" s="999"/>
      <c r="DD13" s="999"/>
      <c r="DE13" s="999"/>
      <c r="DF13" s="1000"/>
      <c r="DG13" s="998"/>
      <c r="DH13" s="999"/>
      <c r="DI13" s="999"/>
      <c r="DJ13" s="999"/>
      <c r="DK13" s="1000"/>
      <c r="DL13" s="998"/>
      <c r="DM13" s="999"/>
      <c r="DN13" s="999"/>
      <c r="DO13" s="999"/>
      <c r="DP13" s="1000"/>
      <c r="DQ13" s="998"/>
      <c r="DR13" s="999"/>
      <c r="DS13" s="999"/>
      <c r="DT13" s="999"/>
      <c r="DU13" s="1000"/>
      <c r="DV13" s="1001"/>
      <c r="DW13" s="1002"/>
      <c r="DX13" s="1002"/>
      <c r="DY13" s="1002"/>
      <c r="DZ13" s="1003"/>
    </row>
    <row r="14" spans="1:130" s="215" customFormat="1" ht="26.25" customHeight="1" x14ac:dyDescent="0.2">
      <c r="A14" s="218">
        <v>8</v>
      </c>
      <c r="B14" s="1039"/>
      <c r="C14" s="1040"/>
      <c r="D14" s="1040"/>
      <c r="E14" s="1040"/>
      <c r="F14" s="1040"/>
      <c r="G14" s="1040"/>
      <c r="H14" s="1040"/>
      <c r="I14" s="1040"/>
      <c r="J14" s="1040"/>
      <c r="K14" s="1040"/>
      <c r="L14" s="1040"/>
      <c r="M14" s="1040"/>
      <c r="N14" s="1040"/>
      <c r="O14" s="1040"/>
      <c r="P14" s="1041"/>
      <c r="Q14" s="1047"/>
      <c r="R14" s="1048"/>
      <c r="S14" s="1048"/>
      <c r="T14" s="1048"/>
      <c r="U14" s="1048"/>
      <c r="V14" s="1048"/>
      <c r="W14" s="1048"/>
      <c r="X14" s="1048"/>
      <c r="Y14" s="1048"/>
      <c r="Z14" s="1048"/>
      <c r="AA14" s="1048"/>
      <c r="AB14" s="1048"/>
      <c r="AC14" s="1048"/>
      <c r="AD14" s="1048"/>
      <c r="AE14" s="1049"/>
      <c r="AF14" s="1044"/>
      <c r="AG14" s="1045"/>
      <c r="AH14" s="1045"/>
      <c r="AI14" s="1045"/>
      <c r="AJ14" s="1046"/>
      <c r="AK14" s="1089"/>
      <c r="AL14" s="1090"/>
      <c r="AM14" s="1090"/>
      <c r="AN14" s="1090"/>
      <c r="AO14" s="1090"/>
      <c r="AP14" s="1090"/>
      <c r="AQ14" s="1090"/>
      <c r="AR14" s="1090"/>
      <c r="AS14" s="1090"/>
      <c r="AT14" s="1090"/>
      <c r="AU14" s="1091"/>
      <c r="AV14" s="1091"/>
      <c r="AW14" s="1091"/>
      <c r="AX14" s="1091"/>
      <c r="AY14" s="1092"/>
      <c r="AZ14" s="212"/>
      <c r="BA14" s="212"/>
      <c r="BB14" s="212"/>
      <c r="BC14" s="212"/>
      <c r="BD14" s="212"/>
      <c r="BE14" s="213"/>
      <c r="BF14" s="213"/>
      <c r="BG14" s="213"/>
      <c r="BH14" s="213"/>
      <c r="BI14" s="213"/>
      <c r="BJ14" s="213"/>
      <c r="BK14" s="213"/>
      <c r="BL14" s="213"/>
      <c r="BM14" s="213"/>
      <c r="BN14" s="213"/>
      <c r="BO14" s="213"/>
      <c r="BP14" s="213"/>
      <c r="BQ14" s="218">
        <v>8</v>
      </c>
      <c r="BR14" s="219"/>
      <c r="BS14" s="1001"/>
      <c r="BT14" s="1002"/>
      <c r="BU14" s="1002"/>
      <c r="BV14" s="1002"/>
      <c r="BW14" s="1002"/>
      <c r="BX14" s="1002"/>
      <c r="BY14" s="1002"/>
      <c r="BZ14" s="1002"/>
      <c r="CA14" s="1002"/>
      <c r="CB14" s="1002"/>
      <c r="CC14" s="1002"/>
      <c r="CD14" s="1002"/>
      <c r="CE14" s="1002"/>
      <c r="CF14" s="1002"/>
      <c r="CG14" s="1023"/>
      <c r="CH14" s="998"/>
      <c r="CI14" s="999"/>
      <c r="CJ14" s="999"/>
      <c r="CK14" s="999"/>
      <c r="CL14" s="1000"/>
      <c r="CM14" s="998"/>
      <c r="CN14" s="999"/>
      <c r="CO14" s="999"/>
      <c r="CP14" s="999"/>
      <c r="CQ14" s="1000"/>
      <c r="CR14" s="998"/>
      <c r="CS14" s="999"/>
      <c r="CT14" s="999"/>
      <c r="CU14" s="999"/>
      <c r="CV14" s="1000"/>
      <c r="CW14" s="998"/>
      <c r="CX14" s="999"/>
      <c r="CY14" s="999"/>
      <c r="CZ14" s="999"/>
      <c r="DA14" s="1000"/>
      <c r="DB14" s="998"/>
      <c r="DC14" s="999"/>
      <c r="DD14" s="999"/>
      <c r="DE14" s="999"/>
      <c r="DF14" s="1000"/>
      <c r="DG14" s="998"/>
      <c r="DH14" s="999"/>
      <c r="DI14" s="999"/>
      <c r="DJ14" s="999"/>
      <c r="DK14" s="1000"/>
      <c r="DL14" s="998"/>
      <c r="DM14" s="999"/>
      <c r="DN14" s="999"/>
      <c r="DO14" s="999"/>
      <c r="DP14" s="1000"/>
      <c r="DQ14" s="998"/>
      <c r="DR14" s="999"/>
      <c r="DS14" s="999"/>
      <c r="DT14" s="999"/>
      <c r="DU14" s="1000"/>
      <c r="DV14" s="1001"/>
      <c r="DW14" s="1002"/>
      <c r="DX14" s="1002"/>
      <c r="DY14" s="1002"/>
      <c r="DZ14" s="1003"/>
    </row>
    <row r="15" spans="1:130" s="215" customFormat="1" ht="26.25" customHeight="1" x14ac:dyDescent="0.2">
      <c r="A15" s="218">
        <v>9</v>
      </c>
      <c r="B15" s="1039"/>
      <c r="C15" s="1040"/>
      <c r="D15" s="1040"/>
      <c r="E15" s="1040"/>
      <c r="F15" s="1040"/>
      <c r="G15" s="1040"/>
      <c r="H15" s="1040"/>
      <c r="I15" s="1040"/>
      <c r="J15" s="1040"/>
      <c r="K15" s="1040"/>
      <c r="L15" s="1040"/>
      <c r="M15" s="1040"/>
      <c r="N15" s="1040"/>
      <c r="O15" s="1040"/>
      <c r="P15" s="1041"/>
      <c r="Q15" s="1047"/>
      <c r="R15" s="1048"/>
      <c r="S15" s="1048"/>
      <c r="T15" s="1048"/>
      <c r="U15" s="1048"/>
      <c r="V15" s="1048"/>
      <c r="W15" s="1048"/>
      <c r="X15" s="1048"/>
      <c r="Y15" s="1048"/>
      <c r="Z15" s="1048"/>
      <c r="AA15" s="1048"/>
      <c r="AB15" s="1048"/>
      <c r="AC15" s="1048"/>
      <c r="AD15" s="1048"/>
      <c r="AE15" s="1049"/>
      <c r="AF15" s="1044"/>
      <c r="AG15" s="1045"/>
      <c r="AH15" s="1045"/>
      <c r="AI15" s="1045"/>
      <c r="AJ15" s="1046"/>
      <c r="AK15" s="1089"/>
      <c r="AL15" s="1090"/>
      <c r="AM15" s="1090"/>
      <c r="AN15" s="1090"/>
      <c r="AO15" s="1090"/>
      <c r="AP15" s="1090"/>
      <c r="AQ15" s="1090"/>
      <c r="AR15" s="1090"/>
      <c r="AS15" s="1090"/>
      <c r="AT15" s="1090"/>
      <c r="AU15" s="1091"/>
      <c r="AV15" s="1091"/>
      <c r="AW15" s="1091"/>
      <c r="AX15" s="1091"/>
      <c r="AY15" s="1092"/>
      <c r="AZ15" s="212"/>
      <c r="BA15" s="212"/>
      <c r="BB15" s="212"/>
      <c r="BC15" s="212"/>
      <c r="BD15" s="212"/>
      <c r="BE15" s="213"/>
      <c r="BF15" s="213"/>
      <c r="BG15" s="213"/>
      <c r="BH15" s="213"/>
      <c r="BI15" s="213"/>
      <c r="BJ15" s="213"/>
      <c r="BK15" s="213"/>
      <c r="BL15" s="213"/>
      <c r="BM15" s="213"/>
      <c r="BN15" s="213"/>
      <c r="BO15" s="213"/>
      <c r="BP15" s="213"/>
      <c r="BQ15" s="218">
        <v>9</v>
      </c>
      <c r="BR15" s="219"/>
      <c r="BS15" s="1001"/>
      <c r="BT15" s="1002"/>
      <c r="BU15" s="1002"/>
      <c r="BV15" s="1002"/>
      <c r="BW15" s="1002"/>
      <c r="BX15" s="1002"/>
      <c r="BY15" s="1002"/>
      <c r="BZ15" s="1002"/>
      <c r="CA15" s="1002"/>
      <c r="CB15" s="1002"/>
      <c r="CC15" s="1002"/>
      <c r="CD15" s="1002"/>
      <c r="CE15" s="1002"/>
      <c r="CF15" s="1002"/>
      <c r="CG15" s="1023"/>
      <c r="CH15" s="998"/>
      <c r="CI15" s="999"/>
      <c r="CJ15" s="999"/>
      <c r="CK15" s="999"/>
      <c r="CL15" s="1000"/>
      <c r="CM15" s="998"/>
      <c r="CN15" s="999"/>
      <c r="CO15" s="999"/>
      <c r="CP15" s="999"/>
      <c r="CQ15" s="1000"/>
      <c r="CR15" s="998"/>
      <c r="CS15" s="999"/>
      <c r="CT15" s="999"/>
      <c r="CU15" s="999"/>
      <c r="CV15" s="1000"/>
      <c r="CW15" s="998"/>
      <c r="CX15" s="999"/>
      <c r="CY15" s="999"/>
      <c r="CZ15" s="999"/>
      <c r="DA15" s="1000"/>
      <c r="DB15" s="998"/>
      <c r="DC15" s="999"/>
      <c r="DD15" s="999"/>
      <c r="DE15" s="999"/>
      <c r="DF15" s="1000"/>
      <c r="DG15" s="998"/>
      <c r="DH15" s="999"/>
      <c r="DI15" s="999"/>
      <c r="DJ15" s="999"/>
      <c r="DK15" s="1000"/>
      <c r="DL15" s="998"/>
      <c r="DM15" s="999"/>
      <c r="DN15" s="999"/>
      <c r="DO15" s="999"/>
      <c r="DP15" s="1000"/>
      <c r="DQ15" s="998"/>
      <c r="DR15" s="999"/>
      <c r="DS15" s="999"/>
      <c r="DT15" s="999"/>
      <c r="DU15" s="1000"/>
      <c r="DV15" s="1001"/>
      <c r="DW15" s="1002"/>
      <c r="DX15" s="1002"/>
      <c r="DY15" s="1002"/>
      <c r="DZ15" s="1003"/>
    </row>
    <row r="16" spans="1:130" s="215" customFormat="1" ht="26.25" customHeight="1" x14ac:dyDescent="0.2">
      <c r="A16" s="218">
        <v>10</v>
      </c>
      <c r="B16" s="1039"/>
      <c r="C16" s="1040"/>
      <c r="D16" s="1040"/>
      <c r="E16" s="1040"/>
      <c r="F16" s="1040"/>
      <c r="G16" s="1040"/>
      <c r="H16" s="1040"/>
      <c r="I16" s="1040"/>
      <c r="J16" s="1040"/>
      <c r="K16" s="1040"/>
      <c r="L16" s="1040"/>
      <c r="M16" s="1040"/>
      <c r="N16" s="1040"/>
      <c r="O16" s="1040"/>
      <c r="P16" s="1041"/>
      <c r="Q16" s="1047"/>
      <c r="R16" s="1048"/>
      <c r="S16" s="1048"/>
      <c r="T16" s="1048"/>
      <c r="U16" s="1048"/>
      <c r="V16" s="1048"/>
      <c r="W16" s="1048"/>
      <c r="X16" s="1048"/>
      <c r="Y16" s="1048"/>
      <c r="Z16" s="1048"/>
      <c r="AA16" s="1048"/>
      <c r="AB16" s="1048"/>
      <c r="AC16" s="1048"/>
      <c r="AD16" s="1048"/>
      <c r="AE16" s="1049"/>
      <c r="AF16" s="1044"/>
      <c r="AG16" s="1045"/>
      <c r="AH16" s="1045"/>
      <c r="AI16" s="1045"/>
      <c r="AJ16" s="1046"/>
      <c r="AK16" s="1089"/>
      <c r="AL16" s="1090"/>
      <c r="AM16" s="1090"/>
      <c r="AN16" s="1090"/>
      <c r="AO16" s="1090"/>
      <c r="AP16" s="1090"/>
      <c r="AQ16" s="1090"/>
      <c r="AR16" s="1090"/>
      <c r="AS16" s="1090"/>
      <c r="AT16" s="1090"/>
      <c r="AU16" s="1091"/>
      <c r="AV16" s="1091"/>
      <c r="AW16" s="1091"/>
      <c r="AX16" s="1091"/>
      <c r="AY16" s="1092"/>
      <c r="AZ16" s="212"/>
      <c r="BA16" s="212"/>
      <c r="BB16" s="212"/>
      <c r="BC16" s="212"/>
      <c r="BD16" s="212"/>
      <c r="BE16" s="213"/>
      <c r="BF16" s="213"/>
      <c r="BG16" s="213"/>
      <c r="BH16" s="213"/>
      <c r="BI16" s="213"/>
      <c r="BJ16" s="213"/>
      <c r="BK16" s="213"/>
      <c r="BL16" s="213"/>
      <c r="BM16" s="213"/>
      <c r="BN16" s="213"/>
      <c r="BO16" s="213"/>
      <c r="BP16" s="213"/>
      <c r="BQ16" s="218">
        <v>10</v>
      </c>
      <c r="BR16" s="219"/>
      <c r="BS16" s="1001"/>
      <c r="BT16" s="1002"/>
      <c r="BU16" s="1002"/>
      <c r="BV16" s="1002"/>
      <c r="BW16" s="1002"/>
      <c r="BX16" s="1002"/>
      <c r="BY16" s="1002"/>
      <c r="BZ16" s="1002"/>
      <c r="CA16" s="1002"/>
      <c r="CB16" s="1002"/>
      <c r="CC16" s="1002"/>
      <c r="CD16" s="1002"/>
      <c r="CE16" s="1002"/>
      <c r="CF16" s="1002"/>
      <c r="CG16" s="1023"/>
      <c r="CH16" s="998"/>
      <c r="CI16" s="999"/>
      <c r="CJ16" s="999"/>
      <c r="CK16" s="999"/>
      <c r="CL16" s="1000"/>
      <c r="CM16" s="998"/>
      <c r="CN16" s="999"/>
      <c r="CO16" s="999"/>
      <c r="CP16" s="999"/>
      <c r="CQ16" s="1000"/>
      <c r="CR16" s="998"/>
      <c r="CS16" s="999"/>
      <c r="CT16" s="999"/>
      <c r="CU16" s="999"/>
      <c r="CV16" s="1000"/>
      <c r="CW16" s="998"/>
      <c r="CX16" s="999"/>
      <c r="CY16" s="999"/>
      <c r="CZ16" s="999"/>
      <c r="DA16" s="1000"/>
      <c r="DB16" s="998"/>
      <c r="DC16" s="999"/>
      <c r="DD16" s="999"/>
      <c r="DE16" s="999"/>
      <c r="DF16" s="1000"/>
      <c r="DG16" s="998"/>
      <c r="DH16" s="999"/>
      <c r="DI16" s="999"/>
      <c r="DJ16" s="999"/>
      <c r="DK16" s="1000"/>
      <c r="DL16" s="998"/>
      <c r="DM16" s="999"/>
      <c r="DN16" s="999"/>
      <c r="DO16" s="999"/>
      <c r="DP16" s="1000"/>
      <c r="DQ16" s="998"/>
      <c r="DR16" s="999"/>
      <c r="DS16" s="999"/>
      <c r="DT16" s="999"/>
      <c r="DU16" s="1000"/>
      <c r="DV16" s="1001"/>
      <c r="DW16" s="1002"/>
      <c r="DX16" s="1002"/>
      <c r="DY16" s="1002"/>
      <c r="DZ16" s="1003"/>
    </row>
    <row r="17" spans="1:130" s="215" customFormat="1" ht="26.25" customHeight="1" x14ac:dyDescent="0.2">
      <c r="A17" s="218">
        <v>11</v>
      </c>
      <c r="B17" s="1039"/>
      <c r="C17" s="1040"/>
      <c r="D17" s="1040"/>
      <c r="E17" s="1040"/>
      <c r="F17" s="1040"/>
      <c r="G17" s="1040"/>
      <c r="H17" s="1040"/>
      <c r="I17" s="1040"/>
      <c r="J17" s="1040"/>
      <c r="K17" s="1040"/>
      <c r="L17" s="1040"/>
      <c r="M17" s="1040"/>
      <c r="N17" s="1040"/>
      <c r="O17" s="1040"/>
      <c r="P17" s="1041"/>
      <c r="Q17" s="1047"/>
      <c r="R17" s="1048"/>
      <c r="S17" s="1048"/>
      <c r="T17" s="1048"/>
      <c r="U17" s="1048"/>
      <c r="V17" s="1048"/>
      <c r="W17" s="1048"/>
      <c r="X17" s="1048"/>
      <c r="Y17" s="1048"/>
      <c r="Z17" s="1048"/>
      <c r="AA17" s="1048"/>
      <c r="AB17" s="1048"/>
      <c r="AC17" s="1048"/>
      <c r="AD17" s="1048"/>
      <c r="AE17" s="1049"/>
      <c r="AF17" s="1044"/>
      <c r="AG17" s="1045"/>
      <c r="AH17" s="1045"/>
      <c r="AI17" s="1045"/>
      <c r="AJ17" s="1046"/>
      <c r="AK17" s="1089"/>
      <c r="AL17" s="1090"/>
      <c r="AM17" s="1090"/>
      <c r="AN17" s="1090"/>
      <c r="AO17" s="1090"/>
      <c r="AP17" s="1090"/>
      <c r="AQ17" s="1090"/>
      <c r="AR17" s="1090"/>
      <c r="AS17" s="1090"/>
      <c r="AT17" s="1090"/>
      <c r="AU17" s="1091"/>
      <c r="AV17" s="1091"/>
      <c r="AW17" s="1091"/>
      <c r="AX17" s="1091"/>
      <c r="AY17" s="1092"/>
      <c r="AZ17" s="212"/>
      <c r="BA17" s="212"/>
      <c r="BB17" s="212"/>
      <c r="BC17" s="212"/>
      <c r="BD17" s="212"/>
      <c r="BE17" s="213"/>
      <c r="BF17" s="213"/>
      <c r="BG17" s="213"/>
      <c r="BH17" s="213"/>
      <c r="BI17" s="213"/>
      <c r="BJ17" s="213"/>
      <c r="BK17" s="213"/>
      <c r="BL17" s="213"/>
      <c r="BM17" s="213"/>
      <c r="BN17" s="213"/>
      <c r="BO17" s="213"/>
      <c r="BP17" s="213"/>
      <c r="BQ17" s="218">
        <v>11</v>
      </c>
      <c r="BR17" s="219"/>
      <c r="BS17" s="1001"/>
      <c r="BT17" s="1002"/>
      <c r="BU17" s="1002"/>
      <c r="BV17" s="1002"/>
      <c r="BW17" s="1002"/>
      <c r="BX17" s="1002"/>
      <c r="BY17" s="1002"/>
      <c r="BZ17" s="1002"/>
      <c r="CA17" s="1002"/>
      <c r="CB17" s="1002"/>
      <c r="CC17" s="1002"/>
      <c r="CD17" s="1002"/>
      <c r="CE17" s="1002"/>
      <c r="CF17" s="1002"/>
      <c r="CG17" s="1023"/>
      <c r="CH17" s="998"/>
      <c r="CI17" s="999"/>
      <c r="CJ17" s="999"/>
      <c r="CK17" s="999"/>
      <c r="CL17" s="1000"/>
      <c r="CM17" s="998"/>
      <c r="CN17" s="999"/>
      <c r="CO17" s="999"/>
      <c r="CP17" s="999"/>
      <c r="CQ17" s="1000"/>
      <c r="CR17" s="998"/>
      <c r="CS17" s="999"/>
      <c r="CT17" s="999"/>
      <c r="CU17" s="999"/>
      <c r="CV17" s="1000"/>
      <c r="CW17" s="998"/>
      <c r="CX17" s="999"/>
      <c r="CY17" s="999"/>
      <c r="CZ17" s="999"/>
      <c r="DA17" s="1000"/>
      <c r="DB17" s="998"/>
      <c r="DC17" s="999"/>
      <c r="DD17" s="999"/>
      <c r="DE17" s="999"/>
      <c r="DF17" s="1000"/>
      <c r="DG17" s="998"/>
      <c r="DH17" s="999"/>
      <c r="DI17" s="999"/>
      <c r="DJ17" s="999"/>
      <c r="DK17" s="1000"/>
      <c r="DL17" s="998"/>
      <c r="DM17" s="999"/>
      <c r="DN17" s="999"/>
      <c r="DO17" s="999"/>
      <c r="DP17" s="1000"/>
      <c r="DQ17" s="998"/>
      <c r="DR17" s="999"/>
      <c r="DS17" s="999"/>
      <c r="DT17" s="999"/>
      <c r="DU17" s="1000"/>
      <c r="DV17" s="1001"/>
      <c r="DW17" s="1002"/>
      <c r="DX17" s="1002"/>
      <c r="DY17" s="1002"/>
      <c r="DZ17" s="1003"/>
    </row>
    <row r="18" spans="1:130" s="215" customFormat="1" ht="26.25" customHeight="1" x14ac:dyDescent="0.2">
      <c r="A18" s="218">
        <v>12</v>
      </c>
      <c r="B18" s="1039"/>
      <c r="C18" s="1040"/>
      <c r="D18" s="1040"/>
      <c r="E18" s="1040"/>
      <c r="F18" s="1040"/>
      <c r="G18" s="1040"/>
      <c r="H18" s="1040"/>
      <c r="I18" s="1040"/>
      <c r="J18" s="1040"/>
      <c r="K18" s="1040"/>
      <c r="L18" s="1040"/>
      <c r="M18" s="1040"/>
      <c r="N18" s="1040"/>
      <c r="O18" s="1040"/>
      <c r="P18" s="1041"/>
      <c r="Q18" s="1047"/>
      <c r="R18" s="1048"/>
      <c r="S18" s="1048"/>
      <c r="T18" s="1048"/>
      <c r="U18" s="1048"/>
      <c r="V18" s="1048"/>
      <c r="W18" s="1048"/>
      <c r="X18" s="1048"/>
      <c r="Y18" s="1048"/>
      <c r="Z18" s="1048"/>
      <c r="AA18" s="1048"/>
      <c r="AB18" s="1048"/>
      <c r="AC18" s="1048"/>
      <c r="AD18" s="1048"/>
      <c r="AE18" s="1049"/>
      <c r="AF18" s="1044"/>
      <c r="AG18" s="1045"/>
      <c r="AH18" s="1045"/>
      <c r="AI18" s="1045"/>
      <c r="AJ18" s="1046"/>
      <c r="AK18" s="1089"/>
      <c r="AL18" s="1090"/>
      <c r="AM18" s="1090"/>
      <c r="AN18" s="1090"/>
      <c r="AO18" s="1090"/>
      <c r="AP18" s="1090"/>
      <c r="AQ18" s="1090"/>
      <c r="AR18" s="1090"/>
      <c r="AS18" s="1090"/>
      <c r="AT18" s="1090"/>
      <c r="AU18" s="1091"/>
      <c r="AV18" s="1091"/>
      <c r="AW18" s="1091"/>
      <c r="AX18" s="1091"/>
      <c r="AY18" s="1092"/>
      <c r="AZ18" s="212"/>
      <c r="BA18" s="212"/>
      <c r="BB18" s="212"/>
      <c r="BC18" s="212"/>
      <c r="BD18" s="212"/>
      <c r="BE18" s="213"/>
      <c r="BF18" s="213"/>
      <c r="BG18" s="213"/>
      <c r="BH18" s="213"/>
      <c r="BI18" s="213"/>
      <c r="BJ18" s="213"/>
      <c r="BK18" s="213"/>
      <c r="BL18" s="213"/>
      <c r="BM18" s="213"/>
      <c r="BN18" s="213"/>
      <c r="BO18" s="213"/>
      <c r="BP18" s="213"/>
      <c r="BQ18" s="218">
        <v>12</v>
      </c>
      <c r="BR18" s="219"/>
      <c r="BS18" s="1001"/>
      <c r="BT18" s="1002"/>
      <c r="BU18" s="1002"/>
      <c r="BV18" s="1002"/>
      <c r="BW18" s="1002"/>
      <c r="BX18" s="1002"/>
      <c r="BY18" s="1002"/>
      <c r="BZ18" s="1002"/>
      <c r="CA18" s="1002"/>
      <c r="CB18" s="1002"/>
      <c r="CC18" s="1002"/>
      <c r="CD18" s="1002"/>
      <c r="CE18" s="1002"/>
      <c r="CF18" s="1002"/>
      <c r="CG18" s="1023"/>
      <c r="CH18" s="998"/>
      <c r="CI18" s="999"/>
      <c r="CJ18" s="999"/>
      <c r="CK18" s="999"/>
      <c r="CL18" s="1000"/>
      <c r="CM18" s="998"/>
      <c r="CN18" s="999"/>
      <c r="CO18" s="999"/>
      <c r="CP18" s="999"/>
      <c r="CQ18" s="1000"/>
      <c r="CR18" s="998"/>
      <c r="CS18" s="999"/>
      <c r="CT18" s="999"/>
      <c r="CU18" s="999"/>
      <c r="CV18" s="1000"/>
      <c r="CW18" s="998"/>
      <c r="CX18" s="999"/>
      <c r="CY18" s="999"/>
      <c r="CZ18" s="999"/>
      <c r="DA18" s="1000"/>
      <c r="DB18" s="998"/>
      <c r="DC18" s="999"/>
      <c r="DD18" s="999"/>
      <c r="DE18" s="999"/>
      <c r="DF18" s="1000"/>
      <c r="DG18" s="998"/>
      <c r="DH18" s="999"/>
      <c r="DI18" s="999"/>
      <c r="DJ18" s="999"/>
      <c r="DK18" s="1000"/>
      <c r="DL18" s="998"/>
      <c r="DM18" s="999"/>
      <c r="DN18" s="999"/>
      <c r="DO18" s="999"/>
      <c r="DP18" s="1000"/>
      <c r="DQ18" s="998"/>
      <c r="DR18" s="999"/>
      <c r="DS18" s="999"/>
      <c r="DT18" s="999"/>
      <c r="DU18" s="1000"/>
      <c r="DV18" s="1001"/>
      <c r="DW18" s="1002"/>
      <c r="DX18" s="1002"/>
      <c r="DY18" s="1002"/>
      <c r="DZ18" s="1003"/>
    </row>
    <row r="19" spans="1:130" s="215" customFormat="1" ht="26.25" customHeight="1" x14ac:dyDescent="0.2">
      <c r="A19" s="218">
        <v>13</v>
      </c>
      <c r="B19" s="1039"/>
      <c r="C19" s="1040"/>
      <c r="D19" s="1040"/>
      <c r="E19" s="1040"/>
      <c r="F19" s="1040"/>
      <c r="G19" s="1040"/>
      <c r="H19" s="1040"/>
      <c r="I19" s="1040"/>
      <c r="J19" s="1040"/>
      <c r="K19" s="1040"/>
      <c r="L19" s="1040"/>
      <c r="M19" s="1040"/>
      <c r="N19" s="1040"/>
      <c r="O19" s="1040"/>
      <c r="P19" s="1041"/>
      <c r="Q19" s="1047"/>
      <c r="R19" s="1048"/>
      <c r="S19" s="1048"/>
      <c r="T19" s="1048"/>
      <c r="U19" s="1048"/>
      <c r="V19" s="1048"/>
      <c r="W19" s="1048"/>
      <c r="X19" s="1048"/>
      <c r="Y19" s="1048"/>
      <c r="Z19" s="1048"/>
      <c r="AA19" s="1048"/>
      <c r="AB19" s="1048"/>
      <c r="AC19" s="1048"/>
      <c r="AD19" s="1048"/>
      <c r="AE19" s="1049"/>
      <c r="AF19" s="1044"/>
      <c r="AG19" s="1045"/>
      <c r="AH19" s="1045"/>
      <c r="AI19" s="1045"/>
      <c r="AJ19" s="1046"/>
      <c r="AK19" s="1089"/>
      <c r="AL19" s="1090"/>
      <c r="AM19" s="1090"/>
      <c r="AN19" s="1090"/>
      <c r="AO19" s="1090"/>
      <c r="AP19" s="1090"/>
      <c r="AQ19" s="1090"/>
      <c r="AR19" s="1090"/>
      <c r="AS19" s="1090"/>
      <c r="AT19" s="1090"/>
      <c r="AU19" s="1091"/>
      <c r="AV19" s="1091"/>
      <c r="AW19" s="1091"/>
      <c r="AX19" s="1091"/>
      <c r="AY19" s="1092"/>
      <c r="AZ19" s="212"/>
      <c r="BA19" s="212"/>
      <c r="BB19" s="212"/>
      <c r="BC19" s="212"/>
      <c r="BD19" s="212"/>
      <c r="BE19" s="213"/>
      <c r="BF19" s="213"/>
      <c r="BG19" s="213"/>
      <c r="BH19" s="213"/>
      <c r="BI19" s="213"/>
      <c r="BJ19" s="213"/>
      <c r="BK19" s="213"/>
      <c r="BL19" s="213"/>
      <c r="BM19" s="213"/>
      <c r="BN19" s="213"/>
      <c r="BO19" s="213"/>
      <c r="BP19" s="213"/>
      <c r="BQ19" s="218">
        <v>13</v>
      </c>
      <c r="BR19" s="219"/>
      <c r="BS19" s="1001"/>
      <c r="BT19" s="1002"/>
      <c r="BU19" s="1002"/>
      <c r="BV19" s="1002"/>
      <c r="BW19" s="1002"/>
      <c r="BX19" s="1002"/>
      <c r="BY19" s="1002"/>
      <c r="BZ19" s="1002"/>
      <c r="CA19" s="1002"/>
      <c r="CB19" s="1002"/>
      <c r="CC19" s="1002"/>
      <c r="CD19" s="1002"/>
      <c r="CE19" s="1002"/>
      <c r="CF19" s="1002"/>
      <c r="CG19" s="1023"/>
      <c r="CH19" s="998"/>
      <c r="CI19" s="999"/>
      <c r="CJ19" s="999"/>
      <c r="CK19" s="999"/>
      <c r="CL19" s="1000"/>
      <c r="CM19" s="998"/>
      <c r="CN19" s="999"/>
      <c r="CO19" s="999"/>
      <c r="CP19" s="999"/>
      <c r="CQ19" s="1000"/>
      <c r="CR19" s="998"/>
      <c r="CS19" s="999"/>
      <c r="CT19" s="999"/>
      <c r="CU19" s="999"/>
      <c r="CV19" s="1000"/>
      <c r="CW19" s="998"/>
      <c r="CX19" s="999"/>
      <c r="CY19" s="999"/>
      <c r="CZ19" s="999"/>
      <c r="DA19" s="1000"/>
      <c r="DB19" s="998"/>
      <c r="DC19" s="999"/>
      <c r="DD19" s="999"/>
      <c r="DE19" s="999"/>
      <c r="DF19" s="1000"/>
      <c r="DG19" s="998"/>
      <c r="DH19" s="999"/>
      <c r="DI19" s="999"/>
      <c r="DJ19" s="999"/>
      <c r="DK19" s="1000"/>
      <c r="DL19" s="998"/>
      <c r="DM19" s="999"/>
      <c r="DN19" s="999"/>
      <c r="DO19" s="999"/>
      <c r="DP19" s="1000"/>
      <c r="DQ19" s="998"/>
      <c r="DR19" s="999"/>
      <c r="DS19" s="999"/>
      <c r="DT19" s="999"/>
      <c r="DU19" s="1000"/>
      <c r="DV19" s="1001"/>
      <c r="DW19" s="1002"/>
      <c r="DX19" s="1002"/>
      <c r="DY19" s="1002"/>
      <c r="DZ19" s="1003"/>
    </row>
    <row r="20" spans="1:130" s="215" customFormat="1" ht="26.25" customHeight="1" x14ac:dyDescent="0.2">
      <c r="A20" s="218">
        <v>14</v>
      </c>
      <c r="B20" s="1039"/>
      <c r="C20" s="1040"/>
      <c r="D20" s="1040"/>
      <c r="E20" s="1040"/>
      <c r="F20" s="1040"/>
      <c r="G20" s="1040"/>
      <c r="H20" s="1040"/>
      <c r="I20" s="1040"/>
      <c r="J20" s="1040"/>
      <c r="K20" s="1040"/>
      <c r="L20" s="1040"/>
      <c r="M20" s="1040"/>
      <c r="N20" s="1040"/>
      <c r="O20" s="1040"/>
      <c r="P20" s="1041"/>
      <c r="Q20" s="1047"/>
      <c r="R20" s="1048"/>
      <c r="S20" s="1048"/>
      <c r="T20" s="1048"/>
      <c r="U20" s="1048"/>
      <c r="V20" s="1048"/>
      <c r="W20" s="1048"/>
      <c r="X20" s="1048"/>
      <c r="Y20" s="1048"/>
      <c r="Z20" s="1048"/>
      <c r="AA20" s="1048"/>
      <c r="AB20" s="1048"/>
      <c r="AC20" s="1048"/>
      <c r="AD20" s="1048"/>
      <c r="AE20" s="1049"/>
      <c r="AF20" s="1044"/>
      <c r="AG20" s="1045"/>
      <c r="AH20" s="1045"/>
      <c r="AI20" s="1045"/>
      <c r="AJ20" s="1046"/>
      <c r="AK20" s="1089"/>
      <c r="AL20" s="1090"/>
      <c r="AM20" s="1090"/>
      <c r="AN20" s="1090"/>
      <c r="AO20" s="1090"/>
      <c r="AP20" s="1090"/>
      <c r="AQ20" s="1090"/>
      <c r="AR20" s="1090"/>
      <c r="AS20" s="1090"/>
      <c r="AT20" s="1090"/>
      <c r="AU20" s="1091"/>
      <c r="AV20" s="1091"/>
      <c r="AW20" s="1091"/>
      <c r="AX20" s="1091"/>
      <c r="AY20" s="1092"/>
      <c r="AZ20" s="212"/>
      <c r="BA20" s="212"/>
      <c r="BB20" s="212"/>
      <c r="BC20" s="212"/>
      <c r="BD20" s="212"/>
      <c r="BE20" s="213"/>
      <c r="BF20" s="213"/>
      <c r="BG20" s="213"/>
      <c r="BH20" s="213"/>
      <c r="BI20" s="213"/>
      <c r="BJ20" s="213"/>
      <c r="BK20" s="213"/>
      <c r="BL20" s="213"/>
      <c r="BM20" s="213"/>
      <c r="BN20" s="213"/>
      <c r="BO20" s="213"/>
      <c r="BP20" s="213"/>
      <c r="BQ20" s="218">
        <v>14</v>
      </c>
      <c r="BR20" s="219"/>
      <c r="BS20" s="1001"/>
      <c r="BT20" s="1002"/>
      <c r="BU20" s="1002"/>
      <c r="BV20" s="1002"/>
      <c r="BW20" s="1002"/>
      <c r="BX20" s="1002"/>
      <c r="BY20" s="1002"/>
      <c r="BZ20" s="1002"/>
      <c r="CA20" s="1002"/>
      <c r="CB20" s="1002"/>
      <c r="CC20" s="1002"/>
      <c r="CD20" s="1002"/>
      <c r="CE20" s="1002"/>
      <c r="CF20" s="1002"/>
      <c r="CG20" s="1023"/>
      <c r="CH20" s="998"/>
      <c r="CI20" s="999"/>
      <c r="CJ20" s="999"/>
      <c r="CK20" s="999"/>
      <c r="CL20" s="1000"/>
      <c r="CM20" s="998"/>
      <c r="CN20" s="999"/>
      <c r="CO20" s="999"/>
      <c r="CP20" s="999"/>
      <c r="CQ20" s="1000"/>
      <c r="CR20" s="998"/>
      <c r="CS20" s="999"/>
      <c r="CT20" s="999"/>
      <c r="CU20" s="999"/>
      <c r="CV20" s="1000"/>
      <c r="CW20" s="998"/>
      <c r="CX20" s="999"/>
      <c r="CY20" s="999"/>
      <c r="CZ20" s="999"/>
      <c r="DA20" s="1000"/>
      <c r="DB20" s="998"/>
      <c r="DC20" s="999"/>
      <c r="DD20" s="999"/>
      <c r="DE20" s="999"/>
      <c r="DF20" s="1000"/>
      <c r="DG20" s="998"/>
      <c r="DH20" s="999"/>
      <c r="DI20" s="999"/>
      <c r="DJ20" s="999"/>
      <c r="DK20" s="1000"/>
      <c r="DL20" s="998"/>
      <c r="DM20" s="999"/>
      <c r="DN20" s="999"/>
      <c r="DO20" s="999"/>
      <c r="DP20" s="1000"/>
      <c r="DQ20" s="998"/>
      <c r="DR20" s="999"/>
      <c r="DS20" s="999"/>
      <c r="DT20" s="999"/>
      <c r="DU20" s="1000"/>
      <c r="DV20" s="1001"/>
      <c r="DW20" s="1002"/>
      <c r="DX20" s="1002"/>
      <c r="DY20" s="1002"/>
      <c r="DZ20" s="1003"/>
    </row>
    <row r="21" spans="1:130" s="215" customFormat="1" ht="26.25" customHeight="1" thickBot="1" x14ac:dyDescent="0.25">
      <c r="A21" s="218">
        <v>15</v>
      </c>
      <c r="B21" s="1039"/>
      <c r="C21" s="1040"/>
      <c r="D21" s="1040"/>
      <c r="E21" s="1040"/>
      <c r="F21" s="1040"/>
      <c r="G21" s="1040"/>
      <c r="H21" s="1040"/>
      <c r="I21" s="1040"/>
      <c r="J21" s="1040"/>
      <c r="K21" s="1040"/>
      <c r="L21" s="1040"/>
      <c r="M21" s="1040"/>
      <c r="N21" s="1040"/>
      <c r="O21" s="1040"/>
      <c r="P21" s="1041"/>
      <c r="Q21" s="1047"/>
      <c r="R21" s="1048"/>
      <c r="S21" s="1048"/>
      <c r="T21" s="1048"/>
      <c r="U21" s="1048"/>
      <c r="V21" s="1048"/>
      <c r="W21" s="1048"/>
      <c r="X21" s="1048"/>
      <c r="Y21" s="1048"/>
      <c r="Z21" s="1048"/>
      <c r="AA21" s="1048"/>
      <c r="AB21" s="1048"/>
      <c r="AC21" s="1048"/>
      <c r="AD21" s="1048"/>
      <c r="AE21" s="1049"/>
      <c r="AF21" s="1044"/>
      <c r="AG21" s="1045"/>
      <c r="AH21" s="1045"/>
      <c r="AI21" s="1045"/>
      <c r="AJ21" s="1046"/>
      <c r="AK21" s="1089"/>
      <c r="AL21" s="1090"/>
      <c r="AM21" s="1090"/>
      <c r="AN21" s="1090"/>
      <c r="AO21" s="1090"/>
      <c r="AP21" s="1090"/>
      <c r="AQ21" s="1090"/>
      <c r="AR21" s="1090"/>
      <c r="AS21" s="1090"/>
      <c r="AT21" s="1090"/>
      <c r="AU21" s="1091"/>
      <c r="AV21" s="1091"/>
      <c r="AW21" s="1091"/>
      <c r="AX21" s="1091"/>
      <c r="AY21" s="1092"/>
      <c r="AZ21" s="212"/>
      <c r="BA21" s="212"/>
      <c r="BB21" s="212"/>
      <c r="BC21" s="212"/>
      <c r="BD21" s="212"/>
      <c r="BE21" s="213"/>
      <c r="BF21" s="213"/>
      <c r="BG21" s="213"/>
      <c r="BH21" s="213"/>
      <c r="BI21" s="213"/>
      <c r="BJ21" s="213"/>
      <c r="BK21" s="213"/>
      <c r="BL21" s="213"/>
      <c r="BM21" s="213"/>
      <c r="BN21" s="213"/>
      <c r="BO21" s="213"/>
      <c r="BP21" s="213"/>
      <c r="BQ21" s="218">
        <v>15</v>
      </c>
      <c r="BR21" s="219"/>
      <c r="BS21" s="1001"/>
      <c r="BT21" s="1002"/>
      <c r="BU21" s="1002"/>
      <c r="BV21" s="1002"/>
      <c r="BW21" s="1002"/>
      <c r="BX21" s="1002"/>
      <c r="BY21" s="1002"/>
      <c r="BZ21" s="1002"/>
      <c r="CA21" s="1002"/>
      <c r="CB21" s="1002"/>
      <c r="CC21" s="1002"/>
      <c r="CD21" s="1002"/>
      <c r="CE21" s="1002"/>
      <c r="CF21" s="1002"/>
      <c r="CG21" s="1023"/>
      <c r="CH21" s="998"/>
      <c r="CI21" s="999"/>
      <c r="CJ21" s="999"/>
      <c r="CK21" s="999"/>
      <c r="CL21" s="1000"/>
      <c r="CM21" s="998"/>
      <c r="CN21" s="999"/>
      <c r="CO21" s="999"/>
      <c r="CP21" s="999"/>
      <c r="CQ21" s="1000"/>
      <c r="CR21" s="998"/>
      <c r="CS21" s="999"/>
      <c r="CT21" s="999"/>
      <c r="CU21" s="999"/>
      <c r="CV21" s="1000"/>
      <c r="CW21" s="998"/>
      <c r="CX21" s="999"/>
      <c r="CY21" s="999"/>
      <c r="CZ21" s="999"/>
      <c r="DA21" s="1000"/>
      <c r="DB21" s="998"/>
      <c r="DC21" s="999"/>
      <c r="DD21" s="999"/>
      <c r="DE21" s="999"/>
      <c r="DF21" s="1000"/>
      <c r="DG21" s="998"/>
      <c r="DH21" s="999"/>
      <c r="DI21" s="999"/>
      <c r="DJ21" s="999"/>
      <c r="DK21" s="1000"/>
      <c r="DL21" s="998"/>
      <c r="DM21" s="999"/>
      <c r="DN21" s="999"/>
      <c r="DO21" s="999"/>
      <c r="DP21" s="1000"/>
      <c r="DQ21" s="998"/>
      <c r="DR21" s="999"/>
      <c r="DS21" s="999"/>
      <c r="DT21" s="999"/>
      <c r="DU21" s="1000"/>
      <c r="DV21" s="1001"/>
      <c r="DW21" s="1002"/>
      <c r="DX21" s="1002"/>
      <c r="DY21" s="1002"/>
      <c r="DZ21" s="1003"/>
    </row>
    <row r="22" spans="1:130" s="215" customFormat="1" ht="26.25" customHeight="1" x14ac:dyDescent="0.2">
      <c r="A22" s="218">
        <v>16</v>
      </c>
      <c r="B22" s="1039"/>
      <c r="C22" s="1040"/>
      <c r="D22" s="1040"/>
      <c r="E22" s="1040"/>
      <c r="F22" s="1040"/>
      <c r="G22" s="1040"/>
      <c r="H22" s="1040"/>
      <c r="I22" s="1040"/>
      <c r="J22" s="1040"/>
      <c r="K22" s="1040"/>
      <c r="L22" s="1040"/>
      <c r="M22" s="1040"/>
      <c r="N22" s="1040"/>
      <c r="O22" s="1040"/>
      <c r="P22" s="1041"/>
      <c r="Q22" s="1082"/>
      <c r="R22" s="1083"/>
      <c r="S22" s="1083"/>
      <c r="T22" s="1083"/>
      <c r="U22" s="1083"/>
      <c r="V22" s="1083"/>
      <c r="W22" s="1083"/>
      <c r="X22" s="1083"/>
      <c r="Y22" s="1083"/>
      <c r="Z22" s="1083"/>
      <c r="AA22" s="1083"/>
      <c r="AB22" s="1083"/>
      <c r="AC22" s="1083"/>
      <c r="AD22" s="1083"/>
      <c r="AE22" s="1084"/>
      <c r="AF22" s="1044"/>
      <c r="AG22" s="1045"/>
      <c r="AH22" s="1045"/>
      <c r="AI22" s="1045"/>
      <c r="AJ22" s="1046"/>
      <c r="AK22" s="1085"/>
      <c r="AL22" s="1086"/>
      <c r="AM22" s="1086"/>
      <c r="AN22" s="1086"/>
      <c r="AO22" s="1086"/>
      <c r="AP22" s="1086"/>
      <c r="AQ22" s="1086"/>
      <c r="AR22" s="1086"/>
      <c r="AS22" s="1086"/>
      <c r="AT22" s="1086"/>
      <c r="AU22" s="1087"/>
      <c r="AV22" s="1087"/>
      <c r="AW22" s="1087"/>
      <c r="AX22" s="1087"/>
      <c r="AY22" s="1088"/>
      <c r="AZ22" s="1037" t="s">
        <v>375</v>
      </c>
      <c r="BA22" s="1037"/>
      <c r="BB22" s="1037"/>
      <c r="BC22" s="1037"/>
      <c r="BD22" s="1038"/>
      <c r="BE22" s="213"/>
      <c r="BF22" s="213"/>
      <c r="BG22" s="213"/>
      <c r="BH22" s="213"/>
      <c r="BI22" s="213"/>
      <c r="BJ22" s="213"/>
      <c r="BK22" s="213"/>
      <c r="BL22" s="213"/>
      <c r="BM22" s="213"/>
      <c r="BN22" s="213"/>
      <c r="BO22" s="213"/>
      <c r="BP22" s="213"/>
      <c r="BQ22" s="218">
        <v>16</v>
      </c>
      <c r="BR22" s="219"/>
      <c r="BS22" s="1001"/>
      <c r="BT22" s="1002"/>
      <c r="BU22" s="1002"/>
      <c r="BV22" s="1002"/>
      <c r="BW22" s="1002"/>
      <c r="BX22" s="1002"/>
      <c r="BY22" s="1002"/>
      <c r="BZ22" s="1002"/>
      <c r="CA22" s="1002"/>
      <c r="CB22" s="1002"/>
      <c r="CC22" s="1002"/>
      <c r="CD22" s="1002"/>
      <c r="CE22" s="1002"/>
      <c r="CF22" s="1002"/>
      <c r="CG22" s="1023"/>
      <c r="CH22" s="998"/>
      <c r="CI22" s="999"/>
      <c r="CJ22" s="999"/>
      <c r="CK22" s="999"/>
      <c r="CL22" s="1000"/>
      <c r="CM22" s="998"/>
      <c r="CN22" s="999"/>
      <c r="CO22" s="999"/>
      <c r="CP22" s="999"/>
      <c r="CQ22" s="1000"/>
      <c r="CR22" s="998"/>
      <c r="CS22" s="999"/>
      <c r="CT22" s="999"/>
      <c r="CU22" s="999"/>
      <c r="CV22" s="1000"/>
      <c r="CW22" s="998"/>
      <c r="CX22" s="999"/>
      <c r="CY22" s="999"/>
      <c r="CZ22" s="999"/>
      <c r="DA22" s="1000"/>
      <c r="DB22" s="998"/>
      <c r="DC22" s="999"/>
      <c r="DD22" s="999"/>
      <c r="DE22" s="999"/>
      <c r="DF22" s="1000"/>
      <c r="DG22" s="998"/>
      <c r="DH22" s="999"/>
      <c r="DI22" s="999"/>
      <c r="DJ22" s="999"/>
      <c r="DK22" s="1000"/>
      <c r="DL22" s="998"/>
      <c r="DM22" s="999"/>
      <c r="DN22" s="999"/>
      <c r="DO22" s="999"/>
      <c r="DP22" s="1000"/>
      <c r="DQ22" s="998"/>
      <c r="DR22" s="999"/>
      <c r="DS22" s="999"/>
      <c r="DT22" s="999"/>
      <c r="DU22" s="1000"/>
      <c r="DV22" s="1001"/>
      <c r="DW22" s="1002"/>
      <c r="DX22" s="1002"/>
      <c r="DY22" s="1002"/>
      <c r="DZ22" s="1003"/>
    </row>
    <row r="23" spans="1:130" s="215" customFormat="1" ht="26.25" customHeight="1" thickBot="1" x14ac:dyDescent="0.25">
      <c r="A23" s="220" t="s">
        <v>376</v>
      </c>
      <c r="B23" s="946" t="s">
        <v>377</v>
      </c>
      <c r="C23" s="947"/>
      <c r="D23" s="947"/>
      <c r="E23" s="947"/>
      <c r="F23" s="947"/>
      <c r="G23" s="947"/>
      <c r="H23" s="947"/>
      <c r="I23" s="947"/>
      <c r="J23" s="947"/>
      <c r="K23" s="947"/>
      <c r="L23" s="947"/>
      <c r="M23" s="947"/>
      <c r="N23" s="947"/>
      <c r="O23" s="947"/>
      <c r="P23" s="957"/>
      <c r="Q23" s="1076">
        <v>65808</v>
      </c>
      <c r="R23" s="1070"/>
      <c r="S23" s="1070"/>
      <c r="T23" s="1070"/>
      <c r="U23" s="1070"/>
      <c r="V23" s="1070">
        <v>62599</v>
      </c>
      <c r="W23" s="1070"/>
      <c r="X23" s="1070"/>
      <c r="Y23" s="1070"/>
      <c r="Z23" s="1070"/>
      <c r="AA23" s="1070">
        <v>3209</v>
      </c>
      <c r="AB23" s="1070"/>
      <c r="AC23" s="1070"/>
      <c r="AD23" s="1070"/>
      <c r="AE23" s="1077"/>
      <c r="AF23" s="1078">
        <v>2207</v>
      </c>
      <c r="AG23" s="1070"/>
      <c r="AH23" s="1070"/>
      <c r="AI23" s="1070"/>
      <c r="AJ23" s="1079"/>
      <c r="AK23" s="1080"/>
      <c r="AL23" s="1081"/>
      <c r="AM23" s="1081"/>
      <c r="AN23" s="1081"/>
      <c r="AO23" s="1081"/>
      <c r="AP23" s="1070">
        <v>61969</v>
      </c>
      <c r="AQ23" s="1070"/>
      <c r="AR23" s="1070"/>
      <c r="AS23" s="1070"/>
      <c r="AT23" s="1070"/>
      <c r="AU23" s="1071"/>
      <c r="AV23" s="1071"/>
      <c r="AW23" s="1071"/>
      <c r="AX23" s="1071"/>
      <c r="AY23" s="1072"/>
      <c r="AZ23" s="1073" t="s">
        <v>122</v>
      </c>
      <c r="BA23" s="1074"/>
      <c r="BB23" s="1074"/>
      <c r="BC23" s="1074"/>
      <c r="BD23" s="1075"/>
      <c r="BE23" s="213"/>
      <c r="BF23" s="213"/>
      <c r="BG23" s="213"/>
      <c r="BH23" s="213"/>
      <c r="BI23" s="213"/>
      <c r="BJ23" s="213"/>
      <c r="BK23" s="213"/>
      <c r="BL23" s="213"/>
      <c r="BM23" s="213"/>
      <c r="BN23" s="213"/>
      <c r="BO23" s="213"/>
      <c r="BP23" s="213"/>
      <c r="BQ23" s="218">
        <v>17</v>
      </c>
      <c r="BR23" s="219"/>
      <c r="BS23" s="1001"/>
      <c r="BT23" s="1002"/>
      <c r="BU23" s="1002"/>
      <c r="BV23" s="1002"/>
      <c r="BW23" s="1002"/>
      <c r="BX23" s="1002"/>
      <c r="BY23" s="1002"/>
      <c r="BZ23" s="1002"/>
      <c r="CA23" s="1002"/>
      <c r="CB23" s="1002"/>
      <c r="CC23" s="1002"/>
      <c r="CD23" s="1002"/>
      <c r="CE23" s="1002"/>
      <c r="CF23" s="1002"/>
      <c r="CG23" s="1023"/>
      <c r="CH23" s="998"/>
      <c r="CI23" s="999"/>
      <c r="CJ23" s="999"/>
      <c r="CK23" s="999"/>
      <c r="CL23" s="1000"/>
      <c r="CM23" s="998"/>
      <c r="CN23" s="999"/>
      <c r="CO23" s="999"/>
      <c r="CP23" s="999"/>
      <c r="CQ23" s="1000"/>
      <c r="CR23" s="998"/>
      <c r="CS23" s="999"/>
      <c r="CT23" s="999"/>
      <c r="CU23" s="999"/>
      <c r="CV23" s="1000"/>
      <c r="CW23" s="998"/>
      <c r="CX23" s="999"/>
      <c r="CY23" s="999"/>
      <c r="CZ23" s="999"/>
      <c r="DA23" s="1000"/>
      <c r="DB23" s="998"/>
      <c r="DC23" s="999"/>
      <c r="DD23" s="999"/>
      <c r="DE23" s="999"/>
      <c r="DF23" s="1000"/>
      <c r="DG23" s="998"/>
      <c r="DH23" s="999"/>
      <c r="DI23" s="999"/>
      <c r="DJ23" s="999"/>
      <c r="DK23" s="1000"/>
      <c r="DL23" s="998"/>
      <c r="DM23" s="999"/>
      <c r="DN23" s="999"/>
      <c r="DO23" s="999"/>
      <c r="DP23" s="1000"/>
      <c r="DQ23" s="998"/>
      <c r="DR23" s="999"/>
      <c r="DS23" s="999"/>
      <c r="DT23" s="999"/>
      <c r="DU23" s="1000"/>
      <c r="DV23" s="1001"/>
      <c r="DW23" s="1002"/>
      <c r="DX23" s="1002"/>
      <c r="DY23" s="1002"/>
      <c r="DZ23" s="1003"/>
    </row>
    <row r="24" spans="1:130" s="215" customFormat="1" ht="26.25" customHeight="1" x14ac:dyDescent="0.2">
      <c r="A24" s="1069" t="s">
        <v>378</v>
      </c>
      <c r="B24" s="1069"/>
      <c r="C24" s="1069"/>
      <c r="D24" s="1069"/>
      <c r="E24" s="1069"/>
      <c r="F24" s="1069"/>
      <c r="G24" s="1069"/>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1069"/>
      <c r="AU24" s="1069"/>
      <c r="AV24" s="1069"/>
      <c r="AW24" s="1069"/>
      <c r="AX24" s="1069"/>
      <c r="AY24" s="1069"/>
      <c r="AZ24" s="212"/>
      <c r="BA24" s="212"/>
      <c r="BB24" s="212"/>
      <c r="BC24" s="212"/>
      <c r="BD24" s="212"/>
      <c r="BE24" s="213"/>
      <c r="BF24" s="213"/>
      <c r="BG24" s="213"/>
      <c r="BH24" s="213"/>
      <c r="BI24" s="213"/>
      <c r="BJ24" s="213"/>
      <c r="BK24" s="213"/>
      <c r="BL24" s="213"/>
      <c r="BM24" s="213"/>
      <c r="BN24" s="213"/>
      <c r="BO24" s="213"/>
      <c r="BP24" s="213"/>
      <c r="BQ24" s="218">
        <v>18</v>
      </c>
      <c r="BR24" s="219"/>
      <c r="BS24" s="1001"/>
      <c r="BT24" s="1002"/>
      <c r="BU24" s="1002"/>
      <c r="BV24" s="1002"/>
      <c r="BW24" s="1002"/>
      <c r="BX24" s="1002"/>
      <c r="BY24" s="1002"/>
      <c r="BZ24" s="1002"/>
      <c r="CA24" s="1002"/>
      <c r="CB24" s="1002"/>
      <c r="CC24" s="1002"/>
      <c r="CD24" s="1002"/>
      <c r="CE24" s="1002"/>
      <c r="CF24" s="1002"/>
      <c r="CG24" s="1023"/>
      <c r="CH24" s="998"/>
      <c r="CI24" s="999"/>
      <c r="CJ24" s="999"/>
      <c r="CK24" s="999"/>
      <c r="CL24" s="1000"/>
      <c r="CM24" s="998"/>
      <c r="CN24" s="999"/>
      <c r="CO24" s="999"/>
      <c r="CP24" s="999"/>
      <c r="CQ24" s="1000"/>
      <c r="CR24" s="998"/>
      <c r="CS24" s="999"/>
      <c r="CT24" s="999"/>
      <c r="CU24" s="999"/>
      <c r="CV24" s="1000"/>
      <c r="CW24" s="998"/>
      <c r="CX24" s="999"/>
      <c r="CY24" s="999"/>
      <c r="CZ24" s="999"/>
      <c r="DA24" s="1000"/>
      <c r="DB24" s="998"/>
      <c r="DC24" s="999"/>
      <c r="DD24" s="999"/>
      <c r="DE24" s="999"/>
      <c r="DF24" s="1000"/>
      <c r="DG24" s="998"/>
      <c r="DH24" s="999"/>
      <c r="DI24" s="999"/>
      <c r="DJ24" s="999"/>
      <c r="DK24" s="1000"/>
      <c r="DL24" s="998"/>
      <c r="DM24" s="999"/>
      <c r="DN24" s="999"/>
      <c r="DO24" s="999"/>
      <c r="DP24" s="1000"/>
      <c r="DQ24" s="998"/>
      <c r="DR24" s="999"/>
      <c r="DS24" s="999"/>
      <c r="DT24" s="999"/>
      <c r="DU24" s="1000"/>
      <c r="DV24" s="1001"/>
      <c r="DW24" s="1002"/>
      <c r="DX24" s="1002"/>
      <c r="DY24" s="1002"/>
      <c r="DZ24" s="1003"/>
    </row>
    <row r="25" spans="1:130" ht="26.25" customHeight="1" thickBot="1" x14ac:dyDescent="0.25">
      <c r="A25" s="1068" t="s">
        <v>379</v>
      </c>
      <c r="B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1068"/>
      <c r="AL25" s="1068"/>
      <c r="AM25" s="1068"/>
      <c r="AN25" s="1068"/>
      <c r="AO25" s="1068"/>
      <c r="AP25" s="1068"/>
      <c r="AQ25" s="1068"/>
      <c r="AR25" s="1068"/>
      <c r="AS25" s="1068"/>
      <c r="AT25" s="1068"/>
      <c r="AU25" s="1068"/>
      <c r="AV25" s="1068"/>
      <c r="AW25" s="1068"/>
      <c r="AX25" s="1068"/>
      <c r="AY25" s="1068"/>
      <c r="AZ25" s="1068"/>
      <c r="BA25" s="1068"/>
      <c r="BB25" s="1068"/>
      <c r="BC25" s="1068"/>
      <c r="BD25" s="1068"/>
      <c r="BE25" s="1068"/>
      <c r="BF25" s="1068"/>
      <c r="BG25" s="1068"/>
      <c r="BH25" s="1068"/>
      <c r="BI25" s="1068"/>
      <c r="BJ25" s="212"/>
      <c r="BK25" s="212"/>
      <c r="BL25" s="212"/>
      <c r="BM25" s="212"/>
      <c r="BN25" s="212"/>
      <c r="BO25" s="221"/>
      <c r="BP25" s="221"/>
      <c r="BQ25" s="218">
        <v>19</v>
      </c>
      <c r="BR25" s="219"/>
      <c r="BS25" s="1001"/>
      <c r="BT25" s="1002"/>
      <c r="BU25" s="1002"/>
      <c r="BV25" s="1002"/>
      <c r="BW25" s="1002"/>
      <c r="BX25" s="1002"/>
      <c r="BY25" s="1002"/>
      <c r="BZ25" s="1002"/>
      <c r="CA25" s="1002"/>
      <c r="CB25" s="1002"/>
      <c r="CC25" s="1002"/>
      <c r="CD25" s="1002"/>
      <c r="CE25" s="1002"/>
      <c r="CF25" s="1002"/>
      <c r="CG25" s="1023"/>
      <c r="CH25" s="998"/>
      <c r="CI25" s="999"/>
      <c r="CJ25" s="999"/>
      <c r="CK25" s="999"/>
      <c r="CL25" s="1000"/>
      <c r="CM25" s="998"/>
      <c r="CN25" s="999"/>
      <c r="CO25" s="999"/>
      <c r="CP25" s="999"/>
      <c r="CQ25" s="1000"/>
      <c r="CR25" s="998"/>
      <c r="CS25" s="999"/>
      <c r="CT25" s="999"/>
      <c r="CU25" s="999"/>
      <c r="CV25" s="1000"/>
      <c r="CW25" s="998"/>
      <c r="CX25" s="999"/>
      <c r="CY25" s="999"/>
      <c r="CZ25" s="999"/>
      <c r="DA25" s="1000"/>
      <c r="DB25" s="998"/>
      <c r="DC25" s="999"/>
      <c r="DD25" s="999"/>
      <c r="DE25" s="999"/>
      <c r="DF25" s="1000"/>
      <c r="DG25" s="998"/>
      <c r="DH25" s="999"/>
      <c r="DI25" s="999"/>
      <c r="DJ25" s="999"/>
      <c r="DK25" s="1000"/>
      <c r="DL25" s="998"/>
      <c r="DM25" s="999"/>
      <c r="DN25" s="999"/>
      <c r="DO25" s="999"/>
      <c r="DP25" s="1000"/>
      <c r="DQ25" s="998"/>
      <c r="DR25" s="999"/>
      <c r="DS25" s="999"/>
      <c r="DT25" s="999"/>
      <c r="DU25" s="1000"/>
      <c r="DV25" s="1001"/>
      <c r="DW25" s="1002"/>
      <c r="DX25" s="1002"/>
      <c r="DY25" s="1002"/>
      <c r="DZ25" s="1003"/>
    </row>
    <row r="26" spans="1:130" ht="26.25" customHeight="1" x14ac:dyDescent="0.2">
      <c r="A26" s="1004" t="s">
        <v>357</v>
      </c>
      <c r="B26" s="1005"/>
      <c r="C26" s="1005"/>
      <c r="D26" s="1005"/>
      <c r="E26" s="1005"/>
      <c r="F26" s="1005"/>
      <c r="G26" s="1005"/>
      <c r="H26" s="1005"/>
      <c r="I26" s="1005"/>
      <c r="J26" s="1005"/>
      <c r="K26" s="1005"/>
      <c r="L26" s="1005"/>
      <c r="M26" s="1005"/>
      <c r="N26" s="1005"/>
      <c r="O26" s="1005"/>
      <c r="P26" s="1006"/>
      <c r="Q26" s="1010" t="s">
        <v>380</v>
      </c>
      <c r="R26" s="1011"/>
      <c r="S26" s="1011"/>
      <c r="T26" s="1011"/>
      <c r="U26" s="1012"/>
      <c r="V26" s="1010" t="s">
        <v>381</v>
      </c>
      <c r="W26" s="1011"/>
      <c r="X26" s="1011"/>
      <c r="Y26" s="1011"/>
      <c r="Z26" s="1012"/>
      <c r="AA26" s="1010" t="s">
        <v>382</v>
      </c>
      <c r="AB26" s="1011"/>
      <c r="AC26" s="1011"/>
      <c r="AD26" s="1011"/>
      <c r="AE26" s="1011"/>
      <c r="AF26" s="1064" t="s">
        <v>383</v>
      </c>
      <c r="AG26" s="1017"/>
      <c r="AH26" s="1017"/>
      <c r="AI26" s="1017"/>
      <c r="AJ26" s="1065"/>
      <c r="AK26" s="1011" t="s">
        <v>384</v>
      </c>
      <c r="AL26" s="1011"/>
      <c r="AM26" s="1011"/>
      <c r="AN26" s="1011"/>
      <c r="AO26" s="1012"/>
      <c r="AP26" s="1010" t="s">
        <v>385</v>
      </c>
      <c r="AQ26" s="1011"/>
      <c r="AR26" s="1011"/>
      <c r="AS26" s="1011"/>
      <c r="AT26" s="1012"/>
      <c r="AU26" s="1010" t="s">
        <v>386</v>
      </c>
      <c r="AV26" s="1011"/>
      <c r="AW26" s="1011"/>
      <c r="AX26" s="1011"/>
      <c r="AY26" s="1012"/>
      <c r="AZ26" s="1010" t="s">
        <v>387</v>
      </c>
      <c r="BA26" s="1011"/>
      <c r="BB26" s="1011"/>
      <c r="BC26" s="1011"/>
      <c r="BD26" s="1012"/>
      <c r="BE26" s="1010" t="s">
        <v>364</v>
      </c>
      <c r="BF26" s="1011"/>
      <c r="BG26" s="1011"/>
      <c r="BH26" s="1011"/>
      <c r="BI26" s="1024"/>
      <c r="BJ26" s="212"/>
      <c r="BK26" s="212"/>
      <c r="BL26" s="212"/>
      <c r="BM26" s="212"/>
      <c r="BN26" s="212"/>
      <c r="BO26" s="221"/>
      <c r="BP26" s="221"/>
      <c r="BQ26" s="218">
        <v>20</v>
      </c>
      <c r="BR26" s="219"/>
      <c r="BS26" s="1001"/>
      <c r="BT26" s="1002"/>
      <c r="BU26" s="1002"/>
      <c r="BV26" s="1002"/>
      <c r="BW26" s="1002"/>
      <c r="BX26" s="1002"/>
      <c r="BY26" s="1002"/>
      <c r="BZ26" s="1002"/>
      <c r="CA26" s="1002"/>
      <c r="CB26" s="1002"/>
      <c r="CC26" s="1002"/>
      <c r="CD26" s="1002"/>
      <c r="CE26" s="1002"/>
      <c r="CF26" s="1002"/>
      <c r="CG26" s="1023"/>
      <c r="CH26" s="998"/>
      <c r="CI26" s="999"/>
      <c r="CJ26" s="999"/>
      <c r="CK26" s="999"/>
      <c r="CL26" s="1000"/>
      <c r="CM26" s="998"/>
      <c r="CN26" s="999"/>
      <c r="CO26" s="999"/>
      <c r="CP26" s="999"/>
      <c r="CQ26" s="1000"/>
      <c r="CR26" s="998"/>
      <c r="CS26" s="999"/>
      <c r="CT26" s="999"/>
      <c r="CU26" s="999"/>
      <c r="CV26" s="1000"/>
      <c r="CW26" s="998"/>
      <c r="CX26" s="999"/>
      <c r="CY26" s="999"/>
      <c r="CZ26" s="999"/>
      <c r="DA26" s="1000"/>
      <c r="DB26" s="998"/>
      <c r="DC26" s="999"/>
      <c r="DD26" s="999"/>
      <c r="DE26" s="999"/>
      <c r="DF26" s="1000"/>
      <c r="DG26" s="998"/>
      <c r="DH26" s="999"/>
      <c r="DI26" s="999"/>
      <c r="DJ26" s="999"/>
      <c r="DK26" s="1000"/>
      <c r="DL26" s="998"/>
      <c r="DM26" s="999"/>
      <c r="DN26" s="999"/>
      <c r="DO26" s="999"/>
      <c r="DP26" s="1000"/>
      <c r="DQ26" s="998"/>
      <c r="DR26" s="999"/>
      <c r="DS26" s="999"/>
      <c r="DT26" s="999"/>
      <c r="DU26" s="1000"/>
      <c r="DV26" s="1001"/>
      <c r="DW26" s="1002"/>
      <c r="DX26" s="1002"/>
      <c r="DY26" s="1002"/>
      <c r="DZ26" s="1003"/>
    </row>
    <row r="27" spans="1:130" ht="26.25" customHeight="1" thickBot="1" x14ac:dyDescent="0.25">
      <c r="A27" s="1007"/>
      <c r="B27" s="1008"/>
      <c r="C27" s="1008"/>
      <c r="D27" s="1008"/>
      <c r="E27" s="1008"/>
      <c r="F27" s="1008"/>
      <c r="G27" s="1008"/>
      <c r="H27" s="1008"/>
      <c r="I27" s="1008"/>
      <c r="J27" s="1008"/>
      <c r="K27" s="1008"/>
      <c r="L27" s="1008"/>
      <c r="M27" s="1008"/>
      <c r="N27" s="1008"/>
      <c r="O27" s="1008"/>
      <c r="P27" s="1009"/>
      <c r="Q27" s="1013"/>
      <c r="R27" s="1014"/>
      <c r="S27" s="1014"/>
      <c r="T27" s="1014"/>
      <c r="U27" s="1015"/>
      <c r="V27" s="1013"/>
      <c r="W27" s="1014"/>
      <c r="X27" s="1014"/>
      <c r="Y27" s="1014"/>
      <c r="Z27" s="1015"/>
      <c r="AA27" s="1013"/>
      <c r="AB27" s="1014"/>
      <c r="AC27" s="1014"/>
      <c r="AD27" s="1014"/>
      <c r="AE27" s="1014"/>
      <c r="AF27" s="1066"/>
      <c r="AG27" s="1020"/>
      <c r="AH27" s="1020"/>
      <c r="AI27" s="1020"/>
      <c r="AJ27" s="1067"/>
      <c r="AK27" s="1014"/>
      <c r="AL27" s="1014"/>
      <c r="AM27" s="1014"/>
      <c r="AN27" s="1014"/>
      <c r="AO27" s="1015"/>
      <c r="AP27" s="1013"/>
      <c r="AQ27" s="1014"/>
      <c r="AR27" s="1014"/>
      <c r="AS27" s="1014"/>
      <c r="AT27" s="1015"/>
      <c r="AU27" s="1013"/>
      <c r="AV27" s="1014"/>
      <c r="AW27" s="1014"/>
      <c r="AX27" s="1014"/>
      <c r="AY27" s="1015"/>
      <c r="AZ27" s="1013"/>
      <c r="BA27" s="1014"/>
      <c r="BB27" s="1014"/>
      <c r="BC27" s="1014"/>
      <c r="BD27" s="1015"/>
      <c r="BE27" s="1013"/>
      <c r="BF27" s="1014"/>
      <c r="BG27" s="1014"/>
      <c r="BH27" s="1014"/>
      <c r="BI27" s="1025"/>
      <c r="BJ27" s="212"/>
      <c r="BK27" s="212"/>
      <c r="BL27" s="212"/>
      <c r="BM27" s="212"/>
      <c r="BN27" s="212"/>
      <c r="BO27" s="221"/>
      <c r="BP27" s="221"/>
      <c r="BQ27" s="218">
        <v>21</v>
      </c>
      <c r="BR27" s="219"/>
      <c r="BS27" s="1001"/>
      <c r="BT27" s="1002"/>
      <c r="BU27" s="1002"/>
      <c r="BV27" s="1002"/>
      <c r="BW27" s="1002"/>
      <c r="BX27" s="1002"/>
      <c r="BY27" s="1002"/>
      <c r="BZ27" s="1002"/>
      <c r="CA27" s="1002"/>
      <c r="CB27" s="1002"/>
      <c r="CC27" s="1002"/>
      <c r="CD27" s="1002"/>
      <c r="CE27" s="1002"/>
      <c r="CF27" s="1002"/>
      <c r="CG27" s="1023"/>
      <c r="CH27" s="998"/>
      <c r="CI27" s="999"/>
      <c r="CJ27" s="999"/>
      <c r="CK27" s="999"/>
      <c r="CL27" s="1000"/>
      <c r="CM27" s="998"/>
      <c r="CN27" s="999"/>
      <c r="CO27" s="999"/>
      <c r="CP27" s="999"/>
      <c r="CQ27" s="1000"/>
      <c r="CR27" s="998"/>
      <c r="CS27" s="999"/>
      <c r="CT27" s="999"/>
      <c r="CU27" s="999"/>
      <c r="CV27" s="1000"/>
      <c r="CW27" s="998"/>
      <c r="CX27" s="999"/>
      <c r="CY27" s="999"/>
      <c r="CZ27" s="999"/>
      <c r="DA27" s="1000"/>
      <c r="DB27" s="998"/>
      <c r="DC27" s="999"/>
      <c r="DD27" s="999"/>
      <c r="DE27" s="999"/>
      <c r="DF27" s="1000"/>
      <c r="DG27" s="998"/>
      <c r="DH27" s="999"/>
      <c r="DI27" s="999"/>
      <c r="DJ27" s="999"/>
      <c r="DK27" s="1000"/>
      <c r="DL27" s="998"/>
      <c r="DM27" s="999"/>
      <c r="DN27" s="999"/>
      <c r="DO27" s="999"/>
      <c r="DP27" s="1000"/>
      <c r="DQ27" s="998"/>
      <c r="DR27" s="999"/>
      <c r="DS27" s="999"/>
      <c r="DT27" s="999"/>
      <c r="DU27" s="1000"/>
      <c r="DV27" s="1001"/>
      <c r="DW27" s="1002"/>
      <c r="DX27" s="1002"/>
      <c r="DY27" s="1002"/>
      <c r="DZ27" s="1003"/>
    </row>
    <row r="28" spans="1:130" ht="26.25" customHeight="1" thickTop="1" x14ac:dyDescent="0.2">
      <c r="A28" s="222">
        <v>1</v>
      </c>
      <c r="B28" s="1056" t="s">
        <v>388</v>
      </c>
      <c r="C28" s="1057"/>
      <c r="D28" s="1057"/>
      <c r="E28" s="1057"/>
      <c r="F28" s="1057"/>
      <c r="G28" s="1057"/>
      <c r="H28" s="1057"/>
      <c r="I28" s="1057"/>
      <c r="J28" s="1057"/>
      <c r="K28" s="1057"/>
      <c r="L28" s="1057"/>
      <c r="M28" s="1057"/>
      <c r="N28" s="1057"/>
      <c r="O28" s="1057"/>
      <c r="P28" s="1058"/>
      <c r="Q28" s="1059">
        <v>8965</v>
      </c>
      <c r="R28" s="1060"/>
      <c r="S28" s="1060"/>
      <c r="T28" s="1060"/>
      <c r="U28" s="1060"/>
      <c r="V28" s="1060">
        <v>8642</v>
      </c>
      <c r="W28" s="1060"/>
      <c r="X28" s="1060"/>
      <c r="Y28" s="1060"/>
      <c r="Z28" s="1060"/>
      <c r="AA28" s="1060">
        <v>323</v>
      </c>
      <c r="AB28" s="1060"/>
      <c r="AC28" s="1060"/>
      <c r="AD28" s="1060"/>
      <c r="AE28" s="1061"/>
      <c r="AF28" s="1062">
        <v>323</v>
      </c>
      <c r="AG28" s="1060"/>
      <c r="AH28" s="1060"/>
      <c r="AI28" s="1060"/>
      <c r="AJ28" s="1063"/>
      <c r="AK28" s="1051">
        <v>761</v>
      </c>
      <c r="AL28" s="1052"/>
      <c r="AM28" s="1052"/>
      <c r="AN28" s="1052"/>
      <c r="AO28" s="1052"/>
      <c r="AP28" s="1052" t="s">
        <v>556</v>
      </c>
      <c r="AQ28" s="1052"/>
      <c r="AR28" s="1052"/>
      <c r="AS28" s="1052"/>
      <c r="AT28" s="1052"/>
      <c r="AU28" s="1052" t="s">
        <v>556</v>
      </c>
      <c r="AV28" s="1052"/>
      <c r="AW28" s="1052"/>
      <c r="AX28" s="1052"/>
      <c r="AY28" s="1052"/>
      <c r="AZ28" s="1053"/>
      <c r="BA28" s="1053"/>
      <c r="BB28" s="1053"/>
      <c r="BC28" s="1053"/>
      <c r="BD28" s="1053"/>
      <c r="BE28" s="1054"/>
      <c r="BF28" s="1054"/>
      <c r="BG28" s="1054"/>
      <c r="BH28" s="1054"/>
      <c r="BI28" s="1055"/>
      <c r="BJ28" s="212"/>
      <c r="BK28" s="212"/>
      <c r="BL28" s="212"/>
      <c r="BM28" s="212"/>
      <c r="BN28" s="212"/>
      <c r="BO28" s="221"/>
      <c r="BP28" s="221"/>
      <c r="BQ28" s="218">
        <v>22</v>
      </c>
      <c r="BR28" s="219"/>
      <c r="BS28" s="1001"/>
      <c r="BT28" s="1002"/>
      <c r="BU28" s="1002"/>
      <c r="BV28" s="1002"/>
      <c r="BW28" s="1002"/>
      <c r="BX28" s="1002"/>
      <c r="BY28" s="1002"/>
      <c r="BZ28" s="1002"/>
      <c r="CA28" s="1002"/>
      <c r="CB28" s="1002"/>
      <c r="CC28" s="1002"/>
      <c r="CD28" s="1002"/>
      <c r="CE28" s="1002"/>
      <c r="CF28" s="1002"/>
      <c r="CG28" s="1023"/>
      <c r="CH28" s="998"/>
      <c r="CI28" s="999"/>
      <c r="CJ28" s="999"/>
      <c r="CK28" s="999"/>
      <c r="CL28" s="1000"/>
      <c r="CM28" s="998"/>
      <c r="CN28" s="999"/>
      <c r="CO28" s="999"/>
      <c r="CP28" s="999"/>
      <c r="CQ28" s="1000"/>
      <c r="CR28" s="998"/>
      <c r="CS28" s="999"/>
      <c r="CT28" s="999"/>
      <c r="CU28" s="999"/>
      <c r="CV28" s="1000"/>
      <c r="CW28" s="998"/>
      <c r="CX28" s="999"/>
      <c r="CY28" s="999"/>
      <c r="CZ28" s="999"/>
      <c r="DA28" s="1000"/>
      <c r="DB28" s="998"/>
      <c r="DC28" s="999"/>
      <c r="DD28" s="999"/>
      <c r="DE28" s="999"/>
      <c r="DF28" s="1000"/>
      <c r="DG28" s="998"/>
      <c r="DH28" s="999"/>
      <c r="DI28" s="999"/>
      <c r="DJ28" s="999"/>
      <c r="DK28" s="1000"/>
      <c r="DL28" s="998"/>
      <c r="DM28" s="999"/>
      <c r="DN28" s="999"/>
      <c r="DO28" s="999"/>
      <c r="DP28" s="1000"/>
      <c r="DQ28" s="998"/>
      <c r="DR28" s="999"/>
      <c r="DS28" s="999"/>
      <c r="DT28" s="999"/>
      <c r="DU28" s="1000"/>
      <c r="DV28" s="1001"/>
      <c r="DW28" s="1002"/>
      <c r="DX28" s="1002"/>
      <c r="DY28" s="1002"/>
      <c r="DZ28" s="1003"/>
    </row>
    <row r="29" spans="1:130" ht="26.25" customHeight="1" x14ac:dyDescent="0.2">
      <c r="A29" s="222">
        <v>2</v>
      </c>
      <c r="B29" s="1039" t="s">
        <v>389</v>
      </c>
      <c r="C29" s="1040"/>
      <c r="D29" s="1040"/>
      <c r="E29" s="1040"/>
      <c r="F29" s="1040"/>
      <c r="G29" s="1040"/>
      <c r="H29" s="1040"/>
      <c r="I29" s="1040"/>
      <c r="J29" s="1040"/>
      <c r="K29" s="1040"/>
      <c r="L29" s="1040"/>
      <c r="M29" s="1040"/>
      <c r="N29" s="1040"/>
      <c r="O29" s="1040"/>
      <c r="P29" s="1041"/>
      <c r="Q29" s="1047">
        <v>1273</v>
      </c>
      <c r="R29" s="1048"/>
      <c r="S29" s="1048"/>
      <c r="T29" s="1048"/>
      <c r="U29" s="1048"/>
      <c r="V29" s="1048">
        <v>1273</v>
      </c>
      <c r="W29" s="1048"/>
      <c r="X29" s="1048"/>
      <c r="Y29" s="1048"/>
      <c r="Z29" s="1048"/>
      <c r="AA29" s="1048">
        <v>0</v>
      </c>
      <c r="AB29" s="1048"/>
      <c r="AC29" s="1048"/>
      <c r="AD29" s="1048"/>
      <c r="AE29" s="1049"/>
      <c r="AF29" s="1044">
        <v>0</v>
      </c>
      <c r="AG29" s="1045"/>
      <c r="AH29" s="1045"/>
      <c r="AI29" s="1045"/>
      <c r="AJ29" s="1046"/>
      <c r="AK29" s="989">
        <v>380</v>
      </c>
      <c r="AL29" s="980"/>
      <c r="AM29" s="980"/>
      <c r="AN29" s="980"/>
      <c r="AO29" s="980"/>
      <c r="AP29" s="980" t="s">
        <v>556</v>
      </c>
      <c r="AQ29" s="980"/>
      <c r="AR29" s="980"/>
      <c r="AS29" s="980"/>
      <c r="AT29" s="980"/>
      <c r="AU29" s="980" t="s">
        <v>556</v>
      </c>
      <c r="AV29" s="980"/>
      <c r="AW29" s="980"/>
      <c r="AX29" s="980"/>
      <c r="AY29" s="980"/>
      <c r="AZ29" s="1050"/>
      <c r="BA29" s="1050"/>
      <c r="BB29" s="1050"/>
      <c r="BC29" s="1050"/>
      <c r="BD29" s="1050"/>
      <c r="BE29" s="981"/>
      <c r="BF29" s="981"/>
      <c r="BG29" s="981"/>
      <c r="BH29" s="981"/>
      <c r="BI29" s="982"/>
      <c r="BJ29" s="212"/>
      <c r="BK29" s="212"/>
      <c r="BL29" s="212"/>
      <c r="BM29" s="212"/>
      <c r="BN29" s="212"/>
      <c r="BO29" s="221"/>
      <c r="BP29" s="221"/>
      <c r="BQ29" s="218">
        <v>23</v>
      </c>
      <c r="BR29" s="219"/>
      <c r="BS29" s="1001"/>
      <c r="BT29" s="1002"/>
      <c r="BU29" s="1002"/>
      <c r="BV29" s="1002"/>
      <c r="BW29" s="1002"/>
      <c r="BX29" s="1002"/>
      <c r="BY29" s="1002"/>
      <c r="BZ29" s="1002"/>
      <c r="CA29" s="1002"/>
      <c r="CB29" s="1002"/>
      <c r="CC29" s="1002"/>
      <c r="CD29" s="1002"/>
      <c r="CE29" s="1002"/>
      <c r="CF29" s="1002"/>
      <c r="CG29" s="1023"/>
      <c r="CH29" s="998"/>
      <c r="CI29" s="999"/>
      <c r="CJ29" s="999"/>
      <c r="CK29" s="999"/>
      <c r="CL29" s="1000"/>
      <c r="CM29" s="998"/>
      <c r="CN29" s="999"/>
      <c r="CO29" s="999"/>
      <c r="CP29" s="999"/>
      <c r="CQ29" s="1000"/>
      <c r="CR29" s="998"/>
      <c r="CS29" s="999"/>
      <c r="CT29" s="999"/>
      <c r="CU29" s="999"/>
      <c r="CV29" s="1000"/>
      <c r="CW29" s="998"/>
      <c r="CX29" s="999"/>
      <c r="CY29" s="999"/>
      <c r="CZ29" s="999"/>
      <c r="DA29" s="1000"/>
      <c r="DB29" s="998"/>
      <c r="DC29" s="999"/>
      <c r="DD29" s="999"/>
      <c r="DE29" s="999"/>
      <c r="DF29" s="1000"/>
      <c r="DG29" s="998"/>
      <c r="DH29" s="999"/>
      <c r="DI29" s="999"/>
      <c r="DJ29" s="999"/>
      <c r="DK29" s="1000"/>
      <c r="DL29" s="998"/>
      <c r="DM29" s="999"/>
      <c r="DN29" s="999"/>
      <c r="DO29" s="999"/>
      <c r="DP29" s="1000"/>
      <c r="DQ29" s="998"/>
      <c r="DR29" s="999"/>
      <c r="DS29" s="999"/>
      <c r="DT29" s="999"/>
      <c r="DU29" s="1000"/>
      <c r="DV29" s="1001"/>
      <c r="DW29" s="1002"/>
      <c r="DX29" s="1002"/>
      <c r="DY29" s="1002"/>
      <c r="DZ29" s="1003"/>
    </row>
    <row r="30" spans="1:130" ht="26.25" customHeight="1" x14ac:dyDescent="0.2">
      <c r="A30" s="222">
        <v>3</v>
      </c>
      <c r="B30" s="1039" t="s">
        <v>390</v>
      </c>
      <c r="C30" s="1040"/>
      <c r="D30" s="1040"/>
      <c r="E30" s="1040"/>
      <c r="F30" s="1040"/>
      <c r="G30" s="1040"/>
      <c r="H30" s="1040"/>
      <c r="I30" s="1040"/>
      <c r="J30" s="1040"/>
      <c r="K30" s="1040"/>
      <c r="L30" s="1040"/>
      <c r="M30" s="1040"/>
      <c r="N30" s="1040"/>
      <c r="O30" s="1040"/>
      <c r="P30" s="1041"/>
      <c r="Q30" s="1047">
        <v>13188</v>
      </c>
      <c r="R30" s="1048"/>
      <c r="S30" s="1048"/>
      <c r="T30" s="1048"/>
      <c r="U30" s="1048"/>
      <c r="V30" s="1048">
        <v>12777</v>
      </c>
      <c r="W30" s="1048"/>
      <c r="X30" s="1048"/>
      <c r="Y30" s="1048"/>
      <c r="Z30" s="1048"/>
      <c r="AA30" s="1048">
        <v>411</v>
      </c>
      <c r="AB30" s="1048"/>
      <c r="AC30" s="1048"/>
      <c r="AD30" s="1048"/>
      <c r="AE30" s="1049"/>
      <c r="AF30" s="1044">
        <v>411</v>
      </c>
      <c r="AG30" s="1045"/>
      <c r="AH30" s="1045"/>
      <c r="AI30" s="1045"/>
      <c r="AJ30" s="1046"/>
      <c r="AK30" s="989">
        <v>1870</v>
      </c>
      <c r="AL30" s="980"/>
      <c r="AM30" s="980"/>
      <c r="AN30" s="980"/>
      <c r="AO30" s="980"/>
      <c r="AP30" s="980" t="s">
        <v>556</v>
      </c>
      <c r="AQ30" s="980"/>
      <c r="AR30" s="980"/>
      <c r="AS30" s="980"/>
      <c r="AT30" s="980"/>
      <c r="AU30" s="980" t="s">
        <v>556</v>
      </c>
      <c r="AV30" s="980"/>
      <c r="AW30" s="980"/>
      <c r="AX30" s="980"/>
      <c r="AY30" s="980"/>
      <c r="AZ30" s="1050"/>
      <c r="BA30" s="1050"/>
      <c r="BB30" s="1050"/>
      <c r="BC30" s="1050"/>
      <c r="BD30" s="1050"/>
      <c r="BE30" s="981"/>
      <c r="BF30" s="981"/>
      <c r="BG30" s="981"/>
      <c r="BH30" s="981"/>
      <c r="BI30" s="982"/>
      <c r="BJ30" s="212"/>
      <c r="BK30" s="212"/>
      <c r="BL30" s="212"/>
      <c r="BM30" s="212"/>
      <c r="BN30" s="212"/>
      <c r="BO30" s="221"/>
      <c r="BP30" s="221"/>
      <c r="BQ30" s="218">
        <v>24</v>
      </c>
      <c r="BR30" s="219"/>
      <c r="BS30" s="1001"/>
      <c r="BT30" s="1002"/>
      <c r="BU30" s="1002"/>
      <c r="BV30" s="1002"/>
      <c r="BW30" s="1002"/>
      <c r="BX30" s="1002"/>
      <c r="BY30" s="1002"/>
      <c r="BZ30" s="1002"/>
      <c r="CA30" s="1002"/>
      <c r="CB30" s="1002"/>
      <c r="CC30" s="1002"/>
      <c r="CD30" s="1002"/>
      <c r="CE30" s="1002"/>
      <c r="CF30" s="1002"/>
      <c r="CG30" s="1023"/>
      <c r="CH30" s="998"/>
      <c r="CI30" s="999"/>
      <c r="CJ30" s="999"/>
      <c r="CK30" s="999"/>
      <c r="CL30" s="1000"/>
      <c r="CM30" s="998"/>
      <c r="CN30" s="999"/>
      <c r="CO30" s="999"/>
      <c r="CP30" s="999"/>
      <c r="CQ30" s="1000"/>
      <c r="CR30" s="998"/>
      <c r="CS30" s="999"/>
      <c r="CT30" s="999"/>
      <c r="CU30" s="999"/>
      <c r="CV30" s="1000"/>
      <c r="CW30" s="998"/>
      <c r="CX30" s="999"/>
      <c r="CY30" s="999"/>
      <c r="CZ30" s="999"/>
      <c r="DA30" s="1000"/>
      <c r="DB30" s="998"/>
      <c r="DC30" s="999"/>
      <c r="DD30" s="999"/>
      <c r="DE30" s="999"/>
      <c r="DF30" s="1000"/>
      <c r="DG30" s="998"/>
      <c r="DH30" s="999"/>
      <c r="DI30" s="999"/>
      <c r="DJ30" s="999"/>
      <c r="DK30" s="1000"/>
      <c r="DL30" s="998"/>
      <c r="DM30" s="999"/>
      <c r="DN30" s="999"/>
      <c r="DO30" s="999"/>
      <c r="DP30" s="1000"/>
      <c r="DQ30" s="998"/>
      <c r="DR30" s="999"/>
      <c r="DS30" s="999"/>
      <c r="DT30" s="999"/>
      <c r="DU30" s="1000"/>
      <c r="DV30" s="1001"/>
      <c r="DW30" s="1002"/>
      <c r="DX30" s="1002"/>
      <c r="DY30" s="1002"/>
      <c r="DZ30" s="1003"/>
    </row>
    <row r="31" spans="1:130" ht="26.25" customHeight="1" x14ac:dyDescent="0.2">
      <c r="A31" s="222">
        <v>4</v>
      </c>
      <c r="B31" s="1039" t="s">
        <v>391</v>
      </c>
      <c r="C31" s="1040"/>
      <c r="D31" s="1040"/>
      <c r="E31" s="1040"/>
      <c r="F31" s="1040"/>
      <c r="G31" s="1040"/>
      <c r="H31" s="1040"/>
      <c r="I31" s="1040"/>
      <c r="J31" s="1040"/>
      <c r="K31" s="1040"/>
      <c r="L31" s="1040"/>
      <c r="M31" s="1040"/>
      <c r="N31" s="1040"/>
      <c r="O31" s="1040"/>
      <c r="P31" s="1041"/>
      <c r="Q31" s="1047">
        <v>1348</v>
      </c>
      <c r="R31" s="1048"/>
      <c r="S31" s="1048"/>
      <c r="T31" s="1048"/>
      <c r="U31" s="1048"/>
      <c r="V31" s="1048">
        <v>1348</v>
      </c>
      <c r="W31" s="1048"/>
      <c r="X31" s="1048"/>
      <c r="Y31" s="1048"/>
      <c r="Z31" s="1048"/>
      <c r="AA31" s="1048">
        <v>0</v>
      </c>
      <c r="AB31" s="1048"/>
      <c r="AC31" s="1048"/>
      <c r="AD31" s="1048"/>
      <c r="AE31" s="1049"/>
      <c r="AF31" s="1044" t="s">
        <v>122</v>
      </c>
      <c r="AG31" s="1045"/>
      <c r="AH31" s="1045"/>
      <c r="AI31" s="1045"/>
      <c r="AJ31" s="1046"/>
      <c r="AK31" s="989">
        <v>362</v>
      </c>
      <c r="AL31" s="980"/>
      <c r="AM31" s="980"/>
      <c r="AN31" s="980"/>
      <c r="AO31" s="980"/>
      <c r="AP31" s="980">
        <v>359</v>
      </c>
      <c r="AQ31" s="980"/>
      <c r="AR31" s="980"/>
      <c r="AS31" s="980"/>
      <c r="AT31" s="980"/>
      <c r="AU31" s="980" t="s">
        <v>556</v>
      </c>
      <c r="AV31" s="980"/>
      <c r="AW31" s="980"/>
      <c r="AX31" s="980"/>
      <c r="AY31" s="980"/>
      <c r="AZ31" s="1050"/>
      <c r="BA31" s="1050"/>
      <c r="BB31" s="1050"/>
      <c r="BC31" s="1050"/>
      <c r="BD31" s="1050"/>
      <c r="BE31" s="981"/>
      <c r="BF31" s="981"/>
      <c r="BG31" s="981"/>
      <c r="BH31" s="981"/>
      <c r="BI31" s="982"/>
      <c r="BJ31" s="212"/>
      <c r="BK31" s="212"/>
      <c r="BL31" s="212"/>
      <c r="BM31" s="212"/>
      <c r="BN31" s="212"/>
      <c r="BO31" s="221"/>
      <c r="BP31" s="221"/>
      <c r="BQ31" s="218">
        <v>25</v>
      </c>
      <c r="BR31" s="219"/>
      <c r="BS31" s="1001"/>
      <c r="BT31" s="1002"/>
      <c r="BU31" s="1002"/>
      <c r="BV31" s="1002"/>
      <c r="BW31" s="1002"/>
      <c r="BX31" s="1002"/>
      <c r="BY31" s="1002"/>
      <c r="BZ31" s="1002"/>
      <c r="CA31" s="1002"/>
      <c r="CB31" s="1002"/>
      <c r="CC31" s="1002"/>
      <c r="CD31" s="1002"/>
      <c r="CE31" s="1002"/>
      <c r="CF31" s="1002"/>
      <c r="CG31" s="1023"/>
      <c r="CH31" s="998"/>
      <c r="CI31" s="999"/>
      <c r="CJ31" s="999"/>
      <c r="CK31" s="999"/>
      <c r="CL31" s="1000"/>
      <c r="CM31" s="998"/>
      <c r="CN31" s="999"/>
      <c r="CO31" s="999"/>
      <c r="CP31" s="999"/>
      <c r="CQ31" s="1000"/>
      <c r="CR31" s="998"/>
      <c r="CS31" s="999"/>
      <c r="CT31" s="999"/>
      <c r="CU31" s="999"/>
      <c r="CV31" s="1000"/>
      <c r="CW31" s="998"/>
      <c r="CX31" s="999"/>
      <c r="CY31" s="999"/>
      <c r="CZ31" s="999"/>
      <c r="DA31" s="1000"/>
      <c r="DB31" s="998"/>
      <c r="DC31" s="999"/>
      <c r="DD31" s="999"/>
      <c r="DE31" s="999"/>
      <c r="DF31" s="1000"/>
      <c r="DG31" s="998"/>
      <c r="DH31" s="999"/>
      <c r="DI31" s="999"/>
      <c r="DJ31" s="999"/>
      <c r="DK31" s="1000"/>
      <c r="DL31" s="998"/>
      <c r="DM31" s="999"/>
      <c r="DN31" s="999"/>
      <c r="DO31" s="999"/>
      <c r="DP31" s="1000"/>
      <c r="DQ31" s="998"/>
      <c r="DR31" s="999"/>
      <c r="DS31" s="999"/>
      <c r="DT31" s="999"/>
      <c r="DU31" s="1000"/>
      <c r="DV31" s="1001"/>
      <c r="DW31" s="1002"/>
      <c r="DX31" s="1002"/>
      <c r="DY31" s="1002"/>
      <c r="DZ31" s="1003"/>
    </row>
    <row r="32" spans="1:130" ht="26.25" customHeight="1" x14ac:dyDescent="0.2">
      <c r="A32" s="222">
        <v>5</v>
      </c>
      <c r="B32" s="1039" t="s">
        <v>392</v>
      </c>
      <c r="C32" s="1040"/>
      <c r="D32" s="1040"/>
      <c r="E32" s="1040"/>
      <c r="F32" s="1040"/>
      <c r="G32" s="1040"/>
      <c r="H32" s="1040"/>
      <c r="I32" s="1040"/>
      <c r="J32" s="1040"/>
      <c r="K32" s="1040"/>
      <c r="L32" s="1040"/>
      <c r="M32" s="1040"/>
      <c r="N32" s="1040"/>
      <c r="O32" s="1040"/>
      <c r="P32" s="1041"/>
      <c r="Q32" s="1047">
        <v>7710</v>
      </c>
      <c r="R32" s="1048"/>
      <c r="S32" s="1048"/>
      <c r="T32" s="1048"/>
      <c r="U32" s="1048"/>
      <c r="V32" s="1048">
        <v>8650</v>
      </c>
      <c r="W32" s="1048"/>
      <c r="X32" s="1048"/>
      <c r="Y32" s="1048"/>
      <c r="Z32" s="1048"/>
      <c r="AA32" s="1048">
        <v>-940</v>
      </c>
      <c r="AB32" s="1048"/>
      <c r="AC32" s="1048"/>
      <c r="AD32" s="1048"/>
      <c r="AE32" s="1049"/>
      <c r="AF32" s="1044">
        <v>3225</v>
      </c>
      <c r="AG32" s="1045"/>
      <c r="AH32" s="1045"/>
      <c r="AI32" s="1045"/>
      <c r="AJ32" s="1046"/>
      <c r="AK32" s="989">
        <v>892</v>
      </c>
      <c r="AL32" s="980"/>
      <c r="AM32" s="980"/>
      <c r="AN32" s="980"/>
      <c r="AO32" s="980"/>
      <c r="AP32" s="980">
        <v>3773</v>
      </c>
      <c r="AQ32" s="980"/>
      <c r="AR32" s="980"/>
      <c r="AS32" s="980"/>
      <c r="AT32" s="980"/>
      <c r="AU32" s="980">
        <v>2015</v>
      </c>
      <c r="AV32" s="980"/>
      <c r="AW32" s="980"/>
      <c r="AX32" s="980"/>
      <c r="AY32" s="980"/>
      <c r="AZ32" s="1050"/>
      <c r="BA32" s="1050"/>
      <c r="BB32" s="1050"/>
      <c r="BC32" s="1050"/>
      <c r="BD32" s="1050"/>
      <c r="BE32" s="981" t="s">
        <v>393</v>
      </c>
      <c r="BF32" s="981"/>
      <c r="BG32" s="981"/>
      <c r="BH32" s="981"/>
      <c r="BI32" s="982"/>
      <c r="BJ32" s="212"/>
      <c r="BK32" s="212"/>
      <c r="BL32" s="212"/>
      <c r="BM32" s="212"/>
      <c r="BN32" s="212"/>
      <c r="BO32" s="221"/>
      <c r="BP32" s="221"/>
      <c r="BQ32" s="218">
        <v>26</v>
      </c>
      <c r="BR32" s="219"/>
      <c r="BS32" s="1001"/>
      <c r="BT32" s="1002"/>
      <c r="BU32" s="1002"/>
      <c r="BV32" s="1002"/>
      <c r="BW32" s="1002"/>
      <c r="BX32" s="1002"/>
      <c r="BY32" s="1002"/>
      <c r="BZ32" s="1002"/>
      <c r="CA32" s="1002"/>
      <c r="CB32" s="1002"/>
      <c r="CC32" s="1002"/>
      <c r="CD32" s="1002"/>
      <c r="CE32" s="1002"/>
      <c r="CF32" s="1002"/>
      <c r="CG32" s="1023"/>
      <c r="CH32" s="998"/>
      <c r="CI32" s="999"/>
      <c r="CJ32" s="999"/>
      <c r="CK32" s="999"/>
      <c r="CL32" s="1000"/>
      <c r="CM32" s="998"/>
      <c r="CN32" s="999"/>
      <c r="CO32" s="999"/>
      <c r="CP32" s="999"/>
      <c r="CQ32" s="1000"/>
      <c r="CR32" s="998"/>
      <c r="CS32" s="999"/>
      <c r="CT32" s="999"/>
      <c r="CU32" s="999"/>
      <c r="CV32" s="1000"/>
      <c r="CW32" s="998"/>
      <c r="CX32" s="999"/>
      <c r="CY32" s="999"/>
      <c r="CZ32" s="999"/>
      <c r="DA32" s="1000"/>
      <c r="DB32" s="998"/>
      <c r="DC32" s="999"/>
      <c r="DD32" s="999"/>
      <c r="DE32" s="999"/>
      <c r="DF32" s="1000"/>
      <c r="DG32" s="998"/>
      <c r="DH32" s="999"/>
      <c r="DI32" s="999"/>
      <c r="DJ32" s="999"/>
      <c r="DK32" s="1000"/>
      <c r="DL32" s="998"/>
      <c r="DM32" s="999"/>
      <c r="DN32" s="999"/>
      <c r="DO32" s="999"/>
      <c r="DP32" s="1000"/>
      <c r="DQ32" s="998"/>
      <c r="DR32" s="999"/>
      <c r="DS32" s="999"/>
      <c r="DT32" s="999"/>
      <c r="DU32" s="1000"/>
      <c r="DV32" s="1001"/>
      <c r="DW32" s="1002"/>
      <c r="DX32" s="1002"/>
      <c r="DY32" s="1002"/>
      <c r="DZ32" s="1003"/>
    </row>
    <row r="33" spans="1:130" ht="26.25" customHeight="1" x14ac:dyDescent="0.2">
      <c r="A33" s="222">
        <v>6</v>
      </c>
      <c r="B33" s="1039" t="s">
        <v>394</v>
      </c>
      <c r="C33" s="1040"/>
      <c r="D33" s="1040"/>
      <c r="E33" s="1040"/>
      <c r="F33" s="1040"/>
      <c r="G33" s="1040"/>
      <c r="H33" s="1040"/>
      <c r="I33" s="1040"/>
      <c r="J33" s="1040"/>
      <c r="K33" s="1040"/>
      <c r="L33" s="1040"/>
      <c r="M33" s="1040"/>
      <c r="N33" s="1040"/>
      <c r="O33" s="1040"/>
      <c r="P33" s="1041"/>
      <c r="Q33" s="1047">
        <v>1821</v>
      </c>
      <c r="R33" s="1048"/>
      <c r="S33" s="1048"/>
      <c r="T33" s="1048"/>
      <c r="U33" s="1048"/>
      <c r="V33" s="1048">
        <v>1813</v>
      </c>
      <c r="W33" s="1048"/>
      <c r="X33" s="1048"/>
      <c r="Y33" s="1048"/>
      <c r="Z33" s="1048"/>
      <c r="AA33" s="1048">
        <v>8</v>
      </c>
      <c r="AB33" s="1048"/>
      <c r="AC33" s="1048"/>
      <c r="AD33" s="1048"/>
      <c r="AE33" s="1049"/>
      <c r="AF33" s="1044">
        <v>1107</v>
      </c>
      <c r="AG33" s="1045"/>
      <c r="AH33" s="1045"/>
      <c r="AI33" s="1045"/>
      <c r="AJ33" s="1046"/>
      <c r="AK33" s="989">
        <v>309</v>
      </c>
      <c r="AL33" s="980"/>
      <c r="AM33" s="980"/>
      <c r="AN33" s="980"/>
      <c r="AO33" s="980"/>
      <c r="AP33" s="980">
        <v>9617</v>
      </c>
      <c r="AQ33" s="980"/>
      <c r="AR33" s="980"/>
      <c r="AS33" s="980"/>
      <c r="AT33" s="980"/>
      <c r="AU33" s="980">
        <v>452</v>
      </c>
      <c r="AV33" s="980"/>
      <c r="AW33" s="980"/>
      <c r="AX33" s="980"/>
      <c r="AY33" s="980"/>
      <c r="AZ33" s="1050"/>
      <c r="BA33" s="1050"/>
      <c r="BB33" s="1050"/>
      <c r="BC33" s="1050"/>
      <c r="BD33" s="1050"/>
      <c r="BE33" s="981" t="s">
        <v>393</v>
      </c>
      <c r="BF33" s="981"/>
      <c r="BG33" s="981"/>
      <c r="BH33" s="981"/>
      <c r="BI33" s="982"/>
      <c r="BJ33" s="212"/>
      <c r="BK33" s="212"/>
      <c r="BL33" s="212"/>
      <c r="BM33" s="212"/>
      <c r="BN33" s="212"/>
      <c r="BO33" s="221"/>
      <c r="BP33" s="221"/>
      <c r="BQ33" s="218">
        <v>27</v>
      </c>
      <c r="BR33" s="219"/>
      <c r="BS33" s="1001"/>
      <c r="BT33" s="1002"/>
      <c r="BU33" s="1002"/>
      <c r="BV33" s="1002"/>
      <c r="BW33" s="1002"/>
      <c r="BX33" s="1002"/>
      <c r="BY33" s="1002"/>
      <c r="BZ33" s="1002"/>
      <c r="CA33" s="1002"/>
      <c r="CB33" s="1002"/>
      <c r="CC33" s="1002"/>
      <c r="CD33" s="1002"/>
      <c r="CE33" s="1002"/>
      <c r="CF33" s="1002"/>
      <c r="CG33" s="1023"/>
      <c r="CH33" s="998"/>
      <c r="CI33" s="999"/>
      <c r="CJ33" s="999"/>
      <c r="CK33" s="999"/>
      <c r="CL33" s="1000"/>
      <c r="CM33" s="998"/>
      <c r="CN33" s="999"/>
      <c r="CO33" s="999"/>
      <c r="CP33" s="999"/>
      <c r="CQ33" s="1000"/>
      <c r="CR33" s="998"/>
      <c r="CS33" s="999"/>
      <c r="CT33" s="999"/>
      <c r="CU33" s="999"/>
      <c r="CV33" s="1000"/>
      <c r="CW33" s="998"/>
      <c r="CX33" s="999"/>
      <c r="CY33" s="999"/>
      <c r="CZ33" s="999"/>
      <c r="DA33" s="1000"/>
      <c r="DB33" s="998"/>
      <c r="DC33" s="999"/>
      <c r="DD33" s="999"/>
      <c r="DE33" s="999"/>
      <c r="DF33" s="1000"/>
      <c r="DG33" s="998"/>
      <c r="DH33" s="999"/>
      <c r="DI33" s="999"/>
      <c r="DJ33" s="999"/>
      <c r="DK33" s="1000"/>
      <c r="DL33" s="998"/>
      <c r="DM33" s="999"/>
      <c r="DN33" s="999"/>
      <c r="DO33" s="999"/>
      <c r="DP33" s="1000"/>
      <c r="DQ33" s="998"/>
      <c r="DR33" s="999"/>
      <c r="DS33" s="999"/>
      <c r="DT33" s="999"/>
      <c r="DU33" s="1000"/>
      <c r="DV33" s="1001"/>
      <c r="DW33" s="1002"/>
      <c r="DX33" s="1002"/>
      <c r="DY33" s="1002"/>
      <c r="DZ33" s="1003"/>
    </row>
    <row r="34" spans="1:130" ht="26.25" customHeight="1" x14ac:dyDescent="0.2">
      <c r="A34" s="222">
        <v>7</v>
      </c>
      <c r="B34" s="1039" t="s">
        <v>395</v>
      </c>
      <c r="C34" s="1040"/>
      <c r="D34" s="1040"/>
      <c r="E34" s="1040"/>
      <c r="F34" s="1040"/>
      <c r="G34" s="1040"/>
      <c r="H34" s="1040"/>
      <c r="I34" s="1040"/>
      <c r="J34" s="1040"/>
      <c r="K34" s="1040"/>
      <c r="L34" s="1040"/>
      <c r="M34" s="1040"/>
      <c r="N34" s="1040"/>
      <c r="O34" s="1040"/>
      <c r="P34" s="1041"/>
      <c r="Q34" s="1047">
        <v>2058</v>
      </c>
      <c r="R34" s="1048"/>
      <c r="S34" s="1048"/>
      <c r="T34" s="1048"/>
      <c r="U34" s="1048"/>
      <c r="V34" s="1048">
        <v>2036</v>
      </c>
      <c r="W34" s="1048"/>
      <c r="X34" s="1048"/>
      <c r="Y34" s="1048"/>
      <c r="Z34" s="1048"/>
      <c r="AA34" s="1048">
        <v>22</v>
      </c>
      <c r="AB34" s="1048"/>
      <c r="AC34" s="1048"/>
      <c r="AD34" s="1048"/>
      <c r="AE34" s="1049"/>
      <c r="AF34" s="1044">
        <v>1144</v>
      </c>
      <c r="AG34" s="1045"/>
      <c r="AH34" s="1045"/>
      <c r="AI34" s="1045"/>
      <c r="AJ34" s="1046"/>
      <c r="AK34" s="989">
        <v>1212</v>
      </c>
      <c r="AL34" s="980"/>
      <c r="AM34" s="980"/>
      <c r="AN34" s="980"/>
      <c r="AO34" s="980"/>
      <c r="AP34" s="980">
        <v>13450</v>
      </c>
      <c r="AQ34" s="980"/>
      <c r="AR34" s="980"/>
      <c r="AS34" s="980"/>
      <c r="AT34" s="980"/>
      <c r="AU34" s="980">
        <v>6671</v>
      </c>
      <c r="AV34" s="980"/>
      <c r="AW34" s="980"/>
      <c r="AX34" s="980"/>
      <c r="AY34" s="980"/>
      <c r="AZ34" s="1050"/>
      <c r="BA34" s="1050"/>
      <c r="BB34" s="1050"/>
      <c r="BC34" s="1050"/>
      <c r="BD34" s="1050"/>
      <c r="BE34" s="981" t="s">
        <v>393</v>
      </c>
      <c r="BF34" s="981"/>
      <c r="BG34" s="981"/>
      <c r="BH34" s="981"/>
      <c r="BI34" s="982"/>
      <c r="BJ34" s="212"/>
      <c r="BK34" s="212"/>
      <c r="BL34" s="212"/>
      <c r="BM34" s="212"/>
      <c r="BN34" s="212"/>
      <c r="BO34" s="221"/>
      <c r="BP34" s="221"/>
      <c r="BQ34" s="218">
        <v>28</v>
      </c>
      <c r="BR34" s="219"/>
      <c r="BS34" s="1001"/>
      <c r="BT34" s="1002"/>
      <c r="BU34" s="1002"/>
      <c r="BV34" s="1002"/>
      <c r="BW34" s="1002"/>
      <c r="BX34" s="1002"/>
      <c r="BY34" s="1002"/>
      <c r="BZ34" s="1002"/>
      <c r="CA34" s="1002"/>
      <c r="CB34" s="1002"/>
      <c r="CC34" s="1002"/>
      <c r="CD34" s="1002"/>
      <c r="CE34" s="1002"/>
      <c r="CF34" s="1002"/>
      <c r="CG34" s="1023"/>
      <c r="CH34" s="998"/>
      <c r="CI34" s="999"/>
      <c r="CJ34" s="999"/>
      <c r="CK34" s="999"/>
      <c r="CL34" s="1000"/>
      <c r="CM34" s="998"/>
      <c r="CN34" s="999"/>
      <c r="CO34" s="999"/>
      <c r="CP34" s="999"/>
      <c r="CQ34" s="1000"/>
      <c r="CR34" s="998"/>
      <c r="CS34" s="999"/>
      <c r="CT34" s="999"/>
      <c r="CU34" s="999"/>
      <c r="CV34" s="1000"/>
      <c r="CW34" s="998"/>
      <c r="CX34" s="999"/>
      <c r="CY34" s="999"/>
      <c r="CZ34" s="999"/>
      <c r="DA34" s="1000"/>
      <c r="DB34" s="998"/>
      <c r="DC34" s="999"/>
      <c r="DD34" s="999"/>
      <c r="DE34" s="999"/>
      <c r="DF34" s="1000"/>
      <c r="DG34" s="998"/>
      <c r="DH34" s="999"/>
      <c r="DI34" s="999"/>
      <c r="DJ34" s="999"/>
      <c r="DK34" s="1000"/>
      <c r="DL34" s="998"/>
      <c r="DM34" s="999"/>
      <c r="DN34" s="999"/>
      <c r="DO34" s="999"/>
      <c r="DP34" s="1000"/>
      <c r="DQ34" s="998"/>
      <c r="DR34" s="999"/>
      <c r="DS34" s="999"/>
      <c r="DT34" s="999"/>
      <c r="DU34" s="1000"/>
      <c r="DV34" s="1001"/>
      <c r="DW34" s="1002"/>
      <c r="DX34" s="1002"/>
      <c r="DY34" s="1002"/>
      <c r="DZ34" s="1003"/>
    </row>
    <row r="35" spans="1:130" ht="26.25" customHeight="1" x14ac:dyDescent="0.2">
      <c r="A35" s="222">
        <v>8</v>
      </c>
      <c r="B35" s="1039" t="s">
        <v>396</v>
      </c>
      <c r="C35" s="1040"/>
      <c r="D35" s="1040"/>
      <c r="E35" s="1040"/>
      <c r="F35" s="1040"/>
      <c r="G35" s="1040"/>
      <c r="H35" s="1040"/>
      <c r="I35" s="1040"/>
      <c r="J35" s="1040"/>
      <c r="K35" s="1040"/>
      <c r="L35" s="1040"/>
      <c r="M35" s="1040"/>
      <c r="N35" s="1040"/>
      <c r="O35" s="1040"/>
      <c r="P35" s="1041"/>
      <c r="Q35" s="1047">
        <v>453</v>
      </c>
      <c r="R35" s="1048"/>
      <c r="S35" s="1048"/>
      <c r="T35" s="1048"/>
      <c r="U35" s="1048"/>
      <c r="V35" s="1048">
        <v>436</v>
      </c>
      <c r="W35" s="1048"/>
      <c r="X35" s="1048"/>
      <c r="Y35" s="1048"/>
      <c r="Z35" s="1048"/>
      <c r="AA35" s="1048">
        <v>17</v>
      </c>
      <c r="AB35" s="1048"/>
      <c r="AC35" s="1048"/>
      <c r="AD35" s="1048"/>
      <c r="AE35" s="1049"/>
      <c r="AF35" s="1044">
        <v>17</v>
      </c>
      <c r="AG35" s="1045"/>
      <c r="AH35" s="1045"/>
      <c r="AI35" s="1045"/>
      <c r="AJ35" s="1046"/>
      <c r="AK35" s="989">
        <v>189</v>
      </c>
      <c r="AL35" s="980"/>
      <c r="AM35" s="980"/>
      <c r="AN35" s="980"/>
      <c r="AO35" s="980"/>
      <c r="AP35" s="980" t="s">
        <v>556</v>
      </c>
      <c r="AQ35" s="980"/>
      <c r="AR35" s="980"/>
      <c r="AS35" s="980"/>
      <c r="AT35" s="980"/>
      <c r="AU35" s="980" t="s">
        <v>556</v>
      </c>
      <c r="AV35" s="980"/>
      <c r="AW35" s="980"/>
      <c r="AX35" s="980"/>
      <c r="AY35" s="980"/>
      <c r="AZ35" s="1050"/>
      <c r="BA35" s="1050"/>
      <c r="BB35" s="1050"/>
      <c r="BC35" s="1050"/>
      <c r="BD35" s="1050"/>
      <c r="BE35" s="981" t="s">
        <v>397</v>
      </c>
      <c r="BF35" s="981"/>
      <c r="BG35" s="981"/>
      <c r="BH35" s="981"/>
      <c r="BI35" s="982"/>
      <c r="BJ35" s="212"/>
      <c r="BK35" s="212"/>
      <c r="BL35" s="212"/>
      <c r="BM35" s="212"/>
      <c r="BN35" s="212"/>
      <c r="BO35" s="221"/>
      <c r="BP35" s="221"/>
      <c r="BQ35" s="218">
        <v>29</v>
      </c>
      <c r="BR35" s="219"/>
      <c r="BS35" s="1001"/>
      <c r="BT35" s="1002"/>
      <c r="BU35" s="1002"/>
      <c r="BV35" s="1002"/>
      <c r="BW35" s="1002"/>
      <c r="BX35" s="1002"/>
      <c r="BY35" s="1002"/>
      <c r="BZ35" s="1002"/>
      <c r="CA35" s="1002"/>
      <c r="CB35" s="1002"/>
      <c r="CC35" s="1002"/>
      <c r="CD35" s="1002"/>
      <c r="CE35" s="1002"/>
      <c r="CF35" s="1002"/>
      <c r="CG35" s="1023"/>
      <c r="CH35" s="998"/>
      <c r="CI35" s="999"/>
      <c r="CJ35" s="999"/>
      <c r="CK35" s="999"/>
      <c r="CL35" s="1000"/>
      <c r="CM35" s="998"/>
      <c r="CN35" s="999"/>
      <c r="CO35" s="999"/>
      <c r="CP35" s="999"/>
      <c r="CQ35" s="1000"/>
      <c r="CR35" s="998"/>
      <c r="CS35" s="999"/>
      <c r="CT35" s="999"/>
      <c r="CU35" s="999"/>
      <c r="CV35" s="1000"/>
      <c r="CW35" s="998"/>
      <c r="CX35" s="999"/>
      <c r="CY35" s="999"/>
      <c r="CZ35" s="999"/>
      <c r="DA35" s="1000"/>
      <c r="DB35" s="998"/>
      <c r="DC35" s="999"/>
      <c r="DD35" s="999"/>
      <c r="DE35" s="999"/>
      <c r="DF35" s="1000"/>
      <c r="DG35" s="998"/>
      <c r="DH35" s="999"/>
      <c r="DI35" s="999"/>
      <c r="DJ35" s="999"/>
      <c r="DK35" s="1000"/>
      <c r="DL35" s="998"/>
      <c r="DM35" s="999"/>
      <c r="DN35" s="999"/>
      <c r="DO35" s="999"/>
      <c r="DP35" s="1000"/>
      <c r="DQ35" s="998"/>
      <c r="DR35" s="999"/>
      <c r="DS35" s="999"/>
      <c r="DT35" s="999"/>
      <c r="DU35" s="1000"/>
      <c r="DV35" s="1001"/>
      <c r="DW35" s="1002"/>
      <c r="DX35" s="1002"/>
      <c r="DY35" s="1002"/>
      <c r="DZ35" s="1003"/>
    </row>
    <row r="36" spans="1:130" ht="26.25" customHeight="1" x14ac:dyDescent="0.2">
      <c r="A36" s="222">
        <v>9</v>
      </c>
      <c r="B36" s="1039"/>
      <c r="C36" s="1040"/>
      <c r="D36" s="1040"/>
      <c r="E36" s="1040"/>
      <c r="F36" s="1040"/>
      <c r="G36" s="1040"/>
      <c r="H36" s="1040"/>
      <c r="I36" s="1040"/>
      <c r="J36" s="1040"/>
      <c r="K36" s="1040"/>
      <c r="L36" s="1040"/>
      <c r="M36" s="1040"/>
      <c r="N36" s="1040"/>
      <c r="O36" s="1040"/>
      <c r="P36" s="1041"/>
      <c r="Q36" s="1047"/>
      <c r="R36" s="1048"/>
      <c r="S36" s="1048"/>
      <c r="T36" s="1048"/>
      <c r="U36" s="1048"/>
      <c r="V36" s="1048"/>
      <c r="W36" s="1048"/>
      <c r="X36" s="1048"/>
      <c r="Y36" s="1048"/>
      <c r="Z36" s="1048"/>
      <c r="AA36" s="1048"/>
      <c r="AB36" s="1048"/>
      <c r="AC36" s="1048"/>
      <c r="AD36" s="1048"/>
      <c r="AE36" s="1049"/>
      <c r="AF36" s="1044"/>
      <c r="AG36" s="1045"/>
      <c r="AH36" s="1045"/>
      <c r="AI36" s="1045"/>
      <c r="AJ36" s="1046"/>
      <c r="AK36" s="989"/>
      <c r="AL36" s="980"/>
      <c r="AM36" s="980"/>
      <c r="AN36" s="980"/>
      <c r="AO36" s="980"/>
      <c r="AP36" s="980"/>
      <c r="AQ36" s="980"/>
      <c r="AR36" s="980"/>
      <c r="AS36" s="980"/>
      <c r="AT36" s="980"/>
      <c r="AU36" s="980"/>
      <c r="AV36" s="980"/>
      <c r="AW36" s="980"/>
      <c r="AX36" s="980"/>
      <c r="AY36" s="980"/>
      <c r="AZ36" s="1050"/>
      <c r="BA36" s="1050"/>
      <c r="BB36" s="1050"/>
      <c r="BC36" s="1050"/>
      <c r="BD36" s="1050"/>
      <c r="BE36" s="981"/>
      <c r="BF36" s="981"/>
      <c r="BG36" s="981"/>
      <c r="BH36" s="981"/>
      <c r="BI36" s="982"/>
      <c r="BJ36" s="212"/>
      <c r="BK36" s="212"/>
      <c r="BL36" s="212"/>
      <c r="BM36" s="212"/>
      <c r="BN36" s="212"/>
      <c r="BO36" s="221"/>
      <c r="BP36" s="221"/>
      <c r="BQ36" s="218">
        <v>30</v>
      </c>
      <c r="BR36" s="219"/>
      <c r="BS36" s="1001"/>
      <c r="BT36" s="1002"/>
      <c r="BU36" s="1002"/>
      <c r="BV36" s="1002"/>
      <c r="BW36" s="1002"/>
      <c r="BX36" s="1002"/>
      <c r="BY36" s="1002"/>
      <c r="BZ36" s="1002"/>
      <c r="CA36" s="1002"/>
      <c r="CB36" s="1002"/>
      <c r="CC36" s="1002"/>
      <c r="CD36" s="1002"/>
      <c r="CE36" s="1002"/>
      <c r="CF36" s="1002"/>
      <c r="CG36" s="1023"/>
      <c r="CH36" s="998"/>
      <c r="CI36" s="999"/>
      <c r="CJ36" s="999"/>
      <c r="CK36" s="999"/>
      <c r="CL36" s="1000"/>
      <c r="CM36" s="998"/>
      <c r="CN36" s="999"/>
      <c r="CO36" s="999"/>
      <c r="CP36" s="999"/>
      <c r="CQ36" s="1000"/>
      <c r="CR36" s="998"/>
      <c r="CS36" s="999"/>
      <c r="CT36" s="999"/>
      <c r="CU36" s="999"/>
      <c r="CV36" s="1000"/>
      <c r="CW36" s="998"/>
      <c r="CX36" s="999"/>
      <c r="CY36" s="999"/>
      <c r="CZ36" s="999"/>
      <c r="DA36" s="1000"/>
      <c r="DB36" s="998"/>
      <c r="DC36" s="999"/>
      <c r="DD36" s="999"/>
      <c r="DE36" s="999"/>
      <c r="DF36" s="1000"/>
      <c r="DG36" s="998"/>
      <c r="DH36" s="999"/>
      <c r="DI36" s="999"/>
      <c r="DJ36" s="999"/>
      <c r="DK36" s="1000"/>
      <c r="DL36" s="998"/>
      <c r="DM36" s="999"/>
      <c r="DN36" s="999"/>
      <c r="DO36" s="999"/>
      <c r="DP36" s="1000"/>
      <c r="DQ36" s="998"/>
      <c r="DR36" s="999"/>
      <c r="DS36" s="999"/>
      <c r="DT36" s="999"/>
      <c r="DU36" s="1000"/>
      <c r="DV36" s="1001"/>
      <c r="DW36" s="1002"/>
      <c r="DX36" s="1002"/>
      <c r="DY36" s="1002"/>
      <c r="DZ36" s="1003"/>
    </row>
    <row r="37" spans="1:130" ht="26.25" customHeight="1" x14ac:dyDescent="0.2">
      <c r="A37" s="222">
        <v>10</v>
      </c>
      <c r="B37" s="1039"/>
      <c r="C37" s="1040"/>
      <c r="D37" s="1040"/>
      <c r="E37" s="1040"/>
      <c r="F37" s="1040"/>
      <c r="G37" s="1040"/>
      <c r="H37" s="1040"/>
      <c r="I37" s="1040"/>
      <c r="J37" s="1040"/>
      <c r="K37" s="1040"/>
      <c r="L37" s="1040"/>
      <c r="M37" s="1040"/>
      <c r="N37" s="1040"/>
      <c r="O37" s="1040"/>
      <c r="P37" s="1041"/>
      <c r="Q37" s="1047"/>
      <c r="R37" s="1048"/>
      <c r="S37" s="1048"/>
      <c r="T37" s="1048"/>
      <c r="U37" s="1048"/>
      <c r="V37" s="1048"/>
      <c r="W37" s="1048"/>
      <c r="X37" s="1048"/>
      <c r="Y37" s="1048"/>
      <c r="Z37" s="1048"/>
      <c r="AA37" s="1048"/>
      <c r="AB37" s="1048"/>
      <c r="AC37" s="1048"/>
      <c r="AD37" s="1048"/>
      <c r="AE37" s="1049"/>
      <c r="AF37" s="1044"/>
      <c r="AG37" s="1045"/>
      <c r="AH37" s="1045"/>
      <c r="AI37" s="1045"/>
      <c r="AJ37" s="1046"/>
      <c r="AK37" s="989"/>
      <c r="AL37" s="980"/>
      <c r="AM37" s="980"/>
      <c r="AN37" s="980"/>
      <c r="AO37" s="980"/>
      <c r="AP37" s="980"/>
      <c r="AQ37" s="980"/>
      <c r="AR37" s="980"/>
      <c r="AS37" s="980"/>
      <c r="AT37" s="980"/>
      <c r="AU37" s="980"/>
      <c r="AV37" s="980"/>
      <c r="AW37" s="980"/>
      <c r="AX37" s="980"/>
      <c r="AY37" s="980"/>
      <c r="AZ37" s="1050"/>
      <c r="BA37" s="1050"/>
      <c r="BB37" s="1050"/>
      <c r="BC37" s="1050"/>
      <c r="BD37" s="1050"/>
      <c r="BE37" s="981"/>
      <c r="BF37" s="981"/>
      <c r="BG37" s="981"/>
      <c r="BH37" s="981"/>
      <c r="BI37" s="982"/>
      <c r="BJ37" s="212"/>
      <c r="BK37" s="212"/>
      <c r="BL37" s="212"/>
      <c r="BM37" s="212"/>
      <c r="BN37" s="212"/>
      <c r="BO37" s="221"/>
      <c r="BP37" s="221"/>
      <c r="BQ37" s="218">
        <v>31</v>
      </c>
      <c r="BR37" s="219"/>
      <c r="BS37" s="1001"/>
      <c r="BT37" s="1002"/>
      <c r="BU37" s="1002"/>
      <c r="BV37" s="1002"/>
      <c r="BW37" s="1002"/>
      <c r="BX37" s="1002"/>
      <c r="BY37" s="1002"/>
      <c r="BZ37" s="1002"/>
      <c r="CA37" s="1002"/>
      <c r="CB37" s="1002"/>
      <c r="CC37" s="1002"/>
      <c r="CD37" s="1002"/>
      <c r="CE37" s="1002"/>
      <c r="CF37" s="1002"/>
      <c r="CG37" s="1023"/>
      <c r="CH37" s="998"/>
      <c r="CI37" s="999"/>
      <c r="CJ37" s="999"/>
      <c r="CK37" s="999"/>
      <c r="CL37" s="1000"/>
      <c r="CM37" s="998"/>
      <c r="CN37" s="999"/>
      <c r="CO37" s="999"/>
      <c r="CP37" s="999"/>
      <c r="CQ37" s="1000"/>
      <c r="CR37" s="998"/>
      <c r="CS37" s="999"/>
      <c r="CT37" s="999"/>
      <c r="CU37" s="999"/>
      <c r="CV37" s="1000"/>
      <c r="CW37" s="998"/>
      <c r="CX37" s="999"/>
      <c r="CY37" s="999"/>
      <c r="CZ37" s="999"/>
      <c r="DA37" s="1000"/>
      <c r="DB37" s="998"/>
      <c r="DC37" s="999"/>
      <c r="DD37" s="999"/>
      <c r="DE37" s="999"/>
      <c r="DF37" s="1000"/>
      <c r="DG37" s="998"/>
      <c r="DH37" s="999"/>
      <c r="DI37" s="999"/>
      <c r="DJ37" s="999"/>
      <c r="DK37" s="1000"/>
      <c r="DL37" s="998"/>
      <c r="DM37" s="999"/>
      <c r="DN37" s="999"/>
      <c r="DO37" s="999"/>
      <c r="DP37" s="1000"/>
      <c r="DQ37" s="998"/>
      <c r="DR37" s="999"/>
      <c r="DS37" s="999"/>
      <c r="DT37" s="999"/>
      <c r="DU37" s="1000"/>
      <c r="DV37" s="1001"/>
      <c r="DW37" s="1002"/>
      <c r="DX37" s="1002"/>
      <c r="DY37" s="1002"/>
      <c r="DZ37" s="1003"/>
    </row>
    <row r="38" spans="1:130" ht="26.25" customHeight="1" x14ac:dyDescent="0.2">
      <c r="A38" s="222">
        <v>11</v>
      </c>
      <c r="B38" s="1039"/>
      <c r="C38" s="1040"/>
      <c r="D38" s="1040"/>
      <c r="E38" s="1040"/>
      <c r="F38" s="1040"/>
      <c r="G38" s="1040"/>
      <c r="H38" s="1040"/>
      <c r="I38" s="1040"/>
      <c r="J38" s="1040"/>
      <c r="K38" s="1040"/>
      <c r="L38" s="1040"/>
      <c r="M38" s="1040"/>
      <c r="N38" s="1040"/>
      <c r="O38" s="1040"/>
      <c r="P38" s="1041"/>
      <c r="Q38" s="1047"/>
      <c r="R38" s="1048"/>
      <c r="S38" s="1048"/>
      <c r="T38" s="1048"/>
      <c r="U38" s="1048"/>
      <c r="V38" s="1048"/>
      <c r="W38" s="1048"/>
      <c r="X38" s="1048"/>
      <c r="Y38" s="1048"/>
      <c r="Z38" s="1048"/>
      <c r="AA38" s="1048"/>
      <c r="AB38" s="1048"/>
      <c r="AC38" s="1048"/>
      <c r="AD38" s="1048"/>
      <c r="AE38" s="1049"/>
      <c r="AF38" s="1044"/>
      <c r="AG38" s="1045"/>
      <c r="AH38" s="1045"/>
      <c r="AI38" s="1045"/>
      <c r="AJ38" s="1046"/>
      <c r="AK38" s="989"/>
      <c r="AL38" s="980"/>
      <c r="AM38" s="980"/>
      <c r="AN38" s="980"/>
      <c r="AO38" s="980"/>
      <c r="AP38" s="980"/>
      <c r="AQ38" s="980"/>
      <c r="AR38" s="980"/>
      <c r="AS38" s="980"/>
      <c r="AT38" s="980"/>
      <c r="AU38" s="980"/>
      <c r="AV38" s="980"/>
      <c r="AW38" s="980"/>
      <c r="AX38" s="980"/>
      <c r="AY38" s="980"/>
      <c r="AZ38" s="1050"/>
      <c r="BA38" s="1050"/>
      <c r="BB38" s="1050"/>
      <c r="BC38" s="1050"/>
      <c r="BD38" s="1050"/>
      <c r="BE38" s="981"/>
      <c r="BF38" s="981"/>
      <c r="BG38" s="981"/>
      <c r="BH38" s="981"/>
      <c r="BI38" s="982"/>
      <c r="BJ38" s="212"/>
      <c r="BK38" s="212"/>
      <c r="BL38" s="212"/>
      <c r="BM38" s="212"/>
      <c r="BN38" s="212"/>
      <c r="BO38" s="221"/>
      <c r="BP38" s="221"/>
      <c r="BQ38" s="218">
        <v>32</v>
      </c>
      <c r="BR38" s="219"/>
      <c r="BS38" s="1001"/>
      <c r="BT38" s="1002"/>
      <c r="BU38" s="1002"/>
      <c r="BV38" s="1002"/>
      <c r="BW38" s="1002"/>
      <c r="BX38" s="1002"/>
      <c r="BY38" s="1002"/>
      <c r="BZ38" s="1002"/>
      <c r="CA38" s="1002"/>
      <c r="CB38" s="1002"/>
      <c r="CC38" s="1002"/>
      <c r="CD38" s="1002"/>
      <c r="CE38" s="1002"/>
      <c r="CF38" s="1002"/>
      <c r="CG38" s="1023"/>
      <c r="CH38" s="998"/>
      <c r="CI38" s="999"/>
      <c r="CJ38" s="999"/>
      <c r="CK38" s="999"/>
      <c r="CL38" s="1000"/>
      <c r="CM38" s="998"/>
      <c r="CN38" s="999"/>
      <c r="CO38" s="999"/>
      <c r="CP38" s="999"/>
      <c r="CQ38" s="1000"/>
      <c r="CR38" s="998"/>
      <c r="CS38" s="999"/>
      <c r="CT38" s="999"/>
      <c r="CU38" s="999"/>
      <c r="CV38" s="1000"/>
      <c r="CW38" s="998"/>
      <c r="CX38" s="999"/>
      <c r="CY38" s="999"/>
      <c r="CZ38" s="999"/>
      <c r="DA38" s="1000"/>
      <c r="DB38" s="998"/>
      <c r="DC38" s="999"/>
      <c r="DD38" s="999"/>
      <c r="DE38" s="999"/>
      <c r="DF38" s="1000"/>
      <c r="DG38" s="998"/>
      <c r="DH38" s="999"/>
      <c r="DI38" s="999"/>
      <c r="DJ38" s="999"/>
      <c r="DK38" s="1000"/>
      <c r="DL38" s="998"/>
      <c r="DM38" s="999"/>
      <c r="DN38" s="999"/>
      <c r="DO38" s="999"/>
      <c r="DP38" s="1000"/>
      <c r="DQ38" s="998"/>
      <c r="DR38" s="999"/>
      <c r="DS38" s="999"/>
      <c r="DT38" s="999"/>
      <c r="DU38" s="1000"/>
      <c r="DV38" s="1001"/>
      <c r="DW38" s="1002"/>
      <c r="DX38" s="1002"/>
      <c r="DY38" s="1002"/>
      <c r="DZ38" s="1003"/>
    </row>
    <row r="39" spans="1:130" ht="26.25" customHeight="1" x14ac:dyDescent="0.2">
      <c r="A39" s="222">
        <v>12</v>
      </c>
      <c r="B39" s="1039"/>
      <c r="C39" s="1040"/>
      <c r="D39" s="1040"/>
      <c r="E39" s="1040"/>
      <c r="F39" s="1040"/>
      <c r="G39" s="1040"/>
      <c r="H39" s="1040"/>
      <c r="I39" s="1040"/>
      <c r="J39" s="1040"/>
      <c r="K39" s="1040"/>
      <c r="L39" s="1040"/>
      <c r="M39" s="1040"/>
      <c r="N39" s="1040"/>
      <c r="O39" s="1040"/>
      <c r="P39" s="1041"/>
      <c r="Q39" s="1047"/>
      <c r="R39" s="1048"/>
      <c r="S39" s="1048"/>
      <c r="T39" s="1048"/>
      <c r="U39" s="1048"/>
      <c r="V39" s="1048"/>
      <c r="W39" s="1048"/>
      <c r="X39" s="1048"/>
      <c r="Y39" s="1048"/>
      <c r="Z39" s="1048"/>
      <c r="AA39" s="1048"/>
      <c r="AB39" s="1048"/>
      <c r="AC39" s="1048"/>
      <c r="AD39" s="1048"/>
      <c r="AE39" s="1049"/>
      <c r="AF39" s="1044"/>
      <c r="AG39" s="1045"/>
      <c r="AH39" s="1045"/>
      <c r="AI39" s="1045"/>
      <c r="AJ39" s="1046"/>
      <c r="AK39" s="989"/>
      <c r="AL39" s="980"/>
      <c r="AM39" s="980"/>
      <c r="AN39" s="980"/>
      <c r="AO39" s="980"/>
      <c r="AP39" s="980"/>
      <c r="AQ39" s="980"/>
      <c r="AR39" s="980"/>
      <c r="AS39" s="980"/>
      <c r="AT39" s="980"/>
      <c r="AU39" s="980"/>
      <c r="AV39" s="980"/>
      <c r="AW39" s="980"/>
      <c r="AX39" s="980"/>
      <c r="AY39" s="980"/>
      <c r="AZ39" s="1050"/>
      <c r="BA39" s="1050"/>
      <c r="BB39" s="1050"/>
      <c r="BC39" s="1050"/>
      <c r="BD39" s="1050"/>
      <c r="BE39" s="981"/>
      <c r="BF39" s="981"/>
      <c r="BG39" s="981"/>
      <c r="BH39" s="981"/>
      <c r="BI39" s="982"/>
      <c r="BJ39" s="212"/>
      <c r="BK39" s="212"/>
      <c r="BL39" s="212"/>
      <c r="BM39" s="212"/>
      <c r="BN39" s="212"/>
      <c r="BO39" s="221"/>
      <c r="BP39" s="221"/>
      <c r="BQ39" s="218">
        <v>33</v>
      </c>
      <c r="BR39" s="219"/>
      <c r="BS39" s="1001"/>
      <c r="BT39" s="1002"/>
      <c r="BU39" s="1002"/>
      <c r="BV39" s="1002"/>
      <c r="BW39" s="1002"/>
      <c r="BX39" s="1002"/>
      <c r="BY39" s="1002"/>
      <c r="BZ39" s="1002"/>
      <c r="CA39" s="1002"/>
      <c r="CB39" s="1002"/>
      <c r="CC39" s="1002"/>
      <c r="CD39" s="1002"/>
      <c r="CE39" s="1002"/>
      <c r="CF39" s="1002"/>
      <c r="CG39" s="1023"/>
      <c r="CH39" s="998"/>
      <c r="CI39" s="999"/>
      <c r="CJ39" s="999"/>
      <c r="CK39" s="999"/>
      <c r="CL39" s="1000"/>
      <c r="CM39" s="998"/>
      <c r="CN39" s="999"/>
      <c r="CO39" s="999"/>
      <c r="CP39" s="999"/>
      <c r="CQ39" s="1000"/>
      <c r="CR39" s="998"/>
      <c r="CS39" s="999"/>
      <c r="CT39" s="999"/>
      <c r="CU39" s="999"/>
      <c r="CV39" s="1000"/>
      <c r="CW39" s="998"/>
      <c r="CX39" s="999"/>
      <c r="CY39" s="999"/>
      <c r="CZ39" s="999"/>
      <c r="DA39" s="1000"/>
      <c r="DB39" s="998"/>
      <c r="DC39" s="999"/>
      <c r="DD39" s="999"/>
      <c r="DE39" s="999"/>
      <c r="DF39" s="1000"/>
      <c r="DG39" s="998"/>
      <c r="DH39" s="999"/>
      <c r="DI39" s="999"/>
      <c r="DJ39" s="999"/>
      <c r="DK39" s="1000"/>
      <c r="DL39" s="998"/>
      <c r="DM39" s="999"/>
      <c r="DN39" s="999"/>
      <c r="DO39" s="999"/>
      <c r="DP39" s="1000"/>
      <c r="DQ39" s="998"/>
      <c r="DR39" s="999"/>
      <c r="DS39" s="999"/>
      <c r="DT39" s="999"/>
      <c r="DU39" s="1000"/>
      <c r="DV39" s="1001"/>
      <c r="DW39" s="1002"/>
      <c r="DX39" s="1002"/>
      <c r="DY39" s="1002"/>
      <c r="DZ39" s="1003"/>
    </row>
    <row r="40" spans="1:130" ht="26.25" customHeight="1" x14ac:dyDescent="0.2">
      <c r="A40" s="218">
        <v>13</v>
      </c>
      <c r="B40" s="1039"/>
      <c r="C40" s="1040"/>
      <c r="D40" s="1040"/>
      <c r="E40" s="1040"/>
      <c r="F40" s="1040"/>
      <c r="G40" s="1040"/>
      <c r="H40" s="1040"/>
      <c r="I40" s="1040"/>
      <c r="J40" s="1040"/>
      <c r="K40" s="1040"/>
      <c r="L40" s="1040"/>
      <c r="M40" s="1040"/>
      <c r="N40" s="1040"/>
      <c r="O40" s="1040"/>
      <c r="P40" s="1041"/>
      <c r="Q40" s="1047"/>
      <c r="R40" s="1048"/>
      <c r="S40" s="1048"/>
      <c r="T40" s="1048"/>
      <c r="U40" s="1048"/>
      <c r="V40" s="1048"/>
      <c r="W40" s="1048"/>
      <c r="X40" s="1048"/>
      <c r="Y40" s="1048"/>
      <c r="Z40" s="1048"/>
      <c r="AA40" s="1048"/>
      <c r="AB40" s="1048"/>
      <c r="AC40" s="1048"/>
      <c r="AD40" s="1048"/>
      <c r="AE40" s="1049"/>
      <c r="AF40" s="1044"/>
      <c r="AG40" s="1045"/>
      <c r="AH40" s="1045"/>
      <c r="AI40" s="1045"/>
      <c r="AJ40" s="1046"/>
      <c r="AK40" s="989"/>
      <c r="AL40" s="980"/>
      <c r="AM40" s="980"/>
      <c r="AN40" s="980"/>
      <c r="AO40" s="980"/>
      <c r="AP40" s="980"/>
      <c r="AQ40" s="980"/>
      <c r="AR40" s="980"/>
      <c r="AS40" s="980"/>
      <c r="AT40" s="980"/>
      <c r="AU40" s="980"/>
      <c r="AV40" s="980"/>
      <c r="AW40" s="980"/>
      <c r="AX40" s="980"/>
      <c r="AY40" s="980"/>
      <c r="AZ40" s="1050"/>
      <c r="BA40" s="1050"/>
      <c r="BB40" s="1050"/>
      <c r="BC40" s="1050"/>
      <c r="BD40" s="1050"/>
      <c r="BE40" s="981"/>
      <c r="BF40" s="981"/>
      <c r="BG40" s="981"/>
      <c r="BH40" s="981"/>
      <c r="BI40" s="982"/>
      <c r="BJ40" s="212"/>
      <c r="BK40" s="212"/>
      <c r="BL40" s="212"/>
      <c r="BM40" s="212"/>
      <c r="BN40" s="212"/>
      <c r="BO40" s="221"/>
      <c r="BP40" s="221"/>
      <c r="BQ40" s="218">
        <v>34</v>
      </c>
      <c r="BR40" s="219"/>
      <c r="BS40" s="1001"/>
      <c r="BT40" s="1002"/>
      <c r="BU40" s="1002"/>
      <c r="BV40" s="1002"/>
      <c r="BW40" s="1002"/>
      <c r="BX40" s="1002"/>
      <c r="BY40" s="1002"/>
      <c r="BZ40" s="1002"/>
      <c r="CA40" s="1002"/>
      <c r="CB40" s="1002"/>
      <c r="CC40" s="1002"/>
      <c r="CD40" s="1002"/>
      <c r="CE40" s="1002"/>
      <c r="CF40" s="1002"/>
      <c r="CG40" s="1023"/>
      <c r="CH40" s="998"/>
      <c r="CI40" s="999"/>
      <c r="CJ40" s="999"/>
      <c r="CK40" s="999"/>
      <c r="CL40" s="1000"/>
      <c r="CM40" s="998"/>
      <c r="CN40" s="999"/>
      <c r="CO40" s="999"/>
      <c r="CP40" s="999"/>
      <c r="CQ40" s="1000"/>
      <c r="CR40" s="998"/>
      <c r="CS40" s="999"/>
      <c r="CT40" s="999"/>
      <c r="CU40" s="999"/>
      <c r="CV40" s="1000"/>
      <c r="CW40" s="998"/>
      <c r="CX40" s="999"/>
      <c r="CY40" s="999"/>
      <c r="CZ40" s="999"/>
      <c r="DA40" s="1000"/>
      <c r="DB40" s="998"/>
      <c r="DC40" s="999"/>
      <c r="DD40" s="999"/>
      <c r="DE40" s="999"/>
      <c r="DF40" s="1000"/>
      <c r="DG40" s="998"/>
      <c r="DH40" s="999"/>
      <c r="DI40" s="999"/>
      <c r="DJ40" s="999"/>
      <c r="DK40" s="1000"/>
      <c r="DL40" s="998"/>
      <c r="DM40" s="999"/>
      <c r="DN40" s="999"/>
      <c r="DO40" s="999"/>
      <c r="DP40" s="1000"/>
      <c r="DQ40" s="998"/>
      <c r="DR40" s="999"/>
      <c r="DS40" s="999"/>
      <c r="DT40" s="999"/>
      <c r="DU40" s="1000"/>
      <c r="DV40" s="1001"/>
      <c r="DW40" s="1002"/>
      <c r="DX40" s="1002"/>
      <c r="DY40" s="1002"/>
      <c r="DZ40" s="1003"/>
    </row>
    <row r="41" spans="1:130" ht="26.25" customHeight="1" x14ac:dyDescent="0.2">
      <c r="A41" s="218">
        <v>14</v>
      </c>
      <c r="B41" s="1039"/>
      <c r="C41" s="1040"/>
      <c r="D41" s="1040"/>
      <c r="E41" s="1040"/>
      <c r="F41" s="1040"/>
      <c r="G41" s="1040"/>
      <c r="H41" s="1040"/>
      <c r="I41" s="1040"/>
      <c r="J41" s="1040"/>
      <c r="K41" s="1040"/>
      <c r="L41" s="1040"/>
      <c r="M41" s="1040"/>
      <c r="N41" s="1040"/>
      <c r="O41" s="1040"/>
      <c r="P41" s="1041"/>
      <c r="Q41" s="1047"/>
      <c r="R41" s="1048"/>
      <c r="S41" s="1048"/>
      <c r="T41" s="1048"/>
      <c r="U41" s="1048"/>
      <c r="V41" s="1048"/>
      <c r="W41" s="1048"/>
      <c r="X41" s="1048"/>
      <c r="Y41" s="1048"/>
      <c r="Z41" s="1048"/>
      <c r="AA41" s="1048"/>
      <c r="AB41" s="1048"/>
      <c r="AC41" s="1048"/>
      <c r="AD41" s="1048"/>
      <c r="AE41" s="1049"/>
      <c r="AF41" s="1044"/>
      <c r="AG41" s="1045"/>
      <c r="AH41" s="1045"/>
      <c r="AI41" s="1045"/>
      <c r="AJ41" s="1046"/>
      <c r="AK41" s="989"/>
      <c r="AL41" s="980"/>
      <c r="AM41" s="980"/>
      <c r="AN41" s="980"/>
      <c r="AO41" s="980"/>
      <c r="AP41" s="980"/>
      <c r="AQ41" s="980"/>
      <c r="AR41" s="980"/>
      <c r="AS41" s="980"/>
      <c r="AT41" s="980"/>
      <c r="AU41" s="980"/>
      <c r="AV41" s="980"/>
      <c r="AW41" s="980"/>
      <c r="AX41" s="980"/>
      <c r="AY41" s="980"/>
      <c r="AZ41" s="1050"/>
      <c r="BA41" s="1050"/>
      <c r="BB41" s="1050"/>
      <c r="BC41" s="1050"/>
      <c r="BD41" s="1050"/>
      <c r="BE41" s="981"/>
      <c r="BF41" s="981"/>
      <c r="BG41" s="981"/>
      <c r="BH41" s="981"/>
      <c r="BI41" s="982"/>
      <c r="BJ41" s="212"/>
      <c r="BK41" s="212"/>
      <c r="BL41" s="212"/>
      <c r="BM41" s="212"/>
      <c r="BN41" s="212"/>
      <c r="BO41" s="221"/>
      <c r="BP41" s="221"/>
      <c r="BQ41" s="218">
        <v>35</v>
      </c>
      <c r="BR41" s="219"/>
      <c r="BS41" s="1001"/>
      <c r="BT41" s="1002"/>
      <c r="BU41" s="1002"/>
      <c r="BV41" s="1002"/>
      <c r="BW41" s="1002"/>
      <c r="BX41" s="1002"/>
      <c r="BY41" s="1002"/>
      <c r="BZ41" s="1002"/>
      <c r="CA41" s="1002"/>
      <c r="CB41" s="1002"/>
      <c r="CC41" s="1002"/>
      <c r="CD41" s="1002"/>
      <c r="CE41" s="1002"/>
      <c r="CF41" s="1002"/>
      <c r="CG41" s="1023"/>
      <c r="CH41" s="998"/>
      <c r="CI41" s="999"/>
      <c r="CJ41" s="999"/>
      <c r="CK41" s="999"/>
      <c r="CL41" s="1000"/>
      <c r="CM41" s="998"/>
      <c r="CN41" s="999"/>
      <c r="CO41" s="999"/>
      <c r="CP41" s="999"/>
      <c r="CQ41" s="1000"/>
      <c r="CR41" s="998"/>
      <c r="CS41" s="999"/>
      <c r="CT41" s="999"/>
      <c r="CU41" s="999"/>
      <c r="CV41" s="1000"/>
      <c r="CW41" s="998"/>
      <c r="CX41" s="999"/>
      <c r="CY41" s="999"/>
      <c r="CZ41" s="999"/>
      <c r="DA41" s="1000"/>
      <c r="DB41" s="998"/>
      <c r="DC41" s="999"/>
      <c r="DD41" s="999"/>
      <c r="DE41" s="999"/>
      <c r="DF41" s="1000"/>
      <c r="DG41" s="998"/>
      <c r="DH41" s="999"/>
      <c r="DI41" s="999"/>
      <c r="DJ41" s="999"/>
      <c r="DK41" s="1000"/>
      <c r="DL41" s="998"/>
      <c r="DM41" s="999"/>
      <c r="DN41" s="999"/>
      <c r="DO41" s="999"/>
      <c r="DP41" s="1000"/>
      <c r="DQ41" s="998"/>
      <c r="DR41" s="999"/>
      <c r="DS41" s="999"/>
      <c r="DT41" s="999"/>
      <c r="DU41" s="1000"/>
      <c r="DV41" s="1001"/>
      <c r="DW41" s="1002"/>
      <c r="DX41" s="1002"/>
      <c r="DY41" s="1002"/>
      <c r="DZ41" s="1003"/>
    </row>
    <row r="42" spans="1:130" ht="26.25" customHeight="1" x14ac:dyDescent="0.2">
      <c r="A42" s="218">
        <v>15</v>
      </c>
      <c r="B42" s="1039"/>
      <c r="C42" s="1040"/>
      <c r="D42" s="1040"/>
      <c r="E42" s="1040"/>
      <c r="F42" s="1040"/>
      <c r="G42" s="1040"/>
      <c r="H42" s="1040"/>
      <c r="I42" s="1040"/>
      <c r="J42" s="1040"/>
      <c r="K42" s="1040"/>
      <c r="L42" s="1040"/>
      <c r="M42" s="1040"/>
      <c r="N42" s="1040"/>
      <c r="O42" s="1040"/>
      <c r="P42" s="1041"/>
      <c r="Q42" s="1047"/>
      <c r="R42" s="1048"/>
      <c r="S42" s="1048"/>
      <c r="T42" s="1048"/>
      <c r="U42" s="1048"/>
      <c r="V42" s="1048"/>
      <c r="W42" s="1048"/>
      <c r="X42" s="1048"/>
      <c r="Y42" s="1048"/>
      <c r="Z42" s="1048"/>
      <c r="AA42" s="1048"/>
      <c r="AB42" s="1048"/>
      <c r="AC42" s="1048"/>
      <c r="AD42" s="1048"/>
      <c r="AE42" s="1049"/>
      <c r="AF42" s="1044"/>
      <c r="AG42" s="1045"/>
      <c r="AH42" s="1045"/>
      <c r="AI42" s="1045"/>
      <c r="AJ42" s="1046"/>
      <c r="AK42" s="989"/>
      <c r="AL42" s="980"/>
      <c r="AM42" s="980"/>
      <c r="AN42" s="980"/>
      <c r="AO42" s="980"/>
      <c r="AP42" s="980"/>
      <c r="AQ42" s="980"/>
      <c r="AR42" s="980"/>
      <c r="AS42" s="980"/>
      <c r="AT42" s="980"/>
      <c r="AU42" s="980"/>
      <c r="AV42" s="980"/>
      <c r="AW42" s="980"/>
      <c r="AX42" s="980"/>
      <c r="AY42" s="980"/>
      <c r="AZ42" s="1050"/>
      <c r="BA42" s="1050"/>
      <c r="BB42" s="1050"/>
      <c r="BC42" s="1050"/>
      <c r="BD42" s="1050"/>
      <c r="BE42" s="981"/>
      <c r="BF42" s="981"/>
      <c r="BG42" s="981"/>
      <c r="BH42" s="981"/>
      <c r="BI42" s="982"/>
      <c r="BJ42" s="212"/>
      <c r="BK42" s="212"/>
      <c r="BL42" s="212"/>
      <c r="BM42" s="212"/>
      <c r="BN42" s="212"/>
      <c r="BO42" s="221"/>
      <c r="BP42" s="221"/>
      <c r="BQ42" s="218">
        <v>36</v>
      </c>
      <c r="BR42" s="219"/>
      <c r="BS42" s="1001"/>
      <c r="BT42" s="1002"/>
      <c r="BU42" s="1002"/>
      <c r="BV42" s="1002"/>
      <c r="BW42" s="1002"/>
      <c r="BX42" s="1002"/>
      <c r="BY42" s="1002"/>
      <c r="BZ42" s="1002"/>
      <c r="CA42" s="1002"/>
      <c r="CB42" s="1002"/>
      <c r="CC42" s="1002"/>
      <c r="CD42" s="1002"/>
      <c r="CE42" s="1002"/>
      <c r="CF42" s="1002"/>
      <c r="CG42" s="1023"/>
      <c r="CH42" s="998"/>
      <c r="CI42" s="999"/>
      <c r="CJ42" s="999"/>
      <c r="CK42" s="999"/>
      <c r="CL42" s="1000"/>
      <c r="CM42" s="998"/>
      <c r="CN42" s="999"/>
      <c r="CO42" s="999"/>
      <c r="CP42" s="999"/>
      <c r="CQ42" s="1000"/>
      <c r="CR42" s="998"/>
      <c r="CS42" s="999"/>
      <c r="CT42" s="999"/>
      <c r="CU42" s="999"/>
      <c r="CV42" s="1000"/>
      <c r="CW42" s="998"/>
      <c r="CX42" s="999"/>
      <c r="CY42" s="999"/>
      <c r="CZ42" s="999"/>
      <c r="DA42" s="1000"/>
      <c r="DB42" s="998"/>
      <c r="DC42" s="999"/>
      <c r="DD42" s="999"/>
      <c r="DE42" s="999"/>
      <c r="DF42" s="1000"/>
      <c r="DG42" s="998"/>
      <c r="DH42" s="999"/>
      <c r="DI42" s="999"/>
      <c r="DJ42" s="999"/>
      <c r="DK42" s="1000"/>
      <c r="DL42" s="998"/>
      <c r="DM42" s="999"/>
      <c r="DN42" s="999"/>
      <c r="DO42" s="999"/>
      <c r="DP42" s="1000"/>
      <c r="DQ42" s="998"/>
      <c r="DR42" s="999"/>
      <c r="DS42" s="999"/>
      <c r="DT42" s="999"/>
      <c r="DU42" s="1000"/>
      <c r="DV42" s="1001"/>
      <c r="DW42" s="1002"/>
      <c r="DX42" s="1002"/>
      <c r="DY42" s="1002"/>
      <c r="DZ42" s="1003"/>
    </row>
    <row r="43" spans="1:130" ht="26.25" customHeight="1" x14ac:dyDescent="0.2">
      <c r="A43" s="218">
        <v>16</v>
      </c>
      <c r="B43" s="1039"/>
      <c r="C43" s="1040"/>
      <c r="D43" s="1040"/>
      <c r="E43" s="1040"/>
      <c r="F43" s="1040"/>
      <c r="G43" s="1040"/>
      <c r="H43" s="1040"/>
      <c r="I43" s="1040"/>
      <c r="J43" s="1040"/>
      <c r="K43" s="1040"/>
      <c r="L43" s="1040"/>
      <c r="M43" s="1040"/>
      <c r="N43" s="1040"/>
      <c r="O43" s="1040"/>
      <c r="P43" s="1041"/>
      <c r="Q43" s="1047"/>
      <c r="R43" s="1048"/>
      <c r="S43" s="1048"/>
      <c r="T43" s="1048"/>
      <c r="U43" s="1048"/>
      <c r="V43" s="1048"/>
      <c r="W43" s="1048"/>
      <c r="X43" s="1048"/>
      <c r="Y43" s="1048"/>
      <c r="Z43" s="1048"/>
      <c r="AA43" s="1048"/>
      <c r="AB43" s="1048"/>
      <c r="AC43" s="1048"/>
      <c r="AD43" s="1048"/>
      <c r="AE43" s="1049"/>
      <c r="AF43" s="1044"/>
      <c r="AG43" s="1045"/>
      <c r="AH43" s="1045"/>
      <c r="AI43" s="1045"/>
      <c r="AJ43" s="1046"/>
      <c r="AK43" s="989"/>
      <c r="AL43" s="980"/>
      <c r="AM43" s="980"/>
      <c r="AN43" s="980"/>
      <c r="AO43" s="980"/>
      <c r="AP43" s="980"/>
      <c r="AQ43" s="980"/>
      <c r="AR43" s="980"/>
      <c r="AS43" s="980"/>
      <c r="AT43" s="980"/>
      <c r="AU43" s="980"/>
      <c r="AV43" s="980"/>
      <c r="AW43" s="980"/>
      <c r="AX43" s="980"/>
      <c r="AY43" s="980"/>
      <c r="AZ43" s="1050"/>
      <c r="BA43" s="1050"/>
      <c r="BB43" s="1050"/>
      <c r="BC43" s="1050"/>
      <c r="BD43" s="1050"/>
      <c r="BE43" s="981"/>
      <c r="BF43" s="981"/>
      <c r="BG43" s="981"/>
      <c r="BH43" s="981"/>
      <c r="BI43" s="982"/>
      <c r="BJ43" s="212"/>
      <c r="BK43" s="212"/>
      <c r="BL43" s="212"/>
      <c r="BM43" s="212"/>
      <c r="BN43" s="212"/>
      <c r="BO43" s="221"/>
      <c r="BP43" s="221"/>
      <c r="BQ43" s="218">
        <v>37</v>
      </c>
      <c r="BR43" s="219"/>
      <c r="BS43" s="1001"/>
      <c r="BT43" s="1002"/>
      <c r="BU43" s="1002"/>
      <c r="BV43" s="1002"/>
      <c r="BW43" s="1002"/>
      <c r="BX43" s="1002"/>
      <c r="BY43" s="1002"/>
      <c r="BZ43" s="1002"/>
      <c r="CA43" s="1002"/>
      <c r="CB43" s="1002"/>
      <c r="CC43" s="1002"/>
      <c r="CD43" s="1002"/>
      <c r="CE43" s="1002"/>
      <c r="CF43" s="1002"/>
      <c r="CG43" s="1023"/>
      <c r="CH43" s="998"/>
      <c r="CI43" s="999"/>
      <c r="CJ43" s="999"/>
      <c r="CK43" s="999"/>
      <c r="CL43" s="1000"/>
      <c r="CM43" s="998"/>
      <c r="CN43" s="999"/>
      <c r="CO43" s="999"/>
      <c r="CP43" s="999"/>
      <c r="CQ43" s="1000"/>
      <c r="CR43" s="998"/>
      <c r="CS43" s="999"/>
      <c r="CT43" s="999"/>
      <c r="CU43" s="999"/>
      <c r="CV43" s="1000"/>
      <c r="CW43" s="998"/>
      <c r="CX43" s="999"/>
      <c r="CY43" s="999"/>
      <c r="CZ43" s="999"/>
      <c r="DA43" s="1000"/>
      <c r="DB43" s="998"/>
      <c r="DC43" s="999"/>
      <c r="DD43" s="999"/>
      <c r="DE43" s="999"/>
      <c r="DF43" s="1000"/>
      <c r="DG43" s="998"/>
      <c r="DH43" s="999"/>
      <c r="DI43" s="999"/>
      <c r="DJ43" s="999"/>
      <c r="DK43" s="1000"/>
      <c r="DL43" s="998"/>
      <c r="DM43" s="999"/>
      <c r="DN43" s="999"/>
      <c r="DO43" s="999"/>
      <c r="DP43" s="1000"/>
      <c r="DQ43" s="998"/>
      <c r="DR43" s="999"/>
      <c r="DS43" s="999"/>
      <c r="DT43" s="999"/>
      <c r="DU43" s="1000"/>
      <c r="DV43" s="1001"/>
      <c r="DW43" s="1002"/>
      <c r="DX43" s="1002"/>
      <c r="DY43" s="1002"/>
      <c r="DZ43" s="1003"/>
    </row>
    <row r="44" spans="1:130" ht="26.25" customHeight="1" x14ac:dyDescent="0.2">
      <c r="A44" s="218">
        <v>17</v>
      </c>
      <c r="B44" s="1039"/>
      <c r="C44" s="1040"/>
      <c r="D44" s="1040"/>
      <c r="E44" s="1040"/>
      <c r="F44" s="1040"/>
      <c r="G44" s="1040"/>
      <c r="H44" s="1040"/>
      <c r="I44" s="1040"/>
      <c r="J44" s="1040"/>
      <c r="K44" s="1040"/>
      <c r="L44" s="1040"/>
      <c r="M44" s="1040"/>
      <c r="N44" s="1040"/>
      <c r="O44" s="1040"/>
      <c r="P44" s="1041"/>
      <c r="Q44" s="1047"/>
      <c r="R44" s="1048"/>
      <c r="S44" s="1048"/>
      <c r="T44" s="1048"/>
      <c r="U44" s="1048"/>
      <c r="V44" s="1048"/>
      <c r="W44" s="1048"/>
      <c r="X44" s="1048"/>
      <c r="Y44" s="1048"/>
      <c r="Z44" s="1048"/>
      <c r="AA44" s="1048"/>
      <c r="AB44" s="1048"/>
      <c r="AC44" s="1048"/>
      <c r="AD44" s="1048"/>
      <c r="AE44" s="1049"/>
      <c r="AF44" s="1044"/>
      <c r="AG44" s="1045"/>
      <c r="AH44" s="1045"/>
      <c r="AI44" s="1045"/>
      <c r="AJ44" s="1046"/>
      <c r="AK44" s="989"/>
      <c r="AL44" s="980"/>
      <c r="AM44" s="980"/>
      <c r="AN44" s="980"/>
      <c r="AO44" s="980"/>
      <c r="AP44" s="980"/>
      <c r="AQ44" s="980"/>
      <c r="AR44" s="980"/>
      <c r="AS44" s="980"/>
      <c r="AT44" s="980"/>
      <c r="AU44" s="980"/>
      <c r="AV44" s="980"/>
      <c r="AW44" s="980"/>
      <c r="AX44" s="980"/>
      <c r="AY44" s="980"/>
      <c r="AZ44" s="1050"/>
      <c r="BA44" s="1050"/>
      <c r="BB44" s="1050"/>
      <c r="BC44" s="1050"/>
      <c r="BD44" s="1050"/>
      <c r="BE44" s="981"/>
      <c r="BF44" s="981"/>
      <c r="BG44" s="981"/>
      <c r="BH44" s="981"/>
      <c r="BI44" s="982"/>
      <c r="BJ44" s="212"/>
      <c r="BK44" s="212"/>
      <c r="BL44" s="212"/>
      <c r="BM44" s="212"/>
      <c r="BN44" s="212"/>
      <c r="BO44" s="221"/>
      <c r="BP44" s="221"/>
      <c r="BQ44" s="218">
        <v>38</v>
      </c>
      <c r="BR44" s="219"/>
      <c r="BS44" s="1001"/>
      <c r="BT44" s="1002"/>
      <c r="BU44" s="1002"/>
      <c r="BV44" s="1002"/>
      <c r="BW44" s="1002"/>
      <c r="BX44" s="1002"/>
      <c r="BY44" s="1002"/>
      <c r="BZ44" s="1002"/>
      <c r="CA44" s="1002"/>
      <c r="CB44" s="1002"/>
      <c r="CC44" s="1002"/>
      <c r="CD44" s="1002"/>
      <c r="CE44" s="1002"/>
      <c r="CF44" s="1002"/>
      <c r="CG44" s="1023"/>
      <c r="CH44" s="998"/>
      <c r="CI44" s="999"/>
      <c r="CJ44" s="999"/>
      <c r="CK44" s="999"/>
      <c r="CL44" s="1000"/>
      <c r="CM44" s="998"/>
      <c r="CN44" s="999"/>
      <c r="CO44" s="999"/>
      <c r="CP44" s="999"/>
      <c r="CQ44" s="1000"/>
      <c r="CR44" s="998"/>
      <c r="CS44" s="999"/>
      <c r="CT44" s="999"/>
      <c r="CU44" s="999"/>
      <c r="CV44" s="1000"/>
      <c r="CW44" s="998"/>
      <c r="CX44" s="999"/>
      <c r="CY44" s="999"/>
      <c r="CZ44" s="999"/>
      <c r="DA44" s="1000"/>
      <c r="DB44" s="998"/>
      <c r="DC44" s="999"/>
      <c r="DD44" s="999"/>
      <c r="DE44" s="999"/>
      <c r="DF44" s="1000"/>
      <c r="DG44" s="998"/>
      <c r="DH44" s="999"/>
      <c r="DI44" s="999"/>
      <c r="DJ44" s="999"/>
      <c r="DK44" s="1000"/>
      <c r="DL44" s="998"/>
      <c r="DM44" s="999"/>
      <c r="DN44" s="999"/>
      <c r="DO44" s="999"/>
      <c r="DP44" s="1000"/>
      <c r="DQ44" s="998"/>
      <c r="DR44" s="999"/>
      <c r="DS44" s="999"/>
      <c r="DT44" s="999"/>
      <c r="DU44" s="1000"/>
      <c r="DV44" s="1001"/>
      <c r="DW44" s="1002"/>
      <c r="DX44" s="1002"/>
      <c r="DY44" s="1002"/>
      <c r="DZ44" s="1003"/>
    </row>
    <row r="45" spans="1:130" ht="26.25" customHeight="1" x14ac:dyDescent="0.2">
      <c r="A45" s="218">
        <v>18</v>
      </c>
      <c r="B45" s="1039"/>
      <c r="C45" s="1040"/>
      <c r="D45" s="1040"/>
      <c r="E45" s="1040"/>
      <c r="F45" s="1040"/>
      <c r="G45" s="1040"/>
      <c r="H45" s="1040"/>
      <c r="I45" s="1040"/>
      <c r="J45" s="1040"/>
      <c r="K45" s="1040"/>
      <c r="L45" s="1040"/>
      <c r="M45" s="1040"/>
      <c r="N45" s="1040"/>
      <c r="O45" s="1040"/>
      <c r="P45" s="1041"/>
      <c r="Q45" s="1047"/>
      <c r="R45" s="1048"/>
      <c r="S45" s="1048"/>
      <c r="T45" s="1048"/>
      <c r="U45" s="1048"/>
      <c r="V45" s="1048"/>
      <c r="W45" s="1048"/>
      <c r="X45" s="1048"/>
      <c r="Y45" s="1048"/>
      <c r="Z45" s="1048"/>
      <c r="AA45" s="1048"/>
      <c r="AB45" s="1048"/>
      <c r="AC45" s="1048"/>
      <c r="AD45" s="1048"/>
      <c r="AE45" s="1049"/>
      <c r="AF45" s="1044"/>
      <c r="AG45" s="1045"/>
      <c r="AH45" s="1045"/>
      <c r="AI45" s="1045"/>
      <c r="AJ45" s="1046"/>
      <c r="AK45" s="989"/>
      <c r="AL45" s="980"/>
      <c r="AM45" s="980"/>
      <c r="AN45" s="980"/>
      <c r="AO45" s="980"/>
      <c r="AP45" s="980"/>
      <c r="AQ45" s="980"/>
      <c r="AR45" s="980"/>
      <c r="AS45" s="980"/>
      <c r="AT45" s="980"/>
      <c r="AU45" s="980"/>
      <c r="AV45" s="980"/>
      <c r="AW45" s="980"/>
      <c r="AX45" s="980"/>
      <c r="AY45" s="980"/>
      <c r="AZ45" s="1050"/>
      <c r="BA45" s="1050"/>
      <c r="BB45" s="1050"/>
      <c r="BC45" s="1050"/>
      <c r="BD45" s="1050"/>
      <c r="BE45" s="981"/>
      <c r="BF45" s="981"/>
      <c r="BG45" s="981"/>
      <c r="BH45" s="981"/>
      <c r="BI45" s="982"/>
      <c r="BJ45" s="212"/>
      <c r="BK45" s="212"/>
      <c r="BL45" s="212"/>
      <c r="BM45" s="212"/>
      <c r="BN45" s="212"/>
      <c r="BO45" s="221"/>
      <c r="BP45" s="221"/>
      <c r="BQ45" s="218">
        <v>39</v>
      </c>
      <c r="BR45" s="219"/>
      <c r="BS45" s="1001"/>
      <c r="BT45" s="1002"/>
      <c r="BU45" s="1002"/>
      <c r="BV45" s="1002"/>
      <c r="BW45" s="1002"/>
      <c r="BX45" s="1002"/>
      <c r="BY45" s="1002"/>
      <c r="BZ45" s="1002"/>
      <c r="CA45" s="1002"/>
      <c r="CB45" s="1002"/>
      <c r="CC45" s="1002"/>
      <c r="CD45" s="1002"/>
      <c r="CE45" s="1002"/>
      <c r="CF45" s="1002"/>
      <c r="CG45" s="1023"/>
      <c r="CH45" s="998"/>
      <c r="CI45" s="999"/>
      <c r="CJ45" s="999"/>
      <c r="CK45" s="999"/>
      <c r="CL45" s="1000"/>
      <c r="CM45" s="998"/>
      <c r="CN45" s="999"/>
      <c r="CO45" s="999"/>
      <c r="CP45" s="999"/>
      <c r="CQ45" s="1000"/>
      <c r="CR45" s="998"/>
      <c r="CS45" s="999"/>
      <c r="CT45" s="999"/>
      <c r="CU45" s="999"/>
      <c r="CV45" s="1000"/>
      <c r="CW45" s="998"/>
      <c r="CX45" s="999"/>
      <c r="CY45" s="999"/>
      <c r="CZ45" s="999"/>
      <c r="DA45" s="1000"/>
      <c r="DB45" s="998"/>
      <c r="DC45" s="999"/>
      <c r="DD45" s="999"/>
      <c r="DE45" s="999"/>
      <c r="DF45" s="1000"/>
      <c r="DG45" s="998"/>
      <c r="DH45" s="999"/>
      <c r="DI45" s="999"/>
      <c r="DJ45" s="999"/>
      <c r="DK45" s="1000"/>
      <c r="DL45" s="998"/>
      <c r="DM45" s="999"/>
      <c r="DN45" s="999"/>
      <c r="DO45" s="999"/>
      <c r="DP45" s="1000"/>
      <c r="DQ45" s="998"/>
      <c r="DR45" s="999"/>
      <c r="DS45" s="999"/>
      <c r="DT45" s="999"/>
      <c r="DU45" s="1000"/>
      <c r="DV45" s="1001"/>
      <c r="DW45" s="1002"/>
      <c r="DX45" s="1002"/>
      <c r="DY45" s="1002"/>
      <c r="DZ45" s="1003"/>
    </row>
    <row r="46" spans="1:130" ht="26.25" customHeight="1" x14ac:dyDescent="0.2">
      <c r="A46" s="218">
        <v>19</v>
      </c>
      <c r="B46" s="1039"/>
      <c r="C46" s="1040"/>
      <c r="D46" s="1040"/>
      <c r="E46" s="1040"/>
      <c r="F46" s="1040"/>
      <c r="G46" s="1040"/>
      <c r="H46" s="1040"/>
      <c r="I46" s="1040"/>
      <c r="J46" s="1040"/>
      <c r="K46" s="1040"/>
      <c r="L46" s="1040"/>
      <c r="M46" s="1040"/>
      <c r="N46" s="1040"/>
      <c r="O46" s="1040"/>
      <c r="P46" s="1041"/>
      <c r="Q46" s="1047"/>
      <c r="R46" s="1048"/>
      <c r="S46" s="1048"/>
      <c r="T46" s="1048"/>
      <c r="U46" s="1048"/>
      <c r="V46" s="1048"/>
      <c r="W46" s="1048"/>
      <c r="X46" s="1048"/>
      <c r="Y46" s="1048"/>
      <c r="Z46" s="1048"/>
      <c r="AA46" s="1048"/>
      <c r="AB46" s="1048"/>
      <c r="AC46" s="1048"/>
      <c r="AD46" s="1048"/>
      <c r="AE46" s="1049"/>
      <c r="AF46" s="1044"/>
      <c r="AG46" s="1045"/>
      <c r="AH46" s="1045"/>
      <c r="AI46" s="1045"/>
      <c r="AJ46" s="1046"/>
      <c r="AK46" s="989"/>
      <c r="AL46" s="980"/>
      <c r="AM46" s="980"/>
      <c r="AN46" s="980"/>
      <c r="AO46" s="980"/>
      <c r="AP46" s="980"/>
      <c r="AQ46" s="980"/>
      <c r="AR46" s="980"/>
      <c r="AS46" s="980"/>
      <c r="AT46" s="980"/>
      <c r="AU46" s="980"/>
      <c r="AV46" s="980"/>
      <c r="AW46" s="980"/>
      <c r="AX46" s="980"/>
      <c r="AY46" s="980"/>
      <c r="AZ46" s="1050"/>
      <c r="BA46" s="1050"/>
      <c r="BB46" s="1050"/>
      <c r="BC46" s="1050"/>
      <c r="BD46" s="1050"/>
      <c r="BE46" s="981"/>
      <c r="BF46" s="981"/>
      <c r="BG46" s="981"/>
      <c r="BH46" s="981"/>
      <c r="BI46" s="982"/>
      <c r="BJ46" s="212"/>
      <c r="BK46" s="212"/>
      <c r="BL46" s="212"/>
      <c r="BM46" s="212"/>
      <c r="BN46" s="212"/>
      <c r="BO46" s="221"/>
      <c r="BP46" s="221"/>
      <c r="BQ46" s="218">
        <v>40</v>
      </c>
      <c r="BR46" s="219"/>
      <c r="BS46" s="1001"/>
      <c r="BT46" s="1002"/>
      <c r="BU46" s="1002"/>
      <c r="BV46" s="1002"/>
      <c r="BW46" s="1002"/>
      <c r="BX46" s="1002"/>
      <c r="BY46" s="1002"/>
      <c r="BZ46" s="1002"/>
      <c r="CA46" s="1002"/>
      <c r="CB46" s="1002"/>
      <c r="CC46" s="1002"/>
      <c r="CD46" s="1002"/>
      <c r="CE46" s="1002"/>
      <c r="CF46" s="1002"/>
      <c r="CG46" s="1023"/>
      <c r="CH46" s="998"/>
      <c r="CI46" s="999"/>
      <c r="CJ46" s="999"/>
      <c r="CK46" s="999"/>
      <c r="CL46" s="1000"/>
      <c r="CM46" s="998"/>
      <c r="CN46" s="999"/>
      <c r="CO46" s="999"/>
      <c r="CP46" s="999"/>
      <c r="CQ46" s="1000"/>
      <c r="CR46" s="998"/>
      <c r="CS46" s="999"/>
      <c r="CT46" s="999"/>
      <c r="CU46" s="999"/>
      <c r="CV46" s="1000"/>
      <c r="CW46" s="998"/>
      <c r="CX46" s="999"/>
      <c r="CY46" s="999"/>
      <c r="CZ46" s="999"/>
      <c r="DA46" s="1000"/>
      <c r="DB46" s="998"/>
      <c r="DC46" s="999"/>
      <c r="DD46" s="999"/>
      <c r="DE46" s="999"/>
      <c r="DF46" s="1000"/>
      <c r="DG46" s="998"/>
      <c r="DH46" s="999"/>
      <c r="DI46" s="999"/>
      <c r="DJ46" s="999"/>
      <c r="DK46" s="1000"/>
      <c r="DL46" s="998"/>
      <c r="DM46" s="999"/>
      <c r="DN46" s="999"/>
      <c r="DO46" s="999"/>
      <c r="DP46" s="1000"/>
      <c r="DQ46" s="998"/>
      <c r="DR46" s="999"/>
      <c r="DS46" s="999"/>
      <c r="DT46" s="999"/>
      <c r="DU46" s="1000"/>
      <c r="DV46" s="1001"/>
      <c r="DW46" s="1002"/>
      <c r="DX46" s="1002"/>
      <c r="DY46" s="1002"/>
      <c r="DZ46" s="1003"/>
    </row>
    <row r="47" spans="1:130" ht="26.25" customHeight="1" x14ac:dyDescent="0.2">
      <c r="A47" s="218">
        <v>20</v>
      </c>
      <c r="B47" s="1039"/>
      <c r="C47" s="1040"/>
      <c r="D47" s="1040"/>
      <c r="E47" s="1040"/>
      <c r="F47" s="1040"/>
      <c r="G47" s="1040"/>
      <c r="H47" s="1040"/>
      <c r="I47" s="1040"/>
      <c r="J47" s="1040"/>
      <c r="K47" s="1040"/>
      <c r="L47" s="1040"/>
      <c r="M47" s="1040"/>
      <c r="N47" s="1040"/>
      <c r="O47" s="1040"/>
      <c r="P47" s="1041"/>
      <c r="Q47" s="1047"/>
      <c r="R47" s="1048"/>
      <c r="S47" s="1048"/>
      <c r="T47" s="1048"/>
      <c r="U47" s="1048"/>
      <c r="V47" s="1048"/>
      <c r="W47" s="1048"/>
      <c r="X47" s="1048"/>
      <c r="Y47" s="1048"/>
      <c r="Z47" s="1048"/>
      <c r="AA47" s="1048"/>
      <c r="AB47" s="1048"/>
      <c r="AC47" s="1048"/>
      <c r="AD47" s="1048"/>
      <c r="AE47" s="1049"/>
      <c r="AF47" s="1044"/>
      <c r="AG47" s="1045"/>
      <c r="AH47" s="1045"/>
      <c r="AI47" s="1045"/>
      <c r="AJ47" s="1046"/>
      <c r="AK47" s="989"/>
      <c r="AL47" s="980"/>
      <c r="AM47" s="980"/>
      <c r="AN47" s="980"/>
      <c r="AO47" s="980"/>
      <c r="AP47" s="980"/>
      <c r="AQ47" s="980"/>
      <c r="AR47" s="980"/>
      <c r="AS47" s="980"/>
      <c r="AT47" s="980"/>
      <c r="AU47" s="980"/>
      <c r="AV47" s="980"/>
      <c r="AW47" s="980"/>
      <c r="AX47" s="980"/>
      <c r="AY47" s="980"/>
      <c r="AZ47" s="1050"/>
      <c r="BA47" s="1050"/>
      <c r="BB47" s="1050"/>
      <c r="BC47" s="1050"/>
      <c r="BD47" s="1050"/>
      <c r="BE47" s="981"/>
      <c r="BF47" s="981"/>
      <c r="BG47" s="981"/>
      <c r="BH47" s="981"/>
      <c r="BI47" s="982"/>
      <c r="BJ47" s="212"/>
      <c r="BK47" s="212"/>
      <c r="BL47" s="212"/>
      <c r="BM47" s="212"/>
      <c r="BN47" s="212"/>
      <c r="BO47" s="221"/>
      <c r="BP47" s="221"/>
      <c r="BQ47" s="218">
        <v>41</v>
      </c>
      <c r="BR47" s="219"/>
      <c r="BS47" s="1001"/>
      <c r="BT47" s="1002"/>
      <c r="BU47" s="1002"/>
      <c r="BV47" s="1002"/>
      <c r="BW47" s="1002"/>
      <c r="BX47" s="1002"/>
      <c r="BY47" s="1002"/>
      <c r="BZ47" s="1002"/>
      <c r="CA47" s="1002"/>
      <c r="CB47" s="1002"/>
      <c r="CC47" s="1002"/>
      <c r="CD47" s="1002"/>
      <c r="CE47" s="1002"/>
      <c r="CF47" s="1002"/>
      <c r="CG47" s="1023"/>
      <c r="CH47" s="998"/>
      <c r="CI47" s="999"/>
      <c r="CJ47" s="999"/>
      <c r="CK47" s="999"/>
      <c r="CL47" s="1000"/>
      <c r="CM47" s="998"/>
      <c r="CN47" s="999"/>
      <c r="CO47" s="999"/>
      <c r="CP47" s="999"/>
      <c r="CQ47" s="1000"/>
      <c r="CR47" s="998"/>
      <c r="CS47" s="999"/>
      <c r="CT47" s="999"/>
      <c r="CU47" s="999"/>
      <c r="CV47" s="1000"/>
      <c r="CW47" s="998"/>
      <c r="CX47" s="999"/>
      <c r="CY47" s="999"/>
      <c r="CZ47" s="999"/>
      <c r="DA47" s="1000"/>
      <c r="DB47" s="998"/>
      <c r="DC47" s="999"/>
      <c r="DD47" s="999"/>
      <c r="DE47" s="999"/>
      <c r="DF47" s="1000"/>
      <c r="DG47" s="998"/>
      <c r="DH47" s="999"/>
      <c r="DI47" s="999"/>
      <c r="DJ47" s="999"/>
      <c r="DK47" s="1000"/>
      <c r="DL47" s="998"/>
      <c r="DM47" s="999"/>
      <c r="DN47" s="999"/>
      <c r="DO47" s="999"/>
      <c r="DP47" s="1000"/>
      <c r="DQ47" s="998"/>
      <c r="DR47" s="999"/>
      <c r="DS47" s="999"/>
      <c r="DT47" s="999"/>
      <c r="DU47" s="1000"/>
      <c r="DV47" s="1001"/>
      <c r="DW47" s="1002"/>
      <c r="DX47" s="1002"/>
      <c r="DY47" s="1002"/>
      <c r="DZ47" s="1003"/>
    </row>
    <row r="48" spans="1:130" ht="26.25" customHeight="1" x14ac:dyDescent="0.2">
      <c r="A48" s="218">
        <v>21</v>
      </c>
      <c r="B48" s="1039"/>
      <c r="C48" s="1040"/>
      <c r="D48" s="1040"/>
      <c r="E48" s="1040"/>
      <c r="F48" s="1040"/>
      <c r="G48" s="1040"/>
      <c r="H48" s="1040"/>
      <c r="I48" s="1040"/>
      <c r="J48" s="1040"/>
      <c r="K48" s="1040"/>
      <c r="L48" s="1040"/>
      <c r="M48" s="1040"/>
      <c r="N48" s="1040"/>
      <c r="O48" s="1040"/>
      <c r="P48" s="1041"/>
      <c r="Q48" s="1047"/>
      <c r="R48" s="1048"/>
      <c r="S48" s="1048"/>
      <c r="T48" s="1048"/>
      <c r="U48" s="1048"/>
      <c r="V48" s="1048"/>
      <c r="W48" s="1048"/>
      <c r="X48" s="1048"/>
      <c r="Y48" s="1048"/>
      <c r="Z48" s="1048"/>
      <c r="AA48" s="1048"/>
      <c r="AB48" s="1048"/>
      <c r="AC48" s="1048"/>
      <c r="AD48" s="1048"/>
      <c r="AE48" s="1049"/>
      <c r="AF48" s="1044"/>
      <c r="AG48" s="1045"/>
      <c r="AH48" s="1045"/>
      <c r="AI48" s="1045"/>
      <c r="AJ48" s="1046"/>
      <c r="AK48" s="989"/>
      <c r="AL48" s="980"/>
      <c r="AM48" s="980"/>
      <c r="AN48" s="980"/>
      <c r="AO48" s="980"/>
      <c r="AP48" s="980"/>
      <c r="AQ48" s="980"/>
      <c r="AR48" s="980"/>
      <c r="AS48" s="980"/>
      <c r="AT48" s="980"/>
      <c r="AU48" s="980"/>
      <c r="AV48" s="980"/>
      <c r="AW48" s="980"/>
      <c r="AX48" s="980"/>
      <c r="AY48" s="980"/>
      <c r="AZ48" s="1050"/>
      <c r="BA48" s="1050"/>
      <c r="BB48" s="1050"/>
      <c r="BC48" s="1050"/>
      <c r="BD48" s="1050"/>
      <c r="BE48" s="981"/>
      <c r="BF48" s="981"/>
      <c r="BG48" s="981"/>
      <c r="BH48" s="981"/>
      <c r="BI48" s="982"/>
      <c r="BJ48" s="212"/>
      <c r="BK48" s="212"/>
      <c r="BL48" s="212"/>
      <c r="BM48" s="212"/>
      <c r="BN48" s="212"/>
      <c r="BO48" s="221"/>
      <c r="BP48" s="221"/>
      <c r="BQ48" s="218">
        <v>42</v>
      </c>
      <c r="BR48" s="219"/>
      <c r="BS48" s="1001"/>
      <c r="BT48" s="1002"/>
      <c r="BU48" s="1002"/>
      <c r="BV48" s="1002"/>
      <c r="BW48" s="1002"/>
      <c r="BX48" s="1002"/>
      <c r="BY48" s="1002"/>
      <c r="BZ48" s="1002"/>
      <c r="CA48" s="1002"/>
      <c r="CB48" s="1002"/>
      <c r="CC48" s="1002"/>
      <c r="CD48" s="1002"/>
      <c r="CE48" s="1002"/>
      <c r="CF48" s="1002"/>
      <c r="CG48" s="1023"/>
      <c r="CH48" s="998"/>
      <c r="CI48" s="999"/>
      <c r="CJ48" s="999"/>
      <c r="CK48" s="999"/>
      <c r="CL48" s="1000"/>
      <c r="CM48" s="998"/>
      <c r="CN48" s="999"/>
      <c r="CO48" s="999"/>
      <c r="CP48" s="999"/>
      <c r="CQ48" s="1000"/>
      <c r="CR48" s="998"/>
      <c r="CS48" s="999"/>
      <c r="CT48" s="999"/>
      <c r="CU48" s="999"/>
      <c r="CV48" s="1000"/>
      <c r="CW48" s="998"/>
      <c r="CX48" s="999"/>
      <c r="CY48" s="999"/>
      <c r="CZ48" s="999"/>
      <c r="DA48" s="1000"/>
      <c r="DB48" s="998"/>
      <c r="DC48" s="999"/>
      <c r="DD48" s="999"/>
      <c r="DE48" s="999"/>
      <c r="DF48" s="1000"/>
      <c r="DG48" s="998"/>
      <c r="DH48" s="999"/>
      <c r="DI48" s="999"/>
      <c r="DJ48" s="999"/>
      <c r="DK48" s="1000"/>
      <c r="DL48" s="998"/>
      <c r="DM48" s="999"/>
      <c r="DN48" s="999"/>
      <c r="DO48" s="999"/>
      <c r="DP48" s="1000"/>
      <c r="DQ48" s="998"/>
      <c r="DR48" s="999"/>
      <c r="DS48" s="999"/>
      <c r="DT48" s="999"/>
      <c r="DU48" s="1000"/>
      <c r="DV48" s="1001"/>
      <c r="DW48" s="1002"/>
      <c r="DX48" s="1002"/>
      <c r="DY48" s="1002"/>
      <c r="DZ48" s="1003"/>
    </row>
    <row r="49" spans="1:130" ht="26.25" customHeight="1" x14ac:dyDescent="0.2">
      <c r="A49" s="218">
        <v>22</v>
      </c>
      <c r="B49" s="1039"/>
      <c r="C49" s="1040"/>
      <c r="D49" s="1040"/>
      <c r="E49" s="1040"/>
      <c r="F49" s="1040"/>
      <c r="G49" s="1040"/>
      <c r="H49" s="1040"/>
      <c r="I49" s="1040"/>
      <c r="J49" s="1040"/>
      <c r="K49" s="1040"/>
      <c r="L49" s="1040"/>
      <c r="M49" s="1040"/>
      <c r="N49" s="1040"/>
      <c r="O49" s="1040"/>
      <c r="P49" s="1041"/>
      <c r="Q49" s="1047"/>
      <c r="R49" s="1048"/>
      <c r="S49" s="1048"/>
      <c r="T49" s="1048"/>
      <c r="U49" s="1048"/>
      <c r="V49" s="1048"/>
      <c r="W49" s="1048"/>
      <c r="X49" s="1048"/>
      <c r="Y49" s="1048"/>
      <c r="Z49" s="1048"/>
      <c r="AA49" s="1048"/>
      <c r="AB49" s="1048"/>
      <c r="AC49" s="1048"/>
      <c r="AD49" s="1048"/>
      <c r="AE49" s="1049"/>
      <c r="AF49" s="1044"/>
      <c r="AG49" s="1045"/>
      <c r="AH49" s="1045"/>
      <c r="AI49" s="1045"/>
      <c r="AJ49" s="1046"/>
      <c r="AK49" s="989"/>
      <c r="AL49" s="980"/>
      <c r="AM49" s="980"/>
      <c r="AN49" s="980"/>
      <c r="AO49" s="980"/>
      <c r="AP49" s="980"/>
      <c r="AQ49" s="980"/>
      <c r="AR49" s="980"/>
      <c r="AS49" s="980"/>
      <c r="AT49" s="980"/>
      <c r="AU49" s="980"/>
      <c r="AV49" s="980"/>
      <c r="AW49" s="980"/>
      <c r="AX49" s="980"/>
      <c r="AY49" s="980"/>
      <c r="AZ49" s="1050"/>
      <c r="BA49" s="1050"/>
      <c r="BB49" s="1050"/>
      <c r="BC49" s="1050"/>
      <c r="BD49" s="1050"/>
      <c r="BE49" s="981"/>
      <c r="BF49" s="981"/>
      <c r="BG49" s="981"/>
      <c r="BH49" s="981"/>
      <c r="BI49" s="982"/>
      <c r="BJ49" s="212"/>
      <c r="BK49" s="212"/>
      <c r="BL49" s="212"/>
      <c r="BM49" s="212"/>
      <c r="BN49" s="212"/>
      <c r="BO49" s="221"/>
      <c r="BP49" s="221"/>
      <c r="BQ49" s="218">
        <v>43</v>
      </c>
      <c r="BR49" s="219"/>
      <c r="BS49" s="1001"/>
      <c r="BT49" s="1002"/>
      <c r="BU49" s="1002"/>
      <c r="BV49" s="1002"/>
      <c r="BW49" s="1002"/>
      <c r="BX49" s="1002"/>
      <c r="BY49" s="1002"/>
      <c r="BZ49" s="1002"/>
      <c r="CA49" s="1002"/>
      <c r="CB49" s="1002"/>
      <c r="CC49" s="1002"/>
      <c r="CD49" s="1002"/>
      <c r="CE49" s="1002"/>
      <c r="CF49" s="1002"/>
      <c r="CG49" s="1023"/>
      <c r="CH49" s="998"/>
      <c r="CI49" s="999"/>
      <c r="CJ49" s="999"/>
      <c r="CK49" s="999"/>
      <c r="CL49" s="1000"/>
      <c r="CM49" s="998"/>
      <c r="CN49" s="999"/>
      <c r="CO49" s="999"/>
      <c r="CP49" s="999"/>
      <c r="CQ49" s="1000"/>
      <c r="CR49" s="998"/>
      <c r="CS49" s="999"/>
      <c r="CT49" s="999"/>
      <c r="CU49" s="999"/>
      <c r="CV49" s="1000"/>
      <c r="CW49" s="998"/>
      <c r="CX49" s="999"/>
      <c r="CY49" s="999"/>
      <c r="CZ49" s="999"/>
      <c r="DA49" s="1000"/>
      <c r="DB49" s="998"/>
      <c r="DC49" s="999"/>
      <c r="DD49" s="999"/>
      <c r="DE49" s="999"/>
      <c r="DF49" s="1000"/>
      <c r="DG49" s="998"/>
      <c r="DH49" s="999"/>
      <c r="DI49" s="999"/>
      <c r="DJ49" s="999"/>
      <c r="DK49" s="1000"/>
      <c r="DL49" s="998"/>
      <c r="DM49" s="999"/>
      <c r="DN49" s="999"/>
      <c r="DO49" s="999"/>
      <c r="DP49" s="1000"/>
      <c r="DQ49" s="998"/>
      <c r="DR49" s="999"/>
      <c r="DS49" s="999"/>
      <c r="DT49" s="999"/>
      <c r="DU49" s="1000"/>
      <c r="DV49" s="1001"/>
      <c r="DW49" s="1002"/>
      <c r="DX49" s="1002"/>
      <c r="DY49" s="1002"/>
      <c r="DZ49" s="1003"/>
    </row>
    <row r="50" spans="1:130" ht="26.25" customHeight="1" x14ac:dyDescent="0.2">
      <c r="A50" s="218">
        <v>23</v>
      </c>
      <c r="B50" s="1039"/>
      <c r="C50" s="1040"/>
      <c r="D50" s="1040"/>
      <c r="E50" s="1040"/>
      <c r="F50" s="1040"/>
      <c r="G50" s="1040"/>
      <c r="H50" s="1040"/>
      <c r="I50" s="1040"/>
      <c r="J50" s="1040"/>
      <c r="K50" s="1040"/>
      <c r="L50" s="1040"/>
      <c r="M50" s="1040"/>
      <c r="N50" s="1040"/>
      <c r="O50" s="1040"/>
      <c r="P50" s="1041"/>
      <c r="Q50" s="1042"/>
      <c r="R50" s="1034"/>
      <c r="S50" s="1034"/>
      <c r="T50" s="1034"/>
      <c r="U50" s="1034"/>
      <c r="V50" s="1034"/>
      <c r="W50" s="1034"/>
      <c r="X50" s="1034"/>
      <c r="Y50" s="1034"/>
      <c r="Z50" s="1034"/>
      <c r="AA50" s="1034"/>
      <c r="AB50" s="1034"/>
      <c r="AC50" s="1034"/>
      <c r="AD50" s="1034"/>
      <c r="AE50" s="1043"/>
      <c r="AF50" s="1044"/>
      <c r="AG50" s="1045"/>
      <c r="AH50" s="1045"/>
      <c r="AI50" s="1045"/>
      <c r="AJ50" s="1046"/>
      <c r="AK50" s="1033"/>
      <c r="AL50" s="1034"/>
      <c r="AM50" s="1034"/>
      <c r="AN50" s="1034"/>
      <c r="AO50" s="1034"/>
      <c r="AP50" s="1034"/>
      <c r="AQ50" s="1034"/>
      <c r="AR50" s="1034"/>
      <c r="AS50" s="1034"/>
      <c r="AT50" s="1034"/>
      <c r="AU50" s="1034"/>
      <c r="AV50" s="1034"/>
      <c r="AW50" s="1034"/>
      <c r="AX50" s="1034"/>
      <c r="AY50" s="1034"/>
      <c r="AZ50" s="1035"/>
      <c r="BA50" s="1035"/>
      <c r="BB50" s="1035"/>
      <c r="BC50" s="1035"/>
      <c r="BD50" s="1035"/>
      <c r="BE50" s="981"/>
      <c r="BF50" s="981"/>
      <c r="BG50" s="981"/>
      <c r="BH50" s="981"/>
      <c r="BI50" s="982"/>
      <c r="BJ50" s="212"/>
      <c r="BK50" s="212"/>
      <c r="BL50" s="212"/>
      <c r="BM50" s="212"/>
      <c r="BN50" s="212"/>
      <c r="BO50" s="221"/>
      <c r="BP50" s="221"/>
      <c r="BQ50" s="218">
        <v>44</v>
      </c>
      <c r="BR50" s="219"/>
      <c r="BS50" s="1001"/>
      <c r="BT50" s="1002"/>
      <c r="BU50" s="1002"/>
      <c r="BV50" s="1002"/>
      <c r="BW50" s="1002"/>
      <c r="BX50" s="1002"/>
      <c r="BY50" s="1002"/>
      <c r="BZ50" s="1002"/>
      <c r="CA50" s="1002"/>
      <c r="CB50" s="1002"/>
      <c r="CC50" s="1002"/>
      <c r="CD50" s="1002"/>
      <c r="CE50" s="1002"/>
      <c r="CF50" s="1002"/>
      <c r="CG50" s="1023"/>
      <c r="CH50" s="998"/>
      <c r="CI50" s="999"/>
      <c r="CJ50" s="999"/>
      <c r="CK50" s="999"/>
      <c r="CL50" s="1000"/>
      <c r="CM50" s="998"/>
      <c r="CN50" s="999"/>
      <c r="CO50" s="999"/>
      <c r="CP50" s="999"/>
      <c r="CQ50" s="1000"/>
      <c r="CR50" s="998"/>
      <c r="CS50" s="999"/>
      <c r="CT50" s="999"/>
      <c r="CU50" s="999"/>
      <c r="CV50" s="1000"/>
      <c r="CW50" s="998"/>
      <c r="CX50" s="999"/>
      <c r="CY50" s="999"/>
      <c r="CZ50" s="999"/>
      <c r="DA50" s="1000"/>
      <c r="DB50" s="998"/>
      <c r="DC50" s="999"/>
      <c r="DD50" s="999"/>
      <c r="DE50" s="999"/>
      <c r="DF50" s="1000"/>
      <c r="DG50" s="998"/>
      <c r="DH50" s="999"/>
      <c r="DI50" s="999"/>
      <c r="DJ50" s="999"/>
      <c r="DK50" s="1000"/>
      <c r="DL50" s="998"/>
      <c r="DM50" s="999"/>
      <c r="DN50" s="999"/>
      <c r="DO50" s="999"/>
      <c r="DP50" s="1000"/>
      <c r="DQ50" s="998"/>
      <c r="DR50" s="999"/>
      <c r="DS50" s="999"/>
      <c r="DT50" s="999"/>
      <c r="DU50" s="1000"/>
      <c r="DV50" s="1001"/>
      <c r="DW50" s="1002"/>
      <c r="DX50" s="1002"/>
      <c r="DY50" s="1002"/>
      <c r="DZ50" s="1003"/>
    </row>
    <row r="51" spans="1:130" ht="26.25" customHeight="1" x14ac:dyDescent="0.2">
      <c r="A51" s="218">
        <v>24</v>
      </c>
      <c r="B51" s="1039"/>
      <c r="C51" s="1040"/>
      <c r="D51" s="1040"/>
      <c r="E51" s="1040"/>
      <c r="F51" s="1040"/>
      <c r="G51" s="1040"/>
      <c r="H51" s="1040"/>
      <c r="I51" s="1040"/>
      <c r="J51" s="1040"/>
      <c r="K51" s="1040"/>
      <c r="L51" s="1040"/>
      <c r="M51" s="1040"/>
      <c r="N51" s="1040"/>
      <c r="O51" s="1040"/>
      <c r="P51" s="1041"/>
      <c r="Q51" s="1042"/>
      <c r="R51" s="1034"/>
      <c r="S51" s="1034"/>
      <c r="T51" s="1034"/>
      <c r="U51" s="1034"/>
      <c r="V51" s="1034"/>
      <c r="W51" s="1034"/>
      <c r="X51" s="1034"/>
      <c r="Y51" s="1034"/>
      <c r="Z51" s="1034"/>
      <c r="AA51" s="1034"/>
      <c r="AB51" s="1034"/>
      <c r="AC51" s="1034"/>
      <c r="AD51" s="1034"/>
      <c r="AE51" s="1043"/>
      <c r="AF51" s="1044"/>
      <c r="AG51" s="1045"/>
      <c r="AH51" s="1045"/>
      <c r="AI51" s="1045"/>
      <c r="AJ51" s="1046"/>
      <c r="AK51" s="1033"/>
      <c r="AL51" s="1034"/>
      <c r="AM51" s="1034"/>
      <c r="AN51" s="1034"/>
      <c r="AO51" s="1034"/>
      <c r="AP51" s="1034"/>
      <c r="AQ51" s="1034"/>
      <c r="AR51" s="1034"/>
      <c r="AS51" s="1034"/>
      <c r="AT51" s="1034"/>
      <c r="AU51" s="1034"/>
      <c r="AV51" s="1034"/>
      <c r="AW51" s="1034"/>
      <c r="AX51" s="1034"/>
      <c r="AY51" s="1034"/>
      <c r="AZ51" s="1035"/>
      <c r="BA51" s="1035"/>
      <c r="BB51" s="1035"/>
      <c r="BC51" s="1035"/>
      <c r="BD51" s="1035"/>
      <c r="BE51" s="981"/>
      <c r="BF51" s="981"/>
      <c r="BG51" s="981"/>
      <c r="BH51" s="981"/>
      <c r="BI51" s="982"/>
      <c r="BJ51" s="212"/>
      <c r="BK51" s="212"/>
      <c r="BL51" s="212"/>
      <c r="BM51" s="212"/>
      <c r="BN51" s="212"/>
      <c r="BO51" s="221"/>
      <c r="BP51" s="221"/>
      <c r="BQ51" s="218">
        <v>45</v>
      </c>
      <c r="BR51" s="219"/>
      <c r="BS51" s="1001"/>
      <c r="BT51" s="1002"/>
      <c r="BU51" s="1002"/>
      <c r="BV51" s="1002"/>
      <c r="BW51" s="1002"/>
      <c r="BX51" s="1002"/>
      <c r="BY51" s="1002"/>
      <c r="BZ51" s="1002"/>
      <c r="CA51" s="1002"/>
      <c r="CB51" s="1002"/>
      <c r="CC51" s="1002"/>
      <c r="CD51" s="1002"/>
      <c r="CE51" s="1002"/>
      <c r="CF51" s="1002"/>
      <c r="CG51" s="1023"/>
      <c r="CH51" s="998"/>
      <c r="CI51" s="999"/>
      <c r="CJ51" s="999"/>
      <c r="CK51" s="999"/>
      <c r="CL51" s="1000"/>
      <c r="CM51" s="998"/>
      <c r="CN51" s="999"/>
      <c r="CO51" s="999"/>
      <c r="CP51" s="999"/>
      <c r="CQ51" s="1000"/>
      <c r="CR51" s="998"/>
      <c r="CS51" s="999"/>
      <c r="CT51" s="999"/>
      <c r="CU51" s="999"/>
      <c r="CV51" s="1000"/>
      <c r="CW51" s="998"/>
      <c r="CX51" s="999"/>
      <c r="CY51" s="999"/>
      <c r="CZ51" s="999"/>
      <c r="DA51" s="1000"/>
      <c r="DB51" s="998"/>
      <c r="DC51" s="999"/>
      <c r="DD51" s="999"/>
      <c r="DE51" s="999"/>
      <c r="DF51" s="1000"/>
      <c r="DG51" s="998"/>
      <c r="DH51" s="999"/>
      <c r="DI51" s="999"/>
      <c r="DJ51" s="999"/>
      <c r="DK51" s="1000"/>
      <c r="DL51" s="998"/>
      <c r="DM51" s="999"/>
      <c r="DN51" s="999"/>
      <c r="DO51" s="999"/>
      <c r="DP51" s="1000"/>
      <c r="DQ51" s="998"/>
      <c r="DR51" s="999"/>
      <c r="DS51" s="999"/>
      <c r="DT51" s="999"/>
      <c r="DU51" s="1000"/>
      <c r="DV51" s="1001"/>
      <c r="DW51" s="1002"/>
      <c r="DX51" s="1002"/>
      <c r="DY51" s="1002"/>
      <c r="DZ51" s="1003"/>
    </row>
    <row r="52" spans="1:130" ht="26.25" customHeight="1" x14ac:dyDescent="0.2">
      <c r="A52" s="218">
        <v>25</v>
      </c>
      <c r="B52" s="1039"/>
      <c r="C52" s="1040"/>
      <c r="D52" s="1040"/>
      <c r="E52" s="1040"/>
      <c r="F52" s="1040"/>
      <c r="G52" s="1040"/>
      <c r="H52" s="1040"/>
      <c r="I52" s="1040"/>
      <c r="J52" s="1040"/>
      <c r="K52" s="1040"/>
      <c r="L52" s="1040"/>
      <c r="M52" s="1040"/>
      <c r="N52" s="1040"/>
      <c r="O52" s="1040"/>
      <c r="P52" s="1041"/>
      <c r="Q52" s="1042"/>
      <c r="R52" s="1034"/>
      <c r="S52" s="1034"/>
      <c r="T52" s="1034"/>
      <c r="U52" s="1034"/>
      <c r="V52" s="1034"/>
      <c r="W52" s="1034"/>
      <c r="X52" s="1034"/>
      <c r="Y52" s="1034"/>
      <c r="Z52" s="1034"/>
      <c r="AA52" s="1034"/>
      <c r="AB52" s="1034"/>
      <c r="AC52" s="1034"/>
      <c r="AD52" s="1034"/>
      <c r="AE52" s="1043"/>
      <c r="AF52" s="1044"/>
      <c r="AG52" s="1045"/>
      <c r="AH52" s="1045"/>
      <c r="AI52" s="1045"/>
      <c r="AJ52" s="1046"/>
      <c r="AK52" s="1033"/>
      <c r="AL52" s="1034"/>
      <c r="AM52" s="1034"/>
      <c r="AN52" s="1034"/>
      <c r="AO52" s="1034"/>
      <c r="AP52" s="1034"/>
      <c r="AQ52" s="1034"/>
      <c r="AR52" s="1034"/>
      <c r="AS52" s="1034"/>
      <c r="AT52" s="1034"/>
      <c r="AU52" s="1034"/>
      <c r="AV52" s="1034"/>
      <c r="AW52" s="1034"/>
      <c r="AX52" s="1034"/>
      <c r="AY52" s="1034"/>
      <c r="AZ52" s="1035"/>
      <c r="BA52" s="1035"/>
      <c r="BB52" s="1035"/>
      <c r="BC52" s="1035"/>
      <c r="BD52" s="1035"/>
      <c r="BE52" s="981"/>
      <c r="BF52" s="981"/>
      <c r="BG52" s="981"/>
      <c r="BH52" s="981"/>
      <c r="BI52" s="982"/>
      <c r="BJ52" s="212"/>
      <c r="BK52" s="212"/>
      <c r="BL52" s="212"/>
      <c r="BM52" s="212"/>
      <c r="BN52" s="212"/>
      <c r="BO52" s="221"/>
      <c r="BP52" s="221"/>
      <c r="BQ52" s="218">
        <v>46</v>
      </c>
      <c r="BR52" s="219"/>
      <c r="BS52" s="1001"/>
      <c r="BT52" s="1002"/>
      <c r="BU52" s="1002"/>
      <c r="BV52" s="1002"/>
      <c r="BW52" s="1002"/>
      <c r="BX52" s="1002"/>
      <c r="BY52" s="1002"/>
      <c r="BZ52" s="1002"/>
      <c r="CA52" s="1002"/>
      <c r="CB52" s="1002"/>
      <c r="CC52" s="1002"/>
      <c r="CD52" s="1002"/>
      <c r="CE52" s="1002"/>
      <c r="CF52" s="1002"/>
      <c r="CG52" s="1023"/>
      <c r="CH52" s="998"/>
      <c r="CI52" s="999"/>
      <c r="CJ52" s="999"/>
      <c r="CK52" s="999"/>
      <c r="CL52" s="1000"/>
      <c r="CM52" s="998"/>
      <c r="CN52" s="999"/>
      <c r="CO52" s="999"/>
      <c r="CP52" s="999"/>
      <c r="CQ52" s="1000"/>
      <c r="CR52" s="998"/>
      <c r="CS52" s="999"/>
      <c r="CT52" s="999"/>
      <c r="CU52" s="999"/>
      <c r="CV52" s="1000"/>
      <c r="CW52" s="998"/>
      <c r="CX52" s="999"/>
      <c r="CY52" s="999"/>
      <c r="CZ52" s="999"/>
      <c r="DA52" s="1000"/>
      <c r="DB52" s="998"/>
      <c r="DC52" s="999"/>
      <c r="DD52" s="999"/>
      <c r="DE52" s="999"/>
      <c r="DF52" s="1000"/>
      <c r="DG52" s="998"/>
      <c r="DH52" s="999"/>
      <c r="DI52" s="999"/>
      <c r="DJ52" s="999"/>
      <c r="DK52" s="1000"/>
      <c r="DL52" s="998"/>
      <c r="DM52" s="999"/>
      <c r="DN52" s="999"/>
      <c r="DO52" s="999"/>
      <c r="DP52" s="1000"/>
      <c r="DQ52" s="998"/>
      <c r="DR52" s="999"/>
      <c r="DS52" s="999"/>
      <c r="DT52" s="999"/>
      <c r="DU52" s="1000"/>
      <c r="DV52" s="1001"/>
      <c r="DW52" s="1002"/>
      <c r="DX52" s="1002"/>
      <c r="DY52" s="1002"/>
      <c r="DZ52" s="1003"/>
    </row>
    <row r="53" spans="1:130" ht="26.25" customHeight="1" x14ac:dyDescent="0.2">
      <c r="A53" s="218">
        <v>26</v>
      </c>
      <c r="B53" s="1039"/>
      <c r="C53" s="1040"/>
      <c r="D53" s="1040"/>
      <c r="E53" s="1040"/>
      <c r="F53" s="1040"/>
      <c r="G53" s="1040"/>
      <c r="H53" s="1040"/>
      <c r="I53" s="1040"/>
      <c r="J53" s="1040"/>
      <c r="K53" s="1040"/>
      <c r="L53" s="1040"/>
      <c r="M53" s="1040"/>
      <c r="N53" s="1040"/>
      <c r="O53" s="1040"/>
      <c r="P53" s="1041"/>
      <c r="Q53" s="1042"/>
      <c r="R53" s="1034"/>
      <c r="S53" s="1034"/>
      <c r="T53" s="1034"/>
      <c r="U53" s="1034"/>
      <c r="V53" s="1034"/>
      <c r="W53" s="1034"/>
      <c r="X53" s="1034"/>
      <c r="Y53" s="1034"/>
      <c r="Z53" s="1034"/>
      <c r="AA53" s="1034"/>
      <c r="AB53" s="1034"/>
      <c r="AC53" s="1034"/>
      <c r="AD53" s="1034"/>
      <c r="AE53" s="1043"/>
      <c r="AF53" s="1044"/>
      <c r="AG53" s="1045"/>
      <c r="AH53" s="1045"/>
      <c r="AI53" s="1045"/>
      <c r="AJ53" s="1046"/>
      <c r="AK53" s="1033"/>
      <c r="AL53" s="1034"/>
      <c r="AM53" s="1034"/>
      <c r="AN53" s="1034"/>
      <c r="AO53" s="1034"/>
      <c r="AP53" s="1034"/>
      <c r="AQ53" s="1034"/>
      <c r="AR53" s="1034"/>
      <c r="AS53" s="1034"/>
      <c r="AT53" s="1034"/>
      <c r="AU53" s="1034"/>
      <c r="AV53" s="1034"/>
      <c r="AW53" s="1034"/>
      <c r="AX53" s="1034"/>
      <c r="AY53" s="1034"/>
      <c r="AZ53" s="1035"/>
      <c r="BA53" s="1035"/>
      <c r="BB53" s="1035"/>
      <c r="BC53" s="1035"/>
      <c r="BD53" s="1035"/>
      <c r="BE53" s="981"/>
      <c r="BF53" s="981"/>
      <c r="BG53" s="981"/>
      <c r="BH53" s="981"/>
      <c r="BI53" s="982"/>
      <c r="BJ53" s="212"/>
      <c r="BK53" s="212"/>
      <c r="BL53" s="212"/>
      <c r="BM53" s="212"/>
      <c r="BN53" s="212"/>
      <c r="BO53" s="221"/>
      <c r="BP53" s="221"/>
      <c r="BQ53" s="218">
        <v>47</v>
      </c>
      <c r="BR53" s="219"/>
      <c r="BS53" s="1001"/>
      <c r="BT53" s="1002"/>
      <c r="BU53" s="1002"/>
      <c r="BV53" s="1002"/>
      <c r="BW53" s="1002"/>
      <c r="BX53" s="1002"/>
      <c r="BY53" s="1002"/>
      <c r="BZ53" s="1002"/>
      <c r="CA53" s="1002"/>
      <c r="CB53" s="1002"/>
      <c r="CC53" s="1002"/>
      <c r="CD53" s="1002"/>
      <c r="CE53" s="1002"/>
      <c r="CF53" s="1002"/>
      <c r="CG53" s="1023"/>
      <c r="CH53" s="998"/>
      <c r="CI53" s="999"/>
      <c r="CJ53" s="999"/>
      <c r="CK53" s="999"/>
      <c r="CL53" s="1000"/>
      <c r="CM53" s="998"/>
      <c r="CN53" s="999"/>
      <c r="CO53" s="999"/>
      <c r="CP53" s="999"/>
      <c r="CQ53" s="1000"/>
      <c r="CR53" s="998"/>
      <c r="CS53" s="999"/>
      <c r="CT53" s="999"/>
      <c r="CU53" s="999"/>
      <c r="CV53" s="1000"/>
      <c r="CW53" s="998"/>
      <c r="CX53" s="999"/>
      <c r="CY53" s="999"/>
      <c r="CZ53" s="999"/>
      <c r="DA53" s="1000"/>
      <c r="DB53" s="998"/>
      <c r="DC53" s="999"/>
      <c r="DD53" s="999"/>
      <c r="DE53" s="999"/>
      <c r="DF53" s="1000"/>
      <c r="DG53" s="998"/>
      <c r="DH53" s="999"/>
      <c r="DI53" s="999"/>
      <c r="DJ53" s="999"/>
      <c r="DK53" s="1000"/>
      <c r="DL53" s="998"/>
      <c r="DM53" s="999"/>
      <c r="DN53" s="999"/>
      <c r="DO53" s="999"/>
      <c r="DP53" s="1000"/>
      <c r="DQ53" s="998"/>
      <c r="DR53" s="999"/>
      <c r="DS53" s="999"/>
      <c r="DT53" s="999"/>
      <c r="DU53" s="1000"/>
      <c r="DV53" s="1001"/>
      <c r="DW53" s="1002"/>
      <c r="DX53" s="1002"/>
      <c r="DY53" s="1002"/>
      <c r="DZ53" s="1003"/>
    </row>
    <row r="54" spans="1:130" ht="26.25" customHeight="1" x14ac:dyDescent="0.2">
      <c r="A54" s="218">
        <v>27</v>
      </c>
      <c r="B54" s="1039"/>
      <c r="C54" s="1040"/>
      <c r="D54" s="1040"/>
      <c r="E54" s="1040"/>
      <c r="F54" s="1040"/>
      <c r="G54" s="1040"/>
      <c r="H54" s="1040"/>
      <c r="I54" s="1040"/>
      <c r="J54" s="1040"/>
      <c r="K54" s="1040"/>
      <c r="L54" s="1040"/>
      <c r="M54" s="1040"/>
      <c r="N54" s="1040"/>
      <c r="O54" s="1040"/>
      <c r="P54" s="1041"/>
      <c r="Q54" s="1042"/>
      <c r="R54" s="1034"/>
      <c r="S54" s="1034"/>
      <c r="T54" s="1034"/>
      <c r="U54" s="1034"/>
      <c r="V54" s="1034"/>
      <c r="W54" s="1034"/>
      <c r="X54" s="1034"/>
      <c r="Y54" s="1034"/>
      <c r="Z54" s="1034"/>
      <c r="AA54" s="1034"/>
      <c r="AB54" s="1034"/>
      <c r="AC54" s="1034"/>
      <c r="AD54" s="1034"/>
      <c r="AE54" s="1043"/>
      <c r="AF54" s="1044"/>
      <c r="AG54" s="1045"/>
      <c r="AH54" s="1045"/>
      <c r="AI54" s="1045"/>
      <c r="AJ54" s="1046"/>
      <c r="AK54" s="1033"/>
      <c r="AL54" s="1034"/>
      <c r="AM54" s="1034"/>
      <c r="AN54" s="1034"/>
      <c r="AO54" s="1034"/>
      <c r="AP54" s="1034"/>
      <c r="AQ54" s="1034"/>
      <c r="AR54" s="1034"/>
      <c r="AS54" s="1034"/>
      <c r="AT54" s="1034"/>
      <c r="AU54" s="1034"/>
      <c r="AV54" s="1034"/>
      <c r="AW54" s="1034"/>
      <c r="AX54" s="1034"/>
      <c r="AY54" s="1034"/>
      <c r="AZ54" s="1035"/>
      <c r="BA54" s="1035"/>
      <c r="BB54" s="1035"/>
      <c r="BC54" s="1035"/>
      <c r="BD54" s="1035"/>
      <c r="BE54" s="981"/>
      <c r="BF54" s="981"/>
      <c r="BG54" s="981"/>
      <c r="BH54" s="981"/>
      <c r="BI54" s="982"/>
      <c r="BJ54" s="212"/>
      <c r="BK54" s="212"/>
      <c r="BL54" s="212"/>
      <c r="BM54" s="212"/>
      <c r="BN54" s="212"/>
      <c r="BO54" s="221"/>
      <c r="BP54" s="221"/>
      <c r="BQ54" s="218">
        <v>48</v>
      </c>
      <c r="BR54" s="219"/>
      <c r="BS54" s="1001"/>
      <c r="BT54" s="1002"/>
      <c r="BU54" s="1002"/>
      <c r="BV54" s="1002"/>
      <c r="BW54" s="1002"/>
      <c r="BX54" s="1002"/>
      <c r="BY54" s="1002"/>
      <c r="BZ54" s="1002"/>
      <c r="CA54" s="1002"/>
      <c r="CB54" s="1002"/>
      <c r="CC54" s="1002"/>
      <c r="CD54" s="1002"/>
      <c r="CE54" s="1002"/>
      <c r="CF54" s="1002"/>
      <c r="CG54" s="1023"/>
      <c r="CH54" s="998"/>
      <c r="CI54" s="999"/>
      <c r="CJ54" s="999"/>
      <c r="CK54" s="999"/>
      <c r="CL54" s="1000"/>
      <c r="CM54" s="998"/>
      <c r="CN54" s="999"/>
      <c r="CO54" s="999"/>
      <c r="CP54" s="999"/>
      <c r="CQ54" s="1000"/>
      <c r="CR54" s="998"/>
      <c r="CS54" s="999"/>
      <c r="CT54" s="999"/>
      <c r="CU54" s="999"/>
      <c r="CV54" s="1000"/>
      <c r="CW54" s="998"/>
      <c r="CX54" s="999"/>
      <c r="CY54" s="999"/>
      <c r="CZ54" s="999"/>
      <c r="DA54" s="1000"/>
      <c r="DB54" s="998"/>
      <c r="DC54" s="999"/>
      <c r="DD54" s="999"/>
      <c r="DE54" s="999"/>
      <c r="DF54" s="1000"/>
      <c r="DG54" s="998"/>
      <c r="DH54" s="999"/>
      <c r="DI54" s="999"/>
      <c r="DJ54" s="999"/>
      <c r="DK54" s="1000"/>
      <c r="DL54" s="998"/>
      <c r="DM54" s="999"/>
      <c r="DN54" s="999"/>
      <c r="DO54" s="999"/>
      <c r="DP54" s="1000"/>
      <c r="DQ54" s="998"/>
      <c r="DR54" s="999"/>
      <c r="DS54" s="999"/>
      <c r="DT54" s="999"/>
      <c r="DU54" s="1000"/>
      <c r="DV54" s="1001"/>
      <c r="DW54" s="1002"/>
      <c r="DX54" s="1002"/>
      <c r="DY54" s="1002"/>
      <c r="DZ54" s="1003"/>
    </row>
    <row r="55" spans="1:130" ht="26.25" customHeight="1" x14ac:dyDescent="0.2">
      <c r="A55" s="218">
        <v>28</v>
      </c>
      <c r="B55" s="1039"/>
      <c r="C55" s="1040"/>
      <c r="D55" s="1040"/>
      <c r="E55" s="1040"/>
      <c r="F55" s="1040"/>
      <c r="G55" s="1040"/>
      <c r="H55" s="1040"/>
      <c r="I55" s="1040"/>
      <c r="J55" s="1040"/>
      <c r="K55" s="1040"/>
      <c r="L55" s="1040"/>
      <c r="M55" s="1040"/>
      <c r="N55" s="1040"/>
      <c r="O55" s="1040"/>
      <c r="P55" s="1041"/>
      <c r="Q55" s="1042"/>
      <c r="R55" s="1034"/>
      <c r="S55" s="1034"/>
      <c r="T55" s="1034"/>
      <c r="U55" s="1034"/>
      <c r="V55" s="1034"/>
      <c r="W55" s="1034"/>
      <c r="X55" s="1034"/>
      <c r="Y55" s="1034"/>
      <c r="Z55" s="1034"/>
      <c r="AA55" s="1034"/>
      <c r="AB55" s="1034"/>
      <c r="AC55" s="1034"/>
      <c r="AD55" s="1034"/>
      <c r="AE55" s="1043"/>
      <c r="AF55" s="1044"/>
      <c r="AG55" s="1045"/>
      <c r="AH55" s="1045"/>
      <c r="AI55" s="1045"/>
      <c r="AJ55" s="1046"/>
      <c r="AK55" s="1033"/>
      <c r="AL55" s="1034"/>
      <c r="AM55" s="1034"/>
      <c r="AN55" s="1034"/>
      <c r="AO55" s="1034"/>
      <c r="AP55" s="1034"/>
      <c r="AQ55" s="1034"/>
      <c r="AR55" s="1034"/>
      <c r="AS55" s="1034"/>
      <c r="AT55" s="1034"/>
      <c r="AU55" s="1034"/>
      <c r="AV55" s="1034"/>
      <c r="AW55" s="1034"/>
      <c r="AX55" s="1034"/>
      <c r="AY55" s="1034"/>
      <c r="AZ55" s="1035"/>
      <c r="BA55" s="1035"/>
      <c r="BB55" s="1035"/>
      <c r="BC55" s="1035"/>
      <c r="BD55" s="1035"/>
      <c r="BE55" s="981"/>
      <c r="BF55" s="981"/>
      <c r="BG55" s="981"/>
      <c r="BH55" s="981"/>
      <c r="BI55" s="982"/>
      <c r="BJ55" s="212"/>
      <c r="BK55" s="212"/>
      <c r="BL55" s="212"/>
      <c r="BM55" s="212"/>
      <c r="BN55" s="212"/>
      <c r="BO55" s="221"/>
      <c r="BP55" s="221"/>
      <c r="BQ55" s="218">
        <v>49</v>
      </c>
      <c r="BR55" s="219"/>
      <c r="BS55" s="1001"/>
      <c r="BT55" s="1002"/>
      <c r="BU55" s="1002"/>
      <c r="BV55" s="1002"/>
      <c r="BW55" s="1002"/>
      <c r="BX55" s="1002"/>
      <c r="BY55" s="1002"/>
      <c r="BZ55" s="1002"/>
      <c r="CA55" s="1002"/>
      <c r="CB55" s="1002"/>
      <c r="CC55" s="1002"/>
      <c r="CD55" s="1002"/>
      <c r="CE55" s="1002"/>
      <c r="CF55" s="1002"/>
      <c r="CG55" s="1023"/>
      <c r="CH55" s="998"/>
      <c r="CI55" s="999"/>
      <c r="CJ55" s="999"/>
      <c r="CK55" s="999"/>
      <c r="CL55" s="1000"/>
      <c r="CM55" s="998"/>
      <c r="CN55" s="999"/>
      <c r="CO55" s="999"/>
      <c r="CP55" s="999"/>
      <c r="CQ55" s="1000"/>
      <c r="CR55" s="998"/>
      <c r="CS55" s="999"/>
      <c r="CT55" s="999"/>
      <c r="CU55" s="999"/>
      <c r="CV55" s="1000"/>
      <c r="CW55" s="998"/>
      <c r="CX55" s="999"/>
      <c r="CY55" s="999"/>
      <c r="CZ55" s="999"/>
      <c r="DA55" s="1000"/>
      <c r="DB55" s="998"/>
      <c r="DC55" s="999"/>
      <c r="DD55" s="999"/>
      <c r="DE55" s="999"/>
      <c r="DF55" s="1000"/>
      <c r="DG55" s="998"/>
      <c r="DH55" s="999"/>
      <c r="DI55" s="999"/>
      <c r="DJ55" s="999"/>
      <c r="DK55" s="1000"/>
      <c r="DL55" s="998"/>
      <c r="DM55" s="999"/>
      <c r="DN55" s="999"/>
      <c r="DO55" s="999"/>
      <c r="DP55" s="1000"/>
      <c r="DQ55" s="998"/>
      <c r="DR55" s="999"/>
      <c r="DS55" s="999"/>
      <c r="DT55" s="999"/>
      <c r="DU55" s="1000"/>
      <c r="DV55" s="1001"/>
      <c r="DW55" s="1002"/>
      <c r="DX55" s="1002"/>
      <c r="DY55" s="1002"/>
      <c r="DZ55" s="1003"/>
    </row>
    <row r="56" spans="1:130" ht="26.25" customHeight="1" x14ac:dyDescent="0.2">
      <c r="A56" s="218">
        <v>29</v>
      </c>
      <c r="B56" s="1039"/>
      <c r="C56" s="1040"/>
      <c r="D56" s="1040"/>
      <c r="E56" s="1040"/>
      <c r="F56" s="1040"/>
      <c r="G56" s="1040"/>
      <c r="H56" s="1040"/>
      <c r="I56" s="1040"/>
      <c r="J56" s="1040"/>
      <c r="K56" s="1040"/>
      <c r="L56" s="1040"/>
      <c r="M56" s="1040"/>
      <c r="N56" s="1040"/>
      <c r="O56" s="1040"/>
      <c r="P56" s="1041"/>
      <c r="Q56" s="1042"/>
      <c r="R56" s="1034"/>
      <c r="S56" s="1034"/>
      <c r="T56" s="1034"/>
      <c r="U56" s="1034"/>
      <c r="V56" s="1034"/>
      <c r="W56" s="1034"/>
      <c r="X56" s="1034"/>
      <c r="Y56" s="1034"/>
      <c r="Z56" s="1034"/>
      <c r="AA56" s="1034"/>
      <c r="AB56" s="1034"/>
      <c r="AC56" s="1034"/>
      <c r="AD56" s="1034"/>
      <c r="AE56" s="1043"/>
      <c r="AF56" s="1044"/>
      <c r="AG56" s="1045"/>
      <c r="AH56" s="1045"/>
      <c r="AI56" s="1045"/>
      <c r="AJ56" s="1046"/>
      <c r="AK56" s="1033"/>
      <c r="AL56" s="1034"/>
      <c r="AM56" s="1034"/>
      <c r="AN56" s="1034"/>
      <c r="AO56" s="1034"/>
      <c r="AP56" s="1034"/>
      <c r="AQ56" s="1034"/>
      <c r="AR56" s="1034"/>
      <c r="AS56" s="1034"/>
      <c r="AT56" s="1034"/>
      <c r="AU56" s="1034"/>
      <c r="AV56" s="1034"/>
      <c r="AW56" s="1034"/>
      <c r="AX56" s="1034"/>
      <c r="AY56" s="1034"/>
      <c r="AZ56" s="1035"/>
      <c r="BA56" s="1035"/>
      <c r="BB56" s="1035"/>
      <c r="BC56" s="1035"/>
      <c r="BD56" s="1035"/>
      <c r="BE56" s="981"/>
      <c r="BF56" s="981"/>
      <c r="BG56" s="981"/>
      <c r="BH56" s="981"/>
      <c r="BI56" s="982"/>
      <c r="BJ56" s="212"/>
      <c r="BK56" s="212"/>
      <c r="BL56" s="212"/>
      <c r="BM56" s="212"/>
      <c r="BN56" s="212"/>
      <c r="BO56" s="221"/>
      <c r="BP56" s="221"/>
      <c r="BQ56" s="218">
        <v>50</v>
      </c>
      <c r="BR56" s="219"/>
      <c r="BS56" s="1001"/>
      <c r="BT56" s="1002"/>
      <c r="BU56" s="1002"/>
      <c r="BV56" s="1002"/>
      <c r="BW56" s="1002"/>
      <c r="BX56" s="1002"/>
      <c r="BY56" s="1002"/>
      <c r="BZ56" s="1002"/>
      <c r="CA56" s="1002"/>
      <c r="CB56" s="1002"/>
      <c r="CC56" s="1002"/>
      <c r="CD56" s="1002"/>
      <c r="CE56" s="1002"/>
      <c r="CF56" s="1002"/>
      <c r="CG56" s="1023"/>
      <c r="CH56" s="998"/>
      <c r="CI56" s="999"/>
      <c r="CJ56" s="999"/>
      <c r="CK56" s="999"/>
      <c r="CL56" s="1000"/>
      <c r="CM56" s="998"/>
      <c r="CN56" s="999"/>
      <c r="CO56" s="999"/>
      <c r="CP56" s="999"/>
      <c r="CQ56" s="1000"/>
      <c r="CR56" s="998"/>
      <c r="CS56" s="999"/>
      <c r="CT56" s="999"/>
      <c r="CU56" s="999"/>
      <c r="CV56" s="1000"/>
      <c r="CW56" s="998"/>
      <c r="CX56" s="999"/>
      <c r="CY56" s="999"/>
      <c r="CZ56" s="999"/>
      <c r="DA56" s="1000"/>
      <c r="DB56" s="998"/>
      <c r="DC56" s="999"/>
      <c r="DD56" s="999"/>
      <c r="DE56" s="999"/>
      <c r="DF56" s="1000"/>
      <c r="DG56" s="998"/>
      <c r="DH56" s="999"/>
      <c r="DI56" s="999"/>
      <c r="DJ56" s="999"/>
      <c r="DK56" s="1000"/>
      <c r="DL56" s="998"/>
      <c r="DM56" s="999"/>
      <c r="DN56" s="999"/>
      <c r="DO56" s="999"/>
      <c r="DP56" s="1000"/>
      <c r="DQ56" s="998"/>
      <c r="DR56" s="999"/>
      <c r="DS56" s="999"/>
      <c r="DT56" s="999"/>
      <c r="DU56" s="1000"/>
      <c r="DV56" s="1001"/>
      <c r="DW56" s="1002"/>
      <c r="DX56" s="1002"/>
      <c r="DY56" s="1002"/>
      <c r="DZ56" s="1003"/>
    </row>
    <row r="57" spans="1:130" ht="26.25" customHeight="1" x14ac:dyDescent="0.2">
      <c r="A57" s="218">
        <v>30</v>
      </c>
      <c r="B57" s="1039"/>
      <c r="C57" s="1040"/>
      <c r="D57" s="1040"/>
      <c r="E57" s="1040"/>
      <c r="F57" s="1040"/>
      <c r="G57" s="1040"/>
      <c r="H57" s="1040"/>
      <c r="I57" s="1040"/>
      <c r="J57" s="1040"/>
      <c r="K57" s="1040"/>
      <c r="L57" s="1040"/>
      <c r="M57" s="1040"/>
      <c r="N57" s="1040"/>
      <c r="O57" s="1040"/>
      <c r="P57" s="1041"/>
      <c r="Q57" s="1042"/>
      <c r="R57" s="1034"/>
      <c r="S57" s="1034"/>
      <c r="T57" s="1034"/>
      <c r="U57" s="1034"/>
      <c r="V57" s="1034"/>
      <c r="W57" s="1034"/>
      <c r="X57" s="1034"/>
      <c r="Y57" s="1034"/>
      <c r="Z57" s="1034"/>
      <c r="AA57" s="1034"/>
      <c r="AB57" s="1034"/>
      <c r="AC57" s="1034"/>
      <c r="AD57" s="1034"/>
      <c r="AE57" s="1043"/>
      <c r="AF57" s="1044"/>
      <c r="AG57" s="1045"/>
      <c r="AH57" s="1045"/>
      <c r="AI57" s="1045"/>
      <c r="AJ57" s="1046"/>
      <c r="AK57" s="1033"/>
      <c r="AL57" s="1034"/>
      <c r="AM57" s="1034"/>
      <c r="AN57" s="1034"/>
      <c r="AO57" s="1034"/>
      <c r="AP57" s="1034"/>
      <c r="AQ57" s="1034"/>
      <c r="AR57" s="1034"/>
      <c r="AS57" s="1034"/>
      <c r="AT57" s="1034"/>
      <c r="AU57" s="1034"/>
      <c r="AV57" s="1034"/>
      <c r="AW57" s="1034"/>
      <c r="AX57" s="1034"/>
      <c r="AY57" s="1034"/>
      <c r="AZ57" s="1035"/>
      <c r="BA57" s="1035"/>
      <c r="BB57" s="1035"/>
      <c r="BC57" s="1035"/>
      <c r="BD57" s="1035"/>
      <c r="BE57" s="981"/>
      <c r="BF57" s="981"/>
      <c r="BG57" s="981"/>
      <c r="BH57" s="981"/>
      <c r="BI57" s="982"/>
      <c r="BJ57" s="212"/>
      <c r="BK57" s="212"/>
      <c r="BL57" s="212"/>
      <c r="BM57" s="212"/>
      <c r="BN57" s="212"/>
      <c r="BO57" s="221"/>
      <c r="BP57" s="221"/>
      <c r="BQ57" s="218">
        <v>51</v>
      </c>
      <c r="BR57" s="219"/>
      <c r="BS57" s="1001"/>
      <c r="BT57" s="1002"/>
      <c r="BU57" s="1002"/>
      <c r="BV57" s="1002"/>
      <c r="BW57" s="1002"/>
      <c r="BX57" s="1002"/>
      <c r="BY57" s="1002"/>
      <c r="BZ57" s="1002"/>
      <c r="CA57" s="1002"/>
      <c r="CB57" s="1002"/>
      <c r="CC57" s="1002"/>
      <c r="CD57" s="1002"/>
      <c r="CE57" s="1002"/>
      <c r="CF57" s="1002"/>
      <c r="CG57" s="1023"/>
      <c r="CH57" s="998"/>
      <c r="CI57" s="999"/>
      <c r="CJ57" s="999"/>
      <c r="CK57" s="999"/>
      <c r="CL57" s="1000"/>
      <c r="CM57" s="998"/>
      <c r="CN57" s="999"/>
      <c r="CO57" s="999"/>
      <c r="CP57" s="999"/>
      <c r="CQ57" s="1000"/>
      <c r="CR57" s="998"/>
      <c r="CS57" s="999"/>
      <c r="CT57" s="999"/>
      <c r="CU57" s="999"/>
      <c r="CV57" s="1000"/>
      <c r="CW57" s="998"/>
      <c r="CX57" s="999"/>
      <c r="CY57" s="999"/>
      <c r="CZ57" s="999"/>
      <c r="DA57" s="1000"/>
      <c r="DB57" s="998"/>
      <c r="DC57" s="999"/>
      <c r="DD57" s="999"/>
      <c r="DE57" s="999"/>
      <c r="DF57" s="1000"/>
      <c r="DG57" s="998"/>
      <c r="DH57" s="999"/>
      <c r="DI57" s="999"/>
      <c r="DJ57" s="999"/>
      <c r="DK57" s="1000"/>
      <c r="DL57" s="998"/>
      <c r="DM57" s="999"/>
      <c r="DN57" s="999"/>
      <c r="DO57" s="999"/>
      <c r="DP57" s="1000"/>
      <c r="DQ57" s="998"/>
      <c r="DR57" s="999"/>
      <c r="DS57" s="999"/>
      <c r="DT57" s="999"/>
      <c r="DU57" s="1000"/>
      <c r="DV57" s="1001"/>
      <c r="DW57" s="1002"/>
      <c r="DX57" s="1002"/>
      <c r="DY57" s="1002"/>
      <c r="DZ57" s="1003"/>
    </row>
    <row r="58" spans="1:130" ht="26.25" customHeight="1" x14ac:dyDescent="0.2">
      <c r="A58" s="218">
        <v>31</v>
      </c>
      <c r="B58" s="1039"/>
      <c r="C58" s="1040"/>
      <c r="D58" s="1040"/>
      <c r="E58" s="1040"/>
      <c r="F58" s="1040"/>
      <c r="G58" s="1040"/>
      <c r="H58" s="1040"/>
      <c r="I58" s="1040"/>
      <c r="J58" s="1040"/>
      <c r="K58" s="1040"/>
      <c r="L58" s="1040"/>
      <c r="M58" s="1040"/>
      <c r="N58" s="1040"/>
      <c r="O58" s="1040"/>
      <c r="P58" s="1041"/>
      <c r="Q58" s="1042"/>
      <c r="R58" s="1034"/>
      <c r="S58" s="1034"/>
      <c r="T58" s="1034"/>
      <c r="U58" s="1034"/>
      <c r="V58" s="1034"/>
      <c r="W58" s="1034"/>
      <c r="X58" s="1034"/>
      <c r="Y58" s="1034"/>
      <c r="Z58" s="1034"/>
      <c r="AA58" s="1034"/>
      <c r="AB58" s="1034"/>
      <c r="AC58" s="1034"/>
      <c r="AD58" s="1034"/>
      <c r="AE58" s="1043"/>
      <c r="AF58" s="1044"/>
      <c r="AG58" s="1045"/>
      <c r="AH58" s="1045"/>
      <c r="AI58" s="1045"/>
      <c r="AJ58" s="1046"/>
      <c r="AK58" s="1033"/>
      <c r="AL58" s="1034"/>
      <c r="AM58" s="1034"/>
      <c r="AN58" s="1034"/>
      <c r="AO58" s="1034"/>
      <c r="AP58" s="1034"/>
      <c r="AQ58" s="1034"/>
      <c r="AR58" s="1034"/>
      <c r="AS58" s="1034"/>
      <c r="AT58" s="1034"/>
      <c r="AU58" s="1034"/>
      <c r="AV58" s="1034"/>
      <c r="AW58" s="1034"/>
      <c r="AX58" s="1034"/>
      <c r="AY58" s="1034"/>
      <c r="AZ58" s="1035"/>
      <c r="BA58" s="1035"/>
      <c r="BB58" s="1035"/>
      <c r="BC58" s="1035"/>
      <c r="BD58" s="1035"/>
      <c r="BE58" s="981"/>
      <c r="BF58" s="981"/>
      <c r="BG58" s="981"/>
      <c r="BH58" s="981"/>
      <c r="BI58" s="982"/>
      <c r="BJ58" s="212"/>
      <c r="BK58" s="212"/>
      <c r="BL58" s="212"/>
      <c r="BM58" s="212"/>
      <c r="BN58" s="212"/>
      <c r="BO58" s="221"/>
      <c r="BP58" s="221"/>
      <c r="BQ58" s="218">
        <v>52</v>
      </c>
      <c r="BR58" s="219"/>
      <c r="BS58" s="1001"/>
      <c r="BT58" s="1002"/>
      <c r="BU58" s="1002"/>
      <c r="BV58" s="1002"/>
      <c r="BW58" s="1002"/>
      <c r="BX58" s="1002"/>
      <c r="BY58" s="1002"/>
      <c r="BZ58" s="1002"/>
      <c r="CA58" s="1002"/>
      <c r="CB58" s="1002"/>
      <c r="CC58" s="1002"/>
      <c r="CD58" s="1002"/>
      <c r="CE58" s="1002"/>
      <c r="CF58" s="1002"/>
      <c r="CG58" s="1023"/>
      <c r="CH58" s="998"/>
      <c r="CI58" s="999"/>
      <c r="CJ58" s="999"/>
      <c r="CK58" s="999"/>
      <c r="CL58" s="1000"/>
      <c r="CM58" s="998"/>
      <c r="CN58" s="999"/>
      <c r="CO58" s="999"/>
      <c r="CP58" s="999"/>
      <c r="CQ58" s="1000"/>
      <c r="CR58" s="998"/>
      <c r="CS58" s="999"/>
      <c r="CT58" s="999"/>
      <c r="CU58" s="999"/>
      <c r="CV58" s="1000"/>
      <c r="CW58" s="998"/>
      <c r="CX58" s="999"/>
      <c r="CY58" s="999"/>
      <c r="CZ58" s="999"/>
      <c r="DA58" s="1000"/>
      <c r="DB58" s="998"/>
      <c r="DC58" s="999"/>
      <c r="DD58" s="999"/>
      <c r="DE58" s="999"/>
      <c r="DF58" s="1000"/>
      <c r="DG58" s="998"/>
      <c r="DH58" s="999"/>
      <c r="DI58" s="999"/>
      <c r="DJ58" s="999"/>
      <c r="DK58" s="1000"/>
      <c r="DL58" s="998"/>
      <c r="DM58" s="999"/>
      <c r="DN58" s="999"/>
      <c r="DO58" s="999"/>
      <c r="DP58" s="1000"/>
      <c r="DQ58" s="998"/>
      <c r="DR58" s="999"/>
      <c r="DS58" s="999"/>
      <c r="DT58" s="999"/>
      <c r="DU58" s="1000"/>
      <c r="DV58" s="1001"/>
      <c r="DW58" s="1002"/>
      <c r="DX58" s="1002"/>
      <c r="DY58" s="1002"/>
      <c r="DZ58" s="1003"/>
    </row>
    <row r="59" spans="1:130" ht="26.25" customHeight="1" x14ac:dyDescent="0.2">
      <c r="A59" s="218">
        <v>32</v>
      </c>
      <c r="B59" s="1039"/>
      <c r="C59" s="1040"/>
      <c r="D59" s="1040"/>
      <c r="E59" s="1040"/>
      <c r="F59" s="1040"/>
      <c r="G59" s="1040"/>
      <c r="H59" s="1040"/>
      <c r="I59" s="1040"/>
      <c r="J59" s="1040"/>
      <c r="K59" s="1040"/>
      <c r="L59" s="1040"/>
      <c r="M59" s="1040"/>
      <c r="N59" s="1040"/>
      <c r="O59" s="1040"/>
      <c r="P59" s="1041"/>
      <c r="Q59" s="1042"/>
      <c r="R59" s="1034"/>
      <c r="S59" s="1034"/>
      <c r="T59" s="1034"/>
      <c r="U59" s="1034"/>
      <c r="V59" s="1034"/>
      <c r="W59" s="1034"/>
      <c r="X59" s="1034"/>
      <c r="Y59" s="1034"/>
      <c r="Z59" s="1034"/>
      <c r="AA59" s="1034"/>
      <c r="AB59" s="1034"/>
      <c r="AC59" s="1034"/>
      <c r="AD59" s="1034"/>
      <c r="AE59" s="1043"/>
      <c r="AF59" s="1044"/>
      <c r="AG59" s="1045"/>
      <c r="AH59" s="1045"/>
      <c r="AI59" s="1045"/>
      <c r="AJ59" s="1046"/>
      <c r="AK59" s="1033"/>
      <c r="AL59" s="1034"/>
      <c r="AM59" s="1034"/>
      <c r="AN59" s="1034"/>
      <c r="AO59" s="1034"/>
      <c r="AP59" s="1034"/>
      <c r="AQ59" s="1034"/>
      <c r="AR59" s="1034"/>
      <c r="AS59" s="1034"/>
      <c r="AT59" s="1034"/>
      <c r="AU59" s="1034"/>
      <c r="AV59" s="1034"/>
      <c r="AW59" s="1034"/>
      <c r="AX59" s="1034"/>
      <c r="AY59" s="1034"/>
      <c r="AZ59" s="1035"/>
      <c r="BA59" s="1035"/>
      <c r="BB59" s="1035"/>
      <c r="BC59" s="1035"/>
      <c r="BD59" s="1035"/>
      <c r="BE59" s="981"/>
      <c r="BF59" s="981"/>
      <c r="BG59" s="981"/>
      <c r="BH59" s="981"/>
      <c r="BI59" s="982"/>
      <c r="BJ59" s="212"/>
      <c r="BK59" s="212"/>
      <c r="BL59" s="212"/>
      <c r="BM59" s="212"/>
      <c r="BN59" s="212"/>
      <c r="BO59" s="221"/>
      <c r="BP59" s="221"/>
      <c r="BQ59" s="218">
        <v>53</v>
      </c>
      <c r="BR59" s="219"/>
      <c r="BS59" s="1001"/>
      <c r="BT59" s="1002"/>
      <c r="BU59" s="1002"/>
      <c r="BV59" s="1002"/>
      <c r="BW59" s="1002"/>
      <c r="BX59" s="1002"/>
      <c r="BY59" s="1002"/>
      <c r="BZ59" s="1002"/>
      <c r="CA59" s="1002"/>
      <c r="CB59" s="1002"/>
      <c r="CC59" s="1002"/>
      <c r="CD59" s="1002"/>
      <c r="CE59" s="1002"/>
      <c r="CF59" s="1002"/>
      <c r="CG59" s="1023"/>
      <c r="CH59" s="998"/>
      <c r="CI59" s="999"/>
      <c r="CJ59" s="999"/>
      <c r="CK59" s="999"/>
      <c r="CL59" s="1000"/>
      <c r="CM59" s="998"/>
      <c r="CN59" s="999"/>
      <c r="CO59" s="999"/>
      <c r="CP59" s="999"/>
      <c r="CQ59" s="1000"/>
      <c r="CR59" s="998"/>
      <c r="CS59" s="999"/>
      <c r="CT59" s="999"/>
      <c r="CU59" s="999"/>
      <c r="CV59" s="1000"/>
      <c r="CW59" s="998"/>
      <c r="CX59" s="999"/>
      <c r="CY59" s="999"/>
      <c r="CZ59" s="999"/>
      <c r="DA59" s="1000"/>
      <c r="DB59" s="998"/>
      <c r="DC59" s="999"/>
      <c r="DD59" s="999"/>
      <c r="DE59" s="999"/>
      <c r="DF59" s="1000"/>
      <c r="DG59" s="998"/>
      <c r="DH59" s="999"/>
      <c r="DI59" s="999"/>
      <c r="DJ59" s="999"/>
      <c r="DK59" s="1000"/>
      <c r="DL59" s="998"/>
      <c r="DM59" s="999"/>
      <c r="DN59" s="999"/>
      <c r="DO59" s="999"/>
      <c r="DP59" s="1000"/>
      <c r="DQ59" s="998"/>
      <c r="DR59" s="999"/>
      <c r="DS59" s="999"/>
      <c r="DT59" s="999"/>
      <c r="DU59" s="1000"/>
      <c r="DV59" s="1001"/>
      <c r="DW59" s="1002"/>
      <c r="DX59" s="1002"/>
      <c r="DY59" s="1002"/>
      <c r="DZ59" s="1003"/>
    </row>
    <row r="60" spans="1:130" ht="26.25" customHeight="1" x14ac:dyDescent="0.2">
      <c r="A60" s="218">
        <v>33</v>
      </c>
      <c r="B60" s="1039"/>
      <c r="C60" s="1040"/>
      <c r="D60" s="1040"/>
      <c r="E60" s="1040"/>
      <c r="F60" s="1040"/>
      <c r="G60" s="1040"/>
      <c r="H60" s="1040"/>
      <c r="I60" s="1040"/>
      <c r="J60" s="1040"/>
      <c r="K60" s="1040"/>
      <c r="L60" s="1040"/>
      <c r="M60" s="1040"/>
      <c r="N60" s="1040"/>
      <c r="O60" s="1040"/>
      <c r="P60" s="1041"/>
      <c r="Q60" s="1042"/>
      <c r="R60" s="1034"/>
      <c r="S60" s="1034"/>
      <c r="T60" s="1034"/>
      <c r="U60" s="1034"/>
      <c r="V60" s="1034"/>
      <c r="W60" s="1034"/>
      <c r="X60" s="1034"/>
      <c r="Y60" s="1034"/>
      <c r="Z60" s="1034"/>
      <c r="AA60" s="1034"/>
      <c r="AB60" s="1034"/>
      <c r="AC60" s="1034"/>
      <c r="AD60" s="1034"/>
      <c r="AE60" s="1043"/>
      <c r="AF60" s="1044"/>
      <c r="AG60" s="1045"/>
      <c r="AH60" s="1045"/>
      <c r="AI60" s="1045"/>
      <c r="AJ60" s="1046"/>
      <c r="AK60" s="1033"/>
      <c r="AL60" s="1034"/>
      <c r="AM60" s="1034"/>
      <c r="AN60" s="1034"/>
      <c r="AO60" s="1034"/>
      <c r="AP60" s="1034"/>
      <c r="AQ60" s="1034"/>
      <c r="AR60" s="1034"/>
      <c r="AS60" s="1034"/>
      <c r="AT60" s="1034"/>
      <c r="AU60" s="1034"/>
      <c r="AV60" s="1034"/>
      <c r="AW60" s="1034"/>
      <c r="AX60" s="1034"/>
      <c r="AY60" s="1034"/>
      <c r="AZ60" s="1035"/>
      <c r="BA60" s="1035"/>
      <c r="BB60" s="1035"/>
      <c r="BC60" s="1035"/>
      <c r="BD60" s="1035"/>
      <c r="BE60" s="981"/>
      <c r="BF60" s="981"/>
      <c r="BG60" s="981"/>
      <c r="BH60" s="981"/>
      <c r="BI60" s="982"/>
      <c r="BJ60" s="212"/>
      <c r="BK60" s="212"/>
      <c r="BL60" s="212"/>
      <c r="BM60" s="212"/>
      <c r="BN60" s="212"/>
      <c r="BO60" s="221"/>
      <c r="BP60" s="221"/>
      <c r="BQ60" s="218">
        <v>54</v>
      </c>
      <c r="BR60" s="219"/>
      <c r="BS60" s="1001"/>
      <c r="BT60" s="1002"/>
      <c r="BU60" s="1002"/>
      <c r="BV60" s="1002"/>
      <c r="BW60" s="1002"/>
      <c r="BX60" s="1002"/>
      <c r="BY60" s="1002"/>
      <c r="BZ60" s="1002"/>
      <c r="CA60" s="1002"/>
      <c r="CB60" s="1002"/>
      <c r="CC60" s="1002"/>
      <c r="CD60" s="1002"/>
      <c r="CE60" s="1002"/>
      <c r="CF60" s="1002"/>
      <c r="CG60" s="1023"/>
      <c r="CH60" s="998"/>
      <c r="CI60" s="999"/>
      <c r="CJ60" s="999"/>
      <c r="CK60" s="999"/>
      <c r="CL60" s="1000"/>
      <c r="CM60" s="998"/>
      <c r="CN60" s="999"/>
      <c r="CO60" s="999"/>
      <c r="CP60" s="999"/>
      <c r="CQ60" s="1000"/>
      <c r="CR60" s="998"/>
      <c r="CS60" s="999"/>
      <c r="CT60" s="999"/>
      <c r="CU60" s="999"/>
      <c r="CV60" s="1000"/>
      <c r="CW60" s="998"/>
      <c r="CX60" s="999"/>
      <c r="CY60" s="999"/>
      <c r="CZ60" s="999"/>
      <c r="DA60" s="1000"/>
      <c r="DB60" s="998"/>
      <c r="DC60" s="999"/>
      <c r="DD60" s="999"/>
      <c r="DE60" s="999"/>
      <c r="DF60" s="1000"/>
      <c r="DG60" s="998"/>
      <c r="DH60" s="999"/>
      <c r="DI60" s="999"/>
      <c r="DJ60" s="999"/>
      <c r="DK60" s="1000"/>
      <c r="DL60" s="998"/>
      <c r="DM60" s="999"/>
      <c r="DN60" s="999"/>
      <c r="DO60" s="999"/>
      <c r="DP60" s="1000"/>
      <c r="DQ60" s="998"/>
      <c r="DR60" s="999"/>
      <c r="DS60" s="999"/>
      <c r="DT60" s="999"/>
      <c r="DU60" s="1000"/>
      <c r="DV60" s="1001"/>
      <c r="DW60" s="1002"/>
      <c r="DX60" s="1002"/>
      <c r="DY60" s="1002"/>
      <c r="DZ60" s="1003"/>
    </row>
    <row r="61" spans="1:130" ht="26.25" customHeight="1" thickBot="1" x14ac:dyDescent="0.25">
      <c r="A61" s="218">
        <v>34</v>
      </c>
      <c r="B61" s="1039"/>
      <c r="C61" s="1040"/>
      <c r="D61" s="1040"/>
      <c r="E61" s="1040"/>
      <c r="F61" s="1040"/>
      <c r="G61" s="1040"/>
      <c r="H61" s="1040"/>
      <c r="I61" s="1040"/>
      <c r="J61" s="1040"/>
      <c r="K61" s="1040"/>
      <c r="L61" s="1040"/>
      <c r="M61" s="1040"/>
      <c r="N61" s="1040"/>
      <c r="O61" s="1040"/>
      <c r="P61" s="1041"/>
      <c r="Q61" s="1042"/>
      <c r="R61" s="1034"/>
      <c r="S61" s="1034"/>
      <c r="T61" s="1034"/>
      <c r="U61" s="1034"/>
      <c r="V61" s="1034"/>
      <c r="W61" s="1034"/>
      <c r="X61" s="1034"/>
      <c r="Y61" s="1034"/>
      <c r="Z61" s="1034"/>
      <c r="AA61" s="1034"/>
      <c r="AB61" s="1034"/>
      <c r="AC61" s="1034"/>
      <c r="AD61" s="1034"/>
      <c r="AE61" s="1043"/>
      <c r="AF61" s="1044"/>
      <c r="AG61" s="1045"/>
      <c r="AH61" s="1045"/>
      <c r="AI61" s="1045"/>
      <c r="AJ61" s="1046"/>
      <c r="AK61" s="1033"/>
      <c r="AL61" s="1034"/>
      <c r="AM61" s="1034"/>
      <c r="AN61" s="1034"/>
      <c r="AO61" s="1034"/>
      <c r="AP61" s="1034"/>
      <c r="AQ61" s="1034"/>
      <c r="AR61" s="1034"/>
      <c r="AS61" s="1034"/>
      <c r="AT61" s="1034"/>
      <c r="AU61" s="1034"/>
      <c r="AV61" s="1034"/>
      <c r="AW61" s="1034"/>
      <c r="AX61" s="1034"/>
      <c r="AY61" s="1034"/>
      <c r="AZ61" s="1035"/>
      <c r="BA61" s="1035"/>
      <c r="BB61" s="1035"/>
      <c r="BC61" s="1035"/>
      <c r="BD61" s="1035"/>
      <c r="BE61" s="981"/>
      <c r="BF61" s="981"/>
      <c r="BG61" s="981"/>
      <c r="BH61" s="981"/>
      <c r="BI61" s="982"/>
      <c r="BJ61" s="212"/>
      <c r="BK61" s="212"/>
      <c r="BL61" s="212"/>
      <c r="BM61" s="212"/>
      <c r="BN61" s="212"/>
      <c r="BO61" s="221"/>
      <c r="BP61" s="221"/>
      <c r="BQ61" s="218">
        <v>55</v>
      </c>
      <c r="BR61" s="219"/>
      <c r="BS61" s="1001"/>
      <c r="BT61" s="1002"/>
      <c r="BU61" s="1002"/>
      <c r="BV61" s="1002"/>
      <c r="BW61" s="1002"/>
      <c r="BX61" s="1002"/>
      <c r="BY61" s="1002"/>
      <c r="BZ61" s="1002"/>
      <c r="CA61" s="1002"/>
      <c r="CB61" s="1002"/>
      <c r="CC61" s="1002"/>
      <c r="CD61" s="1002"/>
      <c r="CE61" s="1002"/>
      <c r="CF61" s="1002"/>
      <c r="CG61" s="1023"/>
      <c r="CH61" s="998"/>
      <c r="CI61" s="999"/>
      <c r="CJ61" s="999"/>
      <c r="CK61" s="999"/>
      <c r="CL61" s="1000"/>
      <c r="CM61" s="998"/>
      <c r="CN61" s="999"/>
      <c r="CO61" s="999"/>
      <c r="CP61" s="999"/>
      <c r="CQ61" s="1000"/>
      <c r="CR61" s="998"/>
      <c r="CS61" s="999"/>
      <c r="CT61" s="999"/>
      <c r="CU61" s="999"/>
      <c r="CV61" s="1000"/>
      <c r="CW61" s="998"/>
      <c r="CX61" s="999"/>
      <c r="CY61" s="999"/>
      <c r="CZ61" s="999"/>
      <c r="DA61" s="1000"/>
      <c r="DB61" s="998"/>
      <c r="DC61" s="999"/>
      <c r="DD61" s="999"/>
      <c r="DE61" s="999"/>
      <c r="DF61" s="1000"/>
      <c r="DG61" s="998"/>
      <c r="DH61" s="999"/>
      <c r="DI61" s="999"/>
      <c r="DJ61" s="999"/>
      <c r="DK61" s="1000"/>
      <c r="DL61" s="998"/>
      <c r="DM61" s="999"/>
      <c r="DN61" s="999"/>
      <c r="DO61" s="999"/>
      <c r="DP61" s="1000"/>
      <c r="DQ61" s="998"/>
      <c r="DR61" s="999"/>
      <c r="DS61" s="999"/>
      <c r="DT61" s="999"/>
      <c r="DU61" s="1000"/>
      <c r="DV61" s="1001"/>
      <c r="DW61" s="1002"/>
      <c r="DX61" s="1002"/>
      <c r="DY61" s="1002"/>
      <c r="DZ61" s="1003"/>
    </row>
    <row r="62" spans="1:130" ht="26.25" customHeight="1" x14ac:dyDescent="0.2">
      <c r="A62" s="218">
        <v>35</v>
      </c>
      <c r="B62" s="1039"/>
      <c r="C62" s="1040"/>
      <c r="D62" s="1040"/>
      <c r="E62" s="1040"/>
      <c r="F62" s="1040"/>
      <c r="G62" s="1040"/>
      <c r="H62" s="1040"/>
      <c r="I62" s="1040"/>
      <c r="J62" s="1040"/>
      <c r="K62" s="1040"/>
      <c r="L62" s="1040"/>
      <c r="M62" s="1040"/>
      <c r="N62" s="1040"/>
      <c r="O62" s="1040"/>
      <c r="P62" s="1041"/>
      <c r="Q62" s="1042"/>
      <c r="R62" s="1034"/>
      <c r="S62" s="1034"/>
      <c r="T62" s="1034"/>
      <c r="U62" s="1034"/>
      <c r="V62" s="1034"/>
      <c r="W62" s="1034"/>
      <c r="X62" s="1034"/>
      <c r="Y62" s="1034"/>
      <c r="Z62" s="1034"/>
      <c r="AA62" s="1034"/>
      <c r="AB62" s="1034"/>
      <c r="AC62" s="1034"/>
      <c r="AD62" s="1034"/>
      <c r="AE62" s="1043"/>
      <c r="AF62" s="1044"/>
      <c r="AG62" s="1045"/>
      <c r="AH62" s="1045"/>
      <c r="AI62" s="1045"/>
      <c r="AJ62" s="1046"/>
      <c r="AK62" s="1033"/>
      <c r="AL62" s="1034"/>
      <c r="AM62" s="1034"/>
      <c r="AN62" s="1034"/>
      <c r="AO62" s="1034"/>
      <c r="AP62" s="1034"/>
      <c r="AQ62" s="1034"/>
      <c r="AR62" s="1034"/>
      <c r="AS62" s="1034"/>
      <c r="AT62" s="1034"/>
      <c r="AU62" s="1034"/>
      <c r="AV62" s="1034"/>
      <c r="AW62" s="1034"/>
      <c r="AX62" s="1034"/>
      <c r="AY62" s="1034"/>
      <c r="AZ62" s="1035"/>
      <c r="BA62" s="1035"/>
      <c r="BB62" s="1035"/>
      <c r="BC62" s="1035"/>
      <c r="BD62" s="1035"/>
      <c r="BE62" s="981"/>
      <c r="BF62" s="981"/>
      <c r="BG62" s="981"/>
      <c r="BH62" s="981"/>
      <c r="BI62" s="982"/>
      <c r="BJ62" s="1036" t="s">
        <v>398</v>
      </c>
      <c r="BK62" s="1037"/>
      <c r="BL62" s="1037"/>
      <c r="BM62" s="1037"/>
      <c r="BN62" s="1038"/>
      <c r="BO62" s="221"/>
      <c r="BP62" s="221"/>
      <c r="BQ62" s="218">
        <v>56</v>
      </c>
      <c r="BR62" s="219"/>
      <c r="BS62" s="1001"/>
      <c r="BT62" s="1002"/>
      <c r="BU62" s="1002"/>
      <c r="BV62" s="1002"/>
      <c r="BW62" s="1002"/>
      <c r="BX62" s="1002"/>
      <c r="BY62" s="1002"/>
      <c r="BZ62" s="1002"/>
      <c r="CA62" s="1002"/>
      <c r="CB62" s="1002"/>
      <c r="CC62" s="1002"/>
      <c r="CD62" s="1002"/>
      <c r="CE62" s="1002"/>
      <c r="CF62" s="1002"/>
      <c r="CG62" s="1023"/>
      <c r="CH62" s="998"/>
      <c r="CI62" s="999"/>
      <c r="CJ62" s="999"/>
      <c r="CK62" s="999"/>
      <c r="CL62" s="1000"/>
      <c r="CM62" s="998"/>
      <c r="CN62" s="999"/>
      <c r="CO62" s="999"/>
      <c r="CP62" s="999"/>
      <c r="CQ62" s="1000"/>
      <c r="CR62" s="998"/>
      <c r="CS62" s="999"/>
      <c r="CT62" s="999"/>
      <c r="CU62" s="999"/>
      <c r="CV62" s="1000"/>
      <c r="CW62" s="998"/>
      <c r="CX62" s="999"/>
      <c r="CY62" s="999"/>
      <c r="CZ62" s="999"/>
      <c r="DA62" s="1000"/>
      <c r="DB62" s="998"/>
      <c r="DC62" s="999"/>
      <c r="DD62" s="999"/>
      <c r="DE62" s="999"/>
      <c r="DF62" s="1000"/>
      <c r="DG62" s="998"/>
      <c r="DH62" s="999"/>
      <c r="DI62" s="999"/>
      <c r="DJ62" s="999"/>
      <c r="DK62" s="1000"/>
      <c r="DL62" s="998"/>
      <c r="DM62" s="999"/>
      <c r="DN62" s="999"/>
      <c r="DO62" s="999"/>
      <c r="DP62" s="1000"/>
      <c r="DQ62" s="998"/>
      <c r="DR62" s="999"/>
      <c r="DS62" s="999"/>
      <c r="DT62" s="999"/>
      <c r="DU62" s="1000"/>
      <c r="DV62" s="1001"/>
      <c r="DW62" s="1002"/>
      <c r="DX62" s="1002"/>
      <c r="DY62" s="1002"/>
      <c r="DZ62" s="1003"/>
    </row>
    <row r="63" spans="1:130" ht="26.25" customHeight="1" thickBot="1" x14ac:dyDescent="0.25">
      <c r="A63" s="220" t="s">
        <v>376</v>
      </c>
      <c r="B63" s="946" t="s">
        <v>399</v>
      </c>
      <c r="C63" s="947"/>
      <c r="D63" s="947"/>
      <c r="E63" s="947"/>
      <c r="F63" s="947"/>
      <c r="G63" s="947"/>
      <c r="H63" s="947"/>
      <c r="I63" s="947"/>
      <c r="J63" s="947"/>
      <c r="K63" s="947"/>
      <c r="L63" s="947"/>
      <c r="M63" s="947"/>
      <c r="N63" s="947"/>
      <c r="O63" s="947"/>
      <c r="P63" s="957"/>
      <c r="Q63" s="971"/>
      <c r="R63" s="972"/>
      <c r="S63" s="972"/>
      <c r="T63" s="972"/>
      <c r="U63" s="972"/>
      <c r="V63" s="972"/>
      <c r="W63" s="972"/>
      <c r="X63" s="972"/>
      <c r="Y63" s="972"/>
      <c r="Z63" s="972"/>
      <c r="AA63" s="972"/>
      <c r="AB63" s="972"/>
      <c r="AC63" s="972"/>
      <c r="AD63" s="972"/>
      <c r="AE63" s="1029"/>
      <c r="AF63" s="1030">
        <v>6227</v>
      </c>
      <c r="AG63" s="968"/>
      <c r="AH63" s="968"/>
      <c r="AI63" s="968"/>
      <c r="AJ63" s="1031"/>
      <c r="AK63" s="1032"/>
      <c r="AL63" s="972"/>
      <c r="AM63" s="972"/>
      <c r="AN63" s="972"/>
      <c r="AO63" s="972"/>
      <c r="AP63" s="968">
        <v>27199</v>
      </c>
      <c r="AQ63" s="968"/>
      <c r="AR63" s="968"/>
      <c r="AS63" s="968"/>
      <c r="AT63" s="968"/>
      <c r="AU63" s="968">
        <v>9138</v>
      </c>
      <c r="AV63" s="968"/>
      <c r="AW63" s="968"/>
      <c r="AX63" s="968"/>
      <c r="AY63" s="968"/>
      <c r="AZ63" s="1026"/>
      <c r="BA63" s="1026"/>
      <c r="BB63" s="1026"/>
      <c r="BC63" s="1026"/>
      <c r="BD63" s="1026"/>
      <c r="BE63" s="969"/>
      <c r="BF63" s="969"/>
      <c r="BG63" s="969"/>
      <c r="BH63" s="969"/>
      <c r="BI63" s="970"/>
      <c r="BJ63" s="1027" t="s">
        <v>122</v>
      </c>
      <c r="BK63" s="962"/>
      <c r="BL63" s="962"/>
      <c r="BM63" s="962"/>
      <c r="BN63" s="1028"/>
      <c r="BO63" s="221"/>
      <c r="BP63" s="221"/>
      <c r="BQ63" s="218">
        <v>57</v>
      </c>
      <c r="BR63" s="219"/>
      <c r="BS63" s="1001"/>
      <c r="BT63" s="1002"/>
      <c r="BU63" s="1002"/>
      <c r="BV63" s="1002"/>
      <c r="BW63" s="1002"/>
      <c r="BX63" s="1002"/>
      <c r="BY63" s="1002"/>
      <c r="BZ63" s="1002"/>
      <c r="CA63" s="1002"/>
      <c r="CB63" s="1002"/>
      <c r="CC63" s="1002"/>
      <c r="CD63" s="1002"/>
      <c r="CE63" s="1002"/>
      <c r="CF63" s="1002"/>
      <c r="CG63" s="1023"/>
      <c r="CH63" s="998"/>
      <c r="CI63" s="999"/>
      <c r="CJ63" s="999"/>
      <c r="CK63" s="999"/>
      <c r="CL63" s="1000"/>
      <c r="CM63" s="998"/>
      <c r="CN63" s="999"/>
      <c r="CO63" s="999"/>
      <c r="CP63" s="999"/>
      <c r="CQ63" s="1000"/>
      <c r="CR63" s="998"/>
      <c r="CS63" s="999"/>
      <c r="CT63" s="999"/>
      <c r="CU63" s="999"/>
      <c r="CV63" s="1000"/>
      <c r="CW63" s="998"/>
      <c r="CX63" s="999"/>
      <c r="CY63" s="999"/>
      <c r="CZ63" s="999"/>
      <c r="DA63" s="1000"/>
      <c r="DB63" s="998"/>
      <c r="DC63" s="999"/>
      <c r="DD63" s="999"/>
      <c r="DE63" s="999"/>
      <c r="DF63" s="1000"/>
      <c r="DG63" s="998"/>
      <c r="DH63" s="999"/>
      <c r="DI63" s="999"/>
      <c r="DJ63" s="999"/>
      <c r="DK63" s="1000"/>
      <c r="DL63" s="998"/>
      <c r="DM63" s="999"/>
      <c r="DN63" s="999"/>
      <c r="DO63" s="999"/>
      <c r="DP63" s="1000"/>
      <c r="DQ63" s="998"/>
      <c r="DR63" s="999"/>
      <c r="DS63" s="999"/>
      <c r="DT63" s="999"/>
      <c r="DU63" s="1000"/>
      <c r="DV63" s="1001"/>
      <c r="DW63" s="1002"/>
      <c r="DX63" s="1002"/>
      <c r="DY63" s="1002"/>
      <c r="DZ63" s="1003"/>
    </row>
    <row r="64" spans="1:130" ht="26.25" customHeight="1" x14ac:dyDescent="0.2">
      <c r="A64" s="221"/>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c r="AY64" s="221"/>
      <c r="AZ64" s="221"/>
      <c r="BA64" s="221"/>
      <c r="BB64" s="221"/>
      <c r="BC64" s="221"/>
      <c r="BD64" s="221"/>
      <c r="BE64" s="221"/>
      <c r="BF64" s="221"/>
      <c r="BG64" s="221"/>
      <c r="BH64" s="221"/>
      <c r="BI64" s="221"/>
      <c r="BJ64" s="221"/>
      <c r="BK64" s="221"/>
      <c r="BL64" s="221"/>
      <c r="BM64" s="221"/>
      <c r="BN64" s="221"/>
      <c r="BO64" s="221"/>
      <c r="BP64" s="221"/>
      <c r="BQ64" s="218">
        <v>58</v>
      </c>
      <c r="BR64" s="219"/>
      <c r="BS64" s="1001"/>
      <c r="BT64" s="1002"/>
      <c r="BU64" s="1002"/>
      <c r="BV64" s="1002"/>
      <c r="BW64" s="1002"/>
      <c r="BX64" s="1002"/>
      <c r="BY64" s="1002"/>
      <c r="BZ64" s="1002"/>
      <c r="CA64" s="1002"/>
      <c r="CB64" s="1002"/>
      <c r="CC64" s="1002"/>
      <c r="CD64" s="1002"/>
      <c r="CE64" s="1002"/>
      <c r="CF64" s="1002"/>
      <c r="CG64" s="1023"/>
      <c r="CH64" s="998"/>
      <c r="CI64" s="999"/>
      <c r="CJ64" s="999"/>
      <c r="CK64" s="999"/>
      <c r="CL64" s="1000"/>
      <c r="CM64" s="998"/>
      <c r="CN64" s="999"/>
      <c r="CO64" s="999"/>
      <c r="CP64" s="999"/>
      <c r="CQ64" s="1000"/>
      <c r="CR64" s="998"/>
      <c r="CS64" s="999"/>
      <c r="CT64" s="999"/>
      <c r="CU64" s="999"/>
      <c r="CV64" s="1000"/>
      <c r="CW64" s="998"/>
      <c r="CX64" s="999"/>
      <c r="CY64" s="999"/>
      <c r="CZ64" s="999"/>
      <c r="DA64" s="1000"/>
      <c r="DB64" s="998"/>
      <c r="DC64" s="999"/>
      <c r="DD64" s="999"/>
      <c r="DE64" s="999"/>
      <c r="DF64" s="1000"/>
      <c r="DG64" s="998"/>
      <c r="DH64" s="999"/>
      <c r="DI64" s="999"/>
      <c r="DJ64" s="999"/>
      <c r="DK64" s="1000"/>
      <c r="DL64" s="998"/>
      <c r="DM64" s="999"/>
      <c r="DN64" s="999"/>
      <c r="DO64" s="999"/>
      <c r="DP64" s="1000"/>
      <c r="DQ64" s="998"/>
      <c r="DR64" s="999"/>
      <c r="DS64" s="999"/>
      <c r="DT64" s="999"/>
      <c r="DU64" s="1000"/>
      <c r="DV64" s="1001"/>
      <c r="DW64" s="1002"/>
      <c r="DX64" s="1002"/>
      <c r="DY64" s="1002"/>
      <c r="DZ64" s="1003"/>
    </row>
    <row r="65" spans="1:130" ht="26.25" customHeight="1" thickBot="1" x14ac:dyDescent="0.25">
      <c r="A65" s="212" t="s">
        <v>400</v>
      </c>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21"/>
      <c r="BF65" s="221"/>
      <c r="BG65" s="221"/>
      <c r="BH65" s="221"/>
      <c r="BI65" s="221"/>
      <c r="BJ65" s="221"/>
      <c r="BK65" s="221"/>
      <c r="BL65" s="221"/>
      <c r="BM65" s="221"/>
      <c r="BN65" s="221"/>
      <c r="BO65" s="221"/>
      <c r="BP65" s="221"/>
      <c r="BQ65" s="218">
        <v>59</v>
      </c>
      <c r="BR65" s="219"/>
      <c r="BS65" s="1001"/>
      <c r="BT65" s="1002"/>
      <c r="BU65" s="1002"/>
      <c r="BV65" s="1002"/>
      <c r="BW65" s="1002"/>
      <c r="BX65" s="1002"/>
      <c r="BY65" s="1002"/>
      <c r="BZ65" s="1002"/>
      <c r="CA65" s="1002"/>
      <c r="CB65" s="1002"/>
      <c r="CC65" s="1002"/>
      <c r="CD65" s="1002"/>
      <c r="CE65" s="1002"/>
      <c r="CF65" s="1002"/>
      <c r="CG65" s="1023"/>
      <c r="CH65" s="998"/>
      <c r="CI65" s="999"/>
      <c r="CJ65" s="999"/>
      <c r="CK65" s="999"/>
      <c r="CL65" s="1000"/>
      <c r="CM65" s="998"/>
      <c r="CN65" s="999"/>
      <c r="CO65" s="999"/>
      <c r="CP65" s="999"/>
      <c r="CQ65" s="1000"/>
      <c r="CR65" s="998"/>
      <c r="CS65" s="999"/>
      <c r="CT65" s="999"/>
      <c r="CU65" s="999"/>
      <c r="CV65" s="1000"/>
      <c r="CW65" s="998"/>
      <c r="CX65" s="999"/>
      <c r="CY65" s="999"/>
      <c r="CZ65" s="999"/>
      <c r="DA65" s="1000"/>
      <c r="DB65" s="998"/>
      <c r="DC65" s="999"/>
      <c r="DD65" s="999"/>
      <c r="DE65" s="999"/>
      <c r="DF65" s="1000"/>
      <c r="DG65" s="998"/>
      <c r="DH65" s="999"/>
      <c r="DI65" s="999"/>
      <c r="DJ65" s="999"/>
      <c r="DK65" s="1000"/>
      <c r="DL65" s="998"/>
      <c r="DM65" s="999"/>
      <c r="DN65" s="999"/>
      <c r="DO65" s="999"/>
      <c r="DP65" s="1000"/>
      <c r="DQ65" s="998"/>
      <c r="DR65" s="999"/>
      <c r="DS65" s="999"/>
      <c r="DT65" s="999"/>
      <c r="DU65" s="1000"/>
      <c r="DV65" s="1001"/>
      <c r="DW65" s="1002"/>
      <c r="DX65" s="1002"/>
      <c r="DY65" s="1002"/>
      <c r="DZ65" s="1003"/>
    </row>
    <row r="66" spans="1:130" ht="26.25" customHeight="1" x14ac:dyDescent="0.2">
      <c r="A66" s="1004" t="s">
        <v>401</v>
      </c>
      <c r="B66" s="1005"/>
      <c r="C66" s="1005"/>
      <c r="D66" s="1005"/>
      <c r="E66" s="1005"/>
      <c r="F66" s="1005"/>
      <c r="G66" s="1005"/>
      <c r="H66" s="1005"/>
      <c r="I66" s="1005"/>
      <c r="J66" s="1005"/>
      <c r="K66" s="1005"/>
      <c r="L66" s="1005"/>
      <c r="M66" s="1005"/>
      <c r="N66" s="1005"/>
      <c r="O66" s="1005"/>
      <c r="P66" s="1006"/>
      <c r="Q66" s="1010" t="s">
        <v>380</v>
      </c>
      <c r="R66" s="1011"/>
      <c r="S66" s="1011"/>
      <c r="T66" s="1011"/>
      <c r="U66" s="1012"/>
      <c r="V66" s="1010" t="s">
        <v>381</v>
      </c>
      <c r="W66" s="1011"/>
      <c r="X66" s="1011"/>
      <c r="Y66" s="1011"/>
      <c r="Z66" s="1012"/>
      <c r="AA66" s="1010" t="s">
        <v>382</v>
      </c>
      <c r="AB66" s="1011"/>
      <c r="AC66" s="1011"/>
      <c r="AD66" s="1011"/>
      <c r="AE66" s="1012"/>
      <c r="AF66" s="1016" t="s">
        <v>383</v>
      </c>
      <c r="AG66" s="1017"/>
      <c r="AH66" s="1017"/>
      <c r="AI66" s="1017"/>
      <c r="AJ66" s="1018"/>
      <c r="AK66" s="1010" t="s">
        <v>384</v>
      </c>
      <c r="AL66" s="1005"/>
      <c r="AM66" s="1005"/>
      <c r="AN66" s="1005"/>
      <c r="AO66" s="1006"/>
      <c r="AP66" s="1010" t="s">
        <v>385</v>
      </c>
      <c r="AQ66" s="1011"/>
      <c r="AR66" s="1011"/>
      <c r="AS66" s="1011"/>
      <c r="AT66" s="1012"/>
      <c r="AU66" s="1010" t="s">
        <v>402</v>
      </c>
      <c r="AV66" s="1011"/>
      <c r="AW66" s="1011"/>
      <c r="AX66" s="1011"/>
      <c r="AY66" s="1012"/>
      <c r="AZ66" s="1010" t="s">
        <v>364</v>
      </c>
      <c r="BA66" s="1011"/>
      <c r="BB66" s="1011"/>
      <c r="BC66" s="1011"/>
      <c r="BD66" s="1024"/>
      <c r="BE66" s="221"/>
      <c r="BF66" s="221"/>
      <c r="BG66" s="221"/>
      <c r="BH66" s="221"/>
      <c r="BI66" s="221"/>
      <c r="BJ66" s="221"/>
      <c r="BK66" s="221"/>
      <c r="BL66" s="221"/>
      <c r="BM66" s="221"/>
      <c r="BN66" s="221"/>
      <c r="BO66" s="221"/>
      <c r="BP66" s="221"/>
      <c r="BQ66" s="218">
        <v>60</v>
      </c>
      <c r="BR66" s="223"/>
      <c r="BS66" s="954"/>
      <c r="BT66" s="955"/>
      <c r="BU66" s="955"/>
      <c r="BV66" s="955"/>
      <c r="BW66" s="955"/>
      <c r="BX66" s="955"/>
      <c r="BY66" s="955"/>
      <c r="BZ66" s="955"/>
      <c r="CA66" s="955"/>
      <c r="CB66" s="955"/>
      <c r="CC66" s="955"/>
      <c r="CD66" s="955"/>
      <c r="CE66" s="955"/>
      <c r="CF66" s="955"/>
      <c r="CG66" s="964"/>
      <c r="CH66" s="965"/>
      <c r="CI66" s="966"/>
      <c r="CJ66" s="966"/>
      <c r="CK66" s="966"/>
      <c r="CL66" s="967"/>
      <c r="CM66" s="965"/>
      <c r="CN66" s="966"/>
      <c r="CO66" s="966"/>
      <c r="CP66" s="966"/>
      <c r="CQ66" s="967"/>
      <c r="CR66" s="965"/>
      <c r="CS66" s="966"/>
      <c r="CT66" s="966"/>
      <c r="CU66" s="966"/>
      <c r="CV66" s="967"/>
      <c r="CW66" s="965"/>
      <c r="CX66" s="966"/>
      <c r="CY66" s="966"/>
      <c r="CZ66" s="966"/>
      <c r="DA66" s="967"/>
      <c r="DB66" s="965"/>
      <c r="DC66" s="966"/>
      <c r="DD66" s="966"/>
      <c r="DE66" s="966"/>
      <c r="DF66" s="967"/>
      <c r="DG66" s="965"/>
      <c r="DH66" s="966"/>
      <c r="DI66" s="966"/>
      <c r="DJ66" s="966"/>
      <c r="DK66" s="967"/>
      <c r="DL66" s="965"/>
      <c r="DM66" s="966"/>
      <c r="DN66" s="966"/>
      <c r="DO66" s="966"/>
      <c r="DP66" s="967"/>
      <c r="DQ66" s="965"/>
      <c r="DR66" s="966"/>
      <c r="DS66" s="966"/>
      <c r="DT66" s="966"/>
      <c r="DU66" s="967"/>
      <c r="DV66" s="954"/>
      <c r="DW66" s="955"/>
      <c r="DX66" s="955"/>
      <c r="DY66" s="955"/>
      <c r="DZ66" s="956"/>
    </row>
    <row r="67" spans="1:130" ht="26.25" customHeight="1" thickBot="1" x14ac:dyDescent="0.25">
      <c r="A67" s="1007"/>
      <c r="B67" s="1008"/>
      <c r="C67" s="1008"/>
      <c r="D67" s="1008"/>
      <c r="E67" s="1008"/>
      <c r="F67" s="1008"/>
      <c r="G67" s="1008"/>
      <c r="H67" s="1008"/>
      <c r="I67" s="1008"/>
      <c r="J67" s="1008"/>
      <c r="K67" s="1008"/>
      <c r="L67" s="1008"/>
      <c r="M67" s="1008"/>
      <c r="N67" s="1008"/>
      <c r="O67" s="1008"/>
      <c r="P67" s="1009"/>
      <c r="Q67" s="1013"/>
      <c r="R67" s="1014"/>
      <c r="S67" s="1014"/>
      <c r="T67" s="1014"/>
      <c r="U67" s="1015"/>
      <c r="V67" s="1013"/>
      <c r="W67" s="1014"/>
      <c r="X67" s="1014"/>
      <c r="Y67" s="1014"/>
      <c r="Z67" s="1015"/>
      <c r="AA67" s="1013"/>
      <c r="AB67" s="1014"/>
      <c r="AC67" s="1014"/>
      <c r="AD67" s="1014"/>
      <c r="AE67" s="1015"/>
      <c r="AF67" s="1019"/>
      <c r="AG67" s="1020"/>
      <c r="AH67" s="1020"/>
      <c r="AI67" s="1020"/>
      <c r="AJ67" s="1021"/>
      <c r="AK67" s="1022"/>
      <c r="AL67" s="1008"/>
      <c r="AM67" s="1008"/>
      <c r="AN67" s="1008"/>
      <c r="AO67" s="1009"/>
      <c r="AP67" s="1013"/>
      <c r="AQ67" s="1014"/>
      <c r="AR67" s="1014"/>
      <c r="AS67" s="1014"/>
      <c r="AT67" s="1015"/>
      <c r="AU67" s="1013"/>
      <c r="AV67" s="1014"/>
      <c r="AW67" s="1014"/>
      <c r="AX67" s="1014"/>
      <c r="AY67" s="1015"/>
      <c r="AZ67" s="1013"/>
      <c r="BA67" s="1014"/>
      <c r="BB67" s="1014"/>
      <c r="BC67" s="1014"/>
      <c r="BD67" s="1025"/>
      <c r="BE67" s="221"/>
      <c r="BF67" s="221"/>
      <c r="BG67" s="221"/>
      <c r="BH67" s="221"/>
      <c r="BI67" s="221"/>
      <c r="BJ67" s="221"/>
      <c r="BK67" s="221"/>
      <c r="BL67" s="221"/>
      <c r="BM67" s="221"/>
      <c r="BN67" s="221"/>
      <c r="BO67" s="221"/>
      <c r="BP67" s="221"/>
      <c r="BQ67" s="218">
        <v>61</v>
      </c>
      <c r="BR67" s="223"/>
      <c r="BS67" s="954"/>
      <c r="BT67" s="955"/>
      <c r="BU67" s="955"/>
      <c r="BV67" s="955"/>
      <c r="BW67" s="955"/>
      <c r="BX67" s="955"/>
      <c r="BY67" s="955"/>
      <c r="BZ67" s="955"/>
      <c r="CA67" s="955"/>
      <c r="CB67" s="955"/>
      <c r="CC67" s="955"/>
      <c r="CD67" s="955"/>
      <c r="CE67" s="955"/>
      <c r="CF67" s="955"/>
      <c r="CG67" s="964"/>
      <c r="CH67" s="965"/>
      <c r="CI67" s="966"/>
      <c r="CJ67" s="966"/>
      <c r="CK67" s="966"/>
      <c r="CL67" s="967"/>
      <c r="CM67" s="965"/>
      <c r="CN67" s="966"/>
      <c r="CO67" s="966"/>
      <c r="CP67" s="966"/>
      <c r="CQ67" s="967"/>
      <c r="CR67" s="965"/>
      <c r="CS67" s="966"/>
      <c r="CT67" s="966"/>
      <c r="CU67" s="966"/>
      <c r="CV67" s="967"/>
      <c r="CW67" s="965"/>
      <c r="CX67" s="966"/>
      <c r="CY67" s="966"/>
      <c r="CZ67" s="966"/>
      <c r="DA67" s="967"/>
      <c r="DB67" s="965"/>
      <c r="DC67" s="966"/>
      <c r="DD67" s="966"/>
      <c r="DE67" s="966"/>
      <c r="DF67" s="967"/>
      <c r="DG67" s="965"/>
      <c r="DH67" s="966"/>
      <c r="DI67" s="966"/>
      <c r="DJ67" s="966"/>
      <c r="DK67" s="967"/>
      <c r="DL67" s="965"/>
      <c r="DM67" s="966"/>
      <c r="DN67" s="966"/>
      <c r="DO67" s="966"/>
      <c r="DP67" s="967"/>
      <c r="DQ67" s="965"/>
      <c r="DR67" s="966"/>
      <c r="DS67" s="966"/>
      <c r="DT67" s="966"/>
      <c r="DU67" s="967"/>
      <c r="DV67" s="954"/>
      <c r="DW67" s="955"/>
      <c r="DX67" s="955"/>
      <c r="DY67" s="955"/>
      <c r="DZ67" s="956"/>
    </row>
    <row r="68" spans="1:130" ht="26.25" customHeight="1" thickTop="1" x14ac:dyDescent="0.2">
      <c r="A68" s="216">
        <v>1</v>
      </c>
      <c r="B68" s="994" t="s">
        <v>551</v>
      </c>
      <c r="C68" s="995"/>
      <c r="D68" s="995"/>
      <c r="E68" s="995"/>
      <c r="F68" s="995"/>
      <c r="G68" s="995"/>
      <c r="H68" s="995"/>
      <c r="I68" s="995"/>
      <c r="J68" s="995"/>
      <c r="K68" s="995"/>
      <c r="L68" s="995"/>
      <c r="M68" s="995"/>
      <c r="N68" s="995"/>
      <c r="O68" s="995"/>
      <c r="P68" s="996"/>
      <c r="Q68" s="997">
        <v>7342</v>
      </c>
      <c r="R68" s="991"/>
      <c r="S68" s="991"/>
      <c r="T68" s="991"/>
      <c r="U68" s="991"/>
      <c r="V68" s="991">
        <v>7213</v>
      </c>
      <c r="W68" s="991"/>
      <c r="X68" s="991"/>
      <c r="Y68" s="991"/>
      <c r="Z68" s="991"/>
      <c r="AA68" s="991">
        <v>129</v>
      </c>
      <c r="AB68" s="991"/>
      <c r="AC68" s="991"/>
      <c r="AD68" s="991"/>
      <c r="AE68" s="991"/>
      <c r="AF68" s="991">
        <v>129</v>
      </c>
      <c r="AG68" s="991"/>
      <c r="AH68" s="991"/>
      <c r="AI68" s="991"/>
      <c r="AJ68" s="991"/>
      <c r="AK68" s="991">
        <v>2723</v>
      </c>
      <c r="AL68" s="991"/>
      <c r="AM68" s="991"/>
      <c r="AN68" s="991"/>
      <c r="AO68" s="991"/>
      <c r="AP68" s="991" t="s">
        <v>490</v>
      </c>
      <c r="AQ68" s="991"/>
      <c r="AR68" s="991"/>
      <c r="AS68" s="991"/>
      <c r="AT68" s="991"/>
      <c r="AU68" s="991" t="s">
        <v>490</v>
      </c>
      <c r="AV68" s="991"/>
      <c r="AW68" s="991"/>
      <c r="AX68" s="991"/>
      <c r="AY68" s="991"/>
      <c r="AZ68" s="992"/>
      <c r="BA68" s="992"/>
      <c r="BB68" s="992"/>
      <c r="BC68" s="992"/>
      <c r="BD68" s="993"/>
      <c r="BE68" s="221"/>
      <c r="BF68" s="221"/>
      <c r="BG68" s="221"/>
      <c r="BH68" s="221"/>
      <c r="BI68" s="221"/>
      <c r="BJ68" s="221"/>
      <c r="BK68" s="221"/>
      <c r="BL68" s="221"/>
      <c r="BM68" s="221"/>
      <c r="BN68" s="221"/>
      <c r="BO68" s="221"/>
      <c r="BP68" s="221"/>
      <c r="BQ68" s="218">
        <v>62</v>
      </c>
      <c r="BR68" s="223"/>
      <c r="BS68" s="954"/>
      <c r="BT68" s="955"/>
      <c r="BU68" s="955"/>
      <c r="BV68" s="955"/>
      <c r="BW68" s="955"/>
      <c r="BX68" s="955"/>
      <c r="BY68" s="955"/>
      <c r="BZ68" s="955"/>
      <c r="CA68" s="955"/>
      <c r="CB68" s="955"/>
      <c r="CC68" s="955"/>
      <c r="CD68" s="955"/>
      <c r="CE68" s="955"/>
      <c r="CF68" s="955"/>
      <c r="CG68" s="964"/>
      <c r="CH68" s="965"/>
      <c r="CI68" s="966"/>
      <c r="CJ68" s="966"/>
      <c r="CK68" s="966"/>
      <c r="CL68" s="967"/>
      <c r="CM68" s="965"/>
      <c r="CN68" s="966"/>
      <c r="CO68" s="966"/>
      <c r="CP68" s="966"/>
      <c r="CQ68" s="967"/>
      <c r="CR68" s="965"/>
      <c r="CS68" s="966"/>
      <c r="CT68" s="966"/>
      <c r="CU68" s="966"/>
      <c r="CV68" s="967"/>
      <c r="CW68" s="965"/>
      <c r="CX68" s="966"/>
      <c r="CY68" s="966"/>
      <c r="CZ68" s="966"/>
      <c r="DA68" s="967"/>
      <c r="DB68" s="965"/>
      <c r="DC68" s="966"/>
      <c r="DD68" s="966"/>
      <c r="DE68" s="966"/>
      <c r="DF68" s="967"/>
      <c r="DG68" s="965"/>
      <c r="DH68" s="966"/>
      <c r="DI68" s="966"/>
      <c r="DJ68" s="966"/>
      <c r="DK68" s="967"/>
      <c r="DL68" s="965"/>
      <c r="DM68" s="966"/>
      <c r="DN68" s="966"/>
      <c r="DO68" s="966"/>
      <c r="DP68" s="967"/>
      <c r="DQ68" s="965"/>
      <c r="DR68" s="966"/>
      <c r="DS68" s="966"/>
      <c r="DT68" s="966"/>
      <c r="DU68" s="967"/>
      <c r="DV68" s="954"/>
      <c r="DW68" s="955"/>
      <c r="DX68" s="955"/>
      <c r="DY68" s="955"/>
      <c r="DZ68" s="956"/>
    </row>
    <row r="69" spans="1:130" ht="26.25" customHeight="1" x14ac:dyDescent="0.2">
      <c r="A69" s="218">
        <v>2</v>
      </c>
      <c r="B69" s="983" t="s">
        <v>552</v>
      </c>
      <c r="C69" s="984"/>
      <c r="D69" s="984"/>
      <c r="E69" s="984"/>
      <c r="F69" s="984"/>
      <c r="G69" s="984"/>
      <c r="H69" s="984"/>
      <c r="I69" s="984"/>
      <c r="J69" s="984"/>
      <c r="K69" s="984"/>
      <c r="L69" s="984"/>
      <c r="M69" s="984"/>
      <c r="N69" s="984"/>
      <c r="O69" s="984"/>
      <c r="P69" s="985"/>
      <c r="Q69" s="986">
        <v>75</v>
      </c>
      <c r="R69" s="980"/>
      <c r="S69" s="980"/>
      <c r="T69" s="980"/>
      <c r="U69" s="980"/>
      <c r="V69" s="980">
        <v>71</v>
      </c>
      <c r="W69" s="980"/>
      <c r="X69" s="980"/>
      <c r="Y69" s="980"/>
      <c r="Z69" s="980"/>
      <c r="AA69" s="980">
        <v>4</v>
      </c>
      <c r="AB69" s="980"/>
      <c r="AC69" s="980"/>
      <c r="AD69" s="980"/>
      <c r="AE69" s="980"/>
      <c r="AF69" s="980">
        <v>4</v>
      </c>
      <c r="AG69" s="980"/>
      <c r="AH69" s="980"/>
      <c r="AI69" s="980"/>
      <c r="AJ69" s="980"/>
      <c r="AK69" s="980">
        <v>5</v>
      </c>
      <c r="AL69" s="980"/>
      <c r="AM69" s="980"/>
      <c r="AN69" s="980"/>
      <c r="AO69" s="980"/>
      <c r="AP69" s="980" t="s">
        <v>490</v>
      </c>
      <c r="AQ69" s="980"/>
      <c r="AR69" s="980"/>
      <c r="AS69" s="980"/>
      <c r="AT69" s="980"/>
      <c r="AU69" s="980" t="s">
        <v>490</v>
      </c>
      <c r="AV69" s="980"/>
      <c r="AW69" s="980"/>
      <c r="AX69" s="980"/>
      <c r="AY69" s="980"/>
      <c r="AZ69" s="981"/>
      <c r="BA69" s="981"/>
      <c r="BB69" s="981"/>
      <c r="BC69" s="981"/>
      <c r="BD69" s="982"/>
      <c r="BE69" s="221"/>
      <c r="BF69" s="221"/>
      <c r="BG69" s="221"/>
      <c r="BH69" s="221"/>
      <c r="BI69" s="221"/>
      <c r="BJ69" s="221"/>
      <c r="BK69" s="221"/>
      <c r="BL69" s="221"/>
      <c r="BM69" s="221"/>
      <c r="BN69" s="221"/>
      <c r="BO69" s="221"/>
      <c r="BP69" s="221"/>
      <c r="BQ69" s="218">
        <v>63</v>
      </c>
      <c r="BR69" s="223"/>
      <c r="BS69" s="954"/>
      <c r="BT69" s="955"/>
      <c r="BU69" s="955"/>
      <c r="BV69" s="955"/>
      <c r="BW69" s="955"/>
      <c r="BX69" s="955"/>
      <c r="BY69" s="955"/>
      <c r="BZ69" s="955"/>
      <c r="CA69" s="955"/>
      <c r="CB69" s="955"/>
      <c r="CC69" s="955"/>
      <c r="CD69" s="955"/>
      <c r="CE69" s="955"/>
      <c r="CF69" s="955"/>
      <c r="CG69" s="964"/>
      <c r="CH69" s="965"/>
      <c r="CI69" s="966"/>
      <c r="CJ69" s="966"/>
      <c r="CK69" s="966"/>
      <c r="CL69" s="967"/>
      <c r="CM69" s="965"/>
      <c r="CN69" s="966"/>
      <c r="CO69" s="966"/>
      <c r="CP69" s="966"/>
      <c r="CQ69" s="967"/>
      <c r="CR69" s="965"/>
      <c r="CS69" s="966"/>
      <c r="CT69" s="966"/>
      <c r="CU69" s="966"/>
      <c r="CV69" s="967"/>
      <c r="CW69" s="965"/>
      <c r="CX69" s="966"/>
      <c r="CY69" s="966"/>
      <c r="CZ69" s="966"/>
      <c r="DA69" s="967"/>
      <c r="DB69" s="965"/>
      <c r="DC69" s="966"/>
      <c r="DD69" s="966"/>
      <c r="DE69" s="966"/>
      <c r="DF69" s="967"/>
      <c r="DG69" s="965"/>
      <c r="DH69" s="966"/>
      <c r="DI69" s="966"/>
      <c r="DJ69" s="966"/>
      <c r="DK69" s="967"/>
      <c r="DL69" s="965"/>
      <c r="DM69" s="966"/>
      <c r="DN69" s="966"/>
      <c r="DO69" s="966"/>
      <c r="DP69" s="967"/>
      <c r="DQ69" s="965"/>
      <c r="DR69" s="966"/>
      <c r="DS69" s="966"/>
      <c r="DT69" s="966"/>
      <c r="DU69" s="967"/>
      <c r="DV69" s="954"/>
      <c r="DW69" s="955"/>
      <c r="DX69" s="955"/>
      <c r="DY69" s="955"/>
      <c r="DZ69" s="956"/>
    </row>
    <row r="70" spans="1:130" ht="26.25" customHeight="1" x14ac:dyDescent="0.2">
      <c r="A70" s="218">
        <v>3</v>
      </c>
      <c r="B70" s="983" t="s">
        <v>553</v>
      </c>
      <c r="C70" s="984"/>
      <c r="D70" s="984"/>
      <c r="E70" s="984"/>
      <c r="F70" s="984"/>
      <c r="G70" s="984"/>
      <c r="H70" s="984"/>
      <c r="I70" s="984"/>
      <c r="J70" s="984"/>
      <c r="K70" s="984"/>
      <c r="L70" s="984"/>
      <c r="M70" s="984"/>
      <c r="N70" s="984"/>
      <c r="O70" s="984"/>
      <c r="P70" s="985"/>
      <c r="Q70" s="986">
        <v>117</v>
      </c>
      <c r="R70" s="980"/>
      <c r="S70" s="980"/>
      <c r="T70" s="980"/>
      <c r="U70" s="980"/>
      <c r="V70" s="980">
        <v>94</v>
      </c>
      <c r="W70" s="980"/>
      <c r="X70" s="980"/>
      <c r="Y70" s="980"/>
      <c r="Z70" s="980"/>
      <c r="AA70" s="980">
        <v>23</v>
      </c>
      <c r="AB70" s="980"/>
      <c r="AC70" s="980"/>
      <c r="AD70" s="980"/>
      <c r="AE70" s="980"/>
      <c r="AF70" s="980">
        <v>23</v>
      </c>
      <c r="AG70" s="980"/>
      <c r="AH70" s="980"/>
      <c r="AI70" s="980"/>
      <c r="AJ70" s="980"/>
      <c r="AK70" s="980" t="s">
        <v>556</v>
      </c>
      <c r="AL70" s="980"/>
      <c r="AM70" s="980"/>
      <c r="AN70" s="980"/>
      <c r="AO70" s="980"/>
      <c r="AP70" s="980" t="s">
        <v>490</v>
      </c>
      <c r="AQ70" s="980"/>
      <c r="AR70" s="980"/>
      <c r="AS70" s="980"/>
      <c r="AT70" s="980"/>
      <c r="AU70" s="980" t="s">
        <v>490</v>
      </c>
      <c r="AV70" s="980"/>
      <c r="AW70" s="980"/>
      <c r="AX70" s="980"/>
      <c r="AY70" s="980"/>
      <c r="AZ70" s="981"/>
      <c r="BA70" s="981"/>
      <c r="BB70" s="981"/>
      <c r="BC70" s="981"/>
      <c r="BD70" s="982"/>
      <c r="BE70" s="221"/>
      <c r="BF70" s="221"/>
      <c r="BG70" s="221"/>
      <c r="BH70" s="221"/>
      <c r="BI70" s="221"/>
      <c r="BJ70" s="221"/>
      <c r="BK70" s="221"/>
      <c r="BL70" s="221"/>
      <c r="BM70" s="221"/>
      <c r="BN70" s="221"/>
      <c r="BO70" s="221"/>
      <c r="BP70" s="221"/>
      <c r="BQ70" s="218">
        <v>64</v>
      </c>
      <c r="BR70" s="223"/>
      <c r="BS70" s="954"/>
      <c r="BT70" s="955"/>
      <c r="BU70" s="955"/>
      <c r="BV70" s="955"/>
      <c r="BW70" s="955"/>
      <c r="BX70" s="955"/>
      <c r="BY70" s="955"/>
      <c r="BZ70" s="955"/>
      <c r="CA70" s="955"/>
      <c r="CB70" s="955"/>
      <c r="CC70" s="955"/>
      <c r="CD70" s="955"/>
      <c r="CE70" s="955"/>
      <c r="CF70" s="955"/>
      <c r="CG70" s="964"/>
      <c r="CH70" s="965"/>
      <c r="CI70" s="966"/>
      <c r="CJ70" s="966"/>
      <c r="CK70" s="966"/>
      <c r="CL70" s="967"/>
      <c r="CM70" s="965"/>
      <c r="CN70" s="966"/>
      <c r="CO70" s="966"/>
      <c r="CP70" s="966"/>
      <c r="CQ70" s="967"/>
      <c r="CR70" s="965"/>
      <c r="CS70" s="966"/>
      <c r="CT70" s="966"/>
      <c r="CU70" s="966"/>
      <c r="CV70" s="967"/>
      <c r="CW70" s="965"/>
      <c r="CX70" s="966"/>
      <c r="CY70" s="966"/>
      <c r="CZ70" s="966"/>
      <c r="DA70" s="967"/>
      <c r="DB70" s="965"/>
      <c r="DC70" s="966"/>
      <c r="DD70" s="966"/>
      <c r="DE70" s="966"/>
      <c r="DF70" s="967"/>
      <c r="DG70" s="965"/>
      <c r="DH70" s="966"/>
      <c r="DI70" s="966"/>
      <c r="DJ70" s="966"/>
      <c r="DK70" s="967"/>
      <c r="DL70" s="965"/>
      <c r="DM70" s="966"/>
      <c r="DN70" s="966"/>
      <c r="DO70" s="966"/>
      <c r="DP70" s="967"/>
      <c r="DQ70" s="965"/>
      <c r="DR70" s="966"/>
      <c r="DS70" s="966"/>
      <c r="DT70" s="966"/>
      <c r="DU70" s="967"/>
      <c r="DV70" s="954"/>
      <c r="DW70" s="955"/>
      <c r="DX70" s="955"/>
      <c r="DY70" s="955"/>
      <c r="DZ70" s="956"/>
    </row>
    <row r="71" spans="1:130" ht="26.25" customHeight="1" x14ac:dyDescent="0.2">
      <c r="A71" s="218">
        <v>4</v>
      </c>
      <c r="B71" s="983" t="s">
        <v>554</v>
      </c>
      <c r="C71" s="984"/>
      <c r="D71" s="984"/>
      <c r="E71" s="984"/>
      <c r="F71" s="984"/>
      <c r="G71" s="984"/>
      <c r="H71" s="984"/>
      <c r="I71" s="984"/>
      <c r="J71" s="984"/>
      <c r="K71" s="984"/>
      <c r="L71" s="984"/>
      <c r="M71" s="984"/>
      <c r="N71" s="984"/>
      <c r="O71" s="984"/>
      <c r="P71" s="985"/>
      <c r="Q71" s="986">
        <v>800</v>
      </c>
      <c r="R71" s="980"/>
      <c r="S71" s="980"/>
      <c r="T71" s="980"/>
      <c r="U71" s="980"/>
      <c r="V71" s="980">
        <v>761</v>
      </c>
      <c r="W71" s="980"/>
      <c r="X71" s="980"/>
      <c r="Y71" s="980"/>
      <c r="Z71" s="980"/>
      <c r="AA71" s="980">
        <v>39</v>
      </c>
      <c r="AB71" s="980"/>
      <c r="AC71" s="980"/>
      <c r="AD71" s="980"/>
      <c r="AE71" s="980"/>
      <c r="AF71" s="980">
        <v>39</v>
      </c>
      <c r="AG71" s="980"/>
      <c r="AH71" s="980"/>
      <c r="AI71" s="980"/>
      <c r="AJ71" s="980"/>
      <c r="AK71" s="980" t="s">
        <v>556</v>
      </c>
      <c r="AL71" s="980"/>
      <c r="AM71" s="980"/>
      <c r="AN71" s="980"/>
      <c r="AO71" s="980"/>
      <c r="AP71" s="980" t="s">
        <v>490</v>
      </c>
      <c r="AQ71" s="980"/>
      <c r="AR71" s="980"/>
      <c r="AS71" s="980"/>
      <c r="AT71" s="980"/>
      <c r="AU71" s="980" t="s">
        <v>490</v>
      </c>
      <c r="AV71" s="980"/>
      <c r="AW71" s="980"/>
      <c r="AX71" s="980"/>
      <c r="AY71" s="980"/>
      <c r="AZ71" s="981"/>
      <c r="BA71" s="981"/>
      <c r="BB71" s="981"/>
      <c r="BC71" s="981"/>
      <c r="BD71" s="982"/>
      <c r="BE71" s="221"/>
      <c r="BF71" s="221"/>
      <c r="BG71" s="221"/>
      <c r="BH71" s="221"/>
      <c r="BI71" s="221"/>
      <c r="BJ71" s="221"/>
      <c r="BK71" s="221"/>
      <c r="BL71" s="221"/>
      <c r="BM71" s="221"/>
      <c r="BN71" s="221"/>
      <c r="BO71" s="221"/>
      <c r="BP71" s="221"/>
      <c r="BQ71" s="218">
        <v>65</v>
      </c>
      <c r="BR71" s="223"/>
      <c r="BS71" s="954"/>
      <c r="BT71" s="955"/>
      <c r="BU71" s="955"/>
      <c r="BV71" s="955"/>
      <c r="BW71" s="955"/>
      <c r="BX71" s="955"/>
      <c r="BY71" s="955"/>
      <c r="BZ71" s="955"/>
      <c r="CA71" s="955"/>
      <c r="CB71" s="955"/>
      <c r="CC71" s="955"/>
      <c r="CD71" s="955"/>
      <c r="CE71" s="955"/>
      <c r="CF71" s="955"/>
      <c r="CG71" s="964"/>
      <c r="CH71" s="965"/>
      <c r="CI71" s="966"/>
      <c r="CJ71" s="966"/>
      <c r="CK71" s="966"/>
      <c r="CL71" s="967"/>
      <c r="CM71" s="965"/>
      <c r="CN71" s="966"/>
      <c r="CO71" s="966"/>
      <c r="CP71" s="966"/>
      <c r="CQ71" s="967"/>
      <c r="CR71" s="965"/>
      <c r="CS71" s="966"/>
      <c r="CT71" s="966"/>
      <c r="CU71" s="966"/>
      <c r="CV71" s="967"/>
      <c r="CW71" s="965"/>
      <c r="CX71" s="966"/>
      <c r="CY71" s="966"/>
      <c r="CZ71" s="966"/>
      <c r="DA71" s="967"/>
      <c r="DB71" s="965"/>
      <c r="DC71" s="966"/>
      <c r="DD71" s="966"/>
      <c r="DE71" s="966"/>
      <c r="DF71" s="967"/>
      <c r="DG71" s="965"/>
      <c r="DH71" s="966"/>
      <c r="DI71" s="966"/>
      <c r="DJ71" s="966"/>
      <c r="DK71" s="967"/>
      <c r="DL71" s="965"/>
      <c r="DM71" s="966"/>
      <c r="DN71" s="966"/>
      <c r="DO71" s="966"/>
      <c r="DP71" s="967"/>
      <c r="DQ71" s="965"/>
      <c r="DR71" s="966"/>
      <c r="DS71" s="966"/>
      <c r="DT71" s="966"/>
      <c r="DU71" s="967"/>
      <c r="DV71" s="954"/>
      <c r="DW71" s="955"/>
      <c r="DX71" s="955"/>
      <c r="DY71" s="955"/>
      <c r="DZ71" s="956"/>
    </row>
    <row r="72" spans="1:130" ht="26.25" customHeight="1" x14ac:dyDescent="0.2">
      <c r="A72" s="218">
        <v>5</v>
      </c>
      <c r="B72" s="983" t="s">
        <v>555</v>
      </c>
      <c r="C72" s="984"/>
      <c r="D72" s="984"/>
      <c r="E72" s="984"/>
      <c r="F72" s="984"/>
      <c r="G72" s="984"/>
      <c r="H72" s="984"/>
      <c r="I72" s="984"/>
      <c r="J72" s="984"/>
      <c r="K72" s="984"/>
      <c r="L72" s="984"/>
      <c r="M72" s="984"/>
      <c r="N72" s="984"/>
      <c r="O72" s="984"/>
      <c r="P72" s="985"/>
      <c r="Q72" s="986">
        <v>156266</v>
      </c>
      <c r="R72" s="980"/>
      <c r="S72" s="980"/>
      <c r="T72" s="980"/>
      <c r="U72" s="980"/>
      <c r="V72" s="980">
        <v>153668</v>
      </c>
      <c r="W72" s="980"/>
      <c r="X72" s="980"/>
      <c r="Y72" s="980"/>
      <c r="Z72" s="980"/>
      <c r="AA72" s="980">
        <v>2598</v>
      </c>
      <c r="AB72" s="980"/>
      <c r="AC72" s="980"/>
      <c r="AD72" s="980"/>
      <c r="AE72" s="980"/>
      <c r="AF72" s="980">
        <v>2598</v>
      </c>
      <c r="AG72" s="980"/>
      <c r="AH72" s="980"/>
      <c r="AI72" s="980"/>
      <c r="AJ72" s="980"/>
      <c r="AK72" s="980">
        <v>1803</v>
      </c>
      <c r="AL72" s="980"/>
      <c r="AM72" s="980"/>
      <c r="AN72" s="980"/>
      <c r="AO72" s="980"/>
      <c r="AP72" s="980" t="s">
        <v>490</v>
      </c>
      <c r="AQ72" s="980"/>
      <c r="AR72" s="980"/>
      <c r="AS72" s="980"/>
      <c r="AT72" s="980"/>
      <c r="AU72" s="980" t="s">
        <v>490</v>
      </c>
      <c r="AV72" s="980"/>
      <c r="AW72" s="980"/>
      <c r="AX72" s="980"/>
      <c r="AY72" s="980"/>
      <c r="AZ72" s="981"/>
      <c r="BA72" s="981"/>
      <c r="BB72" s="981"/>
      <c r="BC72" s="981"/>
      <c r="BD72" s="982"/>
      <c r="BE72" s="221"/>
      <c r="BF72" s="221"/>
      <c r="BG72" s="221"/>
      <c r="BH72" s="221"/>
      <c r="BI72" s="221"/>
      <c r="BJ72" s="221"/>
      <c r="BK72" s="221"/>
      <c r="BL72" s="221"/>
      <c r="BM72" s="221"/>
      <c r="BN72" s="221"/>
      <c r="BO72" s="221"/>
      <c r="BP72" s="221"/>
      <c r="BQ72" s="218">
        <v>66</v>
      </c>
      <c r="BR72" s="223"/>
      <c r="BS72" s="954"/>
      <c r="BT72" s="955"/>
      <c r="BU72" s="955"/>
      <c r="BV72" s="955"/>
      <c r="BW72" s="955"/>
      <c r="BX72" s="955"/>
      <c r="BY72" s="955"/>
      <c r="BZ72" s="955"/>
      <c r="CA72" s="955"/>
      <c r="CB72" s="955"/>
      <c r="CC72" s="955"/>
      <c r="CD72" s="955"/>
      <c r="CE72" s="955"/>
      <c r="CF72" s="955"/>
      <c r="CG72" s="964"/>
      <c r="CH72" s="965"/>
      <c r="CI72" s="966"/>
      <c r="CJ72" s="966"/>
      <c r="CK72" s="966"/>
      <c r="CL72" s="967"/>
      <c r="CM72" s="965"/>
      <c r="CN72" s="966"/>
      <c r="CO72" s="966"/>
      <c r="CP72" s="966"/>
      <c r="CQ72" s="967"/>
      <c r="CR72" s="965"/>
      <c r="CS72" s="966"/>
      <c r="CT72" s="966"/>
      <c r="CU72" s="966"/>
      <c r="CV72" s="967"/>
      <c r="CW72" s="965"/>
      <c r="CX72" s="966"/>
      <c r="CY72" s="966"/>
      <c r="CZ72" s="966"/>
      <c r="DA72" s="967"/>
      <c r="DB72" s="965"/>
      <c r="DC72" s="966"/>
      <c r="DD72" s="966"/>
      <c r="DE72" s="966"/>
      <c r="DF72" s="967"/>
      <c r="DG72" s="965"/>
      <c r="DH72" s="966"/>
      <c r="DI72" s="966"/>
      <c r="DJ72" s="966"/>
      <c r="DK72" s="967"/>
      <c r="DL72" s="965"/>
      <c r="DM72" s="966"/>
      <c r="DN72" s="966"/>
      <c r="DO72" s="966"/>
      <c r="DP72" s="967"/>
      <c r="DQ72" s="965"/>
      <c r="DR72" s="966"/>
      <c r="DS72" s="966"/>
      <c r="DT72" s="966"/>
      <c r="DU72" s="967"/>
      <c r="DV72" s="954"/>
      <c r="DW72" s="955"/>
      <c r="DX72" s="955"/>
      <c r="DY72" s="955"/>
      <c r="DZ72" s="956"/>
    </row>
    <row r="73" spans="1:130" ht="26.25" customHeight="1" x14ac:dyDescent="0.2">
      <c r="A73" s="218">
        <v>6</v>
      </c>
      <c r="B73" s="983"/>
      <c r="C73" s="984"/>
      <c r="D73" s="984"/>
      <c r="E73" s="984"/>
      <c r="F73" s="984"/>
      <c r="G73" s="984"/>
      <c r="H73" s="984"/>
      <c r="I73" s="984"/>
      <c r="J73" s="984"/>
      <c r="K73" s="984"/>
      <c r="L73" s="984"/>
      <c r="M73" s="984"/>
      <c r="N73" s="984"/>
      <c r="O73" s="984"/>
      <c r="P73" s="985"/>
      <c r="Q73" s="986"/>
      <c r="R73" s="980"/>
      <c r="S73" s="980"/>
      <c r="T73" s="980"/>
      <c r="U73" s="980"/>
      <c r="V73" s="980"/>
      <c r="W73" s="980"/>
      <c r="X73" s="980"/>
      <c r="Y73" s="980"/>
      <c r="Z73" s="980"/>
      <c r="AA73" s="980"/>
      <c r="AB73" s="980"/>
      <c r="AC73" s="980"/>
      <c r="AD73" s="980"/>
      <c r="AE73" s="980"/>
      <c r="AF73" s="980"/>
      <c r="AG73" s="980"/>
      <c r="AH73" s="980"/>
      <c r="AI73" s="980"/>
      <c r="AJ73" s="980"/>
      <c r="AK73" s="980"/>
      <c r="AL73" s="980"/>
      <c r="AM73" s="980"/>
      <c r="AN73" s="980"/>
      <c r="AO73" s="980"/>
      <c r="AP73" s="980"/>
      <c r="AQ73" s="980"/>
      <c r="AR73" s="980"/>
      <c r="AS73" s="980"/>
      <c r="AT73" s="980"/>
      <c r="AU73" s="980"/>
      <c r="AV73" s="980"/>
      <c r="AW73" s="980"/>
      <c r="AX73" s="980"/>
      <c r="AY73" s="980"/>
      <c r="AZ73" s="981"/>
      <c r="BA73" s="981"/>
      <c r="BB73" s="981"/>
      <c r="BC73" s="981"/>
      <c r="BD73" s="982"/>
      <c r="BE73" s="221"/>
      <c r="BF73" s="221"/>
      <c r="BG73" s="221"/>
      <c r="BH73" s="221"/>
      <c r="BI73" s="221"/>
      <c r="BJ73" s="221"/>
      <c r="BK73" s="221"/>
      <c r="BL73" s="221"/>
      <c r="BM73" s="221"/>
      <c r="BN73" s="221"/>
      <c r="BO73" s="221"/>
      <c r="BP73" s="221"/>
      <c r="BQ73" s="218">
        <v>67</v>
      </c>
      <c r="BR73" s="223"/>
      <c r="BS73" s="954"/>
      <c r="BT73" s="955"/>
      <c r="BU73" s="955"/>
      <c r="BV73" s="955"/>
      <c r="BW73" s="955"/>
      <c r="BX73" s="955"/>
      <c r="BY73" s="955"/>
      <c r="BZ73" s="955"/>
      <c r="CA73" s="955"/>
      <c r="CB73" s="955"/>
      <c r="CC73" s="955"/>
      <c r="CD73" s="955"/>
      <c r="CE73" s="955"/>
      <c r="CF73" s="955"/>
      <c r="CG73" s="964"/>
      <c r="CH73" s="965"/>
      <c r="CI73" s="966"/>
      <c r="CJ73" s="966"/>
      <c r="CK73" s="966"/>
      <c r="CL73" s="967"/>
      <c r="CM73" s="965"/>
      <c r="CN73" s="966"/>
      <c r="CO73" s="966"/>
      <c r="CP73" s="966"/>
      <c r="CQ73" s="967"/>
      <c r="CR73" s="965"/>
      <c r="CS73" s="966"/>
      <c r="CT73" s="966"/>
      <c r="CU73" s="966"/>
      <c r="CV73" s="967"/>
      <c r="CW73" s="965"/>
      <c r="CX73" s="966"/>
      <c r="CY73" s="966"/>
      <c r="CZ73" s="966"/>
      <c r="DA73" s="967"/>
      <c r="DB73" s="965"/>
      <c r="DC73" s="966"/>
      <c r="DD73" s="966"/>
      <c r="DE73" s="966"/>
      <c r="DF73" s="967"/>
      <c r="DG73" s="965"/>
      <c r="DH73" s="966"/>
      <c r="DI73" s="966"/>
      <c r="DJ73" s="966"/>
      <c r="DK73" s="967"/>
      <c r="DL73" s="965"/>
      <c r="DM73" s="966"/>
      <c r="DN73" s="966"/>
      <c r="DO73" s="966"/>
      <c r="DP73" s="967"/>
      <c r="DQ73" s="965"/>
      <c r="DR73" s="966"/>
      <c r="DS73" s="966"/>
      <c r="DT73" s="966"/>
      <c r="DU73" s="967"/>
      <c r="DV73" s="954"/>
      <c r="DW73" s="955"/>
      <c r="DX73" s="955"/>
      <c r="DY73" s="955"/>
      <c r="DZ73" s="956"/>
    </row>
    <row r="74" spans="1:130" ht="26.25" customHeight="1" x14ac:dyDescent="0.2">
      <c r="A74" s="218">
        <v>7</v>
      </c>
      <c r="B74" s="983"/>
      <c r="C74" s="984"/>
      <c r="D74" s="984"/>
      <c r="E74" s="984"/>
      <c r="F74" s="984"/>
      <c r="G74" s="984"/>
      <c r="H74" s="984"/>
      <c r="I74" s="984"/>
      <c r="J74" s="984"/>
      <c r="K74" s="984"/>
      <c r="L74" s="984"/>
      <c r="M74" s="984"/>
      <c r="N74" s="984"/>
      <c r="O74" s="984"/>
      <c r="P74" s="985"/>
      <c r="Q74" s="986"/>
      <c r="R74" s="980"/>
      <c r="S74" s="980"/>
      <c r="T74" s="980"/>
      <c r="U74" s="980"/>
      <c r="V74" s="980"/>
      <c r="W74" s="980"/>
      <c r="X74" s="980"/>
      <c r="Y74" s="980"/>
      <c r="Z74" s="980"/>
      <c r="AA74" s="980"/>
      <c r="AB74" s="980"/>
      <c r="AC74" s="980"/>
      <c r="AD74" s="980"/>
      <c r="AE74" s="980"/>
      <c r="AF74" s="980"/>
      <c r="AG74" s="980"/>
      <c r="AH74" s="980"/>
      <c r="AI74" s="980"/>
      <c r="AJ74" s="980"/>
      <c r="AK74" s="980"/>
      <c r="AL74" s="980"/>
      <c r="AM74" s="980"/>
      <c r="AN74" s="980"/>
      <c r="AO74" s="980"/>
      <c r="AP74" s="980"/>
      <c r="AQ74" s="980"/>
      <c r="AR74" s="980"/>
      <c r="AS74" s="980"/>
      <c r="AT74" s="980"/>
      <c r="AU74" s="980"/>
      <c r="AV74" s="980"/>
      <c r="AW74" s="980"/>
      <c r="AX74" s="980"/>
      <c r="AY74" s="980"/>
      <c r="AZ74" s="981"/>
      <c r="BA74" s="981"/>
      <c r="BB74" s="981"/>
      <c r="BC74" s="981"/>
      <c r="BD74" s="982"/>
      <c r="BE74" s="221"/>
      <c r="BF74" s="221"/>
      <c r="BG74" s="221"/>
      <c r="BH74" s="221"/>
      <c r="BI74" s="221"/>
      <c r="BJ74" s="221"/>
      <c r="BK74" s="221"/>
      <c r="BL74" s="221"/>
      <c r="BM74" s="221"/>
      <c r="BN74" s="221"/>
      <c r="BO74" s="221"/>
      <c r="BP74" s="221"/>
      <c r="BQ74" s="218">
        <v>68</v>
      </c>
      <c r="BR74" s="223"/>
      <c r="BS74" s="954"/>
      <c r="BT74" s="955"/>
      <c r="BU74" s="955"/>
      <c r="BV74" s="955"/>
      <c r="BW74" s="955"/>
      <c r="BX74" s="955"/>
      <c r="BY74" s="955"/>
      <c r="BZ74" s="955"/>
      <c r="CA74" s="955"/>
      <c r="CB74" s="955"/>
      <c r="CC74" s="955"/>
      <c r="CD74" s="955"/>
      <c r="CE74" s="955"/>
      <c r="CF74" s="955"/>
      <c r="CG74" s="964"/>
      <c r="CH74" s="965"/>
      <c r="CI74" s="966"/>
      <c r="CJ74" s="966"/>
      <c r="CK74" s="966"/>
      <c r="CL74" s="967"/>
      <c r="CM74" s="965"/>
      <c r="CN74" s="966"/>
      <c r="CO74" s="966"/>
      <c r="CP74" s="966"/>
      <c r="CQ74" s="967"/>
      <c r="CR74" s="965"/>
      <c r="CS74" s="966"/>
      <c r="CT74" s="966"/>
      <c r="CU74" s="966"/>
      <c r="CV74" s="967"/>
      <c r="CW74" s="965"/>
      <c r="CX74" s="966"/>
      <c r="CY74" s="966"/>
      <c r="CZ74" s="966"/>
      <c r="DA74" s="967"/>
      <c r="DB74" s="965"/>
      <c r="DC74" s="966"/>
      <c r="DD74" s="966"/>
      <c r="DE74" s="966"/>
      <c r="DF74" s="967"/>
      <c r="DG74" s="965"/>
      <c r="DH74" s="966"/>
      <c r="DI74" s="966"/>
      <c r="DJ74" s="966"/>
      <c r="DK74" s="967"/>
      <c r="DL74" s="965"/>
      <c r="DM74" s="966"/>
      <c r="DN74" s="966"/>
      <c r="DO74" s="966"/>
      <c r="DP74" s="967"/>
      <c r="DQ74" s="965"/>
      <c r="DR74" s="966"/>
      <c r="DS74" s="966"/>
      <c r="DT74" s="966"/>
      <c r="DU74" s="967"/>
      <c r="DV74" s="954"/>
      <c r="DW74" s="955"/>
      <c r="DX74" s="955"/>
      <c r="DY74" s="955"/>
      <c r="DZ74" s="956"/>
    </row>
    <row r="75" spans="1:130" ht="26.25" customHeight="1" x14ac:dyDescent="0.2">
      <c r="A75" s="218">
        <v>8</v>
      </c>
      <c r="B75" s="983"/>
      <c r="C75" s="984"/>
      <c r="D75" s="984"/>
      <c r="E75" s="984"/>
      <c r="F75" s="984"/>
      <c r="G75" s="984"/>
      <c r="H75" s="984"/>
      <c r="I75" s="984"/>
      <c r="J75" s="984"/>
      <c r="K75" s="984"/>
      <c r="L75" s="984"/>
      <c r="M75" s="984"/>
      <c r="N75" s="984"/>
      <c r="O75" s="984"/>
      <c r="P75" s="985"/>
      <c r="Q75" s="987"/>
      <c r="R75" s="988"/>
      <c r="S75" s="988"/>
      <c r="T75" s="988"/>
      <c r="U75" s="989"/>
      <c r="V75" s="990"/>
      <c r="W75" s="988"/>
      <c r="X75" s="988"/>
      <c r="Y75" s="988"/>
      <c r="Z75" s="989"/>
      <c r="AA75" s="990"/>
      <c r="AB75" s="988"/>
      <c r="AC75" s="988"/>
      <c r="AD75" s="988"/>
      <c r="AE75" s="989"/>
      <c r="AF75" s="990"/>
      <c r="AG75" s="988"/>
      <c r="AH75" s="988"/>
      <c r="AI75" s="988"/>
      <c r="AJ75" s="989"/>
      <c r="AK75" s="990"/>
      <c r="AL75" s="988"/>
      <c r="AM75" s="988"/>
      <c r="AN75" s="988"/>
      <c r="AO75" s="989"/>
      <c r="AP75" s="990"/>
      <c r="AQ75" s="988"/>
      <c r="AR75" s="988"/>
      <c r="AS75" s="988"/>
      <c r="AT75" s="989"/>
      <c r="AU75" s="990"/>
      <c r="AV75" s="988"/>
      <c r="AW75" s="988"/>
      <c r="AX75" s="988"/>
      <c r="AY75" s="989"/>
      <c r="AZ75" s="981"/>
      <c r="BA75" s="981"/>
      <c r="BB75" s="981"/>
      <c r="BC75" s="981"/>
      <c r="BD75" s="982"/>
      <c r="BE75" s="221"/>
      <c r="BF75" s="221"/>
      <c r="BG75" s="221"/>
      <c r="BH75" s="221"/>
      <c r="BI75" s="221"/>
      <c r="BJ75" s="221"/>
      <c r="BK75" s="221"/>
      <c r="BL75" s="221"/>
      <c r="BM75" s="221"/>
      <c r="BN75" s="221"/>
      <c r="BO75" s="221"/>
      <c r="BP75" s="221"/>
      <c r="BQ75" s="218">
        <v>69</v>
      </c>
      <c r="BR75" s="223"/>
      <c r="BS75" s="954"/>
      <c r="BT75" s="955"/>
      <c r="BU75" s="955"/>
      <c r="BV75" s="955"/>
      <c r="BW75" s="955"/>
      <c r="BX75" s="955"/>
      <c r="BY75" s="955"/>
      <c r="BZ75" s="955"/>
      <c r="CA75" s="955"/>
      <c r="CB75" s="955"/>
      <c r="CC75" s="955"/>
      <c r="CD75" s="955"/>
      <c r="CE75" s="955"/>
      <c r="CF75" s="955"/>
      <c r="CG75" s="964"/>
      <c r="CH75" s="965"/>
      <c r="CI75" s="966"/>
      <c r="CJ75" s="966"/>
      <c r="CK75" s="966"/>
      <c r="CL75" s="967"/>
      <c r="CM75" s="965"/>
      <c r="CN75" s="966"/>
      <c r="CO75" s="966"/>
      <c r="CP75" s="966"/>
      <c r="CQ75" s="967"/>
      <c r="CR75" s="965"/>
      <c r="CS75" s="966"/>
      <c r="CT75" s="966"/>
      <c r="CU75" s="966"/>
      <c r="CV75" s="967"/>
      <c r="CW75" s="965"/>
      <c r="CX75" s="966"/>
      <c r="CY75" s="966"/>
      <c r="CZ75" s="966"/>
      <c r="DA75" s="967"/>
      <c r="DB75" s="965"/>
      <c r="DC75" s="966"/>
      <c r="DD75" s="966"/>
      <c r="DE75" s="966"/>
      <c r="DF75" s="967"/>
      <c r="DG75" s="965"/>
      <c r="DH75" s="966"/>
      <c r="DI75" s="966"/>
      <c r="DJ75" s="966"/>
      <c r="DK75" s="967"/>
      <c r="DL75" s="965"/>
      <c r="DM75" s="966"/>
      <c r="DN75" s="966"/>
      <c r="DO75" s="966"/>
      <c r="DP75" s="967"/>
      <c r="DQ75" s="965"/>
      <c r="DR75" s="966"/>
      <c r="DS75" s="966"/>
      <c r="DT75" s="966"/>
      <c r="DU75" s="967"/>
      <c r="DV75" s="954"/>
      <c r="DW75" s="955"/>
      <c r="DX75" s="955"/>
      <c r="DY75" s="955"/>
      <c r="DZ75" s="956"/>
    </row>
    <row r="76" spans="1:130" ht="26.25" customHeight="1" x14ac:dyDescent="0.2">
      <c r="A76" s="218">
        <v>9</v>
      </c>
      <c r="B76" s="983"/>
      <c r="C76" s="984"/>
      <c r="D76" s="984"/>
      <c r="E76" s="984"/>
      <c r="F76" s="984"/>
      <c r="G76" s="984"/>
      <c r="H76" s="984"/>
      <c r="I76" s="984"/>
      <c r="J76" s="984"/>
      <c r="K76" s="984"/>
      <c r="L76" s="984"/>
      <c r="M76" s="984"/>
      <c r="N76" s="984"/>
      <c r="O76" s="984"/>
      <c r="P76" s="985"/>
      <c r="Q76" s="987"/>
      <c r="R76" s="988"/>
      <c r="S76" s="988"/>
      <c r="T76" s="988"/>
      <c r="U76" s="989"/>
      <c r="V76" s="990"/>
      <c r="W76" s="988"/>
      <c r="X76" s="988"/>
      <c r="Y76" s="988"/>
      <c r="Z76" s="989"/>
      <c r="AA76" s="990"/>
      <c r="AB76" s="988"/>
      <c r="AC76" s="988"/>
      <c r="AD76" s="988"/>
      <c r="AE76" s="989"/>
      <c r="AF76" s="990"/>
      <c r="AG76" s="988"/>
      <c r="AH76" s="988"/>
      <c r="AI76" s="988"/>
      <c r="AJ76" s="989"/>
      <c r="AK76" s="990"/>
      <c r="AL76" s="988"/>
      <c r="AM76" s="988"/>
      <c r="AN76" s="988"/>
      <c r="AO76" s="989"/>
      <c r="AP76" s="990"/>
      <c r="AQ76" s="988"/>
      <c r="AR76" s="988"/>
      <c r="AS76" s="988"/>
      <c r="AT76" s="989"/>
      <c r="AU76" s="990"/>
      <c r="AV76" s="988"/>
      <c r="AW76" s="988"/>
      <c r="AX76" s="988"/>
      <c r="AY76" s="989"/>
      <c r="AZ76" s="981"/>
      <c r="BA76" s="981"/>
      <c r="BB76" s="981"/>
      <c r="BC76" s="981"/>
      <c r="BD76" s="982"/>
      <c r="BE76" s="221"/>
      <c r="BF76" s="221"/>
      <c r="BG76" s="221"/>
      <c r="BH76" s="221"/>
      <c r="BI76" s="221"/>
      <c r="BJ76" s="221"/>
      <c r="BK76" s="221"/>
      <c r="BL76" s="221"/>
      <c r="BM76" s="221"/>
      <c r="BN76" s="221"/>
      <c r="BO76" s="221"/>
      <c r="BP76" s="221"/>
      <c r="BQ76" s="218">
        <v>70</v>
      </c>
      <c r="BR76" s="223"/>
      <c r="BS76" s="954"/>
      <c r="BT76" s="955"/>
      <c r="BU76" s="955"/>
      <c r="BV76" s="955"/>
      <c r="BW76" s="955"/>
      <c r="BX76" s="955"/>
      <c r="BY76" s="955"/>
      <c r="BZ76" s="955"/>
      <c r="CA76" s="955"/>
      <c r="CB76" s="955"/>
      <c r="CC76" s="955"/>
      <c r="CD76" s="955"/>
      <c r="CE76" s="955"/>
      <c r="CF76" s="955"/>
      <c r="CG76" s="964"/>
      <c r="CH76" s="965"/>
      <c r="CI76" s="966"/>
      <c r="CJ76" s="966"/>
      <c r="CK76" s="966"/>
      <c r="CL76" s="967"/>
      <c r="CM76" s="965"/>
      <c r="CN76" s="966"/>
      <c r="CO76" s="966"/>
      <c r="CP76" s="966"/>
      <c r="CQ76" s="967"/>
      <c r="CR76" s="965"/>
      <c r="CS76" s="966"/>
      <c r="CT76" s="966"/>
      <c r="CU76" s="966"/>
      <c r="CV76" s="967"/>
      <c r="CW76" s="965"/>
      <c r="CX76" s="966"/>
      <c r="CY76" s="966"/>
      <c r="CZ76" s="966"/>
      <c r="DA76" s="967"/>
      <c r="DB76" s="965"/>
      <c r="DC76" s="966"/>
      <c r="DD76" s="966"/>
      <c r="DE76" s="966"/>
      <c r="DF76" s="967"/>
      <c r="DG76" s="965"/>
      <c r="DH76" s="966"/>
      <c r="DI76" s="966"/>
      <c r="DJ76" s="966"/>
      <c r="DK76" s="967"/>
      <c r="DL76" s="965"/>
      <c r="DM76" s="966"/>
      <c r="DN76" s="966"/>
      <c r="DO76" s="966"/>
      <c r="DP76" s="967"/>
      <c r="DQ76" s="965"/>
      <c r="DR76" s="966"/>
      <c r="DS76" s="966"/>
      <c r="DT76" s="966"/>
      <c r="DU76" s="967"/>
      <c r="DV76" s="954"/>
      <c r="DW76" s="955"/>
      <c r="DX76" s="955"/>
      <c r="DY76" s="955"/>
      <c r="DZ76" s="956"/>
    </row>
    <row r="77" spans="1:130" ht="26.25" customHeight="1" x14ac:dyDescent="0.2">
      <c r="A77" s="218">
        <v>10</v>
      </c>
      <c r="B77" s="983"/>
      <c r="C77" s="984"/>
      <c r="D77" s="984"/>
      <c r="E77" s="984"/>
      <c r="F77" s="984"/>
      <c r="G77" s="984"/>
      <c r="H77" s="984"/>
      <c r="I77" s="984"/>
      <c r="J77" s="984"/>
      <c r="K77" s="984"/>
      <c r="L77" s="984"/>
      <c r="M77" s="984"/>
      <c r="N77" s="984"/>
      <c r="O77" s="984"/>
      <c r="P77" s="985"/>
      <c r="Q77" s="987"/>
      <c r="R77" s="988"/>
      <c r="S77" s="988"/>
      <c r="T77" s="988"/>
      <c r="U77" s="989"/>
      <c r="V77" s="990"/>
      <c r="W77" s="988"/>
      <c r="X77" s="988"/>
      <c r="Y77" s="988"/>
      <c r="Z77" s="989"/>
      <c r="AA77" s="990"/>
      <c r="AB77" s="988"/>
      <c r="AC77" s="988"/>
      <c r="AD77" s="988"/>
      <c r="AE77" s="989"/>
      <c r="AF77" s="990"/>
      <c r="AG77" s="988"/>
      <c r="AH77" s="988"/>
      <c r="AI77" s="988"/>
      <c r="AJ77" s="989"/>
      <c r="AK77" s="990"/>
      <c r="AL77" s="988"/>
      <c r="AM77" s="988"/>
      <c r="AN77" s="988"/>
      <c r="AO77" s="989"/>
      <c r="AP77" s="990"/>
      <c r="AQ77" s="988"/>
      <c r="AR77" s="988"/>
      <c r="AS77" s="988"/>
      <c r="AT77" s="989"/>
      <c r="AU77" s="990"/>
      <c r="AV77" s="988"/>
      <c r="AW77" s="988"/>
      <c r="AX77" s="988"/>
      <c r="AY77" s="989"/>
      <c r="AZ77" s="981"/>
      <c r="BA77" s="981"/>
      <c r="BB77" s="981"/>
      <c r="BC77" s="981"/>
      <c r="BD77" s="982"/>
      <c r="BE77" s="221"/>
      <c r="BF77" s="221"/>
      <c r="BG77" s="221"/>
      <c r="BH77" s="221"/>
      <c r="BI77" s="221"/>
      <c r="BJ77" s="221"/>
      <c r="BK77" s="221"/>
      <c r="BL77" s="221"/>
      <c r="BM77" s="221"/>
      <c r="BN77" s="221"/>
      <c r="BO77" s="221"/>
      <c r="BP77" s="221"/>
      <c r="BQ77" s="218">
        <v>71</v>
      </c>
      <c r="BR77" s="223"/>
      <c r="BS77" s="954"/>
      <c r="BT77" s="955"/>
      <c r="BU77" s="955"/>
      <c r="BV77" s="955"/>
      <c r="BW77" s="955"/>
      <c r="BX77" s="955"/>
      <c r="BY77" s="955"/>
      <c r="BZ77" s="955"/>
      <c r="CA77" s="955"/>
      <c r="CB77" s="955"/>
      <c r="CC77" s="955"/>
      <c r="CD77" s="955"/>
      <c r="CE77" s="955"/>
      <c r="CF77" s="955"/>
      <c r="CG77" s="964"/>
      <c r="CH77" s="965"/>
      <c r="CI77" s="966"/>
      <c r="CJ77" s="966"/>
      <c r="CK77" s="966"/>
      <c r="CL77" s="967"/>
      <c r="CM77" s="965"/>
      <c r="CN77" s="966"/>
      <c r="CO77" s="966"/>
      <c r="CP77" s="966"/>
      <c r="CQ77" s="967"/>
      <c r="CR77" s="965"/>
      <c r="CS77" s="966"/>
      <c r="CT77" s="966"/>
      <c r="CU77" s="966"/>
      <c r="CV77" s="967"/>
      <c r="CW77" s="965"/>
      <c r="CX77" s="966"/>
      <c r="CY77" s="966"/>
      <c r="CZ77" s="966"/>
      <c r="DA77" s="967"/>
      <c r="DB77" s="965"/>
      <c r="DC77" s="966"/>
      <c r="DD77" s="966"/>
      <c r="DE77" s="966"/>
      <c r="DF77" s="967"/>
      <c r="DG77" s="965"/>
      <c r="DH77" s="966"/>
      <c r="DI77" s="966"/>
      <c r="DJ77" s="966"/>
      <c r="DK77" s="967"/>
      <c r="DL77" s="965"/>
      <c r="DM77" s="966"/>
      <c r="DN77" s="966"/>
      <c r="DO77" s="966"/>
      <c r="DP77" s="967"/>
      <c r="DQ77" s="965"/>
      <c r="DR77" s="966"/>
      <c r="DS77" s="966"/>
      <c r="DT77" s="966"/>
      <c r="DU77" s="967"/>
      <c r="DV77" s="954"/>
      <c r="DW77" s="955"/>
      <c r="DX77" s="955"/>
      <c r="DY77" s="955"/>
      <c r="DZ77" s="956"/>
    </row>
    <row r="78" spans="1:130" ht="26.25" customHeight="1" x14ac:dyDescent="0.2">
      <c r="A78" s="218">
        <v>11</v>
      </c>
      <c r="B78" s="983"/>
      <c r="C78" s="984"/>
      <c r="D78" s="984"/>
      <c r="E78" s="984"/>
      <c r="F78" s="984"/>
      <c r="G78" s="984"/>
      <c r="H78" s="984"/>
      <c r="I78" s="984"/>
      <c r="J78" s="984"/>
      <c r="K78" s="984"/>
      <c r="L78" s="984"/>
      <c r="M78" s="984"/>
      <c r="N78" s="984"/>
      <c r="O78" s="984"/>
      <c r="P78" s="985"/>
      <c r="Q78" s="986"/>
      <c r="R78" s="980"/>
      <c r="S78" s="980"/>
      <c r="T78" s="980"/>
      <c r="U78" s="980"/>
      <c r="V78" s="980"/>
      <c r="W78" s="980"/>
      <c r="X78" s="980"/>
      <c r="Y78" s="980"/>
      <c r="Z78" s="980"/>
      <c r="AA78" s="980"/>
      <c r="AB78" s="980"/>
      <c r="AC78" s="980"/>
      <c r="AD78" s="980"/>
      <c r="AE78" s="980"/>
      <c r="AF78" s="980"/>
      <c r="AG78" s="980"/>
      <c r="AH78" s="980"/>
      <c r="AI78" s="980"/>
      <c r="AJ78" s="980"/>
      <c r="AK78" s="980"/>
      <c r="AL78" s="980"/>
      <c r="AM78" s="980"/>
      <c r="AN78" s="980"/>
      <c r="AO78" s="980"/>
      <c r="AP78" s="980"/>
      <c r="AQ78" s="980"/>
      <c r="AR78" s="980"/>
      <c r="AS78" s="980"/>
      <c r="AT78" s="980"/>
      <c r="AU78" s="980"/>
      <c r="AV78" s="980"/>
      <c r="AW78" s="980"/>
      <c r="AX78" s="980"/>
      <c r="AY78" s="980"/>
      <c r="AZ78" s="981"/>
      <c r="BA78" s="981"/>
      <c r="BB78" s="981"/>
      <c r="BC78" s="981"/>
      <c r="BD78" s="982"/>
      <c r="BE78" s="221"/>
      <c r="BF78" s="221"/>
      <c r="BG78" s="221"/>
      <c r="BH78" s="221"/>
      <c r="BI78" s="221"/>
      <c r="BJ78" s="210"/>
      <c r="BK78" s="210"/>
      <c r="BL78" s="210"/>
      <c r="BM78" s="210"/>
      <c r="BN78" s="210"/>
      <c r="BO78" s="221"/>
      <c r="BP78" s="221"/>
      <c r="BQ78" s="218">
        <v>72</v>
      </c>
      <c r="BR78" s="223"/>
      <c r="BS78" s="954"/>
      <c r="BT78" s="955"/>
      <c r="BU78" s="955"/>
      <c r="BV78" s="955"/>
      <c r="BW78" s="955"/>
      <c r="BX78" s="955"/>
      <c r="BY78" s="955"/>
      <c r="BZ78" s="955"/>
      <c r="CA78" s="955"/>
      <c r="CB78" s="955"/>
      <c r="CC78" s="955"/>
      <c r="CD78" s="955"/>
      <c r="CE78" s="955"/>
      <c r="CF78" s="955"/>
      <c r="CG78" s="964"/>
      <c r="CH78" s="965"/>
      <c r="CI78" s="966"/>
      <c r="CJ78" s="966"/>
      <c r="CK78" s="966"/>
      <c r="CL78" s="967"/>
      <c r="CM78" s="965"/>
      <c r="CN78" s="966"/>
      <c r="CO78" s="966"/>
      <c r="CP78" s="966"/>
      <c r="CQ78" s="967"/>
      <c r="CR78" s="965"/>
      <c r="CS78" s="966"/>
      <c r="CT78" s="966"/>
      <c r="CU78" s="966"/>
      <c r="CV78" s="967"/>
      <c r="CW78" s="965"/>
      <c r="CX78" s="966"/>
      <c r="CY78" s="966"/>
      <c r="CZ78" s="966"/>
      <c r="DA78" s="967"/>
      <c r="DB78" s="965"/>
      <c r="DC78" s="966"/>
      <c r="DD78" s="966"/>
      <c r="DE78" s="966"/>
      <c r="DF78" s="967"/>
      <c r="DG78" s="965"/>
      <c r="DH78" s="966"/>
      <c r="DI78" s="966"/>
      <c r="DJ78" s="966"/>
      <c r="DK78" s="967"/>
      <c r="DL78" s="965"/>
      <c r="DM78" s="966"/>
      <c r="DN78" s="966"/>
      <c r="DO78" s="966"/>
      <c r="DP78" s="967"/>
      <c r="DQ78" s="965"/>
      <c r="DR78" s="966"/>
      <c r="DS78" s="966"/>
      <c r="DT78" s="966"/>
      <c r="DU78" s="967"/>
      <c r="DV78" s="954"/>
      <c r="DW78" s="955"/>
      <c r="DX78" s="955"/>
      <c r="DY78" s="955"/>
      <c r="DZ78" s="956"/>
    </row>
    <row r="79" spans="1:130" ht="26.25" customHeight="1" x14ac:dyDescent="0.2">
      <c r="A79" s="218">
        <v>12</v>
      </c>
      <c r="B79" s="983"/>
      <c r="C79" s="984"/>
      <c r="D79" s="984"/>
      <c r="E79" s="984"/>
      <c r="F79" s="984"/>
      <c r="G79" s="984"/>
      <c r="H79" s="984"/>
      <c r="I79" s="984"/>
      <c r="J79" s="984"/>
      <c r="K79" s="984"/>
      <c r="L79" s="984"/>
      <c r="M79" s="984"/>
      <c r="N79" s="984"/>
      <c r="O79" s="984"/>
      <c r="P79" s="985"/>
      <c r="Q79" s="986"/>
      <c r="R79" s="980"/>
      <c r="S79" s="980"/>
      <c r="T79" s="980"/>
      <c r="U79" s="980"/>
      <c r="V79" s="980"/>
      <c r="W79" s="980"/>
      <c r="X79" s="980"/>
      <c r="Y79" s="980"/>
      <c r="Z79" s="980"/>
      <c r="AA79" s="980"/>
      <c r="AB79" s="980"/>
      <c r="AC79" s="980"/>
      <c r="AD79" s="980"/>
      <c r="AE79" s="980"/>
      <c r="AF79" s="980"/>
      <c r="AG79" s="980"/>
      <c r="AH79" s="980"/>
      <c r="AI79" s="980"/>
      <c r="AJ79" s="980"/>
      <c r="AK79" s="980"/>
      <c r="AL79" s="980"/>
      <c r="AM79" s="980"/>
      <c r="AN79" s="980"/>
      <c r="AO79" s="980"/>
      <c r="AP79" s="980"/>
      <c r="AQ79" s="980"/>
      <c r="AR79" s="980"/>
      <c r="AS79" s="980"/>
      <c r="AT79" s="980"/>
      <c r="AU79" s="980"/>
      <c r="AV79" s="980"/>
      <c r="AW79" s="980"/>
      <c r="AX79" s="980"/>
      <c r="AY79" s="980"/>
      <c r="AZ79" s="981"/>
      <c r="BA79" s="981"/>
      <c r="BB79" s="981"/>
      <c r="BC79" s="981"/>
      <c r="BD79" s="982"/>
      <c r="BE79" s="221"/>
      <c r="BF79" s="221"/>
      <c r="BG79" s="221"/>
      <c r="BH79" s="221"/>
      <c r="BI79" s="221"/>
      <c r="BJ79" s="210"/>
      <c r="BK79" s="210"/>
      <c r="BL79" s="210"/>
      <c r="BM79" s="210"/>
      <c r="BN79" s="210"/>
      <c r="BO79" s="221"/>
      <c r="BP79" s="221"/>
      <c r="BQ79" s="218">
        <v>73</v>
      </c>
      <c r="BR79" s="223"/>
      <c r="BS79" s="954"/>
      <c r="BT79" s="955"/>
      <c r="BU79" s="955"/>
      <c r="BV79" s="955"/>
      <c r="BW79" s="955"/>
      <c r="BX79" s="955"/>
      <c r="BY79" s="955"/>
      <c r="BZ79" s="955"/>
      <c r="CA79" s="955"/>
      <c r="CB79" s="955"/>
      <c r="CC79" s="955"/>
      <c r="CD79" s="955"/>
      <c r="CE79" s="955"/>
      <c r="CF79" s="955"/>
      <c r="CG79" s="964"/>
      <c r="CH79" s="965"/>
      <c r="CI79" s="966"/>
      <c r="CJ79" s="966"/>
      <c r="CK79" s="966"/>
      <c r="CL79" s="967"/>
      <c r="CM79" s="965"/>
      <c r="CN79" s="966"/>
      <c r="CO79" s="966"/>
      <c r="CP79" s="966"/>
      <c r="CQ79" s="967"/>
      <c r="CR79" s="965"/>
      <c r="CS79" s="966"/>
      <c r="CT79" s="966"/>
      <c r="CU79" s="966"/>
      <c r="CV79" s="967"/>
      <c r="CW79" s="965"/>
      <c r="CX79" s="966"/>
      <c r="CY79" s="966"/>
      <c r="CZ79" s="966"/>
      <c r="DA79" s="967"/>
      <c r="DB79" s="965"/>
      <c r="DC79" s="966"/>
      <c r="DD79" s="966"/>
      <c r="DE79" s="966"/>
      <c r="DF79" s="967"/>
      <c r="DG79" s="965"/>
      <c r="DH79" s="966"/>
      <c r="DI79" s="966"/>
      <c r="DJ79" s="966"/>
      <c r="DK79" s="967"/>
      <c r="DL79" s="965"/>
      <c r="DM79" s="966"/>
      <c r="DN79" s="966"/>
      <c r="DO79" s="966"/>
      <c r="DP79" s="967"/>
      <c r="DQ79" s="965"/>
      <c r="DR79" s="966"/>
      <c r="DS79" s="966"/>
      <c r="DT79" s="966"/>
      <c r="DU79" s="967"/>
      <c r="DV79" s="954"/>
      <c r="DW79" s="955"/>
      <c r="DX79" s="955"/>
      <c r="DY79" s="955"/>
      <c r="DZ79" s="956"/>
    </row>
    <row r="80" spans="1:130" ht="26.25" customHeight="1" x14ac:dyDescent="0.2">
      <c r="A80" s="218">
        <v>13</v>
      </c>
      <c r="B80" s="983"/>
      <c r="C80" s="984"/>
      <c r="D80" s="984"/>
      <c r="E80" s="984"/>
      <c r="F80" s="984"/>
      <c r="G80" s="984"/>
      <c r="H80" s="984"/>
      <c r="I80" s="984"/>
      <c r="J80" s="984"/>
      <c r="K80" s="984"/>
      <c r="L80" s="984"/>
      <c r="M80" s="984"/>
      <c r="N80" s="984"/>
      <c r="O80" s="984"/>
      <c r="P80" s="985"/>
      <c r="Q80" s="986"/>
      <c r="R80" s="980"/>
      <c r="S80" s="980"/>
      <c r="T80" s="980"/>
      <c r="U80" s="980"/>
      <c r="V80" s="980"/>
      <c r="W80" s="980"/>
      <c r="X80" s="980"/>
      <c r="Y80" s="980"/>
      <c r="Z80" s="980"/>
      <c r="AA80" s="980"/>
      <c r="AB80" s="980"/>
      <c r="AC80" s="980"/>
      <c r="AD80" s="980"/>
      <c r="AE80" s="980"/>
      <c r="AF80" s="980"/>
      <c r="AG80" s="980"/>
      <c r="AH80" s="980"/>
      <c r="AI80" s="980"/>
      <c r="AJ80" s="980"/>
      <c r="AK80" s="980"/>
      <c r="AL80" s="980"/>
      <c r="AM80" s="980"/>
      <c r="AN80" s="980"/>
      <c r="AO80" s="980"/>
      <c r="AP80" s="980"/>
      <c r="AQ80" s="980"/>
      <c r="AR80" s="980"/>
      <c r="AS80" s="980"/>
      <c r="AT80" s="980"/>
      <c r="AU80" s="980"/>
      <c r="AV80" s="980"/>
      <c r="AW80" s="980"/>
      <c r="AX80" s="980"/>
      <c r="AY80" s="980"/>
      <c r="AZ80" s="981"/>
      <c r="BA80" s="981"/>
      <c r="BB80" s="981"/>
      <c r="BC80" s="981"/>
      <c r="BD80" s="982"/>
      <c r="BE80" s="221"/>
      <c r="BF80" s="221"/>
      <c r="BG80" s="221"/>
      <c r="BH80" s="221"/>
      <c r="BI80" s="221"/>
      <c r="BJ80" s="221"/>
      <c r="BK80" s="221"/>
      <c r="BL80" s="221"/>
      <c r="BM80" s="221"/>
      <c r="BN80" s="221"/>
      <c r="BO80" s="221"/>
      <c r="BP80" s="221"/>
      <c r="BQ80" s="218">
        <v>74</v>
      </c>
      <c r="BR80" s="223"/>
      <c r="BS80" s="954"/>
      <c r="BT80" s="955"/>
      <c r="BU80" s="955"/>
      <c r="BV80" s="955"/>
      <c r="BW80" s="955"/>
      <c r="BX80" s="955"/>
      <c r="BY80" s="955"/>
      <c r="BZ80" s="955"/>
      <c r="CA80" s="955"/>
      <c r="CB80" s="955"/>
      <c r="CC80" s="955"/>
      <c r="CD80" s="955"/>
      <c r="CE80" s="955"/>
      <c r="CF80" s="955"/>
      <c r="CG80" s="964"/>
      <c r="CH80" s="965"/>
      <c r="CI80" s="966"/>
      <c r="CJ80" s="966"/>
      <c r="CK80" s="966"/>
      <c r="CL80" s="967"/>
      <c r="CM80" s="965"/>
      <c r="CN80" s="966"/>
      <c r="CO80" s="966"/>
      <c r="CP80" s="966"/>
      <c r="CQ80" s="967"/>
      <c r="CR80" s="965"/>
      <c r="CS80" s="966"/>
      <c r="CT80" s="966"/>
      <c r="CU80" s="966"/>
      <c r="CV80" s="967"/>
      <c r="CW80" s="965"/>
      <c r="CX80" s="966"/>
      <c r="CY80" s="966"/>
      <c r="CZ80" s="966"/>
      <c r="DA80" s="967"/>
      <c r="DB80" s="965"/>
      <c r="DC80" s="966"/>
      <c r="DD80" s="966"/>
      <c r="DE80" s="966"/>
      <c r="DF80" s="967"/>
      <c r="DG80" s="965"/>
      <c r="DH80" s="966"/>
      <c r="DI80" s="966"/>
      <c r="DJ80" s="966"/>
      <c r="DK80" s="967"/>
      <c r="DL80" s="965"/>
      <c r="DM80" s="966"/>
      <c r="DN80" s="966"/>
      <c r="DO80" s="966"/>
      <c r="DP80" s="967"/>
      <c r="DQ80" s="965"/>
      <c r="DR80" s="966"/>
      <c r="DS80" s="966"/>
      <c r="DT80" s="966"/>
      <c r="DU80" s="967"/>
      <c r="DV80" s="954"/>
      <c r="DW80" s="955"/>
      <c r="DX80" s="955"/>
      <c r="DY80" s="955"/>
      <c r="DZ80" s="956"/>
    </row>
    <row r="81" spans="1:130" ht="26.25" customHeight="1" x14ac:dyDescent="0.2">
      <c r="A81" s="218">
        <v>14</v>
      </c>
      <c r="B81" s="983"/>
      <c r="C81" s="984"/>
      <c r="D81" s="984"/>
      <c r="E81" s="984"/>
      <c r="F81" s="984"/>
      <c r="G81" s="984"/>
      <c r="H81" s="984"/>
      <c r="I81" s="984"/>
      <c r="J81" s="984"/>
      <c r="K81" s="984"/>
      <c r="L81" s="984"/>
      <c r="M81" s="984"/>
      <c r="N81" s="984"/>
      <c r="O81" s="984"/>
      <c r="P81" s="985"/>
      <c r="Q81" s="986"/>
      <c r="R81" s="980"/>
      <c r="S81" s="980"/>
      <c r="T81" s="980"/>
      <c r="U81" s="980"/>
      <c r="V81" s="980"/>
      <c r="W81" s="980"/>
      <c r="X81" s="980"/>
      <c r="Y81" s="980"/>
      <c r="Z81" s="980"/>
      <c r="AA81" s="980"/>
      <c r="AB81" s="980"/>
      <c r="AC81" s="980"/>
      <c r="AD81" s="980"/>
      <c r="AE81" s="980"/>
      <c r="AF81" s="980"/>
      <c r="AG81" s="980"/>
      <c r="AH81" s="980"/>
      <c r="AI81" s="980"/>
      <c r="AJ81" s="980"/>
      <c r="AK81" s="980"/>
      <c r="AL81" s="980"/>
      <c r="AM81" s="980"/>
      <c r="AN81" s="980"/>
      <c r="AO81" s="980"/>
      <c r="AP81" s="980"/>
      <c r="AQ81" s="980"/>
      <c r="AR81" s="980"/>
      <c r="AS81" s="980"/>
      <c r="AT81" s="980"/>
      <c r="AU81" s="980"/>
      <c r="AV81" s="980"/>
      <c r="AW81" s="980"/>
      <c r="AX81" s="980"/>
      <c r="AY81" s="980"/>
      <c r="AZ81" s="981"/>
      <c r="BA81" s="981"/>
      <c r="BB81" s="981"/>
      <c r="BC81" s="981"/>
      <c r="BD81" s="982"/>
      <c r="BE81" s="221"/>
      <c r="BF81" s="221"/>
      <c r="BG81" s="221"/>
      <c r="BH81" s="221"/>
      <c r="BI81" s="221"/>
      <c r="BJ81" s="221"/>
      <c r="BK81" s="221"/>
      <c r="BL81" s="221"/>
      <c r="BM81" s="221"/>
      <c r="BN81" s="221"/>
      <c r="BO81" s="221"/>
      <c r="BP81" s="221"/>
      <c r="BQ81" s="218">
        <v>75</v>
      </c>
      <c r="BR81" s="223"/>
      <c r="BS81" s="954"/>
      <c r="BT81" s="955"/>
      <c r="BU81" s="955"/>
      <c r="BV81" s="955"/>
      <c r="BW81" s="955"/>
      <c r="BX81" s="955"/>
      <c r="BY81" s="955"/>
      <c r="BZ81" s="955"/>
      <c r="CA81" s="955"/>
      <c r="CB81" s="955"/>
      <c r="CC81" s="955"/>
      <c r="CD81" s="955"/>
      <c r="CE81" s="955"/>
      <c r="CF81" s="955"/>
      <c r="CG81" s="964"/>
      <c r="CH81" s="965"/>
      <c r="CI81" s="966"/>
      <c r="CJ81" s="966"/>
      <c r="CK81" s="966"/>
      <c r="CL81" s="967"/>
      <c r="CM81" s="965"/>
      <c r="CN81" s="966"/>
      <c r="CO81" s="966"/>
      <c r="CP81" s="966"/>
      <c r="CQ81" s="967"/>
      <c r="CR81" s="965"/>
      <c r="CS81" s="966"/>
      <c r="CT81" s="966"/>
      <c r="CU81" s="966"/>
      <c r="CV81" s="967"/>
      <c r="CW81" s="965"/>
      <c r="CX81" s="966"/>
      <c r="CY81" s="966"/>
      <c r="CZ81" s="966"/>
      <c r="DA81" s="967"/>
      <c r="DB81" s="965"/>
      <c r="DC81" s="966"/>
      <c r="DD81" s="966"/>
      <c r="DE81" s="966"/>
      <c r="DF81" s="967"/>
      <c r="DG81" s="965"/>
      <c r="DH81" s="966"/>
      <c r="DI81" s="966"/>
      <c r="DJ81" s="966"/>
      <c r="DK81" s="967"/>
      <c r="DL81" s="965"/>
      <c r="DM81" s="966"/>
      <c r="DN81" s="966"/>
      <c r="DO81" s="966"/>
      <c r="DP81" s="967"/>
      <c r="DQ81" s="965"/>
      <c r="DR81" s="966"/>
      <c r="DS81" s="966"/>
      <c r="DT81" s="966"/>
      <c r="DU81" s="967"/>
      <c r="DV81" s="954"/>
      <c r="DW81" s="955"/>
      <c r="DX81" s="955"/>
      <c r="DY81" s="955"/>
      <c r="DZ81" s="956"/>
    </row>
    <row r="82" spans="1:130" ht="26.25" customHeight="1" x14ac:dyDescent="0.2">
      <c r="A82" s="218">
        <v>15</v>
      </c>
      <c r="B82" s="983"/>
      <c r="C82" s="984"/>
      <c r="D82" s="984"/>
      <c r="E82" s="984"/>
      <c r="F82" s="984"/>
      <c r="G82" s="984"/>
      <c r="H82" s="984"/>
      <c r="I82" s="984"/>
      <c r="J82" s="984"/>
      <c r="K82" s="984"/>
      <c r="L82" s="984"/>
      <c r="M82" s="984"/>
      <c r="N82" s="984"/>
      <c r="O82" s="984"/>
      <c r="P82" s="985"/>
      <c r="Q82" s="986"/>
      <c r="R82" s="980"/>
      <c r="S82" s="980"/>
      <c r="T82" s="980"/>
      <c r="U82" s="980"/>
      <c r="V82" s="980"/>
      <c r="W82" s="980"/>
      <c r="X82" s="980"/>
      <c r="Y82" s="980"/>
      <c r="Z82" s="980"/>
      <c r="AA82" s="980"/>
      <c r="AB82" s="980"/>
      <c r="AC82" s="980"/>
      <c r="AD82" s="980"/>
      <c r="AE82" s="980"/>
      <c r="AF82" s="980"/>
      <c r="AG82" s="980"/>
      <c r="AH82" s="980"/>
      <c r="AI82" s="980"/>
      <c r="AJ82" s="980"/>
      <c r="AK82" s="980"/>
      <c r="AL82" s="980"/>
      <c r="AM82" s="980"/>
      <c r="AN82" s="980"/>
      <c r="AO82" s="980"/>
      <c r="AP82" s="980"/>
      <c r="AQ82" s="980"/>
      <c r="AR82" s="980"/>
      <c r="AS82" s="980"/>
      <c r="AT82" s="980"/>
      <c r="AU82" s="980"/>
      <c r="AV82" s="980"/>
      <c r="AW82" s="980"/>
      <c r="AX82" s="980"/>
      <c r="AY82" s="980"/>
      <c r="AZ82" s="981"/>
      <c r="BA82" s="981"/>
      <c r="BB82" s="981"/>
      <c r="BC82" s="981"/>
      <c r="BD82" s="982"/>
      <c r="BE82" s="221"/>
      <c r="BF82" s="221"/>
      <c r="BG82" s="221"/>
      <c r="BH82" s="221"/>
      <c r="BI82" s="221"/>
      <c r="BJ82" s="221"/>
      <c r="BK82" s="221"/>
      <c r="BL82" s="221"/>
      <c r="BM82" s="221"/>
      <c r="BN82" s="221"/>
      <c r="BO82" s="221"/>
      <c r="BP82" s="221"/>
      <c r="BQ82" s="218">
        <v>76</v>
      </c>
      <c r="BR82" s="223"/>
      <c r="BS82" s="954"/>
      <c r="BT82" s="955"/>
      <c r="BU82" s="955"/>
      <c r="BV82" s="955"/>
      <c r="BW82" s="955"/>
      <c r="BX82" s="955"/>
      <c r="BY82" s="955"/>
      <c r="BZ82" s="955"/>
      <c r="CA82" s="955"/>
      <c r="CB82" s="955"/>
      <c r="CC82" s="955"/>
      <c r="CD82" s="955"/>
      <c r="CE82" s="955"/>
      <c r="CF82" s="955"/>
      <c r="CG82" s="964"/>
      <c r="CH82" s="965"/>
      <c r="CI82" s="966"/>
      <c r="CJ82" s="966"/>
      <c r="CK82" s="966"/>
      <c r="CL82" s="967"/>
      <c r="CM82" s="965"/>
      <c r="CN82" s="966"/>
      <c r="CO82" s="966"/>
      <c r="CP82" s="966"/>
      <c r="CQ82" s="967"/>
      <c r="CR82" s="965"/>
      <c r="CS82" s="966"/>
      <c r="CT82" s="966"/>
      <c r="CU82" s="966"/>
      <c r="CV82" s="967"/>
      <c r="CW82" s="965"/>
      <c r="CX82" s="966"/>
      <c r="CY82" s="966"/>
      <c r="CZ82" s="966"/>
      <c r="DA82" s="967"/>
      <c r="DB82" s="965"/>
      <c r="DC82" s="966"/>
      <c r="DD82" s="966"/>
      <c r="DE82" s="966"/>
      <c r="DF82" s="967"/>
      <c r="DG82" s="965"/>
      <c r="DH82" s="966"/>
      <c r="DI82" s="966"/>
      <c r="DJ82" s="966"/>
      <c r="DK82" s="967"/>
      <c r="DL82" s="965"/>
      <c r="DM82" s="966"/>
      <c r="DN82" s="966"/>
      <c r="DO82" s="966"/>
      <c r="DP82" s="967"/>
      <c r="DQ82" s="965"/>
      <c r="DR82" s="966"/>
      <c r="DS82" s="966"/>
      <c r="DT82" s="966"/>
      <c r="DU82" s="967"/>
      <c r="DV82" s="954"/>
      <c r="DW82" s="955"/>
      <c r="DX82" s="955"/>
      <c r="DY82" s="955"/>
      <c r="DZ82" s="956"/>
    </row>
    <row r="83" spans="1:130" ht="26.25" customHeight="1" x14ac:dyDescent="0.2">
      <c r="A83" s="218">
        <v>16</v>
      </c>
      <c r="B83" s="983"/>
      <c r="C83" s="984"/>
      <c r="D83" s="984"/>
      <c r="E83" s="984"/>
      <c r="F83" s="984"/>
      <c r="G83" s="984"/>
      <c r="H83" s="984"/>
      <c r="I83" s="984"/>
      <c r="J83" s="984"/>
      <c r="K83" s="984"/>
      <c r="L83" s="984"/>
      <c r="M83" s="984"/>
      <c r="N83" s="984"/>
      <c r="O83" s="984"/>
      <c r="P83" s="985"/>
      <c r="Q83" s="986"/>
      <c r="R83" s="980"/>
      <c r="S83" s="980"/>
      <c r="T83" s="980"/>
      <c r="U83" s="980"/>
      <c r="V83" s="980"/>
      <c r="W83" s="980"/>
      <c r="X83" s="980"/>
      <c r="Y83" s="980"/>
      <c r="Z83" s="980"/>
      <c r="AA83" s="980"/>
      <c r="AB83" s="980"/>
      <c r="AC83" s="980"/>
      <c r="AD83" s="980"/>
      <c r="AE83" s="980"/>
      <c r="AF83" s="980"/>
      <c r="AG83" s="980"/>
      <c r="AH83" s="980"/>
      <c r="AI83" s="980"/>
      <c r="AJ83" s="980"/>
      <c r="AK83" s="980"/>
      <c r="AL83" s="980"/>
      <c r="AM83" s="980"/>
      <c r="AN83" s="980"/>
      <c r="AO83" s="980"/>
      <c r="AP83" s="980"/>
      <c r="AQ83" s="980"/>
      <c r="AR83" s="980"/>
      <c r="AS83" s="980"/>
      <c r="AT83" s="980"/>
      <c r="AU83" s="980"/>
      <c r="AV83" s="980"/>
      <c r="AW83" s="980"/>
      <c r="AX83" s="980"/>
      <c r="AY83" s="980"/>
      <c r="AZ83" s="981"/>
      <c r="BA83" s="981"/>
      <c r="BB83" s="981"/>
      <c r="BC83" s="981"/>
      <c r="BD83" s="982"/>
      <c r="BE83" s="221"/>
      <c r="BF83" s="221"/>
      <c r="BG83" s="221"/>
      <c r="BH83" s="221"/>
      <c r="BI83" s="221"/>
      <c r="BJ83" s="221"/>
      <c r="BK83" s="221"/>
      <c r="BL83" s="221"/>
      <c r="BM83" s="221"/>
      <c r="BN83" s="221"/>
      <c r="BO83" s="221"/>
      <c r="BP83" s="221"/>
      <c r="BQ83" s="218">
        <v>77</v>
      </c>
      <c r="BR83" s="223"/>
      <c r="BS83" s="954"/>
      <c r="BT83" s="955"/>
      <c r="BU83" s="955"/>
      <c r="BV83" s="955"/>
      <c r="BW83" s="955"/>
      <c r="BX83" s="955"/>
      <c r="BY83" s="955"/>
      <c r="BZ83" s="955"/>
      <c r="CA83" s="955"/>
      <c r="CB83" s="955"/>
      <c r="CC83" s="955"/>
      <c r="CD83" s="955"/>
      <c r="CE83" s="955"/>
      <c r="CF83" s="955"/>
      <c r="CG83" s="964"/>
      <c r="CH83" s="965"/>
      <c r="CI83" s="966"/>
      <c r="CJ83" s="966"/>
      <c r="CK83" s="966"/>
      <c r="CL83" s="967"/>
      <c r="CM83" s="965"/>
      <c r="CN83" s="966"/>
      <c r="CO83" s="966"/>
      <c r="CP83" s="966"/>
      <c r="CQ83" s="967"/>
      <c r="CR83" s="965"/>
      <c r="CS83" s="966"/>
      <c r="CT83" s="966"/>
      <c r="CU83" s="966"/>
      <c r="CV83" s="967"/>
      <c r="CW83" s="965"/>
      <c r="CX83" s="966"/>
      <c r="CY83" s="966"/>
      <c r="CZ83" s="966"/>
      <c r="DA83" s="967"/>
      <c r="DB83" s="965"/>
      <c r="DC83" s="966"/>
      <c r="DD83" s="966"/>
      <c r="DE83" s="966"/>
      <c r="DF83" s="967"/>
      <c r="DG83" s="965"/>
      <c r="DH83" s="966"/>
      <c r="DI83" s="966"/>
      <c r="DJ83" s="966"/>
      <c r="DK83" s="967"/>
      <c r="DL83" s="965"/>
      <c r="DM83" s="966"/>
      <c r="DN83" s="966"/>
      <c r="DO83" s="966"/>
      <c r="DP83" s="967"/>
      <c r="DQ83" s="965"/>
      <c r="DR83" s="966"/>
      <c r="DS83" s="966"/>
      <c r="DT83" s="966"/>
      <c r="DU83" s="967"/>
      <c r="DV83" s="954"/>
      <c r="DW83" s="955"/>
      <c r="DX83" s="955"/>
      <c r="DY83" s="955"/>
      <c r="DZ83" s="956"/>
    </row>
    <row r="84" spans="1:130" ht="26.25" customHeight="1" x14ac:dyDescent="0.2">
      <c r="A84" s="218">
        <v>17</v>
      </c>
      <c r="B84" s="983"/>
      <c r="C84" s="984"/>
      <c r="D84" s="984"/>
      <c r="E84" s="984"/>
      <c r="F84" s="984"/>
      <c r="G84" s="984"/>
      <c r="H84" s="984"/>
      <c r="I84" s="984"/>
      <c r="J84" s="984"/>
      <c r="K84" s="984"/>
      <c r="L84" s="984"/>
      <c r="M84" s="984"/>
      <c r="N84" s="984"/>
      <c r="O84" s="984"/>
      <c r="P84" s="985"/>
      <c r="Q84" s="986"/>
      <c r="R84" s="980"/>
      <c r="S84" s="980"/>
      <c r="T84" s="980"/>
      <c r="U84" s="980"/>
      <c r="V84" s="980"/>
      <c r="W84" s="980"/>
      <c r="X84" s="980"/>
      <c r="Y84" s="980"/>
      <c r="Z84" s="980"/>
      <c r="AA84" s="980"/>
      <c r="AB84" s="980"/>
      <c r="AC84" s="980"/>
      <c r="AD84" s="980"/>
      <c r="AE84" s="980"/>
      <c r="AF84" s="980"/>
      <c r="AG84" s="980"/>
      <c r="AH84" s="980"/>
      <c r="AI84" s="980"/>
      <c r="AJ84" s="980"/>
      <c r="AK84" s="980"/>
      <c r="AL84" s="980"/>
      <c r="AM84" s="980"/>
      <c r="AN84" s="980"/>
      <c r="AO84" s="980"/>
      <c r="AP84" s="980"/>
      <c r="AQ84" s="980"/>
      <c r="AR84" s="980"/>
      <c r="AS84" s="980"/>
      <c r="AT84" s="980"/>
      <c r="AU84" s="980"/>
      <c r="AV84" s="980"/>
      <c r="AW84" s="980"/>
      <c r="AX84" s="980"/>
      <c r="AY84" s="980"/>
      <c r="AZ84" s="981"/>
      <c r="BA84" s="981"/>
      <c r="BB84" s="981"/>
      <c r="BC84" s="981"/>
      <c r="BD84" s="982"/>
      <c r="BE84" s="221"/>
      <c r="BF84" s="221"/>
      <c r="BG84" s="221"/>
      <c r="BH84" s="221"/>
      <c r="BI84" s="221"/>
      <c r="BJ84" s="221"/>
      <c r="BK84" s="221"/>
      <c r="BL84" s="221"/>
      <c r="BM84" s="221"/>
      <c r="BN84" s="221"/>
      <c r="BO84" s="221"/>
      <c r="BP84" s="221"/>
      <c r="BQ84" s="218">
        <v>78</v>
      </c>
      <c r="BR84" s="223"/>
      <c r="BS84" s="954"/>
      <c r="BT84" s="955"/>
      <c r="BU84" s="955"/>
      <c r="BV84" s="955"/>
      <c r="BW84" s="955"/>
      <c r="BX84" s="955"/>
      <c r="BY84" s="955"/>
      <c r="BZ84" s="955"/>
      <c r="CA84" s="955"/>
      <c r="CB84" s="955"/>
      <c r="CC84" s="955"/>
      <c r="CD84" s="955"/>
      <c r="CE84" s="955"/>
      <c r="CF84" s="955"/>
      <c r="CG84" s="964"/>
      <c r="CH84" s="965"/>
      <c r="CI84" s="966"/>
      <c r="CJ84" s="966"/>
      <c r="CK84" s="966"/>
      <c r="CL84" s="967"/>
      <c r="CM84" s="965"/>
      <c r="CN84" s="966"/>
      <c r="CO84" s="966"/>
      <c r="CP84" s="966"/>
      <c r="CQ84" s="967"/>
      <c r="CR84" s="965"/>
      <c r="CS84" s="966"/>
      <c r="CT84" s="966"/>
      <c r="CU84" s="966"/>
      <c r="CV84" s="967"/>
      <c r="CW84" s="965"/>
      <c r="CX84" s="966"/>
      <c r="CY84" s="966"/>
      <c r="CZ84" s="966"/>
      <c r="DA84" s="967"/>
      <c r="DB84" s="965"/>
      <c r="DC84" s="966"/>
      <c r="DD84" s="966"/>
      <c r="DE84" s="966"/>
      <c r="DF84" s="967"/>
      <c r="DG84" s="965"/>
      <c r="DH84" s="966"/>
      <c r="DI84" s="966"/>
      <c r="DJ84" s="966"/>
      <c r="DK84" s="967"/>
      <c r="DL84" s="965"/>
      <c r="DM84" s="966"/>
      <c r="DN84" s="966"/>
      <c r="DO84" s="966"/>
      <c r="DP84" s="967"/>
      <c r="DQ84" s="965"/>
      <c r="DR84" s="966"/>
      <c r="DS84" s="966"/>
      <c r="DT84" s="966"/>
      <c r="DU84" s="967"/>
      <c r="DV84" s="954"/>
      <c r="DW84" s="955"/>
      <c r="DX84" s="955"/>
      <c r="DY84" s="955"/>
      <c r="DZ84" s="956"/>
    </row>
    <row r="85" spans="1:130" ht="26.25" customHeight="1" x14ac:dyDescent="0.2">
      <c r="A85" s="218">
        <v>18</v>
      </c>
      <c r="B85" s="983"/>
      <c r="C85" s="984"/>
      <c r="D85" s="984"/>
      <c r="E85" s="984"/>
      <c r="F85" s="984"/>
      <c r="G85" s="984"/>
      <c r="H85" s="984"/>
      <c r="I85" s="984"/>
      <c r="J85" s="984"/>
      <c r="K85" s="984"/>
      <c r="L85" s="984"/>
      <c r="M85" s="984"/>
      <c r="N85" s="984"/>
      <c r="O85" s="984"/>
      <c r="P85" s="985"/>
      <c r="Q85" s="986"/>
      <c r="R85" s="980"/>
      <c r="S85" s="980"/>
      <c r="T85" s="980"/>
      <c r="U85" s="980"/>
      <c r="V85" s="980"/>
      <c r="W85" s="980"/>
      <c r="X85" s="980"/>
      <c r="Y85" s="980"/>
      <c r="Z85" s="980"/>
      <c r="AA85" s="980"/>
      <c r="AB85" s="980"/>
      <c r="AC85" s="980"/>
      <c r="AD85" s="980"/>
      <c r="AE85" s="980"/>
      <c r="AF85" s="980"/>
      <c r="AG85" s="980"/>
      <c r="AH85" s="980"/>
      <c r="AI85" s="980"/>
      <c r="AJ85" s="980"/>
      <c r="AK85" s="980"/>
      <c r="AL85" s="980"/>
      <c r="AM85" s="980"/>
      <c r="AN85" s="980"/>
      <c r="AO85" s="980"/>
      <c r="AP85" s="980"/>
      <c r="AQ85" s="980"/>
      <c r="AR85" s="980"/>
      <c r="AS85" s="980"/>
      <c r="AT85" s="980"/>
      <c r="AU85" s="980"/>
      <c r="AV85" s="980"/>
      <c r="AW85" s="980"/>
      <c r="AX85" s="980"/>
      <c r="AY85" s="980"/>
      <c r="AZ85" s="981"/>
      <c r="BA85" s="981"/>
      <c r="BB85" s="981"/>
      <c r="BC85" s="981"/>
      <c r="BD85" s="982"/>
      <c r="BE85" s="221"/>
      <c r="BF85" s="221"/>
      <c r="BG85" s="221"/>
      <c r="BH85" s="221"/>
      <c r="BI85" s="221"/>
      <c r="BJ85" s="221"/>
      <c r="BK85" s="221"/>
      <c r="BL85" s="221"/>
      <c r="BM85" s="221"/>
      <c r="BN85" s="221"/>
      <c r="BO85" s="221"/>
      <c r="BP85" s="221"/>
      <c r="BQ85" s="218">
        <v>79</v>
      </c>
      <c r="BR85" s="223"/>
      <c r="BS85" s="954"/>
      <c r="BT85" s="955"/>
      <c r="BU85" s="955"/>
      <c r="BV85" s="955"/>
      <c r="BW85" s="955"/>
      <c r="BX85" s="955"/>
      <c r="BY85" s="955"/>
      <c r="BZ85" s="955"/>
      <c r="CA85" s="955"/>
      <c r="CB85" s="955"/>
      <c r="CC85" s="955"/>
      <c r="CD85" s="955"/>
      <c r="CE85" s="955"/>
      <c r="CF85" s="955"/>
      <c r="CG85" s="964"/>
      <c r="CH85" s="965"/>
      <c r="CI85" s="966"/>
      <c r="CJ85" s="966"/>
      <c r="CK85" s="966"/>
      <c r="CL85" s="967"/>
      <c r="CM85" s="965"/>
      <c r="CN85" s="966"/>
      <c r="CO85" s="966"/>
      <c r="CP85" s="966"/>
      <c r="CQ85" s="967"/>
      <c r="CR85" s="965"/>
      <c r="CS85" s="966"/>
      <c r="CT85" s="966"/>
      <c r="CU85" s="966"/>
      <c r="CV85" s="967"/>
      <c r="CW85" s="965"/>
      <c r="CX85" s="966"/>
      <c r="CY85" s="966"/>
      <c r="CZ85" s="966"/>
      <c r="DA85" s="967"/>
      <c r="DB85" s="965"/>
      <c r="DC85" s="966"/>
      <c r="DD85" s="966"/>
      <c r="DE85" s="966"/>
      <c r="DF85" s="967"/>
      <c r="DG85" s="965"/>
      <c r="DH85" s="966"/>
      <c r="DI85" s="966"/>
      <c r="DJ85" s="966"/>
      <c r="DK85" s="967"/>
      <c r="DL85" s="965"/>
      <c r="DM85" s="966"/>
      <c r="DN85" s="966"/>
      <c r="DO85" s="966"/>
      <c r="DP85" s="967"/>
      <c r="DQ85" s="965"/>
      <c r="DR85" s="966"/>
      <c r="DS85" s="966"/>
      <c r="DT85" s="966"/>
      <c r="DU85" s="967"/>
      <c r="DV85" s="954"/>
      <c r="DW85" s="955"/>
      <c r="DX85" s="955"/>
      <c r="DY85" s="955"/>
      <c r="DZ85" s="956"/>
    </row>
    <row r="86" spans="1:130" ht="26.25" customHeight="1" x14ac:dyDescent="0.2">
      <c r="A86" s="218">
        <v>19</v>
      </c>
      <c r="B86" s="983"/>
      <c r="C86" s="984"/>
      <c r="D86" s="984"/>
      <c r="E86" s="984"/>
      <c r="F86" s="984"/>
      <c r="G86" s="984"/>
      <c r="H86" s="984"/>
      <c r="I86" s="984"/>
      <c r="J86" s="984"/>
      <c r="K86" s="984"/>
      <c r="L86" s="984"/>
      <c r="M86" s="984"/>
      <c r="N86" s="984"/>
      <c r="O86" s="984"/>
      <c r="P86" s="985"/>
      <c r="Q86" s="986"/>
      <c r="R86" s="980"/>
      <c r="S86" s="980"/>
      <c r="T86" s="980"/>
      <c r="U86" s="980"/>
      <c r="V86" s="980"/>
      <c r="W86" s="980"/>
      <c r="X86" s="980"/>
      <c r="Y86" s="980"/>
      <c r="Z86" s="980"/>
      <c r="AA86" s="980"/>
      <c r="AB86" s="980"/>
      <c r="AC86" s="980"/>
      <c r="AD86" s="980"/>
      <c r="AE86" s="980"/>
      <c r="AF86" s="980"/>
      <c r="AG86" s="980"/>
      <c r="AH86" s="980"/>
      <c r="AI86" s="980"/>
      <c r="AJ86" s="980"/>
      <c r="AK86" s="980"/>
      <c r="AL86" s="980"/>
      <c r="AM86" s="980"/>
      <c r="AN86" s="980"/>
      <c r="AO86" s="980"/>
      <c r="AP86" s="980"/>
      <c r="AQ86" s="980"/>
      <c r="AR86" s="980"/>
      <c r="AS86" s="980"/>
      <c r="AT86" s="980"/>
      <c r="AU86" s="980"/>
      <c r="AV86" s="980"/>
      <c r="AW86" s="980"/>
      <c r="AX86" s="980"/>
      <c r="AY86" s="980"/>
      <c r="AZ86" s="981"/>
      <c r="BA86" s="981"/>
      <c r="BB86" s="981"/>
      <c r="BC86" s="981"/>
      <c r="BD86" s="982"/>
      <c r="BE86" s="221"/>
      <c r="BF86" s="221"/>
      <c r="BG86" s="221"/>
      <c r="BH86" s="221"/>
      <c r="BI86" s="221"/>
      <c r="BJ86" s="221"/>
      <c r="BK86" s="221"/>
      <c r="BL86" s="221"/>
      <c r="BM86" s="221"/>
      <c r="BN86" s="221"/>
      <c r="BO86" s="221"/>
      <c r="BP86" s="221"/>
      <c r="BQ86" s="218">
        <v>80</v>
      </c>
      <c r="BR86" s="223"/>
      <c r="BS86" s="954"/>
      <c r="BT86" s="955"/>
      <c r="BU86" s="955"/>
      <c r="BV86" s="955"/>
      <c r="BW86" s="955"/>
      <c r="BX86" s="955"/>
      <c r="BY86" s="955"/>
      <c r="BZ86" s="955"/>
      <c r="CA86" s="955"/>
      <c r="CB86" s="955"/>
      <c r="CC86" s="955"/>
      <c r="CD86" s="955"/>
      <c r="CE86" s="955"/>
      <c r="CF86" s="955"/>
      <c r="CG86" s="964"/>
      <c r="CH86" s="965"/>
      <c r="CI86" s="966"/>
      <c r="CJ86" s="966"/>
      <c r="CK86" s="966"/>
      <c r="CL86" s="967"/>
      <c r="CM86" s="965"/>
      <c r="CN86" s="966"/>
      <c r="CO86" s="966"/>
      <c r="CP86" s="966"/>
      <c r="CQ86" s="967"/>
      <c r="CR86" s="965"/>
      <c r="CS86" s="966"/>
      <c r="CT86" s="966"/>
      <c r="CU86" s="966"/>
      <c r="CV86" s="967"/>
      <c r="CW86" s="965"/>
      <c r="CX86" s="966"/>
      <c r="CY86" s="966"/>
      <c r="CZ86" s="966"/>
      <c r="DA86" s="967"/>
      <c r="DB86" s="965"/>
      <c r="DC86" s="966"/>
      <c r="DD86" s="966"/>
      <c r="DE86" s="966"/>
      <c r="DF86" s="967"/>
      <c r="DG86" s="965"/>
      <c r="DH86" s="966"/>
      <c r="DI86" s="966"/>
      <c r="DJ86" s="966"/>
      <c r="DK86" s="967"/>
      <c r="DL86" s="965"/>
      <c r="DM86" s="966"/>
      <c r="DN86" s="966"/>
      <c r="DO86" s="966"/>
      <c r="DP86" s="967"/>
      <c r="DQ86" s="965"/>
      <c r="DR86" s="966"/>
      <c r="DS86" s="966"/>
      <c r="DT86" s="966"/>
      <c r="DU86" s="967"/>
      <c r="DV86" s="954"/>
      <c r="DW86" s="955"/>
      <c r="DX86" s="955"/>
      <c r="DY86" s="955"/>
      <c r="DZ86" s="956"/>
    </row>
    <row r="87" spans="1:130" ht="26.25" customHeight="1" x14ac:dyDescent="0.2">
      <c r="A87" s="224">
        <v>20</v>
      </c>
      <c r="B87" s="973"/>
      <c r="C87" s="974"/>
      <c r="D87" s="974"/>
      <c r="E87" s="974"/>
      <c r="F87" s="974"/>
      <c r="G87" s="974"/>
      <c r="H87" s="974"/>
      <c r="I87" s="974"/>
      <c r="J87" s="974"/>
      <c r="K87" s="974"/>
      <c r="L87" s="974"/>
      <c r="M87" s="974"/>
      <c r="N87" s="974"/>
      <c r="O87" s="974"/>
      <c r="P87" s="975"/>
      <c r="Q87" s="976"/>
      <c r="R87" s="977"/>
      <c r="S87" s="977"/>
      <c r="T87" s="977"/>
      <c r="U87" s="977"/>
      <c r="V87" s="977"/>
      <c r="W87" s="977"/>
      <c r="X87" s="977"/>
      <c r="Y87" s="977"/>
      <c r="Z87" s="977"/>
      <c r="AA87" s="977"/>
      <c r="AB87" s="977"/>
      <c r="AC87" s="977"/>
      <c r="AD87" s="977"/>
      <c r="AE87" s="977"/>
      <c r="AF87" s="977"/>
      <c r="AG87" s="977"/>
      <c r="AH87" s="977"/>
      <c r="AI87" s="977"/>
      <c r="AJ87" s="977"/>
      <c r="AK87" s="977"/>
      <c r="AL87" s="977"/>
      <c r="AM87" s="977"/>
      <c r="AN87" s="977"/>
      <c r="AO87" s="977"/>
      <c r="AP87" s="977"/>
      <c r="AQ87" s="977"/>
      <c r="AR87" s="977"/>
      <c r="AS87" s="977"/>
      <c r="AT87" s="977"/>
      <c r="AU87" s="977"/>
      <c r="AV87" s="977"/>
      <c r="AW87" s="977"/>
      <c r="AX87" s="977"/>
      <c r="AY87" s="977"/>
      <c r="AZ87" s="978"/>
      <c r="BA87" s="978"/>
      <c r="BB87" s="978"/>
      <c r="BC87" s="978"/>
      <c r="BD87" s="979"/>
      <c r="BE87" s="221"/>
      <c r="BF87" s="221"/>
      <c r="BG87" s="221"/>
      <c r="BH87" s="221"/>
      <c r="BI87" s="221"/>
      <c r="BJ87" s="221"/>
      <c r="BK87" s="221"/>
      <c r="BL87" s="221"/>
      <c r="BM87" s="221"/>
      <c r="BN87" s="221"/>
      <c r="BO87" s="221"/>
      <c r="BP87" s="221"/>
      <c r="BQ87" s="218">
        <v>81</v>
      </c>
      <c r="BR87" s="223"/>
      <c r="BS87" s="954"/>
      <c r="BT87" s="955"/>
      <c r="BU87" s="955"/>
      <c r="BV87" s="955"/>
      <c r="BW87" s="955"/>
      <c r="BX87" s="955"/>
      <c r="BY87" s="955"/>
      <c r="BZ87" s="955"/>
      <c r="CA87" s="955"/>
      <c r="CB87" s="955"/>
      <c r="CC87" s="955"/>
      <c r="CD87" s="955"/>
      <c r="CE87" s="955"/>
      <c r="CF87" s="955"/>
      <c r="CG87" s="964"/>
      <c r="CH87" s="965"/>
      <c r="CI87" s="966"/>
      <c r="CJ87" s="966"/>
      <c r="CK87" s="966"/>
      <c r="CL87" s="967"/>
      <c r="CM87" s="965"/>
      <c r="CN87" s="966"/>
      <c r="CO87" s="966"/>
      <c r="CP87" s="966"/>
      <c r="CQ87" s="967"/>
      <c r="CR87" s="965"/>
      <c r="CS87" s="966"/>
      <c r="CT87" s="966"/>
      <c r="CU87" s="966"/>
      <c r="CV87" s="967"/>
      <c r="CW87" s="965"/>
      <c r="CX87" s="966"/>
      <c r="CY87" s="966"/>
      <c r="CZ87" s="966"/>
      <c r="DA87" s="967"/>
      <c r="DB87" s="965"/>
      <c r="DC87" s="966"/>
      <c r="DD87" s="966"/>
      <c r="DE87" s="966"/>
      <c r="DF87" s="967"/>
      <c r="DG87" s="965"/>
      <c r="DH87" s="966"/>
      <c r="DI87" s="966"/>
      <c r="DJ87" s="966"/>
      <c r="DK87" s="967"/>
      <c r="DL87" s="965"/>
      <c r="DM87" s="966"/>
      <c r="DN87" s="966"/>
      <c r="DO87" s="966"/>
      <c r="DP87" s="967"/>
      <c r="DQ87" s="965"/>
      <c r="DR87" s="966"/>
      <c r="DS87" s="966"/>
      <c r="DT87" s="966"/>
      <c r="DU87" s="967"/>
      <c r="DV87" s="954"/>
      <c r="DW87" s="955"/>
      <c r="DX87" s="955"/>
      <c r="DY87" s="955"/>
      <c r="DZ87" s="956"/>
    </row>
    <row r="88" spans="1:130" ht="26.25" customHeight="1" thickBot="1" x14ac:dyDescent="0.25">
      <c r="A88" s="220" t="s">
        <v>376</v>
      </c>
      <c r="B88" s="946" t="s">
        <v>403</v>
      </c>
      <c r="C88" s="947"/>
      <c r="D88" s="947"/>
      <c r="E88" s="947"/>
      <c r="F88" s="947"/>
      <c r="G88" s="947"/>
      <c r="H88" s="947"/>
      <c r="I88" s="947"/>
      <c r="J88" s="947"/>
      <c r="K88" s="947"/>
      <c r="L88" s="947"/>
      <c r="M88" s="947"/>
      <c r="N88" s="947"/>
      <c r="O88" s="947"/>
      <c r="P88" s="957"/>
      <c r="Q88" s="971"/>
      <c r="R88" s="972"/>
      <c r="S88" s="972"/>
      <c r="T88" s="972"/>
      <c r="U88" s="972"/>
      <c r="V88" s="972"/>
      <c r="W88" s="972"/>
      <c r="X88" s="972"/>
      <c r="Y88" s="972"/>
      <c r="Z88" s="972"/>
      <c r="AA88" s="972"/>
      <c r="AB88" s="972"/>
      <c r="AC88" s="972"/>
      <c r="AD88" s="972"/>
      <c r="AE88" s="972"/>
      <c r="AF88" s="968">
        <v>2793</v>
      </c>
      <c r="AG88" s="968"/>
      <c r="AH88" s="968"/>
      <c r="AI88" s="968"/>
      <c r="AJ88" s="968"/>
      <c r="AK88" s="972"/>
      <c r="AL88" s="972"/>
      <c r="AM88" s="972"/>
      <c r="AN88" s="972"/>
      <c r="AO88" s="972"/>
      <c r="AP88" s="968"/>
      <c r="AQ88" s="968"/>
      <c r="AR88" s="968"/>
      <c r="AS88" s="968"/>
      <c r="AT88" s="968"/>
      <c r="AU88" s="968"/>
      <c r="AV88" s="968"/>
      <c r="AW88" s="968"/>
      <c r="AX88" s="968"/>
      <c r="AY88" s="968"/>
      <c r="AZ88" s="969"/>
      <c r="BA88" s="969"/>
      <c r="BB88" s="969"/>
      <c r="BC88" s="969"/>
      <c r="BD88" s="970"/>
      <c r="BE88" s="221"/>
      <c r="BF88" s="221"/>
      <c r="BG88" s="221"/>
      <c r="BH88" s="221"/>
      <c r="BI88" s="221"/>
      <c r="BJ88" s="221"/>
      <c r="BK88" s="221"/>
      <c r="BL88" s="221"/>
      <c r="BM88" s="221"/>
      <c r="BN88" s="221"/>
      <c r="BO88" s="221"/>
      <c r="BP88" s="221"/>
      <c r="BQ88" s="218">
        <v>82</v>
      </c>
      <c r="BR88" s="223"/>
      <c r="BS88" s="954"/>
      <c r="BT88" s="955"/>
      <c r="BU88" s="955"/>
      <c r="BV88" s="955"/>
      <c r="BW88" s="955"/>
      <c r="BX88" s="955"/>
      <c r="BY88" s="955"/>
      <c r="BZ88" s="955"/>
      <c r="CA88" s="955"/>
      <c r="CB88" s="955"/>
      <c r="CC88" s="955"/>
      <c r="CD88" s="955"/>
      <c r="CE88" s="955"/>
      <c r="CF88" s="955"/>
      <c r="CG88" s="964"/>
      <c r="CH88" s="965"/>
      <c r="CI88" s="966"/>
      <c r="CJ88" s="966"/>
      <c r="CK88" s="966"/>
      <c r="CL88" s="967"/>
      <c r="CM88" s="965"/>
      <c r="CN88" s="966"/>
      <c r="CO88" s="966"/>
      <c r="CP88" s="966"/>
      <c r="CQ88" s="967"/>
      <c r="CR88" s="965"/>
      <c r="CS88" s="966"/>
      <c r="CT88" s="966"/>
      <c r="CU88" s="966"/>
      <c r="CV88" s="967"/>
      <c r="CW88" s="965"/>
      <c r="CX88" s="966"/>
      <c r="CY88" s="966"/>
      <c r="CZ88" s="966"/>
      <c r="DA88" s="967"/>
      <c r="DB88" s="965"/>
      <c r="DC88" s="966"/>
      <c r="DD88" s="966"/>
      <c r="DE88" s="966"/>
      <c r="DF88" s="967"/>
      <c r="DG88" s="965"/>
      <c r="DH88" s="966"/>
      <c r="DI88" s="966"/>
      <c r="DJ88" s="966"/>
      <c r="DK88" s="967"/>
      <c r="DL88" s="965"/>
      <c r="DM88" s="966"/>
      <c r="DN88" s="966"/>
      <c r="DO88" s="966"/>
      <c r="DP88" s="967"/>
      <c r="DQ88" s="965"/>
      <c r="DR88" s="966"/>
      <c r="DS88" s="966"/>
      <c r="DT88" s="966"/>
      <c r="DU88" s="967"/>
      <c r="DV88" s="954"/>
      <c r="DW88" s="955"/>
      <c r="DX88" s="955"/>
      <c r="DY88" s="955"/>
      <c r="DZ88" s="956"/>
    </row>
    <row r="89" spans="1:130" ht="26.25" hidden="1" customHeight="1" x14ac:dyDescent="0.2">
      <c r="A89" s="225"/>
      <c r="B89" s="226"/>
      <c r="C89" s="226"/>
      <c r="D89" s="226"/>
      <c r="E89" s="226"/>
      <c r="F89" s="226"/>
      <c r="G89" s="226"/>
      <c r="H89" s="226"/>
      <c r="I89" s="226"/>
      <c r="J89" s="226"/>
      <c r="K89" s="226"/>
      <c r="L89" s="226"/>
      <c r="M89" s="226"/>
      <c r="N89" s="226"/>
      <c r="O89" s="226"/>
      <c r="P89" s="226"/>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c r="AR89" s="227"/>
      <c r="AS89" s="227"/>
      <c r="AT89" s="227"/>
      <c r="AU89" s="227"/>
      <c r="AV89" s="227"/>
      <c r="AW89" s="227"/>
      <c r="AX89" s="227"/>
      <c r="AY89" s="227"/>
      <c r="AZ89" s="228"/>
      <c r="BA89" s="228"/>
      <c r="BB89" s="228"/>
      <c r="BC89" s="228"/>
      <c r="BD89" s="228"/>
      <c r="BE89" s="221"/>
      <c r="BF89" s="221"/>
      <c r="BG89" s="221"/>
      <c r="BH89" s="221"/>
      <c r="BI89" s="221"/>
      <c r="BJ89" s="221"/>
      <c r="BK89" s="221"/>
      <c r="BL89" s="221"/>
      <c r="BM89" s="221"/>
      <c r="BN89" s="221"/>
      <c r="BO89" s="221"/>
      <c r="BP89" s="221"/>
      <c r="BQ89" s="218">
        <v>83</v>
      </c>
      <c r="BR89" s="223"/>
      <c r="BS89" s="954"/>
      <c r="BT89" s="955"/>
      <c r="BU89" s="955"/>
      <c r="BV89" s="955"/>
      <c r="BW89" s="955"/>
      <c r="BX89" s="955"/>
      <c r="BY89" s="955"/>
      <c r="BZ89" s="955"/>
      <c r="CA89" s="955"/>
      <c r="CB89" s="955"/>
      <c r="CC89" s="955"/>
      <c r="CD89" s="955"/>
      <c r="CE89" s="955"/>
      <c r="CF89" s="955"/>
      <c r="CG89" s="964"/>
      <c r="CH89" s="965"/>
      <c r="CI89" s="966"/>
      <c r="CJ89" s="966"/>
      <c r="CK89" s="966"/>
      <c r="CL89" s="967"/>
      <c r="CM89" s="965"/>
      <c r="CN89" s="966"/>
      <c r="CO89" s="966"/>
      <c r="CP89" s="966"/>
      <c r="CQ89" s="967"/>
      <c r="CR89" s="965"/>
      <c r="CS89" s="966"/>
      <c r="CT89" s="966"/>
      <c r="CU89" s="966"/>
      <c r="CV89" s="967"/>
      <c r="CW89" s="965"/>
      <c r="CX89" s="966"/>
      <c r="CY89" s="966"/>
      <c r="CZ89" s="966"/>
      <c r="DA89" s="967"/>
      <c r="DB89" s="965"/>
      <c r="DC89" s="966"/>
      <c r="DD89" s="966"/>
      <c r="DE89" s="966"/>
      <c r="DF89" s="967"/>
      <c r="DG89" s="965"/>
      <c r="DH89" s="966"/>
      <c r="DI89" s="966"/>
      <c r="DJ89" s="966"/>
      <c r="DK89" s="967"/>
      <c r="DL89" s="965"/>
      <c r="DM89" s="966"/>
      <c r="DN89" s="966"/>
      <c r="DO89" s="966"/>
      <c r="DP89" s="967"/>
      <c r="DQ89" s="965"/>
      <c r="DR89" s="966"/>
      <c r="DS89" s="966"/>
      <c r="DT89" s="966"/>
      <c r="DU89" s="967"/>
      <c r="DV89" s="954"/>
      <c r="DW89" s="955"/>
      <c r="DX89" s="955"/>
      <c r="DY89" s="955"/>
      <c r="DZ89" s="956"/>
    </row>
    <row r="90" spans="1:130" ht="26.25" hidden="1" customHeight="1" x14ac:dyDescent="0.2">
      <c r="A90" s="225"/>
      <c r="B90" s="226"/>
      <c r="C90" s="226"/>
      <c r="D90" s="226"/>
      <c r="E90" s="226"/>
      <c r="F90" s="226"/>
      <c r="G90" s="226"/>
      <c r="H90" s="226"/>
      <c r="I90" s="226"/>
      <c r="J90" s="226"/>
      <c r="K90" s="226"/>
      <c r="L90" s="226"/>
      <c r="M90" s="226"/>
      <c r="N90" s="226"/>
      <c r="O90" s="226"/>
      <c r="P90" s="226"/>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8"/>
      <c r="BA90" s="228"/>
      <c r="BB90" s="228"/>
      <c r="BC90" s="228"/>
      <c r="BD90" s="228"/>
      <c r="BE90" s="221"/>
      <c r="BF90" s="221"/>
      <c r="BG90" s="221"/>
      <c r="BH90" s="221"/>
      <c r="BI90" s="221"/>
      <c r="BJ90" s="221"/>
      <c r="BK90" s="221"/>
      <c r="BL90" s="221"/>
      <c r="BM90" s="221"/>
      <c r="BN90" s="221"/>
      <c r="BO90" s="221"/>
      <c r="BP90" s="221"/>
      <c r="BQ90" s="218">
        <v>84</v>
      </c>
      <c r="BR90" s="223"/>
      <c r="BS90" s="954"/>
      <c r="BT90" s="955"/>
      <c r="BU90" s="955"/>
      <c r="BV90" s="955"/>
      <c r="BW90" s="955"/>
      <c r="BX90" s="955"/>
      <c r="BY90" s="955"/>
      <c r="BZ90" s="955"/>
      <c r="CA90" s="955"/>
      <c r="CB90" s="955"/>
      <c r="CC90" s="955"/>
      <c r="CD90" s="955"/>
      <c r="CE90" s="955"/>
      <c r="CF90" s="955"/>
      <c r="CG90" s="964"/>
      <c r="CH90" s="965"/>
      <c r="CI90" s="966"/>
      <c r="CJ90" s="966"/>
      <c r="CK90" s="966"/>
      <c r="CL90" s="967"/>
      <c r="CM90" s="965"/>
      <c r="CN90" s="966"/>
      <c r="CO90" s="966"/>
      <c r="CP90" s="966"/>
      <c r="CQ90" s="967"/>
      <c r="CR90" s="965"/>
      <c r="CS90" s="966"/>
      <c r="CT90" s="966"/>
      <c r="CU90" s="966"/>
      <c r="CV90" s="967"/>
      <c r="CW90" s="965"/>
      <c r="CX90" s="966"/>
      <c r="CY90" s="966"/>
      <c r="CZ90" s="966"/>
      <c r="DA90" s="967"/>
      <c r="DB90" s="965"/>
      <c r="DC90" s="966"/>
      <c r="DD90" s="966"/>
      <c r="DE90" s="966"/>
      <c r="DF90" s="967"/>
      <c r="DG90" s="965"/>
      <c r="DH90" s="966"/>
      <c r="DI90" s="966"/>
      <c r="DJ90" s="966"/>
      <c r="DK90" s="967"/>
      <c r="DL90" s="965"/>
      <c r="DM90" s="966"/>
      <c r="DN90" s="966"/>
      <c r="DO90" s="966"/>
      <c r="DP90" s="967"/>
      <c r="DQ90" s="965"/>
      <c r="DR90" s="966"/>
      <c r="DS90" s="966"/>
      <c r="DT90" s="966"/>
      <c r="DU90" s="967"/>
      <c r="DV90" s="954"/>
      <c r="DW90" s="955"/>
      <c r="DX90" s="955"/>
      <c r="DY90" s="955"/>
      <c r="DZ90" s="956"/>
    </row>
    <row r="91" spans="1:130" ht="26.25" hidden="1" customHeight="1" x14ac:dyDescent="0.2">
      <c r="A91" s="225"/>
      <c r="B91" s="226"/>
      <c r="C91" s="226"/>
      <c r="D91" s="226"/>
      <c r="E91" s="226"/>
      <c r="F91" s="226"/>
      <c r="G91" s="226"/>
      <c r="H91" s="226"/>
      <c r="I91" s="226"/>
      <c r="J91" s="226"/>
      <c r="K91" s="226"/>
      <c r="L91" s="226"/>
      <c r="M91" s="226"/>
      <c r="N91" s="226"/>
      <c r="O91" s="226"/>
      <c r="P91" s="226"/>
      <c r="Q91" s="227"/>
      <c r="R91" s="227"/>
      <c r="S91" s="227"/>
      <c r="T91" s="227"/>
      <c r="U91" s="227"/>
      <c r="V91" s="227"/>
      <c r="W91" s="227"/>
      <c r="X91" s="227"/>
      <c r="Y91" s="227"/>
      <c r="Z91" s="227"/>
      <c r="AA91" s="227"/>
      <c r="AB91" s="227"/>
      <c r="AC91" s="227"/>
      <c r="AD91" s="227"/>
      <c r="AE91" s="227"/>
      <c r="AF91" s="227"/>
      <c r="AG91" s="227"/>
      <c r="AH91" s="227"/>
      <c r="AI91" s="227"/>
      <c r="AJ91" s="227"/>
      <c r="AK91" s="227"/>
      <c r="AL91" s="227"/>
      <c r="AM91" s="227"/>
      <c r="AN91" s="227"/>
      <c r="AO91" s="227"/>
      <c r="AP91" s="227"/>
      <c r="AQ91" s="227"/>
      <c r="AR91" s="227"/>
      <c r="AS91" s="227"/>
      <c r="AT91" s="227"/>
      <c r="AU91" s="227"/>
      <c r="AV91" s="227"/>
      <c r="AW91" s="227"/>
      <c r="AX91" s="227"/>
      <c r="AY91" s="227"/>
      <c r="AZ91" s="228"/>
      <c r="BA91" s="228"/>
      <c r="BB91" s="228"/>
      <c r="BC91" s="228"/>
      <c r="BD91" s="228"/>
      <c r="BE91" s="221"/>
      <c r="BF91" s="221"/>
      <c r="BG91" s="221"/>
      <c r="BH91" s="221"/>
      <c r="BI91" s="221"/>
      <c r="BJ91" s="221"/>
      <c r="BK91" s="221"/>
      <c r="BL91" s="221"/>
      <c r="BM91" s="221"/>
      <c r="BN91" s="221"/>
      <c r="BO91" s="221"/>
      <c r="BP91" s="221"/>
      <c r="BQ91" s="218">
        <v>85</v>
      </c>
      <c r="BR91" s="223"/>
      <c r="BS91" s="954"/>
      <c r="BT91" s="955"/>
      <c r="BU91" s="955"/>
      <c r="BV91" s="955"/>
      <c r="BW91" s="955"/>
      <c r="BX91" s="955"/>
      <c r="BY91" s="955"/>
      <c r="BZ91" s="955"/>
      <c r="CA91" s="955"/>
      <c r="CB91" s="955"/>
      <c r="CC91" s="955"/>
      <c r="CD91" s="955"/>
      <c r="CE91" s="955"/>
      <c r="CF91" s="955"/>
      <c r="CG91" s="964"/>
      <c r="CH91" s="965"/>
      <c r="CI91" s="966"/>
      <c r="CJ91" s="966"/>
      <c r="CK91" s="966"/>
      <c r="CL91" s="967"/>
      <c r="CM91" s="965"/>
      <c r="CN91" s="966"/>
      <c r="CO91" s="966"/>
      <c r="CP91" s="966"/>
      <c r="CQ91" s="967"/>
      <c r="CR91" s="965"/>
      <c r="CS91" s="966"/>
      <c r="CT91" s="966"/>
      <c r="CU91" s="966"/>
      <c r="CV91" s="967"/>
      <c r="CW91" s="965"/>
      <c r="CX91" s="966"/>
      <c r="CY91" s="966"/>
      <c r="CZ91" s="966"/>
      <c r="DA91" s="967"/>
      <c r="DB91" s="965"/>
      <c r="DC91" s="966"/>
      <c r="DD91" s="966"/>
      <c r="DE91" s="966"/>
      <c r="DF91" s="967"/>
      <c r="DG91" s="965"/>
      <c r="DH91" s="966"/>
      <c r="DI91" s="966"/>
      <c r="DJ91" s="966"/>
      <c r="DK91" s="967"/>
      <c r="DL91" s="965"/>
      <c r="DM91" s="966"/>
      <c r="DN91" s="966"/>
      <c r="DO91" s="966"/>
      <c r="DP91" s="967"/>
      <c r="DQ91" s="965"/>
      <c r="DR91" s="966"/>
      <c r="DS91" s="966"/>
      <c r="DT91" s="966"/>
      <c r="DU91" s="967"/>
      <c r="DV91" s="954"/>
      <c r="DW91" s="955"/>
      <c r="DX91" s="955"/>
      <c r="DY91" s="955"/>
      <c r="DZ91" s="956"/>
    </row>
    <row r="92" spans="1:130" ht="26.25" hidden="1" customHeight="1" x14ac:dyDescent="0.2">
      <c r="A92" s="225"/>
      <c r="B92" s="226"/>
      <c r="C92" s="226"/>
      <c r="D92" s="226"/>
      <c r="E92" s="226"/>
      <c r="F92" s="226"/>
      <c r="G92" s="226"/>
      <c r="H92" s="226"/>
      <c r="I92" s="226"/>
      <c r="J92" s="226"/>
      <c r="K92" s="226"/>
      <c r="L92" s="226"/>
      <c r="M92" s="226"/>
      <c r="N92" s="226"/>
      <c r="O92" s="226"/>
      <c r="P92" s="226"/>
      <c r="Q92" s="227"/>
      <c r="R92" s="227"/>
      <c r="S92" s="227"/>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c r="AR92" s="227"/>
      <c r="AS92" s="227"/>
      <c r="AT92" s="227"/>
      <c r="AU92" s="227"/>
      <c r="AV92" s="227"/>
      <c r="AW92" s="227"/>
      <c r="AX92" s="227"/>
      <c r="AY92" s="227"/>
      <c r="AZ92" s="228"/>
      <c r="BA92" s="228"/>
      <c r="BB92" s="228"/>
      <c r="BC92" s="228"/>
      <c r="BD92" s="228"/>
      <c r="BE92" s="221"/>
      <c r="BF92" s="221"/>
      <c r="BG92" s="221"/>
      <c r="BH92" s="221"/>
      <c r="BI92" s="221"/>
      <c r="BJ92" s="221"/>
      <c r="BK92" s="221"/>
      <c r="BL92" s="221"/>
      <c r="BM92" s="221"/>
      <c r="BN92" s="221"/>
      <c r="BO92" s="221"/>
      <c r="BP92" s="221"/>
      <c r="BQ92" s="218">
        <v>86</v>
      </c>
      <c r="BR92" s="223"/>
      <c r="BS92" s="954"/>
      <c r="BT92" s="955"/>
      <c r="BU92" s="955"/>
      <c r="BV92" s="955"/>
      <c r="BW92" s="955"/>
      <c r="BX92" s="955"/>
      <c r="BY92" s="955"/>
      <c r="BZ92" s="955"/>
      <c r="CA92" s="955"/>
      <c r="CB92" s="955"/>
      <c r="CC92" s="955"/>
      <c r="CD92" s="955"/>
      <c r="CE92" s="955"/>
      <c r="CF92" s="955"/>
      <c r="CG92" s="964"/>
      <c r="CH92" s="965"/>
      <c r="CI92" s="966"/>
      <c r="CJ92" s="966"/>
      <c r="CK92" s="966"/>
      <c r="CL92" s="967"/>
      <c r="CM92" s="965"/>
      <c r="CN92" s="966"/>
      <c r="CO92" s="966"/>
      <c r="CP92" s="966"/>
      <c r="CQ92" s="967"/>
      <c r="CR92" s="965"/>
      <c r="CS92" s="966"/>
      <c r="CT92" s="966"/>
      <c r="CU92" s="966"/>
      <c r="CV92" s="967"/>
      <c r="CW92" s="965"/>
      <c r="CX92" s="966"/>
      <c r="CY92" s="966"/>
      <c r="CZ92" s="966"/>
      <c r="DA92" s="967"/>
      <c r="DB92" s="965"/>
      <c r="DC92" s="966"/>
      <c r="DD92" s="966"/>
      <c r="DE92" s="966"/>
      <c r="DF92" s="967"/>
      <c r="DG92" s="965"/>
      <c r="DH92" s="966"/>
      <c r="DI92" s="966"/>
      <c r="DJ92" s="966"/>
      <c r="DK92" s="967"/>
      <c r="DL92" s="965"/>
      <c r="DM92" s="966"/>
      <c r="DN92" s="966"/>
      <c r="DO92" s="966"/>
      <c r="DP92" s="967"/>
      <c r="DQ92" s="965"/>
      <c r="DR92" s="966"/>
      <c r="DS92" s="966"/>
      <c r="DT92" s="966"/>
      <c r="DU92" s="967"/>
      <c r="DV92" s="954"/>
      <c r="DW92" s="955"/>
      <c r="DX92" s="955"/>
      <c r="DY92" s="955"/>
      <c r="DZ92" s="956"/>
    </row>
    <row r="93" spans="1:130" ht="26.25" hidden="1" customHeight="1" x14ac:dyDescent="0.2">
      <c r="A93" s="225"/>
      <c r="B93" s="226"/>
      <c r="C93" s="226"/>
      <c r="D93" s="226"/>
      <c r="E93" s="226"/>
      <c r="F93" s="226"/>
      <c r="G93" s="226"/>
      <c r="H93" s="226"/>
      <c r="I93" s="226"/>
      <c r="J93" s="226"/>
      <c r="K93" s="226"/>
      <c r="L93" s="226"/>
      <c r="M93" s="226"/>
      <c r="N93" s="226"/>
      <c r="O93" s="226"/>
      <c r="P93" s="226"/>
      <c r="Q93" s="227"/>
      <c r="R93" s="227"/>
      <c r="S93" s="227"/>
      <c r="T93" s="227"/>
      <c r="U93" s="227"/>
      <c r="V93" s="227"/>
      <c r="W93" s="227"/>
      <c r="X93" s="227"/>
      <c r="Y93" s="227"/>
      <c r="Z93" s="227"/>
      <c r="AA93" s="227"/>
      <c r="AB93" s="227"/>
      <c r="AC93" s="227"/>
      <c r="AD93" s="227"/>
      <c r="AE93" s="227"/>
      <c r="AF93" s="227"/>
      <c r="AG93" s="227"/>
      <c r="AH93" s="227"/>
      <c r="AI93" s="227"/>
      <c r="AJ93" s="227"/>
      <c r="AK93" s="227"/>
      <c r="AL93" s="227"/>
      <c r="AM93" s="227"/>
      <c r="AN93" s="227"/>
      <c r="AO93" s="227"/>
      <c r="AP93" s="227"/>
      <c r="AQ93" s="227"/>
      <c r="AR93" s="227"/>
      <c r="AS93" s="227"/>
      <c r="AT93" s="227"/>
      <c r="AU93" s="227"/>
      <c r="AV93" s="227"/>
      <c r="AW93" s="227"/>
      <c r="AX93" s="227"/>
      <c r="AY93" s="227"/>
      <c r="AZ93" s="228"/>
      <c r="BA93" s="228"/>
      <c r="BB93" s="228"/>
      <c r="BC93" s="228"/>
      <c r="BD93" s="228"/>
      <c r="BE93" s="221"/>
      <c r="BF93" s="221"/>
      <c r="BG93" s="221"/>
      <c r="BH93" s="221"/>
      <c r="BI93" s="221"/>
      <c r="BJ93" s="221"/>
      <c r="BK93" s="221"/>
      <c r="BL93" s="221"/>
      <c r="BM93" s="221"/>
      <c r="BN93" s="221"/>
      <c r="BO93" s="221"/>
      <c r="BP93" s="221"/>
      <c r="BQ93" s="218">
        <v>87</v>
      </c>
      <c r="BR93" s="223"/>
      <c r="BS93" s="954"/>
      <c r="BT93" s="955"/>
      <c r="BU93" s="955"/>
      <c r="BV93" s="955"/>
      <c r="BW93" s="955"/>
      <c r="BX93" s="955"/>
      <c r="BY93" s="955"/>
      <c r="BZ93" s="955"/>
      <c r="CA93" s="955"/>
      <c r="CB93" s="955"/>
      <c r="CC93" s="955"/>
      <c r="CD93" s="955"/>
      <c r="CE93" s="955"/>
      <c r="CF93" s="955"/>
      <c r="CG93" s="964"/>
      <c r="CH93" s="965"/>
      <c r="CI93" s="966"/>
      <c r="CJ93" s="966"/>
      <c r="CK93" s="966"/>
      <c r="CL93" s="967"/>
      <c r="CM93" s="965"/>
      <c r="CN93" s="966"/>
      <c r="CO93" s="966"/>
      <c r="CP93" s="966"/>
      <c r="CQ93" s="967"/>
      <c r="CR93" s="965"/>
      <c r="CS93" s="966"/>
      <c r="CT93" s="966"/>
      <c r="CU93" s="966"/>
      <c r="CV93" s="967"/>
      <c r="CW93" s="965"/>
      <c r="CX93" s="966"/>
      <c r="CY93" s="966"/>
      <c r="CZ93" s="966"/>
      <c r="DA93" s="967"/>
      <c r="DB93" s="965"/>
      <c r="DC93" s="966"/>
      <c r="DD93" s="966"/>
      <c r="DE93" s="966"/>
      <c r="DF93" s="967"/>
      <c r="DG93" s="965"/>
      <c r="DH93" s="966"/>
      <c r="DI93" s="966"/>
      <c r="DJ93" s="966"/>
      <c r="DK93" s="967"/>
      <c r="DL93" s="965"/>
      <c r="DM93" s="966"/>
      <c r="DN93" s="966"/>
      <c r="DO93" s="966"/>
      <c r="DP93" s="967"/>
      <c r="DQ93" s="965"/>
      <c r="DR93" s="966"/>
      <c r="DS93" s="966"/>
      <c r="DT93" s="966"/>
      <c r="DU93" s="967"/>
      <c r="DV93" s="954"/>
      <c r="DW93" s="955"/>
      <c r="DX93" s="955"/>
      <c r="DY93" s="955"/>
      <c r="DZ93" s="956"/>
    </row>
    <row r="94" spans="1:130" ht="26.25" hidden="1" customHeight="1" x14ac:dyDescent="0.2">
      <c r="A94" s="225"/>
      <c r="B94" s="226"/>
      <c r="C94" s="226"/>
      <c r="D94" s="226"/>
      <c r="E94" s="226"/>
      <c r="F94" s="226"/>
      <c r="G94" s="226"/>
      <c r="H94" s="226"/>
      <c r="I94" s="226"/>
      <c r="J94" s="226"/>
      <c r="K94" s="226"/>
      <c r="L94" s="226"/>
      <c r="M94" s="226"/>
      <c r="N94" s="226"/>
      <c r="O94" s="226"/>
      <c r="P94" s="226"/>
      <c r="Q94" s="227"/>
      <c r="R94" s="227"/>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7"/>
      <c r="AT94" s="227"/>
      <c r="AU94" s="227"/>
      <c r="AV94" s="227"/>
      <c r="AW94" s="227"/>
      <c r="AX94" s="227"/>
      <c r="AY94" s="227"/>
      <c r="AZ94" s="228"/>
      <c r="BA94" s="228"/>
      <c r="BB94" s="228"/>
      <c r="BC94" s="228"/>
      <c r="BD94" s="228"/>
      <c r="BE94" s="221"/>
      <c r="BF94" s="221"/>
      <c r="BG94" s="221"/>
      <c r="BH94" s="221"/>
      <c r="BI94" s="221"/>
      <c r="BJ94" s="221"/>
      <c r="BK94" s="221"/>
      <c r="BL94" s="221"/>
      <c r="BM94" s="221"/>
      <c r="BN94" s="221"/>
      <c r="BO94" s="221"/>
      <c r="BP94" s="221"/>
      <c r="BQ94" s="218">
        <v>88</v>
      </c>
      <c r="BR94" s="223"/>
      <c r="BS94" s="954"/>
      <c r="BT94" s="955"/>
      <c r="BU94" s="955"/>
      <c r="BV94" s="955"/>
      <c r="BW94" s="955"/>
      <c r="BX94" s="955"/>
      <c r="BY94" s="955"/>
      <c r="BZ94" s="955"/>
      <c r="CA94" s="955"/>
      <c r="CB94" s="955"/>
      <c r="CC94" s="955"/>
      <c r="CD94" s="955"/>
      <c r="CE94" s="955"/>
      <c r="CF94" s="955"/>
      <c r="CG94" s="964"/>
      <c r="CH94" s="965"/>
      <c r="CI94" s="966"/>
      <c r="CJ94" s="966"/>
      <c r="CK94" s="966"/>
      <c r="CL94" s="967"/>
      <c r="CM94" s="965"/>
      <c r="CN94" s="966"/>
      <c r="CO94" s="966"/>
      <c r="CP94" s="966"/>
      <c r="CQ94" s="967"/>
      <c r="CR94" s="965"/>
      <c r="CS94" s="966"/>
      <c r="CT94" s="966"/>
      <c r="CU94" s="966"/>
      <c r="CV94" s="967"/>
      <c r="CW94" s="965"/>
      <c r="CX94" s="966"/>
      <c r="CY94" s="966"/>
      <c r="CZ94" s="966"/>
      <c r="DA94" s="967"/>
      <c r="DB94" s="965"/>
      <c r="DC94" s="966"/>
      <c r="DD94" s="966"/>
      <c r="DE94" s="966"/>
      <c r="DF94" s="967"/>
      <c r="DG94" s="965"/>
      <c r="DH94" s="966"/>
      <c r="DI94" s="966"/>
      <c r="DJ94" s="966"/>
      <c r="DK94" s="967"/>
      <c r="DL94" s="965"/>
      <c r="DM94" s="966"/>
      <c r="DN94" s="966"/>
      <c r="DO94" s="966"/>
      <c r="DP94" s="967"/>
      <c r="DQ94" s="965"/>
      <c r="DR94" s="966"/>
      <c r="DS94" s="966"/>
      <c r="DT94" s="966"/>
      <c r="DU94" s="967"/>
      <c r="DV94" s="954"/>
      <c r="DW94" s="955"/>
      <c r="DX94" s="955"/>
      <c r="DY94" s="955"/>
      <c r="DZ94" s="956"/>
    </row>
    <row r="95" spans="1:130" ht="26.25" hidden="1" customHeight="1" x14ac:dyDescent="0.2">
      <c r="A95" s="225"/>
      <c r="B95" s="226"/>
      <c r="C95" s="226"/>
      <c r="D95" s="226"/>
      <c r="E95" s="226"/>
      <c r="F95" s="226"/>
      <c r="G95" s="226"/>
      <c r="H95" s="226"/>
      <c r="I95" s="226"/>
      <c r="J95" s="226"/>
      <c r="K95" s="226"/>
      <c r="L95" s="226"/>
      <c r="M95" s="226"/>
      <c r="N95" s="226"/>
      <c r="O95" s="226"/>
      <c r="P95" s="226"/>
      <c r="Q95" s="227"/>
      <c r="R95" s="227"/>
      <c r="S95" s="227"/>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c r="AR95" s="227"/>
      <c r="AS95" s="227"/>
      <c r="AT95" s="227"/>
      <c r="AU95" s="227"/>
      <c r="AV95" s="227"/>
      <c r="AW95" s="227"/>
      <c r="AX95" s="227"/>
      <c r="AY95" s="227"/>
      <c r="AZ95" s="228"/>
      <c r="BA95" s="228"/>
      <c r="BB95" s="228"/>
      <c r="BC95" s="228"/>
      <c r="BD95" s="228"/>
      <c r="BE95" s="221"/>
      <c r="BF95" s="221"/>
      <c r="BG95" s="221"/>
      <c r="BH95" s="221"/>
      <c r="BI95" s="221"/>
      <c r="BJ95" s="221"/>
      <c r="BK95" s="221"/>
      <c r="BL95" s="221"/>
      <c r="BM95" s="221"/>
      <c r="BN95" s="221"/>
      <c r="BO95" s="221"/>
      <c r="BP95" s="221"/>
      <c r="BQ95" s="218">
        <v>89</v>
      </c>
      <c r="BR95" s="223"/>
      <c r="BS95" s="954"/>
      <c r="BT95" s="955"/>
      <c r="BU95" s="955"/>
      <c r="BV95" s="955"/>
      <c r="BW95" s="955"/>
      <c r="BX95" s="955"/>
      <c r="BY95" s="955"/>
      <c r="BZ95" s="955"/>
      <c r="CA95" s="955"/>
      <c r="CB95" s="955"/>
      <c r="CC95" s="955"/>
      <c r="CD95" s="955"/>
      <c r="CE95" s="955"/>
      <c r="CF95" s="955"/>
      <c r="CG95" s="964"/>
      <c r="CH95" s="965"/>
      <c r="CI95" s="966"/>
      <c r="CJ95" s="966"/>
      <c r="CK95" s="966"/>
      <c r="CL95" s="967"/>
      <c r="CM95" s="965"/>
      <c r="CN95" s="966"/>
      <c r="CO95" s="966"/>
      <c r="CP95" s="966"/>
      <c r="CQ95" s="967"/>
      <c r="CR95" s="965"/>
      <c r="CS95" s="966"/>
      <c r="CT95" s="966"/>
      <c r="CU95" s="966"/>
      <c r="CV95" s="967"/>
      <c r="CW95" s="965"/>
      <c r="CX95" s="966"/>
      <c r="CY95" s="966"/>
      <c r="CZ95" s="966"/>
      <c r="DA95" s="967"/>
      <c r="DB95" s="965"/>
      <c r="DC95" s="966"/>
      <c r="DD95" s="966"/>
      <c r="DE95" s="966"/>
      <c r="DF95" s="967"/>
      <c r="DG95" s="965"/>
      <c r="DH95" s="966"/>
      <c r="DI95" s="966"/>
      <c r="DJ95" s="966"/>
      <c r="DK95" s="967"/>
      <c r="DL95" s="965"/>
      <c r="DM95" s="966"/>
      <c r="DN95" s="966"/>
      <c r="DO95" s="966"/>
      <c r="DP95" s="967"/>
      <c r="DQ95" s="965"/>
      <c r="DR95" s="966"/>
      <c r="DS95" s="966"/>
      <c r="DT95" s="966"/>
      <c r="DU95" s="967"/>
      <c r="DV95" s="954"/>
      <c r="DW95" s="955"/>
      <c r="DX95" s="955"/>
      <c r="DY95" s="955"/>
      <c r="DZ95" s="956"/>
    </row>
    <row r="96" spans="1:130" ht="26.25" hidden="1" customHeight="1" x14ac:dyDescent="0.2">
      <c r="A96" s="225"/>
      <c r="B96" s="226"/>
      <c r="C96" s="226"/>
      <c r="D96" s="226"/>
      <c r="E96" s="226"/>
      <c r="F96" s="226"/>
      <c r="G96" s="226"/>
      <c r="H96" s="226"/>
      <c r="I96" s="226"/>
      <c r="J96" s="226"/>
      <c r="K96" s="226"/>
      <c r="L96" s="226"/>
      <c r="M96" s="226"/>
      <c r="N96" s="226"/>
      <c r="O96" s="226"/>
      <c r="P96" s="226"/>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8"/>
      <c r="BA96" s="228"/>
      <c r="BB96" s="228"/>
      <c r="BC96" s="228"/>
      <c r="BD96" s="228"/>
      <c r="BE96" s="221"/>
      <c r="BF96" s="221"/>
      <c r="BG96" s="221"/>
      <c r="BH96" s="221"/>
      <c r="BI96" s="221"/>
      <c r="BJ96" s="221"/>
      <c r="BK96" s="221"/>
      <c r="BL96" s="221"/>
      <c r="BM96" s="221"/>
      <c r="BN96" s="221"/>
      <c r="BO96" s="221"/>
      <c r="BP96" s="221"/>
      <c r="BQ96" s="218">
        <v>90</v>
      </c>
      <c r="BR96" s="223"/>
      <c r="BS96" s="954"/>
      <c r="BT96" s="955"/>
      <c r="BU96" s="955"/>
      <c r="BV96" s="955"/>
      <c r="BW96" s="955"/>
      <c r="BX96" s="955"/>
      <c r="BY96" s="955"/>
      <c r="BZ96" s="955"/>
      <c r="CA96" s="955"/>
      <c r="CB96" s="955"/>
      <c r="CC96" s="955"/>
      <c r="CD96" s="955"/>
      <c r="CE96" s="955"/>
      <c r="CF96" s="955"/>
      <c r="CG96" s="964"/>
      <c r="CH96" s="965"/>
      <c r="CI96" s="966"/>
      <c r="CJ96" s="966"/>
      <c r="CK96" s="966"/>
      <c r="CL96" s="967"/>
      <c r="CM96" s="965"/>
      <c r="CN96" s="966"/>
      <c r="CO96" s="966"/>
      <c r="CP96" s="966"/>
      <c r="CQ96" s="967"/>
      <c r="CR96" s="965"/>
      <c r="CS96" s="966"/>
      <c r="CT96" s="966"/>
      <c r="CU96" s="966"/>
      <c r="CV96" s="967"/>
      <c r="CW96" s="965"/>
      <c r="CX96" s="966"/>
      <c r="CY96" s="966"/>
      <c r="CZ96" s="966"/>
      <c r="DA96" s="967"/>
      <c r="DB96" s="965"/>
      <c r="DC96" s="966"/>
      <c r="DD96" s="966"/>
      <c r="DE96" s="966"/>
      <c r="DF96" s="967"/>
      <c r="DG96" s="965"/>
      <c r="DH96" s="966"/>
      <c r="DI96" s="966"/>
      <c r="DJ96" s="966"/>
      <c r="DK96" s="967"/>
      <c r="DL96" s="965"/>
      <c r="DM96" s="966"/>
      <c r="DN96" s="966"/>
      <c r="DO96" s="966"/>
      <c r="DP96" s="967"/>
      <c r="DQ96" s="965"/>
      <c r="DR96" s="966"/>
      <c r="DS96" s="966"/>
      <c r="DT96" s="966"/>
      <c r="DU96" s="967"/>
      <c r="DV96" s="954"/>
      <c r="DW96" s="955"/>
      <c r="DX96" s="955"/>
      <c r="DY96" s="955"/>
      <c r="DZ96" s="956"/>
    </row>
    <row r="97" spans="1:130" ht="26.25" hidden="1" customHeight="1" x14ac:dyDescent="0.2">
      <c r="A97" s="225"/>
      <c r="B97" s="226"/>
      <c r="C97" s="226"/>
      <c r="D97" s="226"/>
      <c r="E97" s="226"/>
      <c r="F97" s="226"/>
      <c r="G97" s="226"/>
      <c r="H97" s="226"/>
      <c r="I97" s="226"/>
      <c r="J97" s="226"/>
      <c r="K97" s="226"/>
      <c r="L97" s="226"/>
      <c r="M97" s="226"/>
      <c r="N97" s="226"/>
      <c r="O97" s="226"/>
      <c r="P97" s="226"/>
      <c r="Q97" s="227"/>
      <c r="R97" s="227"/>
      <c r="S97" s="227"/>
      <c r="T97" s="227"/>
      <c r="U97" s="227"/>
      <c r="V97" s="227"/>
      <c r="W97" s="227"/>
      <c r="X97" s="227"/>
      <c r="Y97" s="227"/>
      <c r="Z97" s="227"/>
      <c r="AA97" s="227"/>
      <c r="AB97" s="227"/>
      <c r="AC97" s="227"/>
      <c r="AD97" s="227"/>
      <c r="AE97" s="227"/>
      <c r="AF97" s="227"/>
      <c r="AG97" s="227"/>
      <c r="AH97" s="227"/>
      <c r="AI97" s="227"/>
      <c r="AJ97" s="227"/>
      <c r="AK97" s="227"/>
      <c r="AL97" s="227"/>
      <c r="AM97" s="227"/>
      <c r="AN97" s="227"/>
      <c r="AO97" s="227"/>
      <c r="AP97" s="227"/>
      <c r="AQ97" s="227"/>
      <c r="AR97" s="227"/>
      <c r="AS97" s="227"/>
      <c r="AT97" s="227"/>
      <c r="AU97" s="227"/>
      <c r="AV97" s="227"/>
      <c r="AW97" s="227"/>
      <c r="AX97" s="227"/>
      <c r="AY97" s="227"/>
      <c r="AZ97" s="228"/>
      <c r="BA97" s="228"/>
      <c r="BB97" s="228"/>
      <c r="BC97" s="228"/>
      <c r="BD97" s="228"/>
      <c r="BE97" s="221"/>
      <c r="BF97" s="221"/>
      <c r="BG97" s="221"/>
      <c r="BH97" s="221"/>
      <c r="BI97" s="221"/>
      <c r="BJ97" s="221"/>
      <c r="BK97" s="221"/>
      <c r="BL97" s="221"/>
      <c r="BM97" s="221"/>
      <c r="BN97" s="221"/>
      <c r="BO97" s="221"/>
      <c r="BP97" s="221"/>
      <c r="BQ97" s="218">
        <v>91</v>
      </c>
      <c r="BR97" s="223"/>
      <c r="BS97" s="954"/>
      <c r="BT97" s="955"/>
      <c r="BU97" s="955"/>
      <c r="BV97" s="955"/>
      <c r="BW97" s="955"/>
      <c r="BX97" s="955"/>
      <c r="BY97" s="955"/>
      <c r="BZ97" s="955"/>
      <c r="CA97" s="955"/>
      <c r="CB97" s="955"/>
      <c r="CC97" s="955"/>
      <c r="CD97" s="955"/>
      <c r="CE97" s="955"/>
      <c r="CF97" s="955"/>
      <c r="CG97" s="964"/>
      <c r="CH97" s="965"/>
      <c r="CI97" s="966"/>
      <c r="CJ97" s="966"/>
      <c r="CK97" s="966"/>
      <c r="CL97" s="967"/>
      <c r="CM97" s="965"/>
      <c r="CN97" s="966"/>
      <c r="CO97" s="966"/>
      <c r="CP97" s="966"/>
      <c r="CQ97" s="967"/>
      <c r="CR97" s="965"/>
      <c r="CS97" s="966"/>
      <c r="CT97" s="966"/>
      <c r="CU97" s="966"/>
      <c r="CV97" s="967"/>
      <c r="CW97" s="965"/>
      <c r="CX97" s="966"/>
      <c r="CY97" s="966"/>
      <c r="CZ97" s="966"/>
      <c r="DA97" s="967"/>
      <c r="DB97" s="965"/>
      <c r="DC97" s="966"/>
      <c r="DD97" s="966"/>
      <c r="DE97" s="966"/>
      <c r="DF97" s="967"/>
      <c r="DG97" s="965"/>
      <c r="DH97" s="966"/>
      <c r="DI97" s="966"/>
      <c r="DJ97" s="966"/>
      <c r="DK97" s="967"/>
      <c r="DL97" s="965"/>
      <c r="DM97" s="966"/>
      <c r="DN97" s="966"/>
      <c r="DO97" s="966"/>
      <c r="DP97" s="967"/>
      <c r="DQ97" s="965"/>
      <c r="DR97" s="966"/>
      <c r="DS97" s="966"/>
      <c r="DT97" s="966"/>
      <c r="DU97" s="967"/>
      <c r="DV97" s="954"/>
      <c r="DW97" s="955"/>
      <c r="DX97" s="955"/>
      <c r="DY97" s="955"/>
      <c r="DZ97" s="956"/>
    </row>
    <row r="98" spans="1:130" ht="26.25" hidden="1" customHeight="1" x14ac:dyDescent="0.2">
      <c r="A98" s="225"/>
      <c r="B98" s="226"/>
      <c r="C98" s="226"/>
      <c r="D98" s="226"/>
      <c r="E98" s="226"/>
      <c r="F98" s="226"/>
      <c r="G98" s="226"/>
      <c r="H98" s="226"/>
      <c r="I98" s="226"/>
      <c r="J98" s="226"/>
      <c r="K98" s="226"/>
      <c r="L98" s="226"/>
      <c r="M98" s="226"/>
      <c r="N98" s="226"/>
      <c r="O98" s="226"/>
      <c r="P98" s="226"/>
      <c r="Q98" s="227"/>
      <c r="R98" s="227"/>
      <c r="S98" s="227"/>
      <c r="T98" s="227"/>
      <c r="U98" s="227"/>
      <c r="V98" s="227"/>
      <c r="W98" s="227"/>
      <c r="X98" s="227"/>
      <c r="Y98" s="227"/>
      <c r="Z98" s="227"/>
      <c r="AA98" s="227"/>
      <c r="AB98" s="227"/>
      <c r="AC98" s="227"/>
      <c r="AD98" s="227"/>
      <c r="AE98" s="227"/>
      <c r="AF98" s="227"/>
      <c r="AG98" s="227"/>
      <c r="AH98" s="227"/>
      <c r="AI98" s="227"/>
      <c r="AJ98" s="227"/>
      <c r="AK98" s="227"/>
      <c r="AL98" s="227"/>
      <c r="AM98" s="227"/>
      <c r="AN98" s="227"/>
      <c r="AO98" s="227"/>
      <c r="AP98" s="227"/>
      <c r="AQ98" s="227"/>
      <c r="AR98" s="227"/>
      <c r="AS98" s="227"/>
      <c r="AT98" s="227"/>
      <c r="AU98" s="227"/>
      <c r="AV98" s="227"/>
      <c r="AW98" s="227"/>
      <c r="AX98" s="227"/>
      <c r="AY98" s="227"/>
      <c r="AZ98" s="228"/>
      <c r="BA98" s="228"/>
      <c r="BB98" s="228"/>
      <c r="BC98" s="228"/>
      <c r="BD98" s="228"/>
      <c r="BE98" s="221"/>
      <c r="BF98" s="221"/>
      <c r="BG98" s="221"/>
      <c r="BH98" s="221"/>
      <c r="BI98" s="221"/>
      <c r="BJ98" s="221"/>
      <c r="BK98" s="221"/>
      <c r="BL98" s="221"/>
      <c r="BM98" s="221"/>
      <c r="BN98" s="221"/>
      <c r="BO98" s="221"/>
      <c r="BP98" s="221"/>
      <c r="BQ98" s="218">
        <v>92</v>
      </c>
      <c r="BR98" s="223"/>
      <c r="BS98" s="954"/>
      <c r="BT98" s="955"/>
      <c r="BU98" s="955"/>
      <c r="BV98" s="955"/>
      <c r="BW98" s="955"/>
      <c r="BX98" s="955"/>
      <c r="BY98" s="955"/>
      <c r="BZ98" s="955"/>
      <c r="CA98" s="955"/>
      <c r="CB98" s="955"/>
      <c r="CC98" s="955"/>
      <c r="CD98" s="955"/>
      <c r="CE98" s="955"/>
      <c r="CF98" s="955"/>
      <c r="CG98" s="964"/>
      <c r="CH98" s="965"/>
      <c r="CI98" s="966"/>
      <c r="CJ98" s="966"/>
      <c r="CK98" s="966"/>
      <c r="CL98" s="967"/>
      <c r="CM98" s="965"/>
      <c r="CN98" s="966"/>
      <c r="CO98" s="966"/>
      <c r="CP98" s="966"/>
      <c r="CQ98" s="967"/>
      <c r="CR98" s="965"/>
      <c r="CS98" s="966"/>
      <c r="CT98" s="966"/>
      <c r="CU98" s="966"/>
      <c r="CV98" s="967"/>
      <c r="CW98" s="965"/>
      <c r="CX98" s="966"/>
      <c r="CY98" s="966"/>
      <c r="CZ98" s="966"/>
      <c r="DA98" s="967"/>
      <c r="DB98" s="965"/>
      <c r="DC98" s="966"/>
      <c r="DD98" s="966"/>
      <c r="DE98" s="966"/>
      <c r="DF98" s="967"/>
      <c r="DG98" s="965"/>
      <c r="DH98" s="966"/>
      <c r="DI98" s="966"/>
      <c r="DJ98" s="966"/>
      <c r="DK98" s="967"/>
      <c r="DL98" s="965"/>
      <c r="DM98" s="966"/>
      <c r="DN98" s="966"/>
      <c r="DO98" s="966"/>
      <c r="DP98" s="967"/>
      <c r="DQ98" s="965"/>
      <c r="DR98" s="966"/>
      <c r="DS98" s="966"/>
      <c r="DT98" s="966"/>
      <c r="DU98" s="967"/>
      <c r="DV98" s="954"/>
      <c r="DW98" s="955"/>
      <c r="DX98" s="955"/>
      <c r="DY98" s="955"/>
      <c r="DZ98" s="956"/>
    </row>
    <row r="99" spans="1:130" ht="26.25" hidden="1" customHeight="1" x14ac:dyDescent="0.2">
      <c r="A99" s="225"/>
      <c r="B99" s="226"/>
      <c r="C99" s="226"/>
      <c r="D99" s="226"/>
      <c r="E99" s="226"/>
      <c r="F99" s="226"/>
      <c r="G99" s="226"/>
      <c r="H99" s="226"/>
      <c r="I99" s="226"/>
      <c r="J99" s="226"/>
      <c r="K99" s="226"/>
      <c r="L99" s="226"/>
      <c r="M99" s="226"/>
      <c r="N99" s="226"/>
      <c r="O99" s="226"/>
      <c r="P99" s="226"/>
      <c r="Q99" s="227"/>
      <c r="R99" s="227"/>
      <c r="S99" s="227"/>
      <c r="T99" s="227"/>
      <c r="U99" s="227"/>
      <c r="V99" s="227"/>
      <c r="W99" s="227"/>
      <c r="X99" s="227"/>
      <c r="Y99" s="227"/>
      <c r="Z99" s="227"/>
      <c r="AA99" s="227"/>
      <c r="AB99" s="227"/>
      <c r="AC99" s="227"/>
      <c r="AD99" s="227"/>
      <c r="AE99" s="227"/>
      <c r="AF99" s="227"/>
      <c r="AG99" s="227"/>
      <c r="AH99" s="227"/>
      <c r="AI99" s="227"/>
      <c r="AJ99" s="227"/>
      <c r="AK99" s="227"/>
      <c r="AL99" s="227"/>
      <c r="AM99" s="227"/>
      <c r="AN99" s="227"/>
      <c r="AO99" s="227"/>
      <c r="AP99" s="227"/>
      <c r="AQ99" s="227"/>
      <c r="AR99" s="227"/>
      <c r="AS99" s="227"/>
      <c r="AT99" s="227"/>
      <c r="AU99" s="227"/>
      <c r="AV99" s="227"/>
      <c r="AW99" s="227"/>
      <c r="AX99" s="227"/>
      <c r="AY99" s="227"/>
      <c r="AZ99" s="228"/>
      <c r="BA99" s="228"/>
      <c r="BB99" s="228"/>
      <c r="BC99" s="228"/>
      <c r="BD99" s="228"/>
      <c r="BE99" s="221"/>
      <c r="BF99" s="221"/>
      <c r="BG99" s="221"/>
      <c r="BH99" s="221"/>
      <c r="BI99" s="221"/>
      <c r="BJ99" s="221"/>
      <c r="BK99" s="221"/>
      <c r="BL99" s="221"/>
      <c r="BM99" s="221"/>
      <c r="BN99" s="221"/>
      <c r="BO99" s="221"/>
      <c r="BP99" s="221"/>
      <c r="BQ99" s="218">
        <v>93</v>
      </c>
      <c r="BR99" s="223"/>
      <c r="BS99" s="954"/>
      <c r="BT99" s="955"/>
      <c r="BU99" s="955"/>
      <c r="BV99" s="955"/>
      <c r="BW99" s="955"/>
      <c r="BX99" s="955"/>
      <c r="BY99" s="955"/>
      <c r="BZ99" s="955"/>
      <c r="CA99" s="955"/>
      <c r="CB99" s="955"/>
      <c r="CC99" s="955"/>
      <c r="CD99" s="955"/>
      <c r="CE99" s="955"/>
      <c r="CF99" s="955"/>
      <c r="CG99" s="964"/>
      <c r="CH99" s="965"/>
      <c r="CI99" s="966"/>
      <c r="CJ99" s="966"/>
      <c r="CK99" s="966"/>
      <c r="CL99" s="967"/>
      <c r="CM99" s="965"/>
      <c r="CN99" s="966"/>
      <c r="CO99" s="966"/>
      <c r="CP99" s="966"/>
      <c r="CQ99" s="967"/>
      <c r="CR99" s="965"/>
      <c r="CS99" s="966"/>
      <c r="CT99" s="966"/>
      <c r="CU99" s="966"/>
      <c r="CV99" s="967"/>
      <c r="CW99" s="965"/>
      <c r="CX99" s="966"/>
      <c r="CY99" s="966"/>
      <c r="CZ99" s="966"/>
      <c r="DA99" s="967"/>
      <c r="DB99" s="965"/>
      <c r="DC99" s="966"/>
      <c r="DD99" s="966"/>
      <c r="DE99" s="966"/>
      <c r="DF99" s="967"/>
      <c r="DG99" s="965"/>
      <c r="DH99" s="966"/>
      <c r="DI99" s="966"/>
      <c r="DJ99" s="966"/>
      <c r="DK99" s="967"/>
      <c r="DL99" s="965"/>
      <c r="DM99" s="966"/>
      <c r="DN99" s="966"/>
      <c r="DO99" s="966"/>
      <c r="DP99" s="967"/>
      <c r="DQ99" s="965"/>
      <c r="DR99" s="966"/>
      <c r="DS99" s="966"/>
      <c r="DT99" s="966"/>
      <c r="DU99" s="967"/>
      <c r="DV99" s="954"/>
      <c r="DW99" s="955"/>
      <c r="DX99" s="955"/>
      <c r="DY99" s="955"/>
      <c r="DZ99" s="956"/>
    </row>
    <row r="100" spans="1:130" ht="26.25" hidden="1" customHeight="1" x14ac:dyDescent="0.2">
      <c r="A100" s="225"/>
      <c r="B100" s="226"/>
      <c r="C100" s="226"/>
      <c r="D100" s="226"/>
      <c r="E100" s="226"/>
      <c r="F100" s="226"/>
      <c r="G100" s="226"/>
      <c r="H100" s="226"/>
      <c r="I100" s="226"/>
      <c r="J100" s="226"/>
      <c r="K100" s="226"/>
      <c r="L100" s="226"/>
      <c r="M100" s="226"/>
      <c r="N100" s="226"/>
      <c r="O100" s="226"/>
      <c r="P100" s="226"/>
      <c r="Q100" s="227"/>
      <c r="R100" s="227"/>
      <c r="S100" s="22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8"/>
      <c r="BA100" s="228"/>
      <c r="BB100" s="228"/>
      <c r="BC100" s="228"/>
      <c r="BD100" s="228"/>
      <c r="BE100" s="221"/>
      <c r="BF100" s="221"/>
      <c r="BG100" s="221"/>
      <c r="BH100" s="221"/>
      <c r="BI100" s="221"/>
      <c r="BJ100" s="221"/>
      <c r="BK100" s="221"/>
      <c r="BL100" s="221"/>
      <c r="BM100" s="221"/>
      <c r="BN100" s="221"/>
      <c r="BO100" s="221"/>
      <c r="BP100" s="221"/>
      <c r="BQ100" s="218">
        <v>94</v>
      </c>
      <c r="BR100" s="223"/>
      <c r="BS100" s="954"/>
      <c r="BT100" s="955"/>
      <c r="BU100" s="955"/>
      <c r="BV100" s="955"/>
      <c r="BW100" s="955"/>
      <c r="BX100" s="955"/>
      <c r="BY100" s="955"/>
      <c r="BZ100" s="955"/>
      <c r="CA100" s="955"/>
      <c r="CB100" s="955"/>
      <c r="CC100" s="955"/>
      <c r="CD100" s="955"/>
      <c r="CE100" s="955"/>
      <c r="CF100" s="955"/>
      <c r="CG100" s="964"/>
      <c r="CH100" s="965"/>
      <c r="CI100" s="966"/>
      <c r="CJ100" s="966"/>
      <c r="CK100" s="966"/>
      <c r="CL100" s="967"/>
      <c r="CM100" s="965"/>
      <c r="CN100" s="966"/>
      <c r="CO100" s="966"/>
      <c r="CP100" s="966"/>
      <c r="CQ100" s="967"/>
      <c r="CR100" s="965"/>
      <c r="CS100" s="966"/>
      <c r="CT100" s="966"/>
      <c r="CU100" s="966"/>
      <c r="CV100" s="967"/>
      <c r="CW100" s="965"/>
      <c r="CX100" s="966"/>
      <c r="CY100" s="966"/>
      <c r="CZ100" s="966"/>
      <c r="DA100" s="967"/>
      <c r="DB100" s="965"/>
      <c r="DC100" s="966"/>
      <c r="DD100" s="966"/>
      <c r="DE100" s="966"/>
      <c r="DF100" s="967"/>
      <c r="DG100" s="965"/>
      <c r="DH100" s="966"/>
      <c r="DI100" s="966"/>
      <c r="DJ100" s="966"/>
      <c r="DK100" s="967"/>
      <c r="DL100" s="965"/>
      <c r="DM100" s="966"/>
      <c r="DN100" s="966"/>
      <c r="DO100" s="966"/>
      <c r="DP100" s="967"/>
      <c r="DQ100" s="965"/>
      <c r="DR100" s="966"/>
      <c r="DS100" s="966"/>
      <c r="DT100" s="966"/>
      <c r="DU100" s="967"/>
      <c r="DV100" s="954"/>
      <c r="DW100" s="955"/>
      <c r="DX100" s="955"/>
      <c r="DY100" s="955"/>
      <c r="DZ100" s="956"/>
    </row>
    <row r="101" spans="1:130" ht="26.25" hidden="1" customHeight="1" x14ac:dyDescent="0.2">
      <c r="A101" s="225"/>
      <c r="B101" s="226"/>
      <c r="C101" s="226"/>
      <c r="D101" s="226"/>
      <c r="E101" s="226"/>
      <c r="F101" s="226"/>
      <c r="G101" s="226"/>
      <c r="H101" s="226"/>
      <c r="I101" s="226"/>
      <c r="J101" s="226"/>
      <c r="K101" s="226"/>
      <c r="L101" s="226"/>
      <c r="M101" s="226"/>
      <c r="N101" s="226"/>
      <c r="O101" s="226"/>
      <c r="P101" s="226"/>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27"/>
      <c r="AT101" s="227"/>
      <c r="AU101" s="227"/>
      <c r="AV101" s="227"/>
      <c r="AW101" s="227"/>
      <c r="AX101" s="227"/>
      <c r="AY101" s="227"/>
      <c r="AZ101" s="228"/>
      <c r="BA101" s="228"/>
      <c r="BB101" s="228"/>
      <c r="BC101" s="228"/>
      <c r="BD101" s="228"/>
      <c r="BE101" s="221"/>
      <c r="BF101" s="221"/>
      <c r="BG101" s="221"/>
      <c r="BH101" s="221"/>
      <c r="BI101" s="221"/>
      <c r="BJ101" s="221"/>
      <c r="BK101" s="221"/>
      <c r="BL101" s="221"/>
      <c r="BM101" s="221"/>
      <c r="BN101" s="221"/>
      <c r="BO101" s="221"/>
      <c r="BP101" s="221"/>
      <c r="BQ101" s="218">
        <v>95</v>
      </c>
      <c r="BR101" s="223"/>
      <c r="BS101" s="954"/>
      <c r="BT101" s="955"/>
      <c r="BU101" s="955"/>
      <c r="BV101" s="955"/>
      <c r="BW101" s="955"/>
      <c r="BX101" s="955"/>
      <c r="BY101" s="955"/>
      <c r="BZ101" s="955"/>
      <c r="CA101" s="955"/>
      <c r="CB101" s="955"/>
      <c r="CC101" s="955"/>
      <c r="CD101" s="955"/>
      <c r="CE101" s="955"/>
      <c r="CF101" s="955"/>
      <c r="CG101" s="964"/>
      <c r="CH101" s="965"/>
      <c r="CI101" s="966"/>
      <c r="CJ101" s="966"/>
      <c r="CK101" s="966"/>
      <c r="CL101" s="967"/>
      <c r="CM101" s="965"/>
      <c r="CN101" s="966"/>
      <c r="CO101" s="966"/>
      <c r="CP101" s="966"/>
      <c r="CQ101" s="967"/>
      <c r="CR101" s="965"/>
      <c r="CS101" s="966"/>
      <c r="CT101" s="966"/>
      <c r="CU101" s="966"/>
      <c r="CV101" s="967"/>
      <c r="CW101" s="965"/>
      <c r="CX101" s="966"/>
      <c r="CY101" s="966"/>
      <c r="CZ101" s="966"/>
      <c r="DA101" s="967"/>
      <c r="DB101" s="965"/>
      <c r="DC101" s="966"/>
      <c r="DD101" s="966"/>
      <c r="DE101" s="966"/>
      <c r="DF101" s="967"/>
      <c r="DG101" s="965"/>
      <c r="DH101" s="966"/>
      <c r="DI101" s="966"/>
      <c r="DJ101" s="966"/>
      <c r="DK101" s="967"/>
      <c r="DL101" s="965"/>
      <c r="DM101" s="966"/>
      <c r="DN101" s="966"/>
      <c r="DO101" s="966"/>
      <c r="DP101" s="967"/>
      <c r="DQ101" s="965"/>
      <c r="DR101" s="966"/>
      <c r="DS101" s="966"/>
      <c r="DT101" s="966"/>
      <c r="DU101" s="967"/>
      <c r="DV101" s="954"/>
      <c r="DW101" s="955"/>
      <c r="DX101" s="955"/>
      <c r="DY101" s="955"/>
      <c r="DZ101" s="956"/>
    </row>
    <row r="102" spans="1:130" ht="26.25" customHeight="1" thickBot="1" x14ac:dyDescent="0.25">
      <c r="A102" s="225"/>
      <c r="B102" s="226"/>
      <c r="C102" s="226"/>
      <c r="D102" s="226"/>
      <c r="E102" s="226"/>
      <c r="F102" s="226"/>
      <c r="G102" s="226"/>
      <c r="H102" s="226"/>
      <c r="I102" s="226"/>
      <c r="J102" s="226"/>
      <c r="K102" s="226"/>
      <c r="L102" s="226"/>
      <c r="M102" s="226"/>
      <c r="N102" s="226"/>
      <c r="O102" s="226"/>
      <c r="P102" s="226"/>
      <c r="Q102" s="227"/>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227"/>
      <c r="AW102" s="227"/>
      <c r="AX102" s="227"/>
      <c r="AY102" s="227"/>
      <c r="AZ102" s="228"/>
      <c r="BA102" s="228"/>
      <c r="BB102" s="228"/>
      <c r="BC102" s="228"/>
      <c r="BD102" s="228"/>
      <c r="BE102" s="221"/>
      <c r="BF102" s="221"/>
      <c r="BG102" s="221"/>
      <c r="BH102" s="221"/>
      <c r="BI102" s="221"/>
      <c r="BJ102" s="221"/>
      <c r="BK102" s="221"/>
      <c r="BL102" s="221"/>
      <c r="BM102" s="221"/>
      <c r="BN102" s="221"/>
      <c r="BO102" s="221"/>
      <c r="BP102" s="221"/>
      <c r="BQ102" s="220" t="s">
        <v>376</v>
      </c>
      <c r="BR102" s="946" t="s">
        <v>404</v>
      </c>
      <c r="BS102" s="947"/>
      <c r="BT102" s="947"/>
      <c r="BU102" s="947"/>
      <c r="BV102" s="947"/>
      <c r="BW102" s="947"/>
      <c r="BX102" s="947"/>
      <c r="BY102" s="947"/>
      <c r="BZ102" s="947"/>
      <c r="CA102" s="947"/>
      <c r="CB102" s="947"/>
      <c r="CC102" s="947"/>
      <c r="CD102" s="947"/>
      <c r="CE102" s="947"/>
      <c r="CF102" s="947"/>
      <c r="CG102" s="957"/>
      <c r="CH102" s="958"/>
      <c r="CI102" s="959"/>
      <c r="CJ102" s="959"/>
      <c r="CK102" s="959"/>
      <c r="CL102" s="960"/>
      <c r="CM102" s="958"/>
      <c r="CN102" s="959"/>
      <c r="CO102" s="959"/>
      <c r="CP102" s="959"/>
      <c r="CQ102" s="960"/>
      <c r="CR102" s="961">
        <v>44</v>
      </c>
      <c r="CS102" s="962"/>
      <c r="CT102" s="962"/>
      <c r="CU102" s="962"/>
      <c r="CV102" s="963"/>
      <c r="CW102" s="961"/>
      <c r="CX102" s="962"/>
      <c r="CY102" s="962"/>
      <c r="CZ102" s="962"/>
      <c r="DA102" s="963"/>
      <c r="DB102" s="961"/>
      <c r="DC102" s="962"/>
      <c r="DD102" s="962"/>
      <c r="DE102" s="962"/>
      <c r="DF102" s="963"/>
      <c r="DG102" s="961"/>
      <c r="DH102" s="962"/>
      <c r="DI102" s="962"/>
      <c r="DJ102" s="962"/>
      <c r="DK102" s="963"/>
      <c r="DL102" s="961"/>
      <c r="DM102" s="962"/>
      <c r="DN102" s="962"/>
      <c r="DO102" s="962"/>
      <c r="DP102" s="963"/>
      <c r="DQ102" s="961"/>
      <c r="DR102" s="962"/>
      <c r="DS102" s="962"/>
      <c r="DT102" s="962"/>
      <c r="DU102" s="963"/>
      <c r="DV102" s="946"/>
      <c r="DW102" s="947"/>
      <c r="DX102" s="947"/>
      <c r="DY102" s="947"/>
      <c r="DZ102" s="948"/>
    </row>
    <row r="103" spans="1:130" ht="26.25" customHeight="1" x14ac:dyDescent="0.2">
      <c r="A103" s="225"/>
      <c r="B103" s="226"/>
      <c r="C103" s="226"/>
      <c r="D103" s="226"/>
      <c r="E103" s="226"/>
      <c r="F103" s="226"/>
      <c r="G103" s="226"/>
      <c r="H103" s="226"/>
      <c r="I103" s="226"/>
      <c r="J103" s="226"/>
      <c r="K103" s="226"/>
      <c r="L103" s="226"/>
      <c r="M103" s="226"/>
      <c r="N103" s="226"/>
      <c r="O103" s="226"/>
      <c r="P103" s="226"/>
      <c r="Q103" s="227"/>
      <c r="R103" s="227"/>
      <c r="S103" s="227"/>
      <c r="T103" s="227"/>
      <c r="U103" s="227"/>
      <c r="V103" s="227"/>
      <c r="W103" s="227"/>
      <c r="X103" s="227"/>
      <c r="Y103" s="227"/>
      <c r="Z103" s="227"/>
      <c r="AA103" s="227"/>
      <c r="AB103" s="227"/>
      <c r="AC103" s="227"/>
      <c r="AD103" s="227"/>
      <c r="AE103" s="227"/>
      <c r="AF103" s="227"/>
      <c r="AG103" s="227"/>
      <c r="AH103" s="227"/>
      <c r="AI103" s="227"/>
      <c r="AJ103" s="227"/>
      <c r="AK103" s="227"/>
      <c r="AL103" s="227"/>
      <c r="AM103" s="227"/>
      <c r="AN103" s="227"/>
      <c r="AO103" s="227"/>
      <c r="AP103" s="227"/>
      <c r="AQ103" s="227"/>
      <c r="AR103" s="227"/>
      <c r="AS103" s="227"/>
      <c r="AT103" s="227"/>
      <c r="AU103" s="227"/>
      <c r="AV103" s="227"/>
      <c r="AW103" s="227"/>
      <c r="AX103" s="227"/>
      <c r="AY103" s="227"/>
      <c r="AZ103" s="228"/>
      <c r="BA103" s="228"/>
      <c r="BB103" s="228"/>
      <c r="BC103" s="228"/>
      <c r="BD103" s="228"/>
      <c r="BE103" s="221"/>
      <c r="BF103" s="221"/>
      <c r="BG103" s="221"/>
      <c r="BH103" s="221"/>
      <c r="BI103" s="221"/>
      <c r="BJ103" s="221"/>
      <c r="BK103" s="221"/>
      <c r="BL103" s="221"/>
      <c r="BM103" s="221"/>
      <c r="BN103" s="221"/>
      <c r="BO103" s="221"/>
      <c r="BP103" s="221"/>
      <c r="BQ103" s="949" t="s">
        <v>405</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row>
    <row r="104" spans="1:130" ht="26.25" customHeight="1" x14ac:dyDescent="0.2">
      <c r="A104" s="225"/>
      <c r="B104" s="226"/>
      <c r="C104" s="226"/>
      <c r="D104" s="226"/>
      <c r="E104" s="226"/>
      <c r="F104" s="226"/>
      <c r="G104" s="226"/>
      <c r="H104" s="226"/>
      <c r="I104" s="226"/>
      <c r="J104" s="226"/>
      <c r="K104" s="226"/>
      <c r="L104" s="226"/>
      <c r="M104" s="226"/>
      <c r="N104" s="226"/>
      <c r="O104" s="226"/>
      <c r="P104" s="226"/>
      <c r="Q104" s="227"/>
      <c r="R104" s="227"/>
      <c r="S104" s="227"/>
      <c r="T104" s="227"/>
      <c r="U104" s="227"/>
      <c r="V104" s="227"/>
      <c r="W104" s="227"/>
      <c r="X104" s="227"/>
      <c r="Y104" s="227"/>
      <c r="Z104" s="227"/>
      <c r="AA104" s="227"/>
      <c r="AB104" s="227"/>
      <c r="AC104" s="227"/>
      <c r="AD104" s="227"/>
      <c r="AE104" s="227"/>
      <c r="AF104" s="227"/>
      <c r="AG104" s="227"/>
      <c r="AH104" s="227"/>
      <c r="AI104" s="227"/>
      <c r="AJ104" s="227"/>
      <c r="AK104" s="227"/>
      <c r="AL104" s="227"/>
      <c r="AM104" s="227"/>
      <c r="AN104" s="227"/>
      <c r="AO104" s="227"/>
      <c r="AP104" s="227"/>
      <c r="AQ104" s="227"/>
      <c r="AR104" s="227"/>
      <c r="AS104" s="227"/>
      <c r="AT104" s="227"/>
      <c r="AU104" s="227"/>
      <c r="AV104" s="227"/>
      <c r="AW104" s="227"/>
      <c r="AX104" s="227"/>
      <c r="AY104" s="227"/>
      <c r="AZ104" s="228"/>
      <c r="BA104" s="228"/>
      <c r="BB104" s="228"/>
      <c r="BC104" s="228"/>
      <c r="BD104" s="228"/>
      <c r="BE104" s="221"/>
      <c r="BF104" s="221"/>
      <c r="BG104" s="221"/>
      <c r="BH104" s="221"/>
      <c r="BI104" s="221"/>
      <c r="BJ104" s="221"/>
      <c r="BK104" s="221"/>
      <c r="BL104" s="221"/>
      <c r="BM104" s="221"/>
      <c r="BN104" s="221"/>
      <c r="BO104" s="221"/>
      <c r="BP104" s="221"/>
      <c r="BQ104" s="950" t="s">
        <v>406</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row>
    <row r="105" spans="1:130" ht="11.25" customHeight="1" x14ac:dyDescent="0.2">
      <c r="A105" s="221"/>
      <c r="B105" s="221"/>
      <c r="C105" s="221"/>
      <c r="D105" s="221"/>
      <c r="E105" s="221"/>
      <c r="F105" s="221"/>
      <c r="G105" s="221"/>
      <c r="H105" s="221"/>
      <c r="I105" s="221"/>
      <c r="J105" s="221"/>
      <c r="K105" s="221"/>
      <c r="L105" s="221"/>
      <c r="M105" s="221"/>
      <c r="N105" s="221"/>
      <c r="O105" s="221"/>
      <c r="P105" s="221"/>
      <c r="Q105" s="221"/>
      <c r="R105" s="221"/>
      <c r="S105" s="221"/>
      <c r="T105" s="221"/>
      <c r="U105" s="221"/>
      <c r="V105" s="221"/>
      <c r="W105" s="221"/>
      <c r="X105" s="221"/>
      <c r="Y105" s="221"/>
      <c r="Z105" s="221"/>
      <c r="AA105" s="221"/>
      <c r="AB105" s="221"/>
      <c r="AC105" s="221"/>
      <c r="AD105" s="221"/>
      <c r="AE105" s="221"/>
      <c r="AF105" s="221"/>
      <c r="AG105" s="221"/>
      <c r="AH105" s="221"/>
      <c r="AI105" s="221"/>
      <c r="AJ105" s="221"/>
      <c r="AK105" s="221"/>
      <c r="AL105" s="221"/>
      <c r="AM105" s="221"/>
      <c r="AN105" s="221"/>
      <c r="AO105" s="221"/>
      <c r="AP105" s="221"/>
      <c r="AQ105" s="221"/>
      <c r="AR105" s="221"/>
      <c r="AS105" s="221"/>
      <c r="AT105" s="221"/>
      <c r="AU105" s="221"/>
      <c r="AV105" s="221"/>
      <c r="AW105" s="221"/>
      <c r="AX105" s="221"/>
      <c r="AY105" s="221"/>
      <c r="AZ105" s="221"/>
      <c r="BA105" s="221"/>
      <c r="BB105" s="221"/>
      <c r="BC105" s="221"/>
      <c r="BD105" s="221"/>
      <c r="BE105" s="221"/>
      <c r="BF105" s="221"/>
      <c r="BG105" s="221"/>
      <c r="BH105" s="221"/>
      <c r="BI105" s="221"/>
      <c r="BJ105" s="221"/>
      <c r="BK105" s="221"/>
      <c r="BL105" s="221"/>
      <c r="BM105" s="221"/>
      <c r="BN105" s="221"/>
      <c r="BO105" s="221"/>
      <c r="BP105" s="221"/>
      <c r="BQ105" s="210"/>
      <c r="BR105" s="210"/>
      <c r="BS105" s="210"/>
      <c r="BT105" s="210"/>
      <c r="BU105" s="210"/>
      <c r="BV105" s="210"/>
      <c r="BW105" s="210"/>
      <c r="BX105" s="210"/>
      <c r="BY105" s="210"/>
      <c r="BZ105" s="210"/>
      <c r="CA105" s="210"/>
      <c r="CB105" s="210"/>
      <c r="CC105" s="210"/>
      <c r="CD105" s="210"/>
      <c r="CE105" s="210"/>
      <c r="CF105" s="210"/>
      <c r="CG105" s="210"/>
      <c r="CH105" s="210"/>
      <c r="CI105" s="210"/>
      <c r="CJ105" s="210"/>
      <c r="CK105" s="210"/>
      <c r="CL105" s="210"/>
      <c r="CM105" s="210"/>
      <c r="CN105" s="210"/>
      <c r="CO105" s="210"/>
      <c r="CP105" s="210"/>
      <c r="CQ105" s="210"/>
      <c r="CR105" s="210"/>
      <c r="CS105" s="210"/>
      <c r="CT105" s="210"/>
      <c r="CU105" s="210"/>
      <c r="CV105" s="210"/>
      <c r="CW105" s="210"/>
      <c r="CX105" s="210"/>
      <c r="CY105" s="210"/>
      <c r="CZ105" s="210"/>
      <c r="DA105" s="210"/>
      <c r="DB105" s="210"/>
      <c r="DC105" s="210"/>
      <c r="DD105" s="210"/>
      <c r="DE105" s="210"/>
      <c r="DF105" s="210"/>
      <c r="DG105" s="210"/>
      <c r="DH105" s="210"/>
      <c r="DI105" s="210"/>
      <c r="DJ105" s="210"/>
      <c r="DK105" s="210"/>
      <c r="DL105" s="210"/>
      <c r="DM105" s="210"/>
      <c r="DN105" s="210"/>
      <c r="DO105" s="210"/>
      <c r="DP105" s="210"/>
      <c r="DQ105" s="210"/>
      <c r="DR105" s="210"/>
      <c r="DS105" s="210"/>
      <c r="DT105" s="210"/>
      <c r="DU105" s="210"/>
      <c r="DV105" s="210"/>
      <c r="DW105" s="210"/>
      <c r="DX105" s="210"/>
      <c r="DY105" s="210"/>
      <c r="DZ105" s="210"/>
    </row>
    <row r="106" spans="1:130" ht="11.25" customHeight="1" x14ac:dyDescent="0.2">
      <c r="A106" s="221"/>
      <c r="B106" s="221"/>
      <c r="C106" s="221"/>
      <c r="D106" s="221"/>
      <c r="E106" s="221"/>
      <c r="F106" s="221"/>
      <c r="G106" s="221"/>
      <c r="H106" s="221"/>
      <c r="I106" s="221"/>
      <c r="J106" s="221"/>
      <c r="K106" s="221"/>
      <c r="L106" s="221"/>
      <c r="M106" s="221"/>
      <c r="N106" s="221"/>
      <c r="O106" s="221"/>
      <c r="P106" s="221"/>
      <c r="Q106" s="221"/>
      <c r="R106" s="221"/>
      <c r="S106" s="221"/>
      <c r="T106" s="221"/>
      <c r="U106" s="221"/>
      <c r="V106" s="221"/>
      <c r="W106" s="221"/>
      <c r="X106" s="221"/>
      <c r="Y106" s="221"/>
      <c r="Z106" s="221"/>
      <c r="AA106" s="221"/>
      <c r="AB106" s="221"/>
      <c r="AC106" s="221"/>
      <c r="AD106" s="221"/>
      <c r="AE106" s="221"/>
      <c r="AF106" s="221"/>
      <c r="AG106" s="221"/>
      <c r="AH106" s="221"/>
      <c r="AI106" s="221"/>
      <c r="AJ106" s="221"/>
      <c r="AK106" s="221"/>
      <c r="AL106" s="221"/>
      <c r="AM106" s="221"/>
      <c r="AN106" s="221"/>
      <c r="AO106" s="221"/>
      <c r="AP106" s="221"/>
      <c r="AQ106" s="221"/>
      <c r="AR106" s="221"/>
      <c r="AS106" s="221"/>
      <c r="AT106" s="221"/>
      <c r="AU106" s="221"/>
      <c r="AV106" s="221"/>
      <c r="AW106" s="221"/>
      <c r="AX106" s="221"/>
      <c r="AY106" s="221"/>
      <c r="AZ106" s="221"/>
      <c r="BA106" s="221"/>
      <c r="BB106" s="221"/>
      <c r="BC106" s="221"/>
      <c r="BD106" s="221"/>
      <c r="BE106" s="221"/>
      <c r="BF106" s="221"/>
      <c r="BG106" s="221"/>
      <c r="BH106" s="221"/>
      <c r="BI106" s="221"/>
      <c r="BJ106" s="221"/>
      <c r="BK106" s="221"/>
      <c r="BL106" s="221"/>
      <c r="BM106" s="221"/>
      <c r="BN106" s="221"/>
      <c r="BO106" s="221"/>
      <c r="BP106" s="221"/>
      <c r="BQ106" s="210"/>
      <c r="BR106" s="210"/>
      <c r="BS106" s="210"/>
      <c r="BT106" s="210"/>
      <c r="BU106" s="210"/>
      <c r="BV106" s="210"/>
      <c r="BW106" s="210"/>
      <c r="BX106" s="210"/>
      <c r="BY106" s="210"/>
      <c r="BZ106" s="210"/>
      <c r="CA106" s="210"/>
      <c r="CB106" s="210"/>
      <c r="CC106" s="210"/>
      <c r="CD106" s="210"/>
      <c r="CE106" s="210"/>
      <c r="CF106" s="210"/>
      <c r="CG106" s="210"/>
      <c r="CH106" s="210"/>
      <c r="CI106" s="210"/>
      <c r="CJ106" s="210"/>
      <c r="CK106" s="210"/>
      <c r="CL106" s="210"/>
      <c r="CM106" s="210"/>
      <c r="CN106" s="210"/>
      <c r="CO106" s="210"/>
      <c r="CP106" s="210"/>
      <c r="CQ106" s="210"/>
      <c r="CR106" s="210"/>
      <c r="CS106" s="210"/>
      <c r="CT106" s="210"/>
      <c r="CU106" s="210"/>
      <c r="CV106" s="210"/>
      <c r="CW106" s="210"/>
      <c r="CX106" s="210"/>
      <c r="CY106" s="210"/>
      <c r="CZ106" s="210"/>
      <c r="DA106" s="210"/>
      <c r="DB106" s="210"/>
      <c r="DC106" s="210"/>
      <c r="DD106" s="210"/>
      <c r="DE106" s="210"/>
      <c r="DF106" s="210"/>
      <c r="DG106" s="210"/>
      <c r="DH106" s="210"/>
      <c r="DI106" s="210"/>
      <c r="DJ106" s="210"/>
      <c r="DK106" s="210"/>
      <c r="DL106" s="210"/>
      <c r="DM106" s="210"/>
      <c r="DN106" s="210"/>
      <c r="DO106" s="210"/>
      <c r="DP106" s="210"/>
      <c r="DQ106" s="210"/>
      <c r="DR106" s="210"/>
      <c r="DS106" s="210"/>
      <c r="DT106" s="210"/>
      <c r="DU106" s="210"/>
      <c r="DV106" s="210"/>
      <c r="DW106" s="210"/>
      <c r="DX106" s="210"/>
      <c r="DY106" s="210"/>
      <c r="DZ106" s="210"/>
    </row>
    <row r="107" spans="1:130" s="210" customFormat="1" ht="26.25" customHeight="1" thickBot="1" x14ac:dyDescent="0.25">
      <c r="A107" s="229" t="s">
        <v>407</v>
      </c>
      <c r="B107" s="230"/>
      <c r="C107" s="230"/>
      <c r="D107" s="230"/>
      <c r="E107" s="230"/>
      <c r="F107" s="230"/>
      <c r="G107" s="230"/>
      <c r="H107" s="230"/>
      <c r="I107" s="230"/>
      <c r="J107" s="230"/>
      <c r="K107" s="230"/>
      <c r="L107" s="230"/>
      <c r="M107" s="230"/>
      <c r="N107" s="230"/>
      <c r="O107" s="230"/>
      <c r="P107" s="230"/>
      <c r="Q107" s="230"/>
      <c r="R107" s="230"/>
      <c r="S107" s="230"/>
      <c r="T107" s="230"/>
      <c r="U107" s="230"/>
      <c r="V107" s="230"/>
      <c r="W107" s="230"/>
      <c r="X107" s="230"/>
      <c r="Y107" s="230"/>
      <c r="Z107" s="230"/>
      <c r="AA107" s="230"/>
      <c r="AB107" s="230"/>
      <c r="AC107" s="230"/>
      <c r="AD107" s="230"/>
      <c r="AE107" s="230"/>
      <c r="AF107" s="230"/>
      <c r="AG107" s="230"/>
      <c r="AH107" s="230"/>
      <c r="AI107" s="230"/>
      <c r="AJ107" s="230"/>
      <c r="AK107" s="230"/>
      <c r="AL107" s="230"/>
      <c r="AM107" s="230"/>
      <c r="AN107" s="230"/>
      <c r="AO107" s="230"/>
      <c r="AP107" s="230"/>
      <c r="AQ107" s="230"/>
      <c r="AR107" s="230"/>
      <c r="AS107" s="230"/>
      <c r="AT107" s="230"/>
      <c r="AU107" s="229" t="s">
        <v>408</v>
      </c>
      <c r="AV107" s="230"/>
      <c r="AW107" s="230"/>
      <c r="AX107" s="230"/>
      <c r="AY107" s="230"/>
      <c r="AZ107" s="230"/>
      <c r="BA107" s="230"/>
      <c r="BB107" s="230"/>
      <c r="BC107" s="230"/>
      <c r="BD107" s="230"/>
      <c r="BE107" s="230"/>
      <c r="BF107" s="230"/>
      <c r="BG107" s="230"/>
      <c r="BH107" s="230"/>
      <c r="BI107" s="230"/>
      <c r="BJ107" s="230"/>
      <c r="BK107" s="230"/>
      <c r="BL107" s="230"/>
      <c r="BM107" s="230"/>
      <c r="BN107" s="230"/>
      <c r="BO107" s="230"/>
      <c r="BP107" s="230"/>
      <c r="BQ107" s="230"/>
      <c r="BR107" s="230"/>
      <c r="BS107" s="230"/>
      <c r="BT107" s="230"/>
      <c r="BU107" s="230"/>
      <c r="BV107" s="230"/>
      <c r="BW107" s="230"/>
      <c r="BX107" s="230"/>
      <c r="BY107" s="230"/>
      <c r="BZ107" s="230"/>
      <c r="CA107" s="230"/>
      <c r="CB107" s="230"/>
      <c r="CC107" s="230"/>
      <c r="CD107" s="230"/>
      <c r="CE107" s="230"/>
      <c r="CF107" s="230"/>
      <c r="CG107" s="230"/>
      <c r="CH107" s="230"/>
      <c r="CI107" s="230"/>
      <c r="CJ107" s="230"/>
      <c r="CK107" s="230"/>
      <c r="CL107" s="230"/>
      <c r="CM107" s="230"/>
      <c r="CN107" s="230"/>
      <c r="CO107" s="230"/>
      <c r="CP107" s="230"/>
      <c r="CQ107" s="230"/>
      <c r="CR107" s="230"/>
      <c r="CS107" s="230"/>
      <c r="CT107" s="230"/>
      <c r="CU107" s="230"/>
      <c r="CV107" s="230"/>
      <c r="CW107" s="230"/>
      <c r="CX107" s="230"/>
      <c r="CY107" s="230"/>
      <c r="CZ107" s="230"/>
      <c r="DA107" s="230"/>
      <c r="DB107" s="230"/>
      <c r="DC107" s="230"/>
      <c r="DD107" s="230"/>
      <c r="DE107" s="230"/>
      <c r="DF107" s="230"/>
      <c r="DG107" s="230"/>
      <c r="DH107" s="230"/>
      <c r="DI107" s="230"/>
      <c r="DJ107" s="230"/>
      <c r="DK107" s="230"/>
      <c r="DL107" s="230"/>
      <c r="DM107" s="230"/>
      <c r="DN107" s="230"/>
      <c r="DO107" s="230"/>
      <c r="DP107" s="230"/>
      <c r="DQ107" s="230"/>
      <c r="DR107" s="230"/>
      <c r="DS107" s="230"/>
      <c r="DT107" s="230"/>
      <c r="DU107" s="230"/>
      <c r="DV107" s="230"/>
      <c r="DW107" s="230"/>
      <c r="DX107" s="230"/>
      <c r="DY107" s="230"/>
      <c r="DZ107" s="230"/>
    </row>
    <row r="108" spans="1:130" s="210" customFormat="1" ht="26.25" customHeight="1" x14ac:dyDescent="0.2">
      <c r="A108" s="951" t="s">
        <v>409</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410</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0" s="210" customFormat="1" ht="26.25" customHeight="1" x14ac:dyDescent="0.2">
      <c r="A109" s="904" t="s">
        <v>411</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7" t="s">
        <v>412</v>
      </c>
      <c r="AB109" s="905"/>
      <c r="AC109" s="905"/>
      <c r="AD109" s="905"/>
      <c r="AE109" s="906"/>
      <c r="AF109" s="907" t="s">
        <v>413</v>
      </c>
      <c r="AG109" s="905"/>
      <c r="AH109" s="905"/>
      <c r="AI109" s="905"/>
      <c r="AJ109" s="906"/>
      <c r="AK109" s="907" t="s">
        <v>294</v>
      </c>
      <c r="AL109" s="905"/>
      <c r="AM109" s="905"/>
      <c r="AN109" s="905"/>
      <c r="AO109" s="906"/>
      <c r="AP109" s="907" t="s">
        <v>414</v>
      </c>
      <c r="AQ109" s="905"/>
      <c r="AR109" s="905"/>
      <c r="AS109" s="905"/>
      <c r="AT109" s="938"/>
      <c r="AU109" s="904" t="s">
        <v>411</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7" t="s">
        <v>412</v>
      </c>
      <c r="BR109" s="905"/>
      <c r="BS109" s="905"/>
      <c r="BT109" s="905"/>
      <c r="BU109" s="906"/>
      <c r="BV109" s="907" t="s">
        <v>413</v>
      </c>
      <c r="BW109" s="905"/>
      <c r="BX109" s="905"/>
      <c r="BY109" s="905"/>
      <c r="BZ109" s="906"/>
      <c r="CA109" s="907" t="s">
        <v>294</v>
      </c>
      <c r="CB109" s="905"/>
      <c r="CC109" s="905"/>
      <c r="CD109" s="905"/>
      <c r="CE109" s="906"/>
      <c r="CF109" s="945" t="s">
        <v>414</v>
      </c>
      <c r="CG109" s="945"/>
      <c r="CH109" s="945"/>
      <c r="CI109" s="945"/>
      <c r="CJ109" s="945"/>
      <c r="CK109" s="907" t="s">
        <v>415</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7" t="s">
        <v>412</v>
      </c>
      <c r="DH109" s="905"/>
      <c r="DI109" s="905"/>
      <c r="DJ109" s="905"/>
      <c r="DK109" s="906"/>
      <c r="DL109" s="907" t="s">
        <v>413</v>
      </c>
      <c r="DM109" s="905"/>
      <c r="DN109" s="905"/>
      <c r="DO109" s="905"/>
      <c r="DP109" s="906"/>
      <c r="DQ109" s="907" t="s">
        <v>294</v>
      </c>
      <c r="DR109" s="905"/>
      <c r="DS109" s="905"/>
      <c r="DT109" s="905"/>
      <c r="DU109" s="906"/>
      <c r="DV109" s="907" t="s">
        <v>414</v>
      </c>
      <c r="DW109" s="905"/>
      <c r="DX109" s="905"/>
      <c r="DY109" s="905"/>
      <c r="DZ109" s="938"/>
    </row>
    <row r="110" spans="1:130" s="210" customFormat="1" ht="26.25" customHeight="1" x14ac:dyDescent="0.2">
      <c r="A110" s="816" t="s">
        <v>416</v>
      </c>
      <c r="B110" s="817"/>
      <c r="C110" s="817"/>
      <c r="D110" s="817"/>
      <c r="E110" s="817"/>
      <c r="F110" s="817"/>
      <c r="G110" s="817"/>
      <c r="H110" s="817"/>
      <c r="I110" s="817"/>
      <c r="J110" s="817"/>
      <c r="K110" s="817"/>
      <c r="L110" s="817"/>
      <c r="M110" s="817"/>
      <c r="N110" s="817"/>
      <c r="O110" s="817"/>
      <c r="P110" s="817"/>
      <c r="Q110" s="817"/>
      <c r="R110" s="817"/>
      <c r="S110" s="817"/>
      <c r="T110" s="817"/>
      <c r="U110" s="817"/>
      <c r="V110" s="817"/>
      <c r="W110" s="817"/>
      <c r="X110" s="817"/>
      <c r="Y110" s="817"/>
      <c r="Z110" s="818"/>
      <c r="AA110" s="897">
        <v>6715998</v>
      </c>
      <c r="AB110" s="898"/>
      <c r="AC110" s="898"/>
      <c r="AD110" s="898"/>
      <c r="AE110" s="899"/>
      <c r="AF110" s="900">
        <v>6963830</v>
      </c>
      <c r="AG110" s="898"/>
      <c r="AH110" s="898"/>
      <c r="AI110" s="898"/>
      <c r="AJ110" s="899"/>
      <c r="AK110" s="900">
        <v>7079028</v>
      </c>
      <c r="AL110" s="898"/>
      <c r="AM110" s="898"/>
      <c r="AN110" s="898"/>
      <c r="AO110" s="899"/>
      <c r="AP110" s="901">
        <v>28.1</v>
      </c>
      <c r="AQ110" s="902"/>
      <c r="AR110" s="902"/>
      <c r="AS110" s="902"/>
      <c r="AT110" s="903"/>
      <c r="AU110" s="939" t="s">
        <v>69</v>
      </c>
      <c r="AV110" s="940"/>
      <c r="AW110" s="940"/>
      <c r="AX110" s="940"/>
      <c r="AY110" s="940"/>
      <c r="AZ110" s="869" t="s">
        <v>417</v>
      </c>
      <c r="BA110" s="817"/>
      <c r="BB110" s="817"/>
      <c r="BC110" s="817"/>
      <c r="BD110" s="817"/>
      <c r="BE110" s="817"/>
      <c r="BF110" s="817"/>
      <c r="BG110" s="817"/>
      <c r="BH110" s="817"/>
      <c r="BI110" s="817"/>
      <c r="BJ110" s="817"/>
      <c r="BK110" s="817"/>
      <c r="BL110" s="817"/>
      <c r="BM110" s="817"/>
      <c r="BN110" s="817"/>
      <c r="BO110" s="817"/>
      <c r="BP110" s="818"/>
      <c r="BQ110" s="870">
        <v>64370666</v>
      </c>
      <c r="BR110" s="851"/>
      <c r="BS110" s="851"/>
      <c r="BT110" s="851"/>
      <c r="BU110" s="851"/>
      <c r="BV110" s="851">
        <v>61613839</v>
      </c>
      <c r="BW110" s="851"/>
      <c r="BX110" s="851"/>
      <c r="BY110" s="851"/>
      <c r="BZ110" s="851"/>
      <c r="CA110" s="851">
        <v>61969109</v>
      </c>
      <c r="CB110" s="851"/>
      <c r="CC110" s="851"/>
      <c r="CD110" s="851"/>
      <c r="CE110" s="851"/>
      <c r="CF110" s="875">
        <v>246.3</v>
      </c>
      <c r="CG110" s="876"/>
      <c r="CH110" s="876"/>
      <c r="CI110" s="876"/>
      <c r="CJ110" s="876"/>
      <c r="CK110" s="935" t="s">
        <v>418</v>
      </c>
      <c r="CL110" s="828"/>
      <c r="CM110" s="869" t="s">
        <v>419</v>
      </c>
      <c r="CN110" s="817"/>
      <c r="CO110" s="817"/>
      <c r="CP110" s="817"/>
      <c r="CQ110" s="817"/>
      <c r="CR110" s="817"/>
      <c r="CS110" s="817"/>
      <c r="CT110" s="817"/>
      <c r="CU110" s="817"/>
      <c r="CV110" s="817"/>
      <c r="CW110" s="817"/>
      <c r="CX110" s="817"/>
      <c r="CY110" s="817"/>
      <c r="CZ110" s="817"/>
      <c r="DA110" s="817"/>
      <c r="DB110" s="817"/>
      <c r="DC110" s="817"/>
      <c r="DD110" s="817"/>
      <c r="DE110" s="817"/>
      <c r="DF110" s="818"/>
      <c r="DG110" s="870" t="s">
        <v>122</v>
      </c>
      <c r="DH110" s="851"/>
      <c r="DI110" s="851"/>
      <c r="DJ110" s="851"/>
      <c r="DK110" s="851"/>
      <c r="DL110" s="851" t="s">
        <v>122</v>
      </c>
      <c r="DM110" s="851"/>
      <c r="DN110" s="851"/>
      <c r="DO110" s="851"/>
      <c r="DP110" s="851"/>
      <c r="DQ110" s="851" t="s">
        <v>122</v>
      </c>
      <c r="DR110" s="851"/>
      <c r="DS110" s="851"/>
      <c r="DT110" s="851"/>
      <c r="DU110" s="851"/>
      <c r="DV110" s="852" t="s">
        <v>122</v>
      </c>
      <c r="DW110" s="852"/>
      <c r="DX110" s="852"/>
      <c r="DY110" s="852"/>
      <c r="DZ110" s="853"/>
    </row>
    <row r="111" spans="1:130" s="210" customFormat="1" ht="26.25" customHeight="1" x14ac:dyDescent="0.2">
      <c r="A111" s="783" t="s">
        <v>420</v>
      </c>
      <c r="B111" s="784"/>
      <c r="C111" s="784"/>
      <c r="D111" s="784"/>
      <c r="E111" s="784"/>
      <c r="F111" s="784"/>
      <c r="G111" s="784"/>
      <c r="H111" s="784"/>
      <c r="I111" s="784"/>
      <c r="J111" s="784"/>
      <c r="K111" s="784"/>
      <c r="L111" s="784"/>
      <c r="M111" s="784"/>
      <c r="N111" s="784"/>
      <c r="O111" s="784"/>
      <c r="P111" s="784"/>
      <c r="Q111" s="784"/>
      <c r="R111" s="784"/>
      <c r="S111" s="784"/>
      <c r="T111" s="784"/>
      <c r="U111" s="784"/>
      <c r="V111" s="784"/>
      <c r="W111" s="784"/>
      <c r="X111" s="784"/>
      <c r="Y111" s="784"/>
      <c r="Z111" s="934"/>
      <c r="AA111" s="927" t="s">
        <v>122</v>
      </c>
      <c r="AB111" s="928"/>
      <c r="AC111" s="928"/>
      <c r="AD111" s="928"/>
      <c r="AE111" s="929"/>
      <c r="AF111" s="930" t="s">
        <v>122</v>
      </c>
      <c r="AG111" s="928"/>
      <c r="AH111" s="928"/>
      <c r="AI111" s="928"/>
      <c r="AJ111" s="929"/>
      <c r="AK111" s="930" t="s">
        <v>122</v>
      </c>
      <c r="AL111" s="928"/>
      <c r="AM111" s="928"/>
      <c r="AN111" s="928"/>
      <c r="AO111" s="929"/>
      <c r="AP111" s="931" t="s">
        <v>122</v>
      </c>
      <c r="AQ111" s="932"/>
      <c r="AR111" s="932"/>
      <c r="AS111" s="932"/>
      <c r="AT111" s="933"/>
      <c r="AU111" s="941"/>
      <c r="AV111" s="942"/>
      <c r="AW111" s="942"/>
      <c r="AX111" s="942"/>
      <c r="AY111" s="942"/>
      <c r="AZ111" s="824" t="s">
        <v>421</v>
      </c>
      <c r="BA111" s="761"/>
      <c r="BB111" s="761"/>
      <c r="BC111" s="761"/>
      <c r="BD111" s="761"/>
      <c r="BE111" s="761"/>
      <c r="BF111" s="761"/>
      <c r="BG111" s="761"/>
      <c r="BH111" s="761"/>
      <c r="BI111" s="761"/>
      <c r="BJ111" s="761"/>
      <c r="BK111" s="761"/>
      <c r="BL111" s="761"/>
      <c r="BM111" s="761"/>
      <c r="BN111" s="761"/>
      <c r="BO111" s="761"/>
      <c r="BP111" s="762"/>
      <c r="BQ111" s="825">
        <v>44972</v>
      </c>
      <c r="BR111" s="826"/>
      <c r="BS111" s="826"/>
      <c r="BT111" s="826"/>
      <c r="BU111" s="826"/>
      <c r="BV111" s="826">
        <v>65644</v>
      </c>
      <c r="BW111" s="826"/>
      <c r="BX111" s="826"/>
      <c r="BY111" s="826"/>
      <c r="BZ111" s="826"/>
      <c r="CA111" s="826">
        <v>57322</v>
      </c>
      <c r="CB111" s="826"/>
      <c r="CC111" s="826"/>
      <c r="CD111" s="826"/>
      <c r="CE111" s="826"/>
      <c r="CF111" s="884">
        <v>0.2</v>
      </c>
      <c r="CG111" s="885"/>
      <c r="CH111" s="885"/>
      <c r="CI111" s="885"/>
      <c r="CJ111" s="885"/>
      <c r="CK111" s="936"/>
      <c r="CL111" s="830"/>
      <c r="CM111" s="824" t="s">
        <v>422</v>
      </c>
      <c r="CN111" s="761"/>
      <c r="CO111" s="761"/>
      <c r="CP111" s="761"/>
      <c r="CQ111" s="761"/>
      <c r="CR111" s="761"/>
      <c r="CS111" s="761"/>
      <c r="CT111" s="761"/>
      <c r="CU111" s="761"/>
      <c r="CV111" s="761"/>
      <c r="CW111" s="761"/>
      <c r="CX111" s="761"/>
      <c r="CY111" s="761"/>
      <c r="CZ111" s="761"/>
      <c r="DA111" s="761"/>
      <c r="DB111" s="761"/>
      <c r="DC111" s="761"/>
      <c r="DD111" s="761"/>
      <c r="DE111" s="761"/>
      <c r="DF111" s="762"/>
      <c r="DG111" s="825" t="s">
        <v>122</v>
      </c>
      <c r="DH111" s="826"/>
      <c r="DI111" s="826"/>
      <c r="DJ111" s="826"/>
      <c r="DK111" s="826"/>
      <c r="DL111" s="826" t="s">
        <v>122</v>
      </c>
      <c r="DM111" s="826"/>
      <c r="DN111" s="826"/>
      <c r="DO111" s="826"/>
      <c r="DP111" s="826"/>
      <c r="DQ111" s="826" t="s">
        <v>122</v>
      </c>
      <c r="DR111" s="826"/>
      <c r="DS111" s="826"/>
      <c r="DT111" s="826"/>
      <c r="DU111" s="826"/>
      <c r="DV111" s="803" t="s">
        <v>122</v>
      </c>
      <c r="DW111" s="803"/>
      <c r="DX111" s="803"/>
      <c r="DY111" s="803"/>
      <c r="DZ111" s="804"/>
    </row>
    <row r="112" spans="1:130" s="210" customFormat="1" ht="26.25" customHeight="1" x14ac:dyDescent="0.2">
      <c r="A112" s="921" t="s">
        <v>423</v>
      </c>
      <c r="B112" s="922"/>
      <c r="C112" s="761" t="s">
        <v>424</v>
      </c>
      <c r="D112" s="761"/>
      <c r="E112" s="761"/>
      <c r="F112" s="761"/>
      <c r="G112" s="761"/>
      <c r="H112" s="761"/>
      <c r="I112" s="761"/>
      <c r="J112" s="761"/>
      <c r="K112" s="761"/>
      <c r="L112" s="761"/>
      <c r="M112" s="761"/>
      <c r="N112" s="761"/>
      <c r="O112" s="761"/>
      <c r="P112" s="761"/>
      <c r="Q112" s="761"/>
      <c r="R112" s="761"/>
      <c r="S112" s="761"/>
      <c r="T112" s="761"/>
      <c r="U112" s="761"/>
      <c r="V112" s="761"/>
      <c r="W112" s="761"/>
      <c r="X112" s="761"/>
      <c r="Y112" s="761"/>
      <c r="Z112" s="762"/>
      <c r="AA112" s="788" t="s">
        <v>122</v>
      </c>
      <c r="AB112" s="789"/>
      <c r="AC112" s="789"/>
      <c r="AD112" s="789"/>
      <c r="AE112" s="790"/>
      <c r="AF112" s="791" t="s">
        <v>122</v>
      </c>
      <c r="AG112" s="789"/>
      <c r="AH112" s="789"/>
      <c r="AI112" s="789"/>
      <c r="AJ112" s="790"/>
      <c r="AK112" s="791" t="s">
        <v>122</v>
      </c>
      <c r="AL112" s="789"/>
      <c r="AM112" s="789"/>
      <c r="AN112" s="789"/>
      <c r="AO112" s="790"/>
      <c r="AP112" s="833" t="s">
        <v>122</v>
      </c>
      <c r="AQ112" s="834"/>
      <c r="AR112" s="834"/>
      <c r="AS112" s="834"/>
      <c r="AT112" s="835"/>
      <c r="AU112" s="941"/>
      <c r="AV112" s="942"/>
      <c r="AW112" s="942"/>
      <c r="AX112" s="942"/>
      <c r="AY112" s="942"/>
      <c r="AZ112" s="824" t="s">
        <v>425</v>
      </c>
      <c r="BA112" s="761"/>
      <c r="BB112" s="761"/>
      <c r="BC112" s="761"/>
      <c r="BD112" s="761"/>
      <c r="BE112" s="761"/>
      <c r="BF112" s="761"/>
      <c r="BG112" s="761"/>
      <c r="BH112" s="761"/>
      <c r="BI112" s="761"/>
      <c r="BJ112" s="761"/>
      <c r="BK112" s="761"/>
      <c r="BL112" s="761"/>
      <c r="BM112" s="761"/>
      <c r="BN112" s="761"/>
      <c r="BO112" s="761"/>
      <c r="BP112" s="762"/>
      <c r="BQ112" s="825">
        <v>10408191</v>
      </c>
      <c r="BR112" s="826"/>
      <c r="BS112" s="826"/>
      <c r="BT112" s="826"/>
      <c r="BU112" s="826"/>
      <c r="BV112" s="826">
        <v>9557682</v>
      </c>
      <c r="BW112" s="826"/>
      <c r="BX112" s="826"/>
      <c r="BY112" s="826"/>
      <c r="BZ112" s="826"/>
      <c r="CA112" s="826">
        <v>9228802</v>
      </c>
      <c r="CB112" s="826"/>
      <c r="CC112" s="826"/>
      <c r="CD112" s="826"/>
      <c r="CE112" s="826"/>
      <c r="CF112" s="884">
        <v>36.700000000000003</v>
      </c>
      <c r="CG112" s="885"/>
      <c r="CH112" s="885"/>
      <c r="CI112" s="885"/>
      <c r="CJ112" s="885"/>
      <c r="CK112" s="936"/>
      <c r="CL112" s="830"/>
      <c r="CM112" s="824" t="s">
        <v>426</v>
      </c>
      <c r="CN112" s="761"/>
      <c r="CO112" s="761"/>
      <c r="CP112" s="761"/>
      <c r="CQ112" s="761"/>
      <c r="CR112" s="761"/>
      <c r="CS112" s="761"/>
      <c r="CT112" s="761"/>
      <c r="CU112" s="761"/>
      <c r="CV112" s="761"/>
      <c r="CW112" s="761"/>
      <c r="CX112" s="761"/>
      <c r="CY112" s="761"/>
      <c r="CZ112" s="761"/>
      <c r="DA112" s="761"/>
      <c r="DB112" s="761"/>
      <c r="DC112" s="761"/>
      <c r="DD112" s="761"/>
      <c r="DE112" s="761"/>
      <c r="DF112" s="762"/>
      <c r="DG112" s="825" t="s">
        <v>122</v>
      </c>
      <c r="DH112" s="826"/>
      <c r="DI112" s="826"/>
      <c r="DJ112" s="826"/>
      <c r="DK112" s="826"/>
      <c r="DL112" s="826" t="s">
        <v>122</v>
      </c>
      <c r="DM112" s="826"/>
      <c r="DN112" s="826"/>
      <c r="DO112" s="826"/>
      <c r="DP112" s="826"/>
      <c r="DQ112" s="826" t="s">
        <v>122</v>
      </c>
      <c r="DR112" s="826"/>
      <c r="DS112" s="826"/>
      <c r="DT112" s="826"/>
      <c r="DU112" s="826"/>
      <c r="DV112" s="803" t="s">
        <v>122</v>
      </c>
      <c r="DW112" s="803"/>
      <c r="DX112" s="803"/>
      <c r="DY112" s="803"/>
      <c r="DZ112" s="804"/>
    </row>
    <row r="113" spans="1:130" s="210" customFormat="1" ht="26.25" customHeight="1" x14ac:dyDescent="0.2">
      <c r="A113" s="923"/>
      <c r="B113" s="924"/>
      <c r="C113" s="761" t="s">
        <v>427</v>
      </c>
      <c r="D113" s="761"/>
      <c r="E113" s="761"/>
      <c r="F113" s="761"/>
      <c r="G113" s="761"/>
      <c r="H113" s="761"/>
      <c r="I113" s="761"/>
      <c r="J113" s="761"/>
      <c r="K113" s="761"/>
      <c r="L113" s="761"/>
      <c r="M113" s="761"/>
      <c r="N113" s="761"/>
      <c r="O113" s="761"/>
      <c r="P113" s="761"/>
      <c r="Q113" s="761"/>
      <c r="R113" s="761"/>
      <c r="S113" s="761"/>
      <c r="T113" s="761"/>
      <c r="U113" s="761"/>
      <c r="V113" s="761"/>
      <c r="W113" s="761"/>
      <c r="X113" s="761"/>
      <c r="Y113" s="761"/>
      <c r="Z113" s="762"/>
      <c r="AA113" s="927">
        <v>1129741</v>
      </c>
      <c r="AB113" s="928"/>
      <c r="AC113" s="928"/>
      <c r="AD113" s="928"/>
      <c r="AE113" s="929"/>
      <c r="AF113" s="930">
        <v>1034836</v>
      </c>
      <c r="AG113" s="928"/>
      <c r="AH113" s="928"/>
      <c r="AI113" s="928"/>
      <c r="AJ113" s="929"/>
      <c r="AK113" s="930">
        <v>1090494</v>
      </c>
      <c r="AL113" s="928"/>
      <c r="AM113" s="928"/>
      <c r="AN113" s="928"/>
      <c r="AO113" s="929"/>
      <c r="AP113" s="931">
        <v>4.3</v>
      </c>
      <c r="AQ113" s="932"/>
      <c r="AR113" s="932"/>
      <c r="AS113" s="932"/>
      <c r="AT113" s="933"/>
      <c r="AU113" s="941"/>
      <c r="AV113" s="942"/>
      <c r="AW113" s="942"/>
      <c r="AX113" s="942"/>
      <c r="AY113" s="942"/>
      <c r="AZ113" s="824" t="s">
        <v>428</v>
      </c>
      <c r="BA113" s="761"/>
      <c r="BB113" s="761"/>
      <c r="BC113" s="761"/>
      <c r="BD113" s="761"/>
      <c r="BE113" s="761"/>
      <c r="BF113" s="761"/>
      <c r="BG113" s="761"/>
      <c r="BH113" s="761"/>
      <c r="BI113" s="761"/>
      <c r="BJ113" s="761"/>
      <c r="BK113" s="761"/>
      <c r="BL113" s="761"/>
      <c r="BM113" s="761"/>
      <c r="BN113" s="761"/>
      <c r="BO113" s="761"/>
      <c r="BP113" s="762"/>
      <c r="BQ113" s="825" t="s">
        <v>122</v>
      </c>
      <c r="BR113" s="826"/>
      <c r="BS113" s="826"/>
      <c r="BT113" s="826"/>
      <c r="BU113" s="826"/>
      <c r="BV113" s="826" t="s">
        <v>122</v>
      </c>
      <c r="BW113" s="826"/>
      <c r="BX113" s="826"/>
      <c r="BY113" s="826"/>
      <c r="BZ113" s="826"/>
      <c r="CA113" s="826" t="s">
        <v>122</v>
      </c>
      <c r="CB113" s="826"/>
      <c r="CC113" s="826"/>
      <c r="CD113" s="826"/>
      <c r="CE113" s="826"/>
      <c r="CF113" s="884" t="s">
        <v>122</v>
      </c>
      <c r="CG113" s="885"/>
      <c r="CH113" s="885"/>
      <c r="CI113" s="885"/>
      <c r="CJ113" s="885"/>
      <c r="CK113" s="936"/>
      <c r="CL113" s="830"/>
      <c r="CM113" s="824" t="s">
        <v>429</v>
      </c>
      <c r="CN113" s="761"/>
      <c r="CO113" s="761"/>
      <c r="CP113" s="761"/>
      <c r="CQ113" s="761"/>
      <c r="CR113" s="761"/>
      <c r="CS113" s="761"/>
      <c r="CT113" s="761"/>
      <c r="CU113" s="761"/>
      <c r="CV113" s="761"/>
      <c r="CW113" s="761"/>
      <c r="CX113" s="761"/>
      <c r="CY113" s="761"/>
      <c r="CZ113" s="761"/>
      <c r="DA113" s="761"/>
      <c r="DB113" s="761"/>
      <c r="DC113" s="761"/>
      <c r="DD113" s="761"/>
      <c r="DE113" s="761"/>
      <c r="DF113" s="762"/>
      <c r="DG113" s="788" t="s">
        <v>122</v>
      </c>
      <c r="DH113" s="789"/>
      <c r="DI113" s="789"/>
      <c r="DJ113" s="789"/>
      <c r="DK113" s="790"/>
      <c r="DL113" s="791" t="s">
        <v>122</v>
      </c>
      <c r="DM113" s="789"/>
      <c r="DN113" s="789"/>
      <c r="DO113" s="789"/>
      <c r="DP113" s="790"/>
      <c r="DQ113" s="791" t="s">
        <v>122</v>
      </c>
      <c r="DR113" s="789"/>
      <c r="DS113" s="789"/>
      <c r="DT113" s="789"/>
      <c r="DU113" s="790"/>
      <c r="DV113" s="833" t="s">
        <v>122</v>
      </c>
      <c r="DW113" s="834"/>
      <c r="DX113" s="834"/>
      <c r="DY113" s="834"/>
      <c r="DZ113" s="835"/>
    </row>
    <row r="114" spans="1:130" s="210" customFormat="1" ht="26.25" customHeight="1" x14ac:dyDescent="0.2">
      <c r="A114" s="923"/>
      <c r="B114" s="924"/>
      <c r="C114" s="761" t="s">
        <v>430</v>
      </c>
      <c r="D114" s="761"/>
      <c r="E114" s="761"/>
      <c r="F114" s="761"/>
      <c r="G114" s="761"/>
      <c r="H114" s="761"/>
      <c r="I114" s="761"/>
      <c r="J114" s="761"/>
      <c r="K114" s="761"/>
      <c r="L114" s="761"/>
      <c r="M114" s="761"/>
      <c r="N114" s="761"/>
      <c r="O114" s="761"/>
      <c r="P114" s="761"/>
      <c r="Q114" s="761"/>
      <c r="R114" s="761"/>
      <c r="S114" s="761"/>
      <c r="T114" s="761"/>
      <c r="U114" s="761"/>
      <c r="V114" s="761"/>
      <c r="W114" s="761"/>
      <c r="X114" s="761"/>
      <c r="Y114" s="761"/>
      <c r="Z114" s="762"/>
      <c r="AA114" s="788" t="s">
        <v>122</v>
      </c>
      <c r="AB114" s="789"/>
      <c r="AC114" s="789"/>
      <c r="AD114" s="789"/>
      <c r="AE114" s="790"/>
      <c r="AF114" s="791" t="s">
        <v>122</v>
      </c>
      <c r="AG114" s="789"/>
      <c r="AH114" s="789"/>
      <c r="AI114" s="789"/>
      <c r="AJ114" s="790"/>
      <c r="AK114" s="791" t="s">
        <v>122</v>
      </c>
      <c r="AL114" s="789"/>
      <c r="AM114" s="789"/>
      <c r="AN114" s="789"/>
      <c r="AO114" s="790"/>
      <c r="AP114" s="833" t="s">
        <v>122</v>
      </c>
      <c r="AQ114" s="834"/>
      <c r="AR114" s="834"/>
      <c r="AS114" s="834"/>
      <c r="AT114" s="835"/>
      <c r="AU114" s="941"/>
      <c r="AV114" s="942"/>
      <c r="AW114" s="942"/>
      <c r="AX114" s="942"/>
      <c r="AY114" s="942"/>
      <c r="AZ114" s="824" t="s">
        <v>431</v>
      </c>
      <c r="BA114" s="761"/>
      <c r="BB114" s="761"/>
      <c r="BC114" s="761"/>
      <c r="BD114" s="761"/>
      <c r="BE114" s="761"/>
      <c r="BF114" s="761"/>
      <c r="BG114" s="761"/>
      <c r="BH114" s="761"/>
      <c r="BI114" s="761"/>
      <c r="BJ114" s="761"/>
      <c r="BK114" s="761"/>
      <c r="BL114" s="761"/>
      <c r="BM114" s="761"/>
      <c r="BN114" s="761"/>
      <c r="BO114" s="761"/>
      <c r="BP114" s="762"/>
      <c r="BQ114" s="825">
        <v>6306071</v>
      </c>
      <c r="BR114" s="826"/>
      <c r="BS114" s="826"/>
      <c r="BT114" s="826"/>
      <c r="BU114" s="826"/>
      <c r="BV114" s="826">
        <v>6694226</v>
      </c>
      <c r="BW114" s="826"/>
      <c r="BX114" s="826"/>
      <c r="BY114" s="826"/>
      <c r="BZ114" s="826"/>
      <c r="CA114" s="826">
        <v>6887552</v>
      </c>
      <c r="CB114" s="826"/>
      <c r="CC114" s="826"/>
      <c r="CD114" s="826"/>
      <c r="CE114" s="826"/>
      <c r="CF114" s="884">
        <v>27.4</v>
      </c>
      <c r="CG114" s="885"/>
      <c r="CH114" s="885"/>
      <c r="CI114" s="885"/>
      <c r="CJ114" s="885"/>
      <c r="CK114" s="936"/>
      <c r="CL114" s="830"/>
      <c r="CM114" s="824" t="s">
        <v>432</v>
      </c>
      <c r="CN114" s="761"/>
      <c r="CO114" s="761"/>
      <c r="CP114" s="761"/>
      <c r="CQ114" s="761"/>
      <c r="CR114" s="761"/>
      <c r="CS114" s="761"/>
      <c r="CT114" s="761"/>
      <c r="CU114" s="761"/>
      <c r="CV114" s="761"/>
      <c r="CW114" s="761"/>
      <c r="CX114" s="761"/>
      <c r="CY114" s="761"/>
      <c r="CZ114" s="761"/>
      <c r="DA114" s="761"/>
      <c r="DB114" s="761"/>
      <c r="DC114" s="761"/>
      <c r="DD114" s="761"/>
      <c r="DE114" s="761"/>
      <c r="DF114" s="762"/>
      <c r="DG114" s="788" t="s">
        <v>122</v>
      </c>
      <c r="DH114" s="789"/>
      <c r="DI114" s="789"/>
      <c r="DJ114" s="789"/>
      <c r="DK114" s="790"/>
      <c r="DL114" s="791" t="s">
        <v>122</v>
      </c>
      <c r="DM114" s="789"/>
      <c r="DN114" s="789"/>
      <c r="DO114" s="789"/>
      <c r="DP114" s="790"/>
      <c r="DQ114" s="791" t="s">
        <v>122</v>
      </c>
      <c r="DR114" s="789"/>
      <c r="DS114" s="789"/>
      <c r="DT114" s="789"/>
      <c r="DU114" s="790"/>
      <c r="DV114" s="833" t="s">
        <v>122</v>
      </c>
      <c r="DW114" s="834"/>
      <c r="DX114" s="834"/>
      <c r="DY114" s="834"/>
      <c r="DZ114" s="835"/>
    </row>
    <row r="115" spans="1:130" s="210" customFormat="1" ht="26.25" customHeight="1" x14ac:dyDescent="0.2">
      <c r="A115" s="923"/>
      <c r="B115" s="924"/>
      <c r="C115" s="761" t="s">
        <v>433</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2"/>
      <c r="AA115" s="927">
        <v>22400</v>
      </c>
      <c r="AB115" s="928"/>
      <c r="AC115" s="928"/>
      <c r="AD115" s="928"/>
      <c r="AE115" s="929"/>
      <c r="AF115" s="930">
        <v>23450</v>
      </c>
      <c r="AG115" s="928"/>
      <c r="AH115" s="928"/>
      <c r="AI115" s="928"/>
      <c r="AJ115" s="929"/>
      <c r="AK115" s="930">
        <v>26870</v>
      </c>
      <c r="AL115" s="928"/>
      <c r="AM115" s="928"/>
      <c r="AN115" s="928"/>
      <c r="AO115" s="929"/>
      <c r="AP115" s="931">
        <v>0.1</v>
      </c>
      <c r="AQ115" s="932"/>
      <c r="AR115" s="932"/>
      <c r="AS115" s="932"/>
      <c r="AT115" s="933"/>
      <c r="AU115" s="941"/>
      <c r="AV115" s="942"/>
      <c r="AW115" s="942"/>
      <c r="AX115" s="942"/>
      <c r="AY115" s="942"/>
      <c r="AZ115" s="824" t="s">
        <v>434</v>
      </c>
      <c r="BA115" s="761"/>
      <c r="BB115" s="761"/>
      <c r="BC115" s="761"/>
      <c r="BD115" s="761"/>
      <c r="BE115" s="761"/>
      <c r="BF115" s="761"/>
      <c r="BG115" s="761"/>
      <c r="BH115" s="761"/>
      <c r="BI115" s="761"/>
      <c r="BJ115" s="761"/>
      <c r="BK115" s="761"/>
      <c r="BL115" s="761"/>
      <c r="BM115" s="761"/>
      <c r="BN115" s="761"/>
      <c r="BO115" s="761"/>
      <c r="BP115" s="762"/>
      <c r="BQ115" s="825" t="s">
        <v>122</v>
      </c>
      <c r="BR115" s="826"/>
      <c r="BS115" s="826"/>
      <c r="BT115" s="826"/>
      <c r="BU115" s="826"/>
      <c r="BV115" s="826" t="s">
        <v>122</v>
      </c>
      <c r="BW115" s="826"/>
      <c r="BX115" s="826"/>
      <c r="BY115" s="826"/>
      <c r="BZ115" s="826"/>
      <c r="CA115" s="826" t="s">
        <v>122</v>
      </c>
      <c r="CB115" s="826"/>
      <c r="CC115" s="826"/>
      <c r="CD115" s="826"/>
      <c r="CE115" s="826"/>
      <c r="CF115" s="884" t="s">
        <v>122</v>
      </c>
      <c r="CG115" s="885"/>
      <c r="CH115" s="885"/>
      <c r="CI115" s="885"/>
      <c r="CJ115" s="885"/>
      <c r="CK115" s="936"/>
      <c r="CL115" s="830"/>
      <c r="CM115" s="824" t="s">
        <v>435</v>
      </c>
      <c r="CN115" s="761"/>
      <c r="CO115" s="761"/>
      <c r="CP115" s="761"/>
      <c r="CQ115" s="761"/>
      <c r="CR115" s="761"/>
      <c r="CS115" s="761"/>
      <c r="CT115" s="761"/>
      <c r="CU115" s="761"/>
      <c r="CV115" s="761"/>
      <c r="CW115" s="761"/>
      <c r="CX115" s="761"/>
      <c r="CY115" s="761"/>
      <c r="CZ115" s="761"/>
      <c r="DA115" s="761"/>
      <c r="DB115" s="761"/>
      <c r="DC115" s="761"/>
      <c r="DD115" s="761"/>
      <c r="DE115" s="761"/>
      <c r="DF115" s="762"/>
      <c r="DG115" s="788" t="s">
        <v>122</v>
      </c>
      <c r="DH115" s="789"/>
      <c r="DI115" s="789"/>
      <c r="DJ115" s="789"/>
      <c r="DK115" s="790"/>
      <c r="DL115" s="791" t="s">
        <v>122</v>
      </c>
      <c r="DM115" s="789"/>
      <c r="DN115" s="789"/>
      <c r="DO115" s="789"/>
      <c r="DP115" s="790"/>
      <c r="DQ115" s="791" t="s">
        <v>122</v>
      </c>
      <c r="DR115" s="789"/>
      <c r="DS115" s="789"/>
      <c r="DT115" s="789"/>
      <c r="DU115" s="790"/>
      <c r="DV115" s="833" t="s">
        <v>122</v>
      </c>
      <c r="DW115" s="834"/>
      <c r="DX115" s="834"/>
      <c r="DY115" s="834"/>
      <c r="DZ115" s="835"/>
    </row>
    <row r="116" spans="1:130" s="210" customFormat="1" ht="26.25" customHeight="1" x14ac:dyDescent="0.2">
      <c r="A116" s="925"/>
      <c r="B116" s="926"/>
      <c r="C116" s="848" t="s">
        <v>436</v>
      </c>
      <c r="D116" s="848"/>
      <c r="E116" s="848"/>
      <c r="F116" s="848"/>
      <c r="G116" s="848"/>
      <c r="H116" s="848"/>
      <c r="I116" s="848"/>
      <c r="J116" s="848"/>
      <c r="K116" s="848"/>
      <c r="L116" s="848"/>
      <c r="M116" s="848"/>
      <c r="N116" s="848"/>
      <c r="O116" s="848"/>
      <c r="P116" s="848"/>
      <c r="Q116" s="848"/>
      <c r="R116" s="848"/>
      <c r="S116" s="848"/>
      <c r="T116" s="848"/>
      <c r="U116" s="848"/>
      <c r="V116" s="848"/>
      <c r="W116" s="848"/>
      <c r="X116" s="848"/>
      <c r="Y116" s="848"/>
      <c r="Z116" s="849"/>
      <c r="AA116" s="788" t="s">
        <v>122</v>
      </c>
      <c r="AB116" s="789"/>
      <c r="AC116" s="789"/>
      <c r="AD116" s="789"/>
      <c r="AE116" s="790"/>
      <c r="AF116" s="791" t="s">
        <v>122</v>
      </c>
      <c r="AG116" s="789"/>
      <c r="AH116" s="789"/>
      <c r="AI116" s="789"/>
      <c r="AJ116" s="790"/>
      <c r="AK116" s="791" t="s">
        <v>122</v>
      </c>
      <c r="AL116" s="789"/>
      <c r="AM116" s="789"/>
      <c r="AN116" s="789"/>
      <c r="AO116" s="790"/>
      <c r="AP116" s="833" t="s">
        <v>122</v>
      </c>
      <c r="AQ116" s="834"/>
      <c r="AR116" s="834"/>
      <c r="AS116" s="834"/>
      <c r="AT116" s="835"/>
      <c r="AU116" s="941"/>
      <c r="AV116" s="942"/>
      <c r="AW116" s="942"/>
      <c r="AX116" s="942"/>
      <c r="AY116" s="942"/>
      <c r="AZ116" s="918" t="s">
        <v>437</v>
      </c>
      <c r="BA116" s="919"/>
      <c r="BB116" s="919"/>
      <c r="BC116" s="919"/>
      <c r="BD116" s="919"/>
      <c r="BE116" s="919"/>
      <c r="BF116" s="919"/>
      <c r="BG116" s="919"/>
      <c r="BH116" s="919"/>
      <c r="BI116" s="919"/>
      <c r="BJ116" s="919"/>
      <c r="BK116" s="919"/>
      <c r="BL116" s="919"/>
      <c r="BM116" s="919"/>
      <c r="BN116" s="919"/>
      <c r="BO116" s="919"/>
      <c r="BP116" s="920"/>
      <c r="BQ116" s="825" t="s">
        <v>122</v>
      </c>
      <c r="BR116" s="826"/>
      <c r="BS116" s="826"/>
      <c r="BT116" s="826"/>
      <c r="BU116" s="826"/>
      <c r="BV116" s="826" t="s">
        <v>122</v>
      </c>
      <c r="BW116" s="826"/>
      <c r="BX116" s="826"/>
      <c r="BY116" s="826"/>
      <c r="BZ116" s="826"/>
      <c r="CA116" s="826" t="s">
        <v>122</v>
      </c>
      <c r="CB116" s="826"/>
      <c r="CC116" s="826"/>
      <c r="CD116" s="826"/>
      <c r="CE116" s="826"/>
      <c r="CF116" s="884" t="s">
        <v>122</v>
      </c>
      <c r="CG116" s="885"/>
      <c r="CH116" s="885"/>
      <c r="CI116" s="885"/>
      <c r="CJ116" s="885"/>
      <c r="CK116" s="936"/>
      <c r="CL116" s="830"/>
      <c r="CM116" s="824" t="s">
        <v>438</v>
      </c>
      <c r="CN116" s="761"/>
      <c r="CO116" s="761"/>
      <c r="CP116" s="761"/>
      <c r="CQ116" s="761"/>
      <c r="CR116" s="761"/>
      <c r="CS116" s="761"/>
      <c r="CT116" s="761"/>
      <c r="CU116" s="761"/>
      <c r="CV116" s="761"/>
      <c r="CW116" s="761"/>
      <c r="CX116" s="761"/>
      <c r="CY116" s="761"/>
      <c r="CZ116" s="761"/>
      <c r="DA116" s="761"/>
      <c r="DB116" s="761"/>
      <c r="DC116" s="761"/>
      <c r="DD116" s="761"/>
      <c r="DE116" s="761"/>
      <c r="DF116" s="762"/>
      <c r="DG116" s="788">
        <v>44972</v>
      </c>
      <c r="DH116" s="789"/>
      <c r="DI116" s="789"/>
      <c r="DJ116" s="789"/>
      <c r="DK116" s="790"/>
      <c r="DL116" s="791">
        <v>65644</v>
      </c>
      <c r="DM116" s="789"/>
      <c r="DN116" s="789"/>
      <c r="DO116" s="789"/>
      <c r="DP116" s="790"/>
      <c r="DQ116" s="791">
        <v>57322</v>
      </c>
      <c r="DR116" s="789"/>
      <c r="DS116" s="789"/>
      <c r="DT116" s="789"/>
      <c r="DU116" s="790"/>
      <c r="DV116" s="833">
        <v>0.2</v>
      </c>
      <c r="DW116" s="834"/>
      <c r="DX116" s="834"/>
      <c r="DY116" s="834"/>
      <c r="DZ116" s="835"/>
    </row>
    <row r="117" spans="1:130" s="210" customFormat="1" ht="26.25" customHeight="1" x14ac:dyDescent="0.2">
      <c r="A117" s="904" t="s">
        <v>177</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886" t="s">
        <v>439</v>
      </c>
      <c r="Z117" s="906"/>
      <c r="AA117" s="911">
        <v>7868139</v>
      </c>
      <c r="AB117" s="912"/>
      <c r="AC117" s="912"/>
      <c r="AD117" s="912"/>
      <c r="AE117" s="913"/>
      <c r="AF117" s="914">
        <v>8022116</v>
      </c>
      <c r="AG117" s="912"/>
      <c r="AH117" s="912"/>
      <c r="AI117" s="912"/>
      <c r="AJ117" s="913"/>
      <c r="AK117" s="914">
        <v>8196392</v>
      </c>
      <c r="AL117" s="912"/>
      <c r="AM117" s="912"/>
      <c r="AN117" s="912"/>
      <c r="AO117" s="913"/>
      <c r="AP117" s="915"/>
      <c r="AQ117" s="916"/>
      <c r="AR117" s="916"/>
      <c r="AS117" s="916"/>
      <c r="AT117" s="917"/>
      <c r="AU117" s="941"/>
      <c r="AV117" s="942"/>
      <c r="AW117" s="942"/>
      <c r="AX117" s="942"/>
      <c r="AY117" s="942"/>
      <c r="AZ117" s="872" t="s">
        <v>440</v>
      </c>
      <c r="BA117" s="873"/>
      <c r="BB117" s="873"/>
      <c r="BC117" s="873"/>
      <c r="BD117" s="873"/>
      <c r="BE117" s="873"/>
      <c r="BF117" s="873"/>
      <c r="BG117" s="873"/>
      <c r="BH117" s="873"/>
      <c r="BI117" s="873"/>
      <c r="BJ117" s="873"/>
      <c r="BK117" s="873"/>
      <c r="BL117" s="873"/>
      <c r="BM117" s="873"/>
      <c r="BN117" s="873"/>
      <c r="BO117" s="873"/>
      <c r="BP117" s="874"/>
      <c r="BQ117" s="825" t="s">
        <v>122</v>
      </c>
      <c r="BR117" s="826"/>
      <c r="BS117" s="826"/>
      <c r="BT117" s="826"/>
      <c r="BU117" s="826"/>
      <c r="BV117" s="826" t="s">
        <v>122</v>
      </c>
      <c r="BW117" s="826"/>
      <c r="BX117" s="826"/>
      <c r="BY117" s="826"/>
      <c r="BZ117" s="826"/>
      <c r="CA117" s="826" t="s">
        <v>122</v>
      </c>
      <c r="CB117" s="826"/>
      <c r="CC117" s="826"/>
      <c r="CD117" s="826"/>
      <c r="CE117" s="826"/>
      <c r="CF117" s="884" t="s">
        <v>122</v>
      </c>
      <c r="CG117" s="885"/>
      <c r="CH117" s="885"/>
      <c r="CI117" s="885"/>
      <c r="CJ117" s="885"/>
      <c r="CK117" s="936"/>
      <c r="CL117" s="830"/>
      <c r="CM117" s="824" t="s">
        <v>441</v>
      </c>
      <c r="CN117" s="761"/>
      <c r="CO117" s="761"/>
      <c r="CP117" s="761"/>
      <c r="CQ117" s="761"/>
      <c r="CR117" s="761"/>
      <c r="CS117" s="761"/>
      <c r="CT117" s="761"/>
      <c r="CU117" s="761"/>
      <c r="CV117" s="761"/>
      <c r="CW117" s="761"/>
      <c r="CX117" s="761"/>
      <c r="CY117" s="761"/>
      <c r="CZ117" s="761"/>
      <c r="DA117" s="761"/>
      <c r="DB117" s="761"/>
      <c r="DC117" s="761"/>
      <c r="DD117" s="761"/>
      <c r="DE117" s="761"/>
      <c r="DF117" s="762"/>
      <c r="DG117" s="788" t="s">
        <v>122</v>
      </c>
      <c r="DH117" s="789"/>
      <c r="DI117" s="789"/>
      <c r="DJ117" s="789"/>
      <c r="DK117" s="790"/>
      <c r="DL117" s="791" t="s">
        <v>122</v>
      </c>
      <c r="DM117" s="789"/>
      <c r="DN117" s="789"/>
      <c r="DO117" s="789"/>
      <c r="DP117" s="790"/>
      <c r="DQ117" s="791" t="s">
        <v>122</v>
      </c>
      <c r="DR117" s="789"/>
      <c r="DS117" s="789"/>
      <c r="DT117" s="789"/>
      <c r="DU117" s="790"/>
      <c r="DV117" s="833" t="s">
        <v>122</v>
      </c>
      <c r="DW117" s="834"/>
      <c r="DX117" s="834"/>
      <c r="DY117" s="834"/>
      <c r="DZ117" s="835"/>
    </row>
    <row r="118" spans="1:130" s="210" customFormat="1" ht="26.25" customHeight="1" x14ac:dyDescent="0.2">
      <c r="A118" s="904" t="s">
        <v>415</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7" t="s">
        <v>412</v>
      </c>
      <c r="AB118" s="905"/>
      <c r="AC118" s="905"/>
      <c r="AD118" s="905"/>
      <c r="AE118" s="906"/>
      <c r="AF118" s="907" t="s">
        <v>413</v>
      </c>
      <c r="AG118" s="905"/>
      <c r="AH118" s="905"/>
      <c r="AI118" s="905"/>
      <c r="AJ118" s="906"/>
      <c r="AK118" s="907" t="s">
        <v>294</v>
      </c>
      <c r="AL118" s="905"/>
      <c r="AM118" s="905"/>
      <c r="AN118" s="905"/>
      <c r="AO118" s="906"/>
      <c r="AP118" s="908" t="s">
        <v>414</v>
      </c>
      <c r="AQ118" s="909"/>
      <c r="AR118" s="909"/>
      <c r="AS118" s="909"/>
      <c r="AT118" s="910"/>
      <c r="AU118" s="941"/>
      <c r="AV118" s="942"/>
      <c r="AW118" s="942"/>
      <c r="AX118" s="942"/>
      <c r="AY118" s="942"/>
      <c r="AZ118" s="847" t="s">
        <v>442</v>
      </c>
      <c r="BA118" s="848"/>
      <c r="BB118" s="848"/>
      <c r="BC118" s="848"/>
      <c r="BD118" s="848"/>
      <c r="BE118" s="848"/>
      <c r="BF118" s="848"/>
      <c r="BG118" s="848"/>
      <c r="BH118" s="848"/>
      <c r="BI118" s="848"/>
      <c r="BJ118" s="848"/>
      <c r="BK118" s="848"/>
      <c r="BL118" s="848"/>
      <c r="BM118" s="848"/>
      <c r="BN118" s="848"/>
      <c r="BO118" s="848"/>
      <c r="BP118" s="849"/>
      <c r="BQ118" s="888" t="s">
        <v>122</v>
      </c>
      <c r="BR118" s="854"/>
      <c r="BS118" s="854"/>
      <c r="BT118" s="854"/>
      <c r="BU118" s="854"/>
      <c r="BV118" s="854" t="s">
        <v>122</v>
      </c>
      <c r="BW118" s="854"/>
      <c r="BX118" s="854"/>
      <c r="BY118" s="854"/>
      <c r="BZ118" s="854"/>
      <c r="CA118" s="854" t="s">
        <v>122</v>
      </c>
      <c r="CB118" s="854"/>
      <c r="CC118" s="854"/>
      <c r="CD118" s="854"/>
      <c r="CE118" s="854"/>
      <c r="CF118" s="884" t="s">
        <v>122</v>
      </c>
      <c r="CG118" s="885"/>
      <c r="CH118" s="885"/>
      <c r="CI118" s="885"/>
      <c r="CJ118" s="885"/>
      <c r="CK118" s="936"/>
      <c r="CL118" s="830"/>
      <c r="CM118" s="824" t="s">
        <v>443</v>
      </c>
      <c r="CN118" s="761"/>
      <c r="CO118" s="761"/>
      <c r="CP118" s="761"/>
      <c r="CQ118" s="761"/>
      <c r="CR118" s="761"/>
      <c r="CS118" s="761"/>
      <c r="CT118" s="761"/>
      <c r="CU118" s="761"/>
      <c r="CV118" s="761"/>
      <c r="CW118" s="761"/>
      <c r="CX118" s="761"/>
      <c r="CY118" s="761"/>
      <c r="CZ118" s="761"/>
      <c r="DA118" s="761"/>
      <c r="DB118" s="761"/>
      <c r="DC118" s="761"/>
      <c r="DD118" s="761"/>
      <c r="DE118" s="761"/>
      <c r="DF118" s="762"/>
      <c r="DG118" s="788" t="s">
        <v>122</v>
      </c>
      <c r="DH118" s="789"/>
      <c r="DI118" s="789"/>
      <c r="DJ118" s="789"/>
      <c r="DK118" s="790"/>
      <c r="DL118" s="791" t="s">
        <v>122</v>
      </c>
      <c r="DM118" s="789"/>
      <c r="DN118" s="789"/>
      <c r="DO118" s="789"/>
      <c r="DP118" s="790"/>
      <c r="DQ118" s="791" t="s">
        <v>122</v>
      </c>
      <c r="DR118" s="789"/>
      <c r="DS118" s="789"/>
      <c r="DT118" s="789"/>
      <c r="DU118" s="790"/>
      <c r="DV118" s="833" t="s">
        <v>122</v>
      </c>
      <c r="DW118" s="834"/>
      <c r="DX118" s="834"/>
      <c r="DY118" s="834"/>
      <c r="DZ118" s="835"/>
    </row>
    <row r="119" spans="1:130" s="210" customFormat="1" ht="26.25" customHeight="1" x14ac:dyDescent="0.2">
      <c r="A119" s="827" t="s">
        <v>418</v>
      </c>
      <c r="B119" s="828"/>
      <c r="C119" s="869" t="s">
        <v>419</v>
      </c>
      <c r="D119" s="817"/>
      <c r="E119" s="817"/>
      <c r="F119" s="817"/>
      <c r="G119" s="817"/>
      <c r="H119" s="817"/>
      <c r="I119" s="817"/>
      <c r="J119" s="817"/>
      <c r="K119" s="817"/>
      <c r="L119" s="817"/>
      <c r="M119" s="817"/>
      <c r="N119" s="817"/>
      <c r="O119" s="817"/>
      <c r="P119" s="817"/>
      <c r="Q119" s="817"/>
      <c r="R119" s="817"/>
      <c r="S119" s="817"/>
      <c r="T119" s="817"/>
      <c r="U119" s="817"/>
      <c r="V119" s="817"/>
      <c r="W119" s="817"/>
      <c r="X119" s="817"/>
      <c r="Y119" s="817"/>
      <c r="Z119" s="818"/>
      <c r="AA119" s="897" t="s">
        <v>122</v>
      </c>
      <c r="AB119" s="898"/>
      <c r="AC119" s="898"/>
      <c r="AD119" s="898"/>
      <c r="AE119" s="899"/>
      <c r="AF119" s="900" t="s">
        <v>122</v>
      </c>
      <c r="AG119" s="898"/>
      <c r="AH119" s="898"/>
      <c r="AI119" s="898"/>
      <c r="AJ119" s="899"/>
      <c r="AK119" s="900" t="s">
        <v>122</v>
      </c>
      <c r="AL119" s="898"/>
      <c r="AM119" s="898"/>
      <c r="AN119" s="898"/>
      <c r="AO119" s="899"/>
      <c r="AP119" s="901" t="s">
        <v>122</v>
      </c>
      <c r="AQ119" s="902"/>
      <c r="AR119" s="902"/>
      <c r="AS119" s="902"/>
      <c r="AT119" s="903"/>
      <c r="AU119" s="943"/>
      <c r="AV119" s="944"/>
      <c r="AW119" s="944"/>
      <c r="AX119" s="944"/>
      <c r="AY119" s="944"/>
      <c r="AZ119" s="231" t="s">
        <v>177</v>
      </c>
      <c r="BA119" s="231"/>
      <c r="BB119" s="231"/>
      <c r="BC119" s="231"/>
      <c r="BD119" s="231"/>
      <c r="BE119" s="231"/>
      <c r="BF119" s="231"/>
      <c r="BG119" s="231"/>
      <c r="BH119" s="231"/>
      <c r="BI119" s="231"/>
      <c r="BJ119" s="231"/>
      <c r="BK119" s="231"/>
      <c r="BL119" s="231"/>
      <c r="BM119" s="231"/>
      <c r="BN119" s="231"/>
      <c r="BO119" s="886" t="s">
        <v>444</v>
      </c>
      <c r="BP119" s="887"/>
      <c r="BQ119" s="888">
        <v>81129900</v>
      </c>
      <c r="BR119" s="854"/>
      <c r="BS119" s="854"/>
      <c r="BT119" s="854"/>
      <c r="BU119" s="854"/>
      <c r="BV119" s="854">
        <v>77931391</v>
      </c>
      <c r="BW119" s="854"/>
      <c r="BX119" s="854"/>
      <c r="BY119" s="854"/>
      <c r="BZ119" s="854"/>
      <c r="CA119" s="854">
        <v>78142785</v>
      </c>
      <c r="CB119" s="854"/>
      <c r="CC119" s="854"/>
      <c r="CD119" s="854"/>
      <c r="CE119" s="854"/>
      <c r="CF119" s="757"/>
      <c r="CG119" s="758"/>
      <c r="CH119" s="758"/>
      <c r="CI119" s="758"/>
      <c r="CJ119" s="843"/>
      <c r="CK119" s="937"/>
      <c r="CL119" s="832"/>
      <c r="CM119" s="847" t="s">
        <v>445</v>
      </c>
      <c r="CN119" s="848"/>
      <c r="CO119" s="848"/>
      <c r="CP119" s="848"/>
      <c r="CQ119" s="848"/>
      <c r="CR119" s="848"/>
      <c r="CS119" s="848"/>
      <c r="CT119" s="848"/>
      <c r="CU119" s="848"/>
      <c r="CV119" s="848"/>
      <c r="CW119" s="848"/>
      <c r="CX119" s="848"/>
      <c r="CY119" s="848"/>
      <c r="CZ119" s="848"/>
      <c r="DA119" s="848"/>
      <c r="DB119" s="848"/>
      <c r="DC119" s="848"/>
      <c r="DD119" s="848"/>
      <c r="DE119" s="848"/>
      <c r="DF119" s="849"/>
      <c r="DG119" s="772" t="s">
        <v>122</v>
      </c>
      <c r="DH119" s="773"/>
      <c r="DI119" s="773"/>
      <c r="DJ119" s="773"/>
      <c r="DK119" s="774"/>
      <c r="DL119" s="775" t="s">
        <v>122</v>
      </c>
      <c r="DM119" s="773"/>
      <c r="DN119" s="773"/>
      <c r="DO119" s="773"/>
      <c r="DP119" s="774"/>
      <c r="DQ119" s="775" t="s">
        <v>122</v>
      </c>
      <c r="DR119" s="773"/>
      <c r="DS119" s="773"/>
      <c r="DT119" s="773"/>
      <c r="DU119" s="774"/>
      <c r="DV119" s="857" t="s">
        <v>122</v>
      </c>
      <c r="DW119" s="858"/>
      <c r="DX119" s="858"/>
      <c r="DY119" s="858"/>
      <c r="DZ119" s="859"/>
    </row>
    <row r="120" spans="1:130" s="210" customFormat="1" ht="26.25" customHeight="1" x14ac:dyDescent="0.2">
      <c r="A120" s="829"/>
      <c r="B120" s="830"/>
      <c r="C120" s="824" t="s">
        <v>422</v>
      </c>
      <c r="D120" s="761"/>
      <c r="E120" s="761"/>
      <c r="F120" s="761"/>
      <c r="G120" s="761"/>
      <c r="H120" s="761"/>
      <c r="I120" s="761"/>
      <c r="J120" s="761"/>
      <c r="K120" s="761"/>
      <c r="L120" s="761"/>
      <c r="M120" s="761"/>
      <c r="N120" s="761"/>
      <c r="O120" s="761"/>
      <c r="P120" s="761"/>
      <c r="Q120" s="761"/>
      <c r="R120" s="761"/>
      <c r="S120" s="761"/>
      <c r="T120" s="761"/>
      <c r="U120" s="761"/>
      <c r="V120" s="761"/>
      <c r="W120" s="761"/>
      <c r="X120" s="761"/>
      <c r="Y120" s="761"/>
      <c r="Z120" s="762"/>
      <c r="AA120" s="788" t="s">
        <v>122</v>
      </c>
      <c r="AB120" s="789"/>
      <c r="AC120" s="789"/>
      <c r="AD120" s="789"/>
      <c r="AE120" s="790"/>
      <c r="AF120" s="791" t="s">
        <v>122</v>
      </c>
      <c r="AG120" s="789"/>
      <c r="AH120" s="789"/>
      <c r="AI120" s="789"/>
      <c r="AJ120" s="790"/>
      <c r="AK120" s="791" t="s">
        <v>122</v>
      </c>
      <c r="AL120" s="789"/>
      <c r="AM120" s="789"/>
      <c r="AN120" s="789"/>
      <c r="AO120" s="790"/>
      <c r="AP120" s="833" t="s">
        <v>122</v>
      </c>
      <c r="AQ120" s="834"/>
      <c r="AR120" s="834"/>
      <c r="AS120" s="834"/>
      <c r="AT120" s="835"/>
      <c r="AU120" s="889" t="s">
        <v>446</v>
      </c>
      <c r="AV120" s="890"/>
      <c r="AW120" s="890"/>
      <c r="AX120" s="890"/>
      <c r="AY120" s="891"/>
      <c r="AZ120" s="869" t="s">
        <v>447</v>
      </c>
      <c r="BA120" s="817"/>
      <c r="BB120" s="817"/>
      <c r="BC120" s="817"/>
      <c r="BD120" s="817"/>
      <c r="BE120" s="817"/>
      <c r="BF120" s="817"/>
      <c r="BG120" s="817"/>
      <c r="BH120" s="817"/>
      <c r="BI120" s="817"/>
      <c r="BJ120" s="817"/>
      <c r="BK120" s="817"/>
      <c r="BL120" s="817"/>
      <c r="BM120" s="817"/>
      <c r="BN120" s="817"/>
      <c r="BO120" s="817"/>
      <c r="BP120" s="818"/>
      <c r="BQ120" s="870">
        <v>20208916</v>
      </c>
      <c r="BR120" s="851"/>
      <c r="BS120" s="851"/>
      <c r="BT120" s="851"/>
      <c r="BU120" s="851"/>
      <c r="BV120" s="851">
        <v>19978526</v>
      </c>
      <c r="BW120" s="851"/>
      <c r="BX120" s="851"/>
      <c r="BY120" s="851"/>
      <c r="BZ120" s="851"/>
      <c r="CA120" s="851">
        <v>18581307</v>
      </c>
      <c r="CB120" s="851"/>
      <c r="CC120" s="851"/>
      <c r="CD120" s="851"/>
      <c r="CE120" s="851"/>
      <c r="CF120" s="875">
        <v>73.900000000000006</v>
      </c>
      <c r="CG120" s="876"/>
      <c r="CH120" s="876"/>
      <c r="CI120" s="876"/>
      <c r="CJ120" s="876"/>
      <c r="CK120" s="877" t="s">
        <v>448</v>
      </c>
      <c r="CL120" s="861"/>
      <c r="CM120" s="861"/>
      <c r="CN120" s="861"/>
      <c r="CO120" s="862"/>
      <c r="CP120" s="881" t="s">
        <v>395</v>
      </c>
      <c r="CQ120" s="882"/>
      <c r="CR120" s="882"/>
      <c r="CS120" s="882"/>
      <c r="CT120" s="882"/>
      <c r="CU120" s="882"/>
      <c r="CV120" s="882"/>
      <c r="CW120" s="882"/>
      <c r="CX120" s="882"/>
      <c r="CY120" s="882"/>
      <c r="CZ120" s="882"/>
      <c r="DA120" s="882"/>
      <c r="DB120" s="882"/>
      <c r="DC120" s="882"/>
      <c r="DD120" s="882"/>
      <c r="DE120" s="882"/>
      <c r="DF120" s="883"/>
      <c r="DG120" s="870">
        <v>7071439</v>
      </c>
      <c r="DH120" s="851"/>
      <c r="DI120" s="851"/>
      <c r="DJ120" s="851"/>
      <c r="DK120" s="851"/>
      <c r="DL120" s="851">
        <v>6796932</v>
      </c>
      <c r="DM120" s="851"/>
      <c r="DN120" s="851"/>
      <c r="DO120" s="851"/>
      <c r="DP120" s="851"/>
      <c r="DQ120" s="851">
        <v>6671178</v>
      </c>
      <c r="DR120" s="851"/>
      <c r="DS120" s="851"/>
      <c r="DT120" s="851"/>
      <c r="DU120" s="851"/>
      <c r="DV120" s="852">
        <v>26.5</v>
      </c>
      <c r="DW120" s="852"/>
      <c r="DX120" s="852"/>
      <c r="DY120" s="852"/>
      <c r="DZ120" s="853"/>
    </row>
    <row r="121" spans="1:130" s="210" customFormat="1" ht="26.25" customHeight="1" x14ac:dyDescent="0.2">
      <c r="A121" s="829"/>
      <c r="B121" s="830"/>
      <c r="C121" s="872" t="s">
        <v>449</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788" t="s">
        <v>122</v>
      </c>
      <c r="AB121" s="789"/>
      <c r="AC121" s="789"/>
      <c r="AD121" s="789"/>
      <c r="AE121" s="790"/>
      <c r="AF121" s="791" t="s">
        <v>122</v>
      </c>
      <c r="AG121" s="789"/>
      <c r="AH121" s="789"/>
      <c r="AI121" s="789"/>
      <c r="AJ121" s="790"/>
      <c r="AK121" s="791" t="s">
        <v>122</v>
      </c>
      <c r="AL121" s="789"/>
      <c r="AM121" s="789"/>
      <c r="AN121" s="789"/>
      <c r="AO121" s="790"/>
      <c r="AP121" s="833" t="s">
        <v>122</v>
      </c>
      <c r="AQ121" s="834"/>
      <c r="AR121" s="834"/>
      <c r="AS121" s="834"/>
      <c r="AT121" s="835"/>
      <c r="AU121" s="892"/>
      <c r="AV121" s="893"/>
      <c r="AW121" s="893"/>
      <c r="AX121" s="893"/>
      <c r="AY121" s="894"/>
      <c r="AZ121" s="824" t="s">
        <v>450</v>
      </c>
      <c r="BA121" s="761"/>
      <c r="BB121" s="761"/>
      <c r="BC121" s="761"/>
      <c r="BD121" s="761"/>
      <c r="BE121" s="761"/>
      <c r="BF121" s="761"/>
      <c r="BG121" s="761"/>
      <c r="BH121" s="761"/>
      <c r="BI121" s="761"/>
      <c r="BJ121" s="761"/>
      <c r="BK121" s="761"/>
      <c r="BL121" s="761"/>
      <c r="BM121" s="761"/>
      <c r="BN121" s="761"/>
      <c r="BO121" s="761"/>
      <c r="BP121" s="762"/>
      <c r="BQ121" s="825">
        <v>566142</v>
      </c>
      <c r="BR121" s="826"/>
      <c r="BS121" s="826"/>
      <c r="BT121" s="826"/>
      <c r="BU121" s="826"/>
      <c r="BV121" s="826">
        <v>461128</v>
      </c>
      <c r="BW121" s="826"/>
      <c r="BX121" s="826"/>
      <c r="BY121" s="826"/>
      <c r="BZ121" s="826"/>
      <c r="CA121" s="826">
        <v>841112</v>
      </c>
      <c r="CB121" s="826"/>
      <c r="CC121" s="826"/>
      <c r="CD121" s="826"/>
      <c r="CE121" s="826"/>
      <c r="CF121" s="884">
        <v>3.3</v>
      </c>
      <c r="CG121" s="885"/>
      <c r="CH121" s="885"/>
      <c r="CI121" s="885"/>
      <c r="CJ121" s="885"/>
      <c r="CK121" s="878"/>
      <c r="CL121" s="864"/>
      <c r="CM121" s="864"/>
      <c r="CN121" s="864"/>
      <c r="CO121" s="865"/>
      <c r="CP121" s="844" t="s">
        <v>392</v>
      </c>
      <c r="CQ121" s="845"/>
      <c r="CR121" s="845"/>
      <c r="CS121" s="845"/>
      <c r="CT121" s="845"/>
      <c r="CU121" s="845"/>
      <c r="CV121" s="845"/>
      <c r="CW121" s="845"/>
      <c r="CX121" s="845"/>
      <c r="CY121" s="845"/>
      <c r="CZ121" s="845"/>
      <c r="DA121" s="845"/>
      <c r="DB121" s="845"/>
      <c r="DC121" s="845"/>
      <c r="DD121" s="845"/>
      <c r="DE121" s="845"/>
      <c r="DF121" s="846"/>
      <c r="DG121" s="825">
        <v>2547995</v>
      </c>
      <c r="DH121" s="826"/>
      <c r="DI121" s="826"/>
      <c r="DJ121" s="826"/>
      <c r="DK121" s="826"/>
      <c r="DL121" s="826">
        <v>2281651</v>
      </c>
      <c r="DM121" s="826"/>
      <c r="DN121" s="826"/>
      <c r="DO121" s="826"/>
      <c r="DP121" s="826"/>
      <c r="DQ121" s="826">
        <v>2014897</v>
      </c>
      <c r="DR121" s="826"/>
      <c r="DS121" s="826"/>
      <c r="DT121" s="826"/>
      <c r="DU121" s="826"/>
      <c r="DV121" s="803">
        <v>8</v>
      </c>
      <c r="DW121" s="803"/>
      <c r="DX121" s="803"/>
      <c r="DY121" s="803"/>
      <c r="DZ121" s="804"/>
    </row>
    <row r="122" spans="1:130" s="210" customFormat="1" ht="26.25" customHeight="1" x14ac:dyDescent="0.2">
      <c r="A122" s="829"/>
      <c r="B122" s="830"/>
      <c r="C122" s="824" t="s">
        <v>432</v>
      </c>
      <c r="D122" s="761"/>
      <c r="E122" s="761"/>
      <c r="F122" s="761"/>
      <c r="G122" s="761"/>
      <c r="H122" s="761"/>
      <c r="I122" s="761"/>
      <c r="J122" s="761"/>
      <c r="K122" s="761"/>
      <c r="L122" s="761"/>
      <c r="M122" s="761"/>
      <c r="N122" s="761"/>
      <c r="O122" s="761"/>
      <c r="P122" s="761"/>
      <c r="Q122" s="761"/>
      <c r="R122" s="761"/>
      <c r="S122" s="761"/>
      <c r="T122" s="761"/>
      <c r="U122" s="761"/>
      <c r="V122" s="761"/>
      <c r="W122" s="761"/>
      <c r="X122" s="761"/>
      <c r="Y122" s="761"/>
      <c r="Z122" s="762"/>
      <c r="AA122" s="788" t="s">
        <v>122</v>
      </c>
      <c r="AB122" s="789"/>
      <c r="AC122" s="789"/>
      <c r="AD122" s="789"/>
      <c r="AE122" s="790"/>
      <c r="AF122" s="791" t="s">
        <v>122</v>
      </c>
      <c r="AG122" s="789"/>
      <c r="AH122" s="789"/>
      <c r="AI122" s="789"/>
      <c r="AJ122" s="790"/>
      <c r="AK122" s="791" t="s">
        <v>122</v>
      </c>
      <c r="AL122" s="789"/>
      <c r="AM122" s="789"/>
      <c r="AN122" s="789"/>
      <c r="AO122" s="790"/>
      <c r="AP122" s="833" t="s">
        <v>122</v>
      </c>
      <c r="AQ122" s="834"/>
      <c r="AR122" s="834"/>
      <c r="AS122" s="834"/>
      <c r="AT122" s="835"/>
      <c r="AU122" s="892"/>
      <c r="AV122" s="893"/>
      <c r="AW122" s="893"/>
      <c r="AX122" s="893"/>
      <c r="AY122" s="894"/>
      <c r="AZ122" s="847" t="s">
        <v>451</v>
      </c>
      <c r="BA122" s="848"/>
      <c r="BB122" s="848"/>
      <c r="BC122" s="848"/>
      <c r="BD122" s="848"/>
      <c r="BE122" s="848"/>
      <c r="BF122" s="848"/>
      <c r="BG122" s="848"/>
      <c r="BH122" s="848"/>
      <c r="BI122" s="848"/>
      <c r="BJ122" s="848"/>
      <c r="BK122" s="848"/>
      <c r="BL122" s="848"/>
      <c r="BM122" s="848"/>
      <c r="BN122" s="848"/>
      <c r="BO122" s="848"/>
      <c r="BP122" s="849"/>
      <c r="BQ122" s="888">
        <v>56963098</v>
      </c>
      <c r="BR122" s="854"/>
      <c r="BS122" s="854"/>
      <c r="BT122" s="854"/>
      <c r="BU122" s="854"/>
      <c r="BV122" s="854">
        <v>54761493</v>
      </c>
      <c r="BW122" s="854"/>
      <c r="BX122" s="854"/>
      <c r="BY122" s="854"/>
      <c r="BZ122" s="854"/>
      <c r="CA122" s="854">
        <v>54321257</v>
      </c>
      <c r="CB122" s="854"/>
      <c r="CC122" s="854"/>
      <c r="CD122" s="854"/>
      <c r="CE122" s="854"/>
      <c r="CF122" s="855">
        <v>215.9</v>
      </c>
      <c r="CG122" s="856"/>
      <c r="CH122" s="856"/>
      <c r="CI122" s="856"/>
      <c r="CJ122" s="856"/>
      <c r="CK122" s="878"/>
      <c r="CL122" s="864"/>
      <c r="CM122" s="864"/>
      <c r="CN122" s="864"/>
      <c r="CO122" s="865"/>
      <c r="CP122" s="844" t="s">
        <v>394</v>
      </c>
      <c r="CQ122" s="845"/>
      <c r="CR122" s="845"/>
      <c r="CS122" s="845"/>
      <c r="CT122" s="845"/>
      <c r="CU122" s="845"/>
      <c r="CV122" s="845"/>
      <c r="CW122" s="845"/>
      <c r="CX122" s="845"/>
      <c r="CY122" s="845"/>
      <c r="CZ122" s="845"/>
      <c r="DA122" s="845"/>
      <c r="DB122" s="845"/>
      <c r="DC122" s="845"/>
      <c r="DD122" s="845"/>
      <c r="DE122" s="845"/>
      <c r="DF122" s="846"/>
      <c r="DG122" s="825">
        <v>586127</v>
      </c>
      <c r="DH122" s="826"/>
      <c r="DI122" s="826"/>
      <c r="DJ122" s="826"/>
      <c r="DK122" s="826"/>
      <c r="DL122" s="826">
        <v>389986</v>
      </c>
      <c r="DM122" s="826"/>
      <c r="DN122" s="826"/>
      <c r="DO122" s="826"/>
      <c r="DP122" s="826"/>
      <c r="DQ122" s="826">
        <v>452014</v>
      </c>
      <c r="DR122" s="826"/>
      <c r="DS122" s="826"/>
      <c r="DT122" s="826"/>
      <c r="DU122" s="826"/>
      <c r="DV122" s="803">
        <v>1.8</v>
      </c>
      <c r="DW122" s="803"/>
      <c r="DX122" s="803"/>
      <c r="DY122" s="803"/>
      <c r="DZ122" s="804"/>
    </row>
    <row r="123" spans="1:130" s="210" customFormat="1" ht="26.25" customHeight="1" x14ac:dyDescent="0.2">
      <c r="A123" s="829"/>
      <c r="B123" s="830"/>
      <c r="C123" s="824" t="s">
        <v>438</v>
      </c>
      <c r="D123" s="761"/>
      <c r="E123" s="761"/>
      <c r="F123" s="761"/>
      <c r="G123" s="761"/>
      <c r="H123" s="761"/>
      <c r="I123" s="761"/>
      <c r="J123" s="761"/>
      <c r="K123" s="761"/>
      <c r="L123" s="761"/>
      <c r="M123" s="761"/>
      <c r="N123" s="761"/>
      <c r="O123" s="761"/>
      <c r="P123" s="761"/>
      <c r="Q123" s="761"/>
      <c r="R123" s="761"/>
      <c r="S123" s="761"/>
      <c r="T123" s="761"/>
      <c r="U123" s="761"/>
      <c r="V123" s="761"/>
      <c r="W123" s="761"/>
      <c r="X123" s="761"/>
      <c r="Y123" s="761"/>
      <c r="Z123" s="762"/>
      <c r="AA123" s="788">
        <v>12314</v>
      </c>
      <c r="AB123" s="789"/>
      <c r="AC123" s="789"/>
      <c r="AD123" s="789"/>
      <c r="AE123" s="790"/>
      <c r="AF123" s="791">
        <v>6174</v>
      </c>
      <c r="AG123" s="789"/>
      <c r="AH123" s="789"/>
      <c r="AI123" s="789"/>
      <c r="AJ123" s="790"/>
      <c r="AK123" s="791">
        <v>6042</v>
      </c>
      <c r="AL123" s="789"/>
      <c r="AM123" s="789"/>
      <c r="AN123" s="789"/>
      <c r="AO123" s="790"/>
      <c r="AP123" s="833">
        <v>0</v>
      </c>
      <c r="AQ123" s="834"/>
      <c r="AR123" s="834"/>
      <c r="AS123" s="834"/>
      <c r="AT123" s="835"/>
      <c r="AU123" s="895"/>
      <c r="AV123" s="896"/>
      <c r="AW123" s="896"/>
      <c r="AX123" s="896"/>
      <c r="AY123" s="896"/>
      <c r="AZ123" s="231" t="s">
        <v>177</v>
      </c>
      <c r="BA123" s="231"/>
      <c r="BB123" s="231"/>
      <c r="BC123" s="231"/>
      <c r="BD123" s="231"/>
      <c r="BE123" s="231"/>
      <c r="BF123" s="231"/>
      <c r="BG123" s="231"/>
      <c r="BH123" s="231"/>
      <c r="BI123" s="231"/>
      <c r="BJ123" s="231"/>
      <c r="BK123" s="231"/>
      <c r="BL123" s="231"/>
      <c r="BM123" s="231"/>
      <c r="BN123" s="231"/>
      <c r="BO123" s="886" t="s">
        <v>452</v>
      </c>
      <c r="BP123" s="887"/>
      <c r="BQ123" s="841">
        <v>77738156</v>
      </c>
      <c r="BR123" s="842"/>
      <c r="BS123" s="842"/>
      <c r="BT123" s="842"/>
      <c r="BU123" s="842"/>
      <c r="BV123" s="842">
        <v>75201147</v>
      </c>
      <c r="BW123" s="842"/>
      <c r="BX123" s="842"/>
      <c r="BY123" s="842"/>
      <c r="BZ123" s="842"/>
      <c r="CA123" s="842">
        <v>73743676</v>
      </c>
      <c r="CB123" s="842"/>
      <c r="CC123" s="842"/>
      <c r="CD123" s="842"/>
      <c r="CE123" s="842"/>
      <c r="CF123" s="757"/>
      <c r="CG123" s="758"/>
      <c r="CH123" s="758"/>
      <c r="CI123" s="758"/>
      <c r="CJ123" s="843"/>
      <c r="CK123" s="878"/>
      <c r="CL123" s="864"/>
      <c r="CM123" s="864"/>
      <c r="CN123" s="864"/>
      <c r="CO123" s="865"/>
      <c r="CP123" s="844" t="s">
        <v>390</v>
      </c>
      <c r="CQ123" s="845"/>
      <c r="CR123" s="845"/>
      <c r="CS123" s="845"/>
      <c r="CT123" s="845"/>
      <c r="CU123" s="845"/>
      <c r="CV123" s="845"/>
      <c r="CW123" s="845"/>
      <c r="CX123" s="845"/>
      <c r="CY123" s="845"/>
      <c r="CZ123" s="845"/>
      <c r="DA123" s="845"/>
      <c r="DB123" s="845"/>
      <c r="DC123" s="845"/>
      <c r="DD123" s="845"/>
      <c r="DE123" s="845"/>
      <c r="DF123" s="846"/>
      <c r="DG123" s="788" t="s">
        <v>122</v>
      </c>
      <c r="DH123" s="789"/>
      <c r="DI123" s="789"/>
      <c r="DJ123" s="789"/>
      <c r="DK123" s="790"/>
      <c r="DL123" s="791" t="s">
        <v>122</v>
      </c>
      <c r="DM123" s="789"/>
      <c r="DN123" s="789"/>
      <c r="DO123" s="789"/>
      <c r="DP123" s="790"/>
      <c r="DQ123" s="791" t="s">
        <v>122</v>
      </c>
      <c r="DR123" s="789"/>
      <c r="DS123" s="789"/>
      <c r="DT123" s="789"/>
      <c r="DU123" s="790"/>
      <c r="DV123" s="833" t="s">
        <v>122</v>
      </c>
      <c r="DW123" s="834"/>
      <c r="DX123" s="834"/>
      <c r="DY123" s="834"/>
      <c r="DZ123" s="835"/>
    </row>
    <row r="124" spans="1:130" s="210" customFormat="1" ht="26.25" customHeight="1" thickBot="1" x14ac:dyDescent="0.25">
      <c r="A124" s="829"/>
      <c r="B124" s="830"/>
      <c r="C124" s="824" t="s">
        <v>441</v>
      </c>
      <c r="D124" s="761"/>
      <c r="E124" s="761"/>
      <c r="F124" s="761"/>
      <c r="G124" s="761"/>
      <c r="H124" s="761"/>
      <c r="I124" s="761"/>
      <c r="J124" s="761"/>
      <c r="K124" s="761"/>
      <c r="L124" s="761"/>
      <c r="M124" s="761"/>
      <c r="N124" s="761"/>
      <c r="O124" s="761"/>
      <c r="P124" s="761"/>
      <c r="Q124" s="761"/>
      <c r="R124" s="761"/>
      <c r="S124" s="761"/>
      <c r="T124" s="761"/>
      <c r="U124" s="761"/>
      <c r="V124" s="761"/>
      <c r="W124" s="761"/>
      <c r="X124" s="761"/>
      <c r="Y124" s="761"/>
      <c r="Z124" s="762"/>
      <c r="AA124" s="788" t="s">
        <v>122</v>
      </c>
      <c r="AB124" s="789"/>
      <c r="AC124" s="789"/>
      <c r="AD124" s="789"/>
      <c r="AE124" s="790"/>
      <c r="AF124" s="791" t="s">
        <v>122</v>
      </c>
      <c r="AG124" s="789"/>
      <c r="AH124" s="789"/>
      <c r="AI124" s="789"/>
      <c r="AJ124" s="790"/>
      <c r="AK124" s="791" t="s">
        <v>122</v>
      </c>
      <c r="AL124" s="789"/>
      <c r="AM124" s="789"/>
      <c r="AN124" s="789"/>
      <c r="AO124" s="790"/>
      <c r="AP124" s="833" t="s">
        <v>122</v>
      </c>
      <c r="AQ124" s="834"/>
      <c r="AR124" s="834"/>
      <c r="AS124" s="834"/>
      <c r="AT124" s="835"/>
      <c r="AU124" s="836" t="s">
        <v>453</v>
      </c>
      <c r="AV124" s="837"/>
      <c r="AW124" s="837"/>
      <c r="AX124" s="837"/>
      <c r="AY124" s="837"/>
      <c r="AZ124" s="837"/>
      <c r="BA124" s="837"/>
      <c r="BB124" s="837"/>
      <c r="BC124" s="837"/>
      <c r="BD124" s="837"/>
      <c r="BE124" s="837"/>
      <c r="BF124" s="837"/>
      <c r="BG124" s="837"/>
      <c r="BH124" s="837"/>
      <c r="BI124" s="837"/>
      <c r="BJ124" s="837"/>
      <c r="BK124" s="837"/>
      <c r="BL124" s="837"/>
      <c r="BM124" s="837"/>
      <c r="BN124" s="837"/>
      <c r="BO124" s="837"/>
      <c r="BP124" s="838"/>
      <c r="BQ124" s="839">
        <v>13.8</v>
      </c>
      <c r="BR124" s="840"/>
      <c r="BS124" s="840"/>
      <c r="BT124" s="840"/>
      <c r="BU124" s="840"/>
      <c r="BV124" s="840">
        <v>11</v>
      </c>
      <c r="BW124" s="840"/>
      <c r="BX124" s="840"/>
      <c r="BY124" s="840"/>
      <c r="BZ124" s="840"/>
      <c r="CA124" s="840">
        <v>17.399999999999999</v>
      </c>
      <c r="CB124" s="840"/>
      <c r="CC124" s="840"/>
      <c r="CD124" s="840"/>
      <c r="CE124" s="840"/>
      <c r="CF124" s="735"/>
      <c r="CG124" s="736"/>
      <c r="CH124" s="736"/>
      <c r="CI124" s="736"/>
      <c r="CJ124" s="871"/>
      <c r="CK124" s="879"/>
      <c r="CL124" s="879"/>
      <c r="CM124" s="879"/>
      <c r="CN124" s="879"/>
      <c r="CO124" s="880"/>
      <c r="CP124" s="844" t="s">
        <v>454</v>
      </c>
      <c r="CQ124" s="845"/>
      <c r="CR124" s="845"/>
      <c r="CS124" s="845"/>
      <c r="CT124" s="845"/>
      <c r="CU124" s="845"/>
      <c r="CV124" s="845"/>
      <c r="CW124" s="845"/>
      <c r="CX124" s="845"/>
      <c r="CY124" s="845"/>
      <c r="CZ124" s="845"/>
      <c r="DA124" s="845"/>
      <c r="DB124" s="845"/>
      <c r="DC124" s="845"/>
      <c r="DD124" s="845"/>
      <c r="DE124" s="845"/>
      <c r="DF124" s="846"/>
      <c r="DG124" s="772">
        <v>202630</v>
      </c>
      <c r="DH124" s="773"/>
      <c r="DI124" s="773"/>
      <c r="DJ124" s="773"/>
      <c r="DK124" s="774"/>
      <c r="DL124" s="775">
        <v>89113</v>
      </c>
      <c r="DM124" s="773"/>
      <c r="DN124" s="773"/>
      <c r="DO124" s="773"/>
      <c r="DP124" s="774"/>
      <c r="DQ124" s="775" t="s">
        <v>122</v>
      </c>
      <c r="DR124" s="773"/>
      <c r="DS124" s="773"/>
      <c r="DT124" s="773"/>
      <c r="DU124" s="774"/>
      <c r="DV124" s="857" t="s">
        <v>122</v>
      </c>
      <c r="DW124" s="858"/>
      <c r="DX124" s="858"/>
      <c r="DY124" s="858"/>
      <c r="DZ124" s="859"/>
    </row>
    <row r="125" spans="1:130" s="210" customFormat="1" ht="26.25" customHeight="1" x14ac:dyDescent="0.2">
      <c r="A125" s="829"/>
      <c r="B125" s="830"/>
      <c r="C125" s="824" t="s">
        <v>443</v>
      </c>
      <c r="D125" s="761"/>
      <c r="E125" s="761"/>
      <c r="F125" s="761"/>
      <c r="G125" s="761"/>
      <c r="H125" s="761"/>
      <c r="I125" s="761"/>
      <c r="J125" s="761"/>
      <c r="K125" s="761"/>
      <c r="L125" s="761"/>
      <c r="M125" s="761"/>
      <c r="N125" s="761"/>
      <c r="O125" s="761"/>
      <c r="P125" s="761"/>
      <c r="Q125" s="761"/>
      <c r="R125" s="761"/>
      <c r="S125" s="761"/>
      <c r="T125" s="761"/>
      <c r="U125" s="761"/>
      <c r="V125" s="761"/>
      <c r="W125" s="761"/>
      <c r="X125" s="761"/>
      <c r="Y125" s="761"/>
      <c r="Z125" s="762"/>
      <c r="AA125" s="788" t="s">
        <v>122</v>
      </c>
      <c r="AB125" s="789"/>
      <c r="AC125" s="789"/>
      <c r="AD125" s="789"/>
      <c r="AE125" s="790"/>
      <c r="AF125" s="791" t="s">
        <v>122</v>
      </c>
      <c r="AG125" s="789"/>
      <c r="AH125" s="789"/>
      <c r="AI125" s="789"/>
      <c r="AJ125" s="790"/>
      <c r="AK125" s="791" t="s">
        <v>122</v>
      </c>
      <c r="AL125" s="789"/>
      <c r="AM125" s="789"/>
      <c r="AN125" s="789"/>
      <c r="AO125" s="790"/>
      <c r="AP125" s="833" t="s">
        <v>122</v>
      </c>
      <c r="AQ125" s="834"/>
      <c r="AR125" s="834"/>
      <c r="AS125" s="834"/>
      <c r="AT125" s="835"/>
      <c r="AU125" s="232"/>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12"/>
      <c r="BR125" s="212"/>
      <c r="BS125" s="212"/>
      <c r="BT125" s="212"/>
      <c r="BU125" s="212"/>
      <c r="BV125" s="212"/>
      <c r="BW125" s="212"/>
      <c r="BX125" s="212"/>
      <c r="BY125" s="212"/>
      <c r="BZ125" s="212"/>
      <c r="CA125" s="212"/>
      <c r="CB125" s="212"/>
      <c r="CC125" s="212"/>
      <c r="CD125" s="212"/>
      <c r="CE125" s="212"/>
      <c r="CF125" s="212"/>
      <c r="CG125" s="212"/>
      <c r="CH125" s="212"/>
      <c r="CI125" s="212"/>
      <c r="CJ125" s="234"/>
      <c r="CK125" s="860" t="s">
        <v>455</v>
      </c>
      <c r="CL125" s="861"/>
      <c r="CM125" s="861"/>
      <c r="CN125" s="861"/>
      <c r="CO125" s="862"/>
      <c r="CP125" s="869" t="s">
        <v>456</v>
      </c>
      <c r="CQ125" s="817"/>
      <c r="CR125" s="817"/>
      <c r="CS125" s="817"/>
      <c r="CT125" s="817"/>
      <c r="CU125" s="817"/>
      <c r="CV125" s="817"/>
      <c r="CW125" s="817"/>
      <c r="CX125" s="817"/>
      <c r="CY125" s="817"/>
      <c r="CZ125" s="817"/>
      <c r="DA125" s="817"/>
      <c r="DB125" s="817"/>
      <c r="DC125" s="817"/>
      <c r="DD125" s="817"/>
      <c r="DE125" s="817"/>
      <c r="DF125" s="818"/>
      <c r="DG125" s="870" t="s">
        <v>122</v>
      </c>
      <c r="DH125" s="851"/>
      <c r="DI125" s="851"/>
      <c r="DJ125" s="851"/>
      <c r="DK125" s="851"/>
      <c r="DL125" s="851" t="s">
        <v>122</v>
      </c>
      <c r="DM125" s="851"/>
      <c r="DN125" s="851"/>
      <c r="DO125" s="851"/>
      <c r="DP125" s="851"/>
      <c r="DQ125" s="851" t="s">
        <v>122</v>
      </c>
      <c r="DR125" s="851"/>
      <c r="DS125" s="851"/>
      <c r="DT125" s="851"/>
      <c r="DU125" s="851"/>
      <c r="DV125" s="852" t="s">
        <v>122</v>
      </c>
      <c r="DW125" s="852"/>
      <c r="DX125" s="852"/>
      <c r="DY125" s="852"/>
      <c r="DZ125" s="853"/>
    </row>
    <row r="126" spans="1:130" s="210" customFormat="1" ht="26.25" customHeight="1" thickBot="1" x14ac:dyDescent="0.25">
      <c r="A126" s="829"/>
      <c r="B126" s="830"/>
      <c r="C126" s="824" t="s">
        <v>445</v>
      </c>
      <c r="D126" s="761"/>
      <c r="E126" s="761"/>
      <c r="F126" s="761"/>
      <c r="G126" s="761"/>
      <c r="H126" s="761"/>
      <c r="I126" s="761"/>
      <c r="J126" s="761"/>
      <c r="K126" s="761"/>
      <c r="L126" s="761"/>
      <c r="M126" s="761"/>
      <c r="N126" s="761"/>
      <c r="O126" s="761"/>
      <c r="P126" s="761"/>
      <c r="Q126" s="761"/>
      <c r="R126" s="761"/>
      <c r="S126" s="761"/>
      <c r="T126" s="761"/>
      <c r="U126" s="761"/>
      <c r="V126" s="761"/>
      <c r="W126" s="761"/>
      <c r="X126" s="761"/>
      <c r="Y126" s="761"/>
      <c r="Z126" s="762"/>
      <c r="AA126" s="788" t="s">
        <v>122</v>
      </c>
      <c r="AB126" s="789"/>
      <c r="AC126" s="789"/>
      <c r="AD126" s="789"/>
      <c r="AE126" s="790"/>
      <c r="AF126" s="791" t="s">
        <v>122</v>
      </c>
      <c r="AG126" s="789"/>
      <c r="AH126" s="789"/>
      <c r="AI126" s="789"/>
      <c r="AJ126" s="790"/>
      <c r="AK126" s="791" t="s">
        <v>122</v>
      </c>
      <c r="AL126" s="789"/>
      <c r="AM126" s="789"/>
      <c r="AN126" s="789"/>
      <c r="AO126" s="790"/>
      <c r="AP126" s="833" t="s">
        <v>122</v>
      </c>
      <c r="AQ126" s="834"/>
      <c r="AR126" s="834"/>
      <c r="AS126" s="834"/>
      <c r="AT126" s="835"/>
      <c r="AU126" s="212"/>
      <c r="AV126" s="212"/>
      <c r="AW126" s="212"/>
      <c r="AX126" s="212"/>
      <c r="AY126" s="212"/>
      <c r="AZ126" s="212"/>
      <c r="BA126" s="212"/>
      <c r="BB126" s="212"/>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35"/>
      <c r="CE126" s="235"/>
      <c r="CF126" s="235"/>
      <c r="CG126" s="212"/>
      <c r="CH126" s="212"/>
      <c r="CI126" s="212"/>
      <c r="CJ126" s="234"/>
      <c r="CK126" s="863"/>
      <c r="CL126" s="864"/>
      <c r="CM126" s="864"/>
      <c r="CN126" s="864"/>
      <c r="CO126" s="865"/>
      <c r="CP126" s="824" t="s">
        <v>457</v>
      </c>
      <c r="CQ126" s="761"/>
      <c r="CR126" s="761"/>
      <c r="CS126" s="761"/>
      <c r="CT126" s="761"/>
      <c r="CU126" s="761"/>
      <c r="CV126" s="761"/>
      <c r="CW126" s="761"/>
      <c r="CX126" s="761"/>
      <c r="CY126" s="761"/>
      <c r="CZ126" s="761"/>
      <c r="DA126" s="761"/>
      <c r="DB126" s="761"/>
      <c r="DC126" s="761"/>
      <c r="DD126" s="761"/>
      <c r="DE126" s="761"/>
      <c r="DF126" s="762"/>
      <c r="DG126" s="825" t="s">
        <v>122</v>
      </c>
      <c r="DH126" s="826"/>
      <c r="DI126" s="826"/>
      <c r="DJ126" s="826"/>
      <c r="DK126" s="826"/>
      <c r="DL126" s="826" t="s">
        <v>122</v>
      </c>
      <c r="DM126" s="826"/>
      <c r="DN126" s="826"/>
      <c r="DO126" s="826"/>
      <c r="DP126" s="826"/>
      <c r="DQ126" s="826" t="s">
        <v>122</v>
      </c>
      <c r="DR126" s="826"/>
      <c r="DS126" s="826"/>
      <c r="DT126" s="826"/>
      <c r="DU126" s="826"/>
      <c r="DV126" s="803" t="s">
        <v>122</v>
      </c>
      <c r="DW126" s="803"/>
      <c r="DX126" s="803"/>
      <c r="DY126" s="803"/>
      <c r="DZ126" s="804"/>
    </row>
    <row r="127" spans="1:130" s="210" customFormat="1" ht="26.25" customHeight="1" x14ac:dyDescent="0.2">
      <c r="A127" s="831"/>
      <c r="B127" s="832"/>
      <c r="C127" s="847" t="s">
        <v>458</v>
      </c>
      <c r="D127" s="848"/>
      <c r="E127" s="848"/>
      <c r="F127" s="848"/>
      <c r="G127" s="848"/>
      <c r="H127" s="848"/>
      <c r="I127" s="848"/>
      <c r="J127" s="848"/>
      <c r="K127" s="848"/>
      <c r="L127" s="848"/>
      <c r="M127" s="848"/>
      <c r="N127" s="848"/>
      <c r="O127" s="848"/>
      <c r="P127" s="848"/>
      <c r="Q127" s="848"/>
      <c r="R127" s="848"/>
      <c r="S127" s="848"/>
      <c r="T127" s="848"/>
      <c r="U127" s="848"/>
      <c r="V127" s="848"/>
      <c r="W127" s="848"/>
      <c r="X127" s="848"/>
      <c r="Y127" s="848"/>
      <c r="Z127" s="849"/>
      <c r="AA127" s="788">
        <v>10086</v>
      </c>
      <c r="AB127" s="789"/>
      <c r="AC127" s="789"/>
      <c r="AD127" s="789"/>
      <c r="AE127" s="790"/>
      <c r="AF127" s="791">
        <v>17276</v>
      </c>
      <c r="AG127" s="789"/>
      <c r="AH127" s="789"/>
      <c r="AI127" s="789"/>
      <c r="AJ127" s="790"/>
      <c r="AK127" s="791">
        <v>20828</v>
      </c>
      <c r="AL127" s="789"/>
      <c r="AM127" s="789"/>
      <c r="AN127" s="789"/>
      <c r="AO127" s="790"/>
      <c r="AP127" s="833">
        <v>0.1</v>
      </c>
      <c r="AQ127" s="834"/>
      <c r="AR127" s="834"/>
      <c r="AS127" s="834"/>
      <c r="AT127" s="835"/>
      <c r="AU127" s="212"/>
      <c r="AV127" s="212"/>
      <c r="AW127" s="212"/>
      <c r="AX127" s="850" t="s">
        <v>459</v>
      </c>
      <c r="AY127" s="821"/>
      <c r="AZ127" s="821"/>
      <c r="BA127" s="821"/>
      <c r="BB127" s="821"/>
      <c r="BC127" s="821"/>
      <c r="BD127" s="821"/>
      <c r="BE127" s="822"/>
      <c r="BF127" s="820" t="s">
        <v>460</v>
      </c>
      <c r="BG127" s="821"/>
      <c r="BH127" s="821"/>
      <c r="BI127" s="821"/>
      <c r="BJ127" s="821"/>
      <c r="BK127" s="821"/>
      <c r="BL127" s="822"/>
      <c r="BM127" s="820" t="s">
        <v>461</v>
      </c>
      <c r="BN127" s="821"/>
      <c r="BO127" s="821"/>
      <c r="BP127" s="821"/>
      <c r="BQ127" s="821"/>
      <c r="BR127" s="821"/>
      <c r="BS127" s="822"/>
      <c r="BT127" s="820" t="s">
        <v>462</v>
      </c>
      <c r="BU127" s="821"/>
      <c r="BV127" s="821"/>
      <c r="BW127" s="821"/>
      <c r="BX127" s="821"/>
      <c r="BY127" s="821"/>
      <c r="BZ127" s="823"/>
      <c r="CA127" s="212"/>
      <c r="CB127" s="212"/>
      <c r="CC127" s="212"/>
      <c r="CD127" s="235"/>
      <c r="CE127" s="235"/>
      <c r="CF127" s="235"/>
      <c r="CG127" s="212"/>
      <c r="CH127" s="212"/>
      <c r="CI127" s="212"/>
      <c r="CJ127" s="234"/>
      <c r="CK127" s="863"/>
      <c r="CL127" s="864"/>
      <c r="CM127" s="864"/>
      <c r="CN127" s="864"/>
      <c r="CO127" s="865"/>
      <c r="CP127" s="824" t="s">
        <v>463</v>
      </c>
      <c r="CQ127" s="761"/>
      <c r="CR127" s="761"/>
      <c r="CS127" s="761"/>
      <c r="CT127" s="761"/>
      <c r="CU127" s="761"/>
      <c r="CV127" s="761"/>
      <c r="CW127" s="761"/>
      <c r="CX127" s="761"/>
      <c r="CY127" s="761"/>
      <c r="CZ127" s="761"/>
      <c r="DA127" s="761"/>
      <c r="DB127" s="761"/>
      <c r="DC127" s="761"/>
      <c r="DD127" s="761"/>
      <c r="DE127" s="761"/>
      <c r="DF127" s="762"/>
      <c r="DG127" s="825" t="s">
        <v>122</v>
      </c>
      <c r="DH127" s="826"/>
      <c r="DI127" s="826"/>
      <c r="DJ127" s="826"/>
      <c r="DK127" s="826"/>
      <c r="DL127" s="826" t="s">
        <v>122</v>
      </c>
      <c r="DM127" s="826"/>
      <c r="DN127" s="826"/>
      <c r="DO127" s="826"/>
      <c r="DP127" s="826"/>
      <c r="DQ127" s="826" t="s">
        <v>122</v>
      </c>
      <c r="DR127" s="826"/>
      <c r="DS127" s="826"/>
      <c r="DT127" s="826"/>
      <c r="DU127" s="826"/>
      <c r="DV127" s="803" t="s">
        <v>122</v>
      </c>
      <c r="DW127" s="803"/>
      <c r="DX127" s="803"/>
      <c r="DY127" s="803"/>
      <c r="DZ127" s="804"/>
    </row>
    <row r="128" spans="1:130" s="210" customFormat="1" ht="26.25" customHeight="1" thickBot="1" x14ac:dyDescent="0.25">
      <c r="A128" s="805" t="s">
        <v>464</v>
      </c>
      <c r="B128" s="806"/>
      <c r="C128" s="806"/>
      <c r="D128" s="806"/>
      <c r="E128" s="806"/>
      <c r="F128" s="806"/>
      <c r="G128" s="806"/>
      <c r="H128" s="806"/>
      <c r="I128" s="806"/>
      <c r="J128" s="806"/>
      <c r="K128" s="806"/>
      <c r="L128" s="806"/>
      <c r="M128" s="806"/>
      <c r="N128" s="806"/>
      <c r="O128" s="806"/>
      <c r="P128" s="806"/>
      <c r="Q128" s="806"/>
      <c r="R128" s="806"/>
      <c r="S128" s="806"/>
      <c r="T128" s="806"/>
      <c r="U128" s="806"/>
      <c r="V128" s="806"/>
      <c r="W128" s="807" t="s">
        <v>465</v>
      </c>
      <c r="X128" s="807"/>
      <c r="Y128" s="807"/>
      <c r="Z128" s="808"/>
      <c r="AA128" s="809">
        <v>104447</v>
      </c>
      <c r="AB128" s="810"/>
      <c r="AC128" s="810"/>
      <c r="AD128" s="810"/>
      <c r="AE128" s="811"/>
      <c r="AF128" s="812">
        <v>97832</v>
      </c>
      <c r="AG128" s="810"/>
      <c r="AH128" s="810"/>
      <c r="AI128" s="810"/>
      <c r="AJ128" s="811"/>
      <c r="AK128" s="812">
        <v>103266</v>
      </c>
      <c r="AL128" s="810"/>
      <c r="AM128" s="810"/>
      <c r="AN128" s="810"/>
      <c r="AO128" s="811"/>
      <c r="AP128" s="813"/>
      <c r="AQ128" s="814"/>
      <c r="AR128" s="814"/>
      <c r="AS128" s="814"/>
      <c r="AT128" s="815"/>
      <c r="AU128" s="212"/>
      <c r="AV128" s="212"/>
      <c r="AW128" s="212"/>
      <c r="AX128" s="816" t="s">
        <v>466</v>
      </c>
      <c r="AY128" s="817"/>
      <c r="AZ128" s="817"/>
      <c r="BA128" s="817"/>
      <c r="BB128" s="817"/>
      <c r="BC128" s="817"/>
      <c r="BD128" s="817"/>
      <c r="BE128" s="818"/>
      <c r="BF128" s="795" t="s">
        <v>122</v>
      </c>
      <c r="BG128" s="796"/>
      <c r="BH128" s="796"/>
      <c r="BI128" s="796"/>
      <c r="BJ128" s="796"/>
      <c r="BK128" s="796"/>
      <c r="BL128" s="819"/>
      <c r="BM128" s="795">
        <v>11.76</v>
      </c>
      <c r="BN128" s="796"/>
      <c r="BO128" s="796"/>
      <c r="BP128" s="796"/>
      <c r="BQ128" s="796"/>
      <c r="BR128" s="796"/>
      <c r="BS128" s="819"/>
      <c r="BT128" s="795">
        <v>20</v>
      </c>
      <c r="BU128" s="796"/>
      <c r="BV128" s="796"/>
      <c r="BW128" s="796"/>
      <c r="BX128" s="796"/>
      <c r="BY128" s="796"/>
      <c r="BZ128" s="797"/>
      <c r="CA128" s="235"/>
      <c r="CB128" s="235"/>
      <c r="CC128" s="235"/>
      <c r="CD128" s="235"/>
      <c r="CE128" s="235"/>
      <c r="CF128" s="235"/>
      <c r="CG128" s="212"/>
      <c r="CH128" s="212"/>
      <c r="CI128" s="212"/>
      <c r="CJ128" s="234"/>
      <c r="CK128" s="866"/>
      <c r="CL128" s="867"/>
      <c r="CM128" s="867"/>
      <c r="CN128" s="867"/>
      <c r="CO128" s="868"/>
      <c r="CP128" s="798" t="s">
        <v>467</v>
      </c>
      <c r="CQ128" s="739"/>
      <c r="CR128" s="739"/>
      <c r="CS128" s="739"/>
      <c r="CT128" s="739"/>
      <c r="CU128" s="739"/>
      <c r="CV128" s="739"/>
      <c r="CW128" s="739"/>
      <c r="CX128" s="739"/>
      <c r="CY128" s="739"/>
      <c r="CZ128" s="739"/>
      <c r="DA128" s="739"/>
      <c r="DB128" s="739"/>
      <c r="DC128" s="739"/>
      <c r="DD128" s="739"/>
      <c r="DE128" s="739"/>
      <c r="DF128" s="740"/>
      <c r="DG128" s="799" t="s">
        <v>122</v>
      </c>
      <c r="DH128" s="800"/>
      <c r="DI128" s="800"/>
      <c r="DJ128" s="800"/>
      <c r="DK128" s="800"/>
      <c r="DL128" s="800" t="s">
        <v>122</v>
      </c>
      <c r="DM128" s="800"/>
      <c r="DN128" s="800"/>
      <c r="DO128" s="800"/>
      <c r="DP128" s="800"/>
      <c r="DQ128" s="800" t="s">
        <v>122</v>
      </c>
      <c r="DR128" s="800"/>
      <c r="DS128" s="800"/>
      <c r="DT128" s="800"/>
      <c r="DU128" s="800"/>
      <c r="DV128" s="801" t="s">
        <v>122</v>
      </c>
      <c r="DW128" s="801"/>
      <c r="DX128" s="801"/>
      <c r="DY128" s="801"/>
      <c r="DZ128" s="802"/>
    </row>
    <row r="129" spans="1:130" s="210" customFormat="1" ht="26.25" customHeight="1" x14ac:dyDescent="0.2">
      <c r="A129" s="783" t="s">
        <v>102</v>
      </c>
      <c r="B129" s="784"/>
      <c r="C129" s="784"/>
      <c r="D129" s="784"/>
      <c r="E129" s="784"/>
      <c r="F129" s="784"/>
      <c r="G129" s="784"/>
      <c r="H129" s="784"/>
      <c r="I129" s="784"/>
      <c r="J129" s="784"/>
      <c r="K129" s="784"/>
      <c r="L129" s="784"/>
      <c r="M129" s="784"/>
      <c r="N129" s="784"/>
      <c r="O129" s="784"/>
      <c r="P129" s="784"/>
      <c r="Q129" s="784"/>
      <c r="R129" s="784"/>
      <c r="S129" s="784"/>
      <c r="T129" s="784"/>
      <c r="U129" s="784"/>
      <c r="V129" s="784"/>
      <c r="W129" s="785" t="s">
        <v>468</v>
      </c>
      <c r="X129" s="786"/>
      <c r="Y129" s="786"/>
      <c r="Z129" s="787"/>
      <c r="AA129" s="788">
        <v>30299598</v>
      </c>
      <c r="AB129" s="789"/>
      <c r="AC129" s="789"/>
      <c r="AD129" s="789"/>
      <c r="AE129" s="790"/>
      <c r="AF129" s="791">
        <v>30495375</v>
      </c>
      <c r="AG129" s="789"/>
      <c r="AH129" s="789"/>
      <c r="AI129" s="789"/>
      <c r="AJ129" s="790"/>
      <c r="AK129" s="791">
        <v>30938040</v>
      </c>
      <c r="AL129" s="789"/>
      <c r="AM129" s="789"/>
      <c r="AN129" s="789"/>
      <c r="AO129" s="790"/>
      <c r="AP129" s="792"/>
      <c r="AQ129" s="793"/>
      <c r="AR129" s="793"/>
      <c r="AS129" s="793"/>
      <c r="AT129" s="794"/>
      <c r="AU129" s="213"/>
      <c r="AV129" s="213"/>
      <c r="AW129" s="213"/>
      <c r="AX129" s="760" t="s">
        <v>469</v>
      </c>
      <c r="AY129" s="761"/>
      <c r="AZ129" s="761"/>
      <c r="BA129" s="761"/>
      <c r="BB129" s="761"/>
      <c r="BC129" s="761"/>
      <c r="BD129" s="761"/>
      <c r="BE129" s="762"/>
      <c r="BF129" s="779" t="s">
        <v>122</v>
      </c>
      <c r="BG129" s="780"/>
      <c r="BH129" s="780"/>
      <c r="BI129" s="780"/>
      <c r="BJ129" s="780"/>
      <c r="BK129" s="780"/>
      <c r="BL129" s="781"/>
      <c r="BM129" s="779">
        <v>16.760000000000002</v>
      </c>
      <c r="BN129" s="780"/>
      <c r="BO129" s="780"/>
      <c r="BP129" s="780"/>
      <c r="BQ129" s="780"/>
      <c r="BR129" s="780"/>
      <c r="BS129" s="781"/>
      <c r="BT129" s="779">
        <v>30</v>
      </c>
      <c r="BU129" s="780"/>
      <c r="BV129" s="780"/>
      <c r="BW129" s="780"/>
      <c r="BX129" s="780"/>
      <c r="BY129" s="780"/>
      <c r="BZ129" s="782"/>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13"/>
      <c r="DQ129" s="213"/>
      <c r="DR129" s="213"/>
      <c r="DS129" s="213"/>
      <c r="DT129" s="213"/>
      <c r="DU129" s="213"/>
      <c r="DV129" s="213"/>
      <c r="DW129" s="213"/>
      <c r="DX129" s="213"/>
      <c r="DY129" s="213"/>
      <c r="DZ129" s="213"/>
    </row>
    <row r="130" spans="1:130" s="210" customFormat="1" ht="26.25" customHeight="1" x14ac:dyDescent="0.2">
      <c r="A130" s="783" t="s">
        <v>470</v>
      </c>
      <c r="B130" s="784"/>
      <c r="C130" s="784"/>
      <c r="D130" s="784"/>
      <c r="E130" s="784"/>
      <c r="F130" s="784"/>
      <c r="G130" s="784"/>
      <c r="H130" s="784"/>
      <c r="I130" s="784"/>
      <c r="J130" s="784"/>
      <c r="K130" s="784"/>
      <c r="L130" s="784"/>
      <c r="M130" s="784"/>
      <c r="N130" s="784"/>
      <c r="O130" s="784"/>
      <c r="P130" s="784"/>
      <c r="Q130" s="784"/>
      <c r="R130" s="784"/>
      <c r="S130" s="784"/>
      <c r="T130" s="784"/>
      <c r="U130" s="784"/>
      <c r="V130" s="784"/>
      <c r="W130" s="785" t="s">
        <v>471</v>
      </c>
      <c r="X130" s="786"/>
      <c r="Y130" s="786"/>
      <c r="Z130" s="787"/>
      <c r="AA130" s="788">
        <v>5743942</v>
      </c>
      <c r="AB130" s="789"/>
      <c r="AC130" s="789"/>
      <c r="AD130" s="789"/>
      <c r="AE130" s="790"/>
      <c r="AF130" s="791">
        <v>5801007</v>
      </c>
      <c r="AG130" s="789"/>
      <c r="AH130" s="789"/>
      <c r="AI130" s="789"/>
      <c r="AJ130" s="790"/>
      <c r="AK130" s="791">
        <v>5782474</v>
      </c>
      <c r="AL130" s="789"/>
      <c r="AM130" s="789"/>
      <c r="AN130" s="789"/>
      <c r="AO130" s="790"/>
      <c r="AP130" s="792"/>
      <c r="AQ130" s="793"/>
      <c r="AR130" s="793"/>
      <c r="AS130" s="793"/>
      <c r="AT130" s="794"/>
      <c r="AU130" s="213"/>
      <c r="AV130" s="213"/>
      <c r="AW130" s="213"/>
      <c r="AX130" s="760" t="s">
        <v>472</v>
      </c>
      <c r="AY130" s="761"/>
      <c r="AZ130" s="761"/>
      <c r="BA130" s="761"/>
      <c r="BB130" s="761"/>
      <c r="BC130" s="761"/>
      <c r="BD130" s="761"/>
      <c r="BE130" s="762"/>
      <c r="BF130" s="763">
        <v>8.6</v>
      </c>
      <c r="BG130" s="764"/>
      <c r="BH130" s="764"/>
      <c r="BI130" s="764"/>
      <c r="BJ130" s="764"/>
      <c r="BK130" s="764"/>
      <c r="BL130" s="765"/>
      <c r="BM130" s="763">
        <v>25</v>
      </c>
      <c r="BN130" s="764"/>
      <c r="BO130" s="764"/>
      <c r="BP130" s="764"/>
      <c r="BQ130" s="764"/>
      <c r="BR130" s="764"/>
      <c r="BS130" s="765"/>
      <c r="BT130" s="763">
        <v>35</v>
      </c>
      <c r="BU130" s="764"/>
      <c r="BV130" s="764"/>
      <c r="BW130" s="764"/>
      <c r="BX130" s="764"/>
      <c r="BY130" s="764"/>
      <c r="BZ130" s="766"/>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13"/>
      <c r="DQ130" s="213"/>
      <c r="DR130" s="213"/>
      <c r="DS130" s="213"/>
      <c r="DT130" s="213"/>
      <c r="DU130" s="213"/>
      <c r="DV130" s="213"/>
      <c r="DW130" s="213"/>
      <c r="DX130" s="213"/>
      <c r="DY130" s="213"/>
      <c r="DZ130" s="213"/>
    </row>
    <row r="131" spans="1:130" s="210" customFormat="1" ht="26.25" customHeight="1" thickBot="1" x14ac:dyDescent="0.25">
      <c r="A131" s="767"/>
      <c r="B131" s="768"/>
      <c r="C131" s="768"/>
      <c r="D131" s="768"/>
      <c r="E131" s="768"/>
      <c r="F131" s="768"/>
      <c r="G131" s="768"/>
      <c r="H131" s="768"/>
      <c r="I131" s="768"/>
      <c r="J131" s="768"/>
      <c r="K131" s="768"/>
      <c r="L131" s="768"/>
      <c r="M131" s="768"/>
      <c r="N131" s="768"/>
      <c r="O131" s="768"/>
      <c r="P131" s="768"/>
      <c r="Q131" s="768"/>
      <c r="R131" s="768"/>
      <c r="S131" s="768"/>
      <c r="T131" s="768"/>
      <c r="U131" s="768"/>
      <c r="V131" s="768"/>
      <c r="W131" s="769" t="s">
        <v>473</v>
      </c>
      <c r="X131" s="770"/>
      <c r="Y131" s="770"/>
      <c r="Z131" s="771"/>
      <c r="AA131" s="772">
        <v>24555656</v>
      </c>
      <c r="AB131" s="773"/>
      <c r="AC131" s="773"/>
      <c r="AD131" s="773"/>
      <c r="AE131" s="774"/>
      <c r="AF131" s="775">
        <v>24694368</v>
      </c>
      <c r="AG131" s="773"/>
      <c r="AH131" s="773"/>
      <c r="AI131" s="773"/>
      <c r="AJ131" s="774"/>
      <c r="AK131" s="775">
        <v>25155566</v>
      </c>
      <c r="AL131" s="773"/>
      <c r="AM131" s="773"/>
      <c r="AN131" s="773"/>
      <c r="AO131" s="774"/>
      <c r="AP131" s="776"/>
      <c r="AQ131" s="777"/>
      <c r="AR131" s="777"/>
      <c r="AS131" s="777"/>
      <c r="AT131" s="778"/>
      <c r="AU131" s="213"/>
      <c r="AV131" s="213"/>
      <c r="AW131" s="213"/>
      <c r="AX131" s="738" t="s">
        <v>474</v>
      </c>
      <c r="AY131" s="739"/>
      <c r="AZ131" s="739"/>
      <c r="BA131" s="739"/>
      <c r="BB131" s="739"/>
      <c r="BC131" s="739"/>
      <c r="BD131" s="739"/>
      <c r="BE131" s="740"/>
      <c r="BF131" s="741">
        <v>17.399999999999999</v>
      </c>
      <c r="BG131" s="742"/>
      <c r="BH131" s="742"/>
      <c r="BI131" s="742"/>
      <c r="BJ131" s="742"/>
      <c r="BK131" s="742"/>
      <c r="BL131" s="743"/>
      <c r="BM131" s="741">
        <v>350</v>
      </c>
      <c r="BN131" s="742"/>
      <c r="BO131" s="742"/>
      <c r="BP131" s="742"/>
      <c r="BQ131" s="742"/>
      <c r="BR131" s="742"/>
      <c r="BS131" s="743"/>
      <c r="BT131" s="744"/>
      <c r="BU131" s="745"/>
      <c r="BV131" s="745"/>
      <c r="BW131" s="745"/>
      <c r="BX131" s="745"/>
      <c r="BY131" s="745"/>
      <c r="BZ131" s="746"/>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13"/>
      <c r="DQ131" s="213"/>
      <c r="DR131" s="213"/>
      <c r="DS131" s="213"/>
      <c r="DT131" s="213"/>
      <c r="DU131" s="213"/>
      <c r="DV131" s="213"/>
      <c r="DW131" s="213"/>
      <c r="DX131" s="213"/>
      <c r="DY131" s="213"/>
      <c r="DZ131" s="213"/>
    </row>
    <row r="132" spans="1:130" s="210" customFormat="1" ht="26.25" customHeight="1" x14ac:dyDescent="0.2">
      <c r="A132" s="747" t="s">
        <v>475</v>
      </c>
      <c r="B132" s="748"/>
      <c r="C132" s="748"/>
      <c r="D132" s="748"/>
      <c r="E132" s="748"/>
      <c r="F132" s="748"/>
      <c r="G132" s="748"/>
      <c r="H132" s="748"/>
      <c r="I132" s="748"/>
      <c r="J132" s="748"/>
      <c r="K132" s="748"/>
      <c r="L132" s="748"/>
      <c r="M132" s="748"/>
      <c r="N132" s="748"/>
      <c r="O132" s="748"/>
      <c r="P132" s="748"/>
      <c r="Q132" s="748"/>
      <c r="R132" s="748"/>
      <c r="S132" s="748"/>
      <c r="T132" s="748"/>
      <c r="U132" s="748"/>
      <c r="V132" s="751" t="s">
        <v>476</v>
      </c>
      <c r="W132" s="751"/>
      <c r="X132" s="751"/>
      <c r="Y132" s="751"/>
      <c r="Z132" s="752"/>
      <c r="AA132" s="753">
        <v>8.2251925989999997</v>
      </c>
      <c r="AB132" s="754"/>
      <c r="AC132" s="754"/>
      <c r="AD132" s="754"/>
      <c r="AE132" s="755"/>
      <c r="AF132" s="756">
        <v>8.5982236919999995</v>
      </c>
      <c r="AG132" s="754"/>
      <c r="AH132" s="754"/>
      <c r="AI132" s="754"/>
      <c r="AJ132" s="755"/>
      <c r="AK132" s="756">
        <v>9.1854502500000006</v>
      </c>
      <c r="AL132" s="754"/>
      <c r="AM132" s="754"/>
      <c r="AN132" s="754"/>
      <c r="AO132" s="755"/>
      <c r="AP132" s="757"/>
      <c r="AQ132" s="758"/>
      <c r="AR132" s="758"/>
      <c r="AS132" s="758"/>
      <c r="AT132" s="759"/>
      <c r="AU132" s="237"/>
      <c r="AV132" s="213"/>
      <c r="AW132" s="213"/>
      <c r="AX132" s="213"/>
      <c r="AY132" s="213"/>
      <c r="AZ132" s="213"/>
      <c r="BA132" s="213"/>
      <c r="BB132" s="213"/>
      <c r="BC132" s="213"/>
      <c r="BD132" s="213"/>
      <c r="BE132" s="213"/>
      <c r="BF132" s="213"/>
      <c r="BG132" s="213"/>
      <c r="BH132" s="213"/>
      <c r="BI132" s="213"/>
      <c r="BJ132" s="213"/>
      <c r="BK132" s="213"/>
      <c r="BL132" s="213"/>
      <c r="BM132" s="213"/>
      <c r="BN132" s="213"/>
      <c r="BO132" s="213"/>
      <c r="BP132" s="213"/>
      <c r="BQ132" s="213"/>
      <c r="BR132" s="213"/>
      <c r="BS132" s="214"/>
      <c r="BT132" s="213"/>
      <c r="BU132" s="213"/>
      <c r="BV132" s="213"/>
      <c r="BW132" s="213"/>
      <c r="BX132" s="213"/>
      <c r="BY132" s="213"/>
      <c r="BZ132" s="213"/>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13"/>
      <c r="DQ132" s="213"/>
      <c r="DR132" s="213"/>
      <c r="DS132" s="213"/>
      <c r="DT132" s="213"/>
      <c r="DU132" s="213"/>
      <c r="DV132" s="213"/>
      <c r="DW132" s="213"/>
      <c r="DX132" s="213"/>
      <c r="DY132" s="213"/>
      <c r="DZ132" s="213"/>
    </row>
    <row r="133" spans="1:130" s="210" customFormat="1" ht="26.25" customHeight="1" thickBot="1" x14ac:dyDescent="0.25">
      <c r="A133" s="749"/>
      <c r="B133" s="750"/>
      <c r="C133" s="750"/>
      <c r="D133" s="750"/>
      <c r="E133" s="750"/>
      <c r="F133" s="750"/>
      <c r="G133" s="750"/>
      <c r="H133" s="750"/>
      <c r="I133" s="750"/>
      <c r="J133" s="750"/>
      <c r="K133" s="750"/>
      <c r="L133" s="750"/>
      <c r="M133" s="750"/>
      <c r="N133" s="750"/>
      <c r="O133" s="750"/>
      <c r="P133" s="750"/>
      <c r="Q133" s="750"/>
      <c r="R133" s="750"/>
      <c r="S133" s="750"/>
      <c r="T133" s="750"/>
      <c r="U133" s="750"/>
      <c r="V133" s="730" t="s">
        <v>477</v>
      </c>
      <c r="W133" s="730"/>
      <c r="X133" s="730"/>
      <c r="Y133" s="730"/>
      <c r="Z133" s="731"/>
      <c r="AA133" s="732">
        <v>7.6</v>
      </c>
      <c r="AB133" s="733"/>
      <c r="AC133" s="733"/>
      <c r="AD133" s="733"/>
      <c r="AE133" s="734"/>
      <c r="AF133" s="732">
        <v>8.1</v>
      </c>
      <c r="AG133" s="733"/>
      <c r="AH133" s="733"/>
      <c r="AI133" s="733"/>
      <c r="AJ133" s="734"/>
      <c r="AK133" s="732">
        <v>8.6</v>
      </c>
      <c r="AL133" s="733"/>
      <c r="AM133" s="733"/>
      <c r="AN133" s="733"/>
      <c r="AO133" s="734"/>
      <c r="AP133" s="735"/>
      <c r="AQ133" s="736"/>
      <c r="AR133" s="736"/>
      <c r="AS133" s="736"/>
      <c r="AT133" s="737"/>
      <c r="AU133" s="213"/>
      <c r="AV133" s="213"/>
      <c r="AW133" s="213"/>
      <c r="AX133" s="213"/>
      <c r="AY133" s="213"/>
      <c r="AZ133" s="213"/>
      <c r="BA133" s="213"/>
      <c r="BB133" s="213"/>
      <c r="BC133" s="213"/>
      <c r="BD133" s="213"/>
      <c r="BE133" s="213"/>
      <c r="BF133" s="213"/>
      <c r="BG133" s="213"/>
      <c r="BH133" s="213"/>
      <c r="BI133" s="213"/>
      <c r="BJ133" s="213"/>
      <c r="BK133" s="213"/>
      <c r="BL133" s="213"/>
      <c r="BM133" s="213"/>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13"/>
      <c r="DQ133" s="213"/>
      <c r="DR133" s="213"/>
      <c r="DS133" s="213"/>
      <c r="DT133" s="213"/>
      <c r="DU133" s="213"/>
      <c r="DV133" s="213"/>
      <c r="DW133" s="213"/>
      <c r="DX133" s="213"/>
      <c r="DY133" s="213"/>
      <c r="DZ133" s="213"/>
    </row>
  </sheetData>
  <sheetProtection algorithmName="SHA-512" hashValue="wxXpUXeMWO+dhlKxKSsB/VyxrAZCZ+2bcuKy2Cov2qOP6m9doqbcyYvks3h/3+9zmSj639wGkh9mosyP4ojnGQ==" saltValue="fuIrDJ0J+8M0y73400HSE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39" customWidth="1"/>
    <col min="121" max="121" width="0" style="238" hidden="1" customWidth="1"/>
    <col min="122" max="16384" width="9" style="238" hidden="1"/>
  </cols>
  <sheetData>
    <row r="1" spans="1:120" ht="13.2"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38"/>
    </row>
    <row r="17" spans="119:120" ht="13.2" x14ac:dyDescent="0.2">
      <c r="DP17" s="238"/>
    </row>
    <row r="18" spans="119:120" ht="13.2" x14ac:dyDescent="0.2"/>
    <row r="19" spans="119:120" ht="13.2" x14ac:dyDescent="0.2"/>
    <row r="20" spans="119:120" ht="13.2" x14ac:dyDescent="0.2">
      <c r="DO20" s="238"/>
      <c r="DP20" s="238"/>
    </row>
    <row r="21" spans="119:120" ht="13.2" x14ac:dyDescent="0.2">
      <c r="DP21" s="238"/>
    </row>
    <row r="22" spans="119:120" ht="13.2" x14ac:dyDescent="0.2"/>
    <row r="23" spans="119:120" ht="13.2" x14ac:dyDescent="0.2">
      <c r="DO23" s="238"/>
      <c r="DP23" s="238"/>
    </row>
    <row r="24" spans="119:120" ht="13.2" x14ac:dyDescent="0.2">
      <c r="DP24" s="238"/>
    </row>
    <row r="25" spans="119:120" ht="13.2" x14ac:dyDescent="0.2">
      <c r="DP25" s="238"/>
    </row>
    <row r="26" spans="119:120" ht="13.2" x14ac:dyDescent="0.2">
      <c r="DO26" s="238"/>
      <c r="DP26" s="238"/>
    </row>
    <row r="27" spans="119:120" ht="13.2" x14ac:dyDescent="0.2"/>
    <row r="28" spans="119:120" ht="13.2" x14ac:dyDescent="0.2">
      <c r="DO28" s="238"/>
      <c r="DP28" s="238"/>
    </row>
    <row r="29" spans="119:120" ht="13.2" x14ac:dyDescent="0.2">
      <c r="DP29" s="238"/>
    </row>
    <row r="30" spans="119:120" ht="13.2" x14ac:dyDescent="0.2"/>
    <row r="31" spans="119:120" ht="13.2" x14ac:dyDescent="0.2">
      <c r="DO31" s="238"/>
      <c r="DP31" s="238"/>
    </row>
    <row r="32" spans="119:120" ht="13.2" x14ac:dyDescent="0.2"/>
    <row r="33" spans="98:120" ht="13.2" x14ac:dyDescent="0.2">
      <c r="DO33" s="238"/>
      <c r="DP33" s="238"/>
    </row>
    <row r="34" spans="98:120" ht="13.2" x14ac:dyDescent="0.2">
      <c r="DM34" s="238"/>
    </row>
    <row r="35" spans="98:120" ht="13.2" x14ac:dyDescent="0.2">
      <c r="CT35" s="238"/>
      <c r="CU35" s="238"/>
      <c r="CV35" s="238"/>
      <c r="CY35" s="238"/>
      <c r="CZ35" s="238"/>
      <c r="DA35" s="238"/>
      <c r="DD35" s="238"/>
      <c r="DE35" s="238"/>
      <c r="DF35" s="238"/>
      <c r="DI35" s="238"/>
      <c r="DJ35" s="238"/>
      <c r="DK35" s="238"/>
      <c r="DM35" s="238"/>
      <c r="DN35" s="238"/>
      <c r="DO35" s="238"/>
      <c r="DP35" s="238"/>
    </row>
    <row r="36" spans="98:120" ht="13.2" x14ac:dyDescent="0.2"/>
    <row r="37" spans="98:120" ht="13.2" x14ac:dyDescent="0.2">
      <c r="CW37" s="238"/>
      <c r="DB37" s="238"/>
      <c r="DG37" s="238"/>
      <c r="DL37" s="238"/>
      <c r="DP37" s="238"/>
    </row>
    <row r="38" spans="98:120" ht="13.2" x14ac:dyDescent="0.2">
      <c r="CT38" s="238"/>
      <c r="CU38" s="238"/>
      <c r="CV38" s="238"/>
      <c r="CW38" s="238"/>
      <c r="CY38" s="238"/>
      <c r="CZ38" s="238"/>
      <c r="DA38" s="238"/>
      <c r="DB38" s="238"/>
      <c r="DD38" s="238"/>
      <c r="DE38" s="238"/>
      <c r="DF38" s="238"/>
      <c r="DG38" s="238"/>
      <c r="DI38" s="238"/>
      <c r="DJ38" s="238"/>
      <c r="DK38" s="238"/>
      <c r="DL38" s="238"/>
      <c r="DN38" s="238"/>
      <c r="DO38" s="238"/>
      <c r="DP38" s="23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38"/>
      <c r="DO49" s="238"/>
      <c r="DP49" s="23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38"/>
      <c r="CS63" s="238"/>
      <c r="CX63" s="238"/>
      <c r="DC63" s="238"/>
      <c r="DH63" s="238"/>
    </row>
    <row r="64" spans="22:120" ht="13.2" x14ac:dyDescent="0.2">
      <c r="V64" s="238"/>
    </row>
    <row r="65" spans="15:120" ht="13.2" x14ac:dyDescent="0.2">
      <c r="X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8"/>
      <c r="BJ65" s="238"/>
      <c r="BK65" s="238"/>
      <c r="BL65" s="238"/>
      <c r="BM65" s="238"/>
      <c r="BN65" s="238"/>
      <c r="BO65" s="238"/>
      <c r="BP65" s="238"/>
      <c r="BQ65" s="238"/>
      <c r="BR65" s="238"/>
      <c r="BS65" s="238"/>
      <c r="BT65" s="238"/>
      <c r="BU65" s="238"/>
      <c r="BV65" s="238"/>
      <c r="BW65" s="238"/>
      <c r="BX65" s="238"/>
      <c r="BY65" s="238"/>
      <c r="BZ65" s="238"/>
      <c r="CA65" s="238"/>
      <c r="CB65" s="238"/>
      <c r="CC65" s="238"/>
      <c r="CD65" s="238"/>
      <c r="CE65" s="238"/>
      <c r="CF65" s="238"/>
      <c r="CG65" s="238"/>
      <c r="CH65" s="238"/>
      <c r="CI65" s="238"/>
      <c r="CJ65" s="238"/>
      <c r="CK65" s="238"/>
      <c r="CL65" s="238"/>
      <c r="CM65" s="238"/>
      <c r="CN65" s="238"/>
      <c r="CO65" s="238"/>
      <c r="CP65" s="238"/>
      <c r="CQ65" s="238"/>
      <c r="CR65" s="238"/>
      <c r="CU65" s="238"/>
      <c r="CZ65" s="238"/>
      <c r="DE65" s="238"/>
      <c r="DJ65" s="238"/>
    </row>
    <row r="66" spans="15:120" ht="13.2" x14ac:dyDescent="0.2">
      <c r="Q66" s="238"/>
      <c r="S66" s="238"/>
      <c r="U66" s="238"/>
      <c r="DM66" s="238"/>
    </row>
    <row r="67" spans="15:120" ht="13.2" x14ac:dyDescent="0.2">
      <c r="O67" s="238"/>
      <c r="P67" s="238"/>
      <c r="R67" s="238"/>
      <c r="T67" s="238"/>
      <c r="Y67" s="238"/>
      <c r="CT67" s="238"/>
      <c r="CV67" s="238"/>
      <c r="CW67" s="238"/>
      <c r="CY67" s="238"/>
      <c r="DA67" s="238"/>
      <c r="DB67" s="238"/>
      <c r="DD67" s="238"/>
      <c r="DF67" s="238"/>
      <c r="DG67" s="238"/>
      <c r="DI67" s="238"/>
      <c r="DK67" s="238"/>
      <c r="DL67" s="238"/>
      <c r="DN67" s="238"/>
      <c r="DO67" s="238"/>
      <c r="DP67" s="238"/>
    </row>
    <row r="68" spans="15:120" ht="13.2" x14ac:dyDescent="0.2"/>
    <row r="69" spans="15:120" ht="13.2" x14ac:dyDescent="0.2"/>
    <row r="70" spans="15:120" ht="13.2" x14ac:dyDescent="0.2"/>
    <row r="71" spans="15:120" ht="13.2" x14ac:dyDescent="0.2"/>
    <row r="72" spans="15:120" ht="13.2" x14ac:dyDescent="0.2">
      <c r="DP72" s="238"/>
    </row>
    <row r="73" spans="15:120" ht="13.2" x14ac:dyDescent="0.2">
      <c r="DP73" s="23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38"/>
      <c r="CX96" s="238"/>
      <c r="DC96" s="238"/>
      <c r="DH96" s="238"/>
    </row>
    <row r="97" spans="24:120" ht="13.2" x14ac:dyDescent="0.2">
      <c r="CS97" s="238"/>
      <c r="CX97" s="238"/>
      <c r="DC97" s="238"/>
      <c r="DH97" s="238"/>
      <c r="DP97" s="239" t="s">
        <v>478</v>
      </c>
    </row>
    <row r="98" spans="24:120" ht="13.2" hidden="1" x14ac:dyDescent="0.2">
      <c r="CS98" s="238"/>
      <c r="CX98" s="238"/>
      <c r="DC98" s="238"/>
      <c r="DH98" s="238"/>
    </row>
    <row r="99" spans="24:120" ht="13.2" hidden="1" x14ac:dyDescent="0.2">
      <c r="CS99" s="238"/>
      <c r="CX99" s="238"/>
      <c r="DC99" s="238"/>
      <c r="DH99" s="238"/>
    </row>
    <row r="101" spans="24:120" ht="12" hidden="1" customHeight="1" x14ac:dyDescent="0.2">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8"/>
      <c r="BA101" s="238"/>
      <c r="BB101" s="238"/>
      <c r="BC101" s="238"/>
      <c r="BD101" s="238"/>
      <c r="BE101" s="238"/>
      <c r="BF101" s="238"/>
      <c r="BG101" s="238"/>
      <c r="BH101" s="238"/>
      <c r="BI101" s="238"/>
      <c r="BJ101" s="238"/>
      <c r="BK101" s="238"/>
      <c r="BL101" s="238"/>
      <c r="BM101" s="238"/>
      <c r="BN101" s="238"/>
      <c r="BO101" s="238"/>
      <c r="BP101" s="238"/>
      <c r="BQ101" s="238"/>
      <c r="BR101" s="238"/>
      <c r="BS101" s="238"/>
      <c r="BT101" s="238"/>
      <c r="BU101" s="238"/>
      <c r="BV101" s="238"/>
      <c r="BW101" s="238"/>
      <c r="BX101" s="238"/>
      <c r="BY101" s="238"/>
      <c r="BZ101" s="238"/>
      <c r="CA101" s="238"/>
      <c r="CB101" s="238"/>
      <c r="CC101" s="238"/>
      <c r="CD101" s="238"/>
      <c r="CE101" s="238"/>
      <c r="CF101" s="238"/>
      <c r="CG101" s="238"/>
      <c r="CH101" s="238"/>
      <c r="CI101" s="238"/>
      <c r="CJ101" s="238"/>
      <c r="CK101" s="238"/>
      <c r="CL101" s="238"/>
      <c r="CM101" s="238"/>
      <c r="CN101" s="238"/>
      <c r="CO101" s="238"/>
      <c r="CP101" s="238"/>
      <c r="CQ101" s="238"/>
      <c r="CR101" s="238"/>
      <c r="CU101" s="238"/>
      <c r="CZ101" s="238"/>
      <c r="DE101" s="238"/>
      <c r="DJ101" s="238"/>
    </row>
    <row r="102" spans="24:120" ht="1.5" hidden="1" customHeight="1" x14ac:dyDescent="0.2">
      <c r="CU102" s="238"/>
      <c r="CZ102" s="238"/>
      <c r="DE102" s="238"/>
      <c r="DJ102" s="238"/>
      <c r="DM102" s="238"/>
    </row>
    <row r="103" spans="24:120" ht="13.2" hidden="1" x14ac:dyDescent="0.2">
      <c r="CT103" s="238"/>
      <c r="CV103" s="238"/>
      <c r="CW103" s="238"/>
      <c r="CY103" s="238"/>
      <c r="DA103" s="238"/>
      <c r="DB103" s="238"/>
      <c r="DD103" s="238"/>
      <c r="DF103" s="238"/>
      <c r="DG103" s="238"/>
      <c r="DI103" s="238"/>
      <c r="DK103" s="238"/>
      <c r="DL103" s="238"/>
      <c r="DM103" s="238"/>
      <c r="DN103" s="238"/>
      <c r="DO103" s="238"/>
      <c r="DP103" s="238"/>
    </row>
    <row r="104" spans="24:120" ht="13.2" hidden="1" x14ac:dyDescent="0.2">
      <c r="CV104" s="238"/>
      <c r="CW104" s="238"/>
      <c r="DA104" s="238"/>
      <c r="DB104" s="238"/>
      <c r="DF104" s="238"/>
      <c r="DG104" s="238"/>
      <c r="DK104" s="238"/>
      <c r="DL104" s="238"/>
      <c r="DN104" s="238"/>
      <c r="DO104" s="238"/>
      <c r="DP104" s="238"/>
    </row>
    <row r="105" spans="24:120" ht="12.75" hidden="1" customHeight="1" x14ac:dyDescent="0.2"/>
  </sheetData>
  <sheetProtection algorithmName="SHA-512" hashValue="myY2HiCNcGqTxuzUJRfhQ3+CsQSvcThmpavKZg1AM/83gt4dR/kaOKCAXjaso0iHmGp/RRvSuxfPZl7QORi5yA==" saltValue="bnL6o5OBtrxASfyrkQ3L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
  <sheetViews>
    <sheetView showGridLines="0" topLeftCell="A1048576" zoomScale="70" zoomScaleNormal="70" zoomScaleSheetLayoutView="55" workbookViewId="0"/>
  </sheetViews>
  <sheetFormatPr defaultColWidth="0" defaultRowHeight="13.5" customHeight="1" zeroHeight="1" x14ac:dyDescent="0.2"/>
  <cols>
    <col min="1" max="116" width="2.6640625" style="239" customWidth="1"/>
    <col min="117" max="16384" width="9" style="238" hidden="1"/>
  </cols>
  <sheetData/>
  <sheetProtection algorithmName="SHA-512" hashValue="caiNQhXqUzJjyrSm9stLhKXA7O5nxvCa6MWJdbCOPeneb9ZhDt532//gU/scME49tPO3uXQc7B4chkr8/RM3Tg==" saltValue="/rClZdTLBpC/bGEX+D5/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0" customWidth="1"/>
    <col min="37" max="44" width="17" style="240" customWidth="1"/>
    <col min="45" max="45" width="6.109375" style="246" customWidth="1"/>
    <col min="46" max="46" width="3" style="244" customWidth="1"/>
    <col min="47" max="47" width="19.109375" style="240" hidden="1" customWidth="1"/>
    <col min="48" max="52" width="12.6640625" style="240" hidden="1" customWidth="1"/>
    <col min="53" max="16384" width="8.6640625" style="240" hidden="1"/>
  </cols>
  <sheetData>
    <row r="1" spans="1:46" ht="13.2" x14ac:dyDescent="0.2">
      <c r="AS1" s="240"/>
      <c r="AT1" s="240"/>
    </row>
    <row r="2" spans="1:46" ht="13.2" x14ac:dyDescent="0.2">
      <c r="AS2" s="240"/>
      <c r="AT2" s="240"/>
    </row>
    <row r="3" spans="1:46" ht="13.2" x14ac:dyDescent="0.2">
      <c r="AS3" s="240"/>
      <c r="AT3" s="240"/>
    </row>
    <row r="4" spans="1:46" ht="13.2" x14ac:dyDescent="0.2">
      <c r="AS4" s="240"/>
      <c r="AT4" s="240"/>
    </row>
    <row r="5" spans="1:46" ht="16.2" x14ac:dyDescent="0.2">
      <c r="A5" s="241" t="s">
        <v>479</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3"/>
    </row>
    <row r="6" spans="1:46" ht="13.2" x14ac:dyDescent="0.2">
      <c r="A6" s="244"/>
      <c r="AK6" s="245" t="s">
        <v>480</v>
      </c>
      <c r="AL6" s="245"/>
      <c r="AM6" s="245"/>
      <c r="AN6" s="245"/>
    </row>
    <row r="7" spans="1:46" ht="13.5" customHeight="1" x14ac:dyDescent="0.2">
      <c r="A7" s="244"/>
      <c r="AK7" s="247"/>
      <c r="AL7" s="248"/>
      <c r="AM7" s="248"/>
      <c r="AN7" s="249"/>
      <c r="AO7" s="1127" t="s">
        <v>481</v>
      </c>
      <c r="AP7" s="250"/>
      <c r="AQ7" s="251" t="s">
        <v>482</v>
      </c>
      <c r="AR7" s="252"/>
    </row>
    <row r="8" spans="1:46" ht="13.2" x14ac:dyDescent="0.2">
      <c r="A8" s="244"/>
      <c r="AK8" s="253"/>
      <c r="AL8" s="254"/>
      <c r="AM8" s="254"/>
      <c r="AN8" s="255"/>
      <c r="AO8" s="1128"/>
      <c r="AP8" s="256" t="s">
        <v>483</v>
      </c>
      <c r="AQ8" s="257" t="s">
        <v>484</v>
      </c>
      <c r="AR8" s="258" t="s">
        <v>485</v>
      </c>
    </row>
    <row r="9" spans="1:46" ht="13.2" x14ac:dyDescent="0.2">
      <c r="A9" s="244"/>
      <c r="AK9" s="1139" t="s">
        <v>486</v>
      </c>
      <c r="AL9" s="1140"/>
      <c r="AM9" s="1140"/>
      <c r="AN9" s="1141"/>
      <c r="AO9" s="259">
        <v>10011328</v>
      </c>
      <c r="AP9" s="259">
        <v>123938</v>
      </c>
      <c r="AQ9" s="260">
        <v>95899</v>
      </c>
      <c r="AR9" s="261">
        <v>29.2</v>
      </c>
    </row>
    <row r="10" spans="1:46" ht="13.5" customHeight="1" x14ac:dyDescent="0.2">
      <c r="A10" s="244"/>
      <c r="AK10" s="1139" t="s">
        <v>487</v>
      </c>
      <c r="AL10" s="1140"/>
      <c r="AM10" s="1140"/>
      <c r="AN10" s="1141"/>
      <c r="AO10" s="262">
        <v>53907</v>
      </c>
      <c r="AP10" s="262">
        <v>667</v>
      </c>
      <c r="AQ10" s="263">
        <v>7418</v>
      </c>
      <c r="AR10" s="264">
        <v>-91</v>
      </c>
    </row>
    <row r="11" spans="1:46" ht="13.5" customHeight="1" x14ac:dyDescent="0.2">
      <c r="A11" s="244"/>
      <c r="AK11" s="1139" t="s">
        <v>488</v>
      </c>
      <c r="AL11" s="1140"/>
      <c r="AM11" s="1140"/>
      <c r="AN11" s="1141"/>
      <c r="AO11" s="262">
        <v>218791</v>
      </c>
      <c r="AP11" s="262">
        <v>2709</v>
      </c>
      <c r="AQ11" s="263">
        <v>1842</v>
      </c>
      <c r="AR11" s="264">
        <v>47.1</v>
      </c>
    </row>
    <row r="12" spans="1:46" ht="13.5" customHeight="1" x14ac:dyDescent="0.2">
      <c r="A12" s="244"/>
      <c r="AK12" s="1139" t="s">
        <v>489</v>
      </c>
      <c r="AL12" s="1140"/>
      <c r="AM12" s="1140"/>
      <c r="AN12" s="1141"/>
      <c r="AO12" s="262" t="s">
        <v>490</v>
      </c>
      <c r="AP12" s="262" t="s">
        <v>490</v>
      </c>
      <c r="AQ12" s="263">
        <v>18</v>
      </c>
      <c r="AR12" s="264" t="s">
        <v>490</v>
      </c>
    </row>
    <row r="13" spans="1:46" ht="13.5" customHeight="1" x14ac:dyDescent="0.2">
      <c r="A13" s="244"/>
      <c r="AK13" s="1139" t="s">
        <v>491</v>
      </c>
      <c r="AL13" s="1140"/>
      <c r="AM13" s="1140"/>
      <c r="AN13" s="1141"/>
      <c r="AO13" s="262">
        <v>680052</v>
      </c>
      <c r="AP13" s="262">
        <v>8419</v>
      </c>
      <c r="AQ13" s="263">
        <v>3674</v>
      </c>
      <c r="AR13" s="264">
        <v>129.19999999999999</v>
      </c>
    </row>
    <row r="14" spans="1:46" ht="13.5" customHeight="1" x14ac:dyDescent="0.2">
      <c r="A14" s="244"/>
      <c r="AK14" s="1139" t="s">
        <v>492</v>
      </c>
      <c r="AL14" s="1140"/>
      <c r="AM14" s="1140"/>
      <c r="AN14" s="1141"/>
      <c r="AO14" s="262">
        <v>252649</v>
      </c>
      <c r="AP14" s="262">
        <v>3128</v>
      </c>
      <c r="AQ14" s="263">
        <v>2040</v>
      </c>
      <c r="AR14" s="264">
        <v>53.3</v>
      </c>
    </row>
    <row r="15" spans="1:46" ht="13.5" customHeight="1" x14ac:dyDescent="0.2">
      <c r="A15" s="244"/>
      <c r="AK15" s="1142" t="s">
        <v>493</v>
      </c>
      <c r="AL15" s="1143"/>
      <c r="AM15" s="1143"/>
      <c r="AN15" s="1144"/>
      <c r="AO15" s="262">
        <v>-274716</v>
      </c>
      <c r="AP15" s="262">
        <v>-3401</v>
      </c>
      <c r="AQ15" s="263">
        <v>-5724</v>
      </c>
      <c r="AR15" s="264">
        <v>-40.6</v>
      </c>
    </row>
    <row r="16" spans="1:46" ht="13.2" x14ac:dyDescent="0.2">
      <c r="A16" s="244"/>
      <c r="AK16" s="1142" t="s">
        <v>177</v>
      </c>
      <c r="AL16" s="1143"/>
      <c r="AM16" s="1143"/>
      <c r="AN16" s="1144"/>
      <c r="AO16" s="262">
        <v>10942011</v>
      </c>
      <c r="AP16" s="262">
        <v>135459</v>
      </c>
      <c r="AQ16" s="263">
        <v>105167</v>
      </c>
      <c r="AR16" s="264">
        <v>28.8</v>
      </c>
    </row>
    <row r="17" spans="1:46" ht="13.2" x14ac:dyDescent="0.2">
      <c r="A17" s="244"/>
    </row>
    <row r="18" spans="1:46" ht="13.2" x14ac:dyDescent="0.2">
      <c r="A18" s="244"/>
      <c r="AQ18" s="265"/>
      <c r="AR18" s="265"/>
    </row>
    <row r="19" spans="1:46" ht="13.2" x14ac:dyDescent="0.2">
      <c r="A19" s="244"/>
      <c r="AK19" s="240" t="s">
        <v>494</v>
      </c>
    </row>
    <row r="20" spans="1:46" ht="13.2" x14ac:dyDescent="0.2">
      <c r="A20" s="244"/>
      <c r="AK20" s="266"/>
      <c r="AL20" s="267"/>
      <c r="AM20" s="267"/>
      <c r="AN20" s="268"/>
      <c r="AO20" s="269" t="s">
        <v>495</v>
      </c>
      <c r="AP20" s="270" t="s">
        <v>496</v>
      </c>
      <c r="AQ20" s="271" t="s">
        <v>497</v>
      </c>
      <c r="AR20" s="272"/>
    </row>
    <row r="21" spans="1:46" s="245" customFormat="1" ht="13.2" x14ac:dyDescent="0.2">
      <c r="A21" s="273"/>
      <c r="AK21" s="1145" t="s">
        <v>498</v>
      </c>
      <c r="AL21" s="1146"/>
      <c r="AM21" s="1146"/>
      <c r="AN21" s="1147"/>
      <c r="AO21" s="274">
        <v>10.96</v>
      </c>
      <c r="AP21" s="275">
        <v>8.91</v>
      </c>
      <c r="AQ21" s="276">
        <v>2.0499999999999998</v>
      </c>
      <c r="AS21" s="277"/>
      <c r="AT21" s="273"/>
    </row>
    <row r="22" spans="1:46" s="245" customFormat="1" ht="13.2" x14ac:dyDescent="0.2">
      <c r="A22" s="273"/>
      <c r="AK22" s="1145" t="s">
        <v>499</v>
      </c>
      <c r="AL22" s="1146"/>
      <c r="AM22" s="1146"/>
      <c r="AN22" s="1147"/>
      <c r="AO22" s="278">
        <v>97</v>
      </c>
      <c r="AP22" s="279">
        <v>97.6</v>
      </c>
      <c r="AQ22" s="280">
        <v>-0.6</v>
      </c>
      <c r="AR22" s="265"/>
      <c r="AS22" s="277"/>
      <c r="AT22" s="273"/>
    </row>
    <row r="23" spans="1:46" s="245" customFormat="1" ht="13.2" x14ac:dyDescent="0.2">
      <c r="A23" s="273"/>
      <c r="AP23" s="265"/>
      <c r="AQ23" s="265"/>
      <c r="AR23" s="265"/>
      <c r="AS23" s="277"/>
      <c r="AT23" s="273"/>
    </row>
    <row r="24" spans="1:46" s="245" customFormat="1" ht="13.2" x14ac:dyDescent="0.2">
      <c r="A24" s="273"/>
      <c r="AP24" s="265"/>
      <c r="AQ24" s="265"/>
      <c r="AR24" s="265"/>
      <c r="AS24" s="277"/>
      <c r="AT24" s="273"/>
    </row>
    <row r="25" spans="1:46" s="245" customFormat="1" ht="13.2" x14ac:dyDescent="0.2">
      <c r="A25" s="281"/>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3"/>
      <c r="AQ25" s="283"/>
      <c r="AR25" s="283"/>
      <c r="AS25" s="284"/>
      <c r="AT25" s="273"/>
    </row>
    <row r="26" spans="1:46" s="245" customFormat="1" ht="13.2" x14ac:dyDescent="0.2">
      <c r="A26" s="1138" t="s">
        <v>500</v>
      </c>
      <c r="B26" s="1138"/>
      <c r="C26" s="1138"/>
      <c r="D26" s="1138"/>
      <c r="E26" s="1138"/>
      <c r="F26" s="1138"/>
      <c r="G26" s="1138"/>
      <c r="H26" s="1138"/>
      <c r="I26" s="1138"/>
      <c r="J26" s="1138"/>
      <c r="K26" s="1138"/>
      <c r="L26" s="1138"/>
      <c r="M26" s="1138"/>
      <c r="N26" s="1138"/>
      <c r="O26" s="1138"/>
      <c r="P26" s="1138"/>
      <c r="Q26" s="1138"/>
      <c r="R26" s="1138"/>
      <c r="S26" s="1138"/>
      <c r="T26" s="1138"/>
      <c r="U26" s="1138"/>
      <c r="V26" s="1138"/>
      <c r="W26" s="1138"/>
      <c r="X26" s="1138"/>
      <c r="Y26" s="1138"/>
      <c r="Z26" s="1138"/>
      <c r="AA26" s="1138"/>
      <c r="AB26" s="1138"/>
      <c r="AC26" s="1138"/>
      <c r="AD26" s="1138"/>
      <c r="AE26" s="1138"/>
      <c r="AF26" s="1138"/>
      <c r="AG26" s="1138"/>
      <c r="AH26" s="1138"/>
      <c r="AI26" s="1138"/>
      <c r="AJ26" s="1138"/>
      <c r="AK26" s="1138"/>
      <c r="AL26" s="1138"/>
      <c r="AM26" s="1138"/>
      <c r="AN26" s="1138"/>
      <c r="AO26" s="1138"/>
      <c r="AP26" s="1138"/>
      <c r="AQ26" s="1138"/>
      <c r="AR26" s="1138"/>
      <c r="AS26" s="1138"/>
    </row>
    <row r="27" spans="1:46" ht="13.2" x14ac:dyDescent="0.2">
      <c r="A27" s="285"/>
      <c r="AS27" s="240"/>
      <c r="AT27" s="240"/>
    </row>
    <row r="28" spans="1:46" ht="16.2" x14ac:dyDescent="0.2">
      <c r="A28" s="241" t="s">
        <v>501</v>
      </c>
      <c r="B28" s="242"/>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86"/>
    </row>
    <row r="29" spans="1:46" ht="13.2" x14ac:dyDescent="0.2">
      <c r="A29" s="244"/>
      <c r="AK29" s="245" t="s">
        <v>502</v>
      </c>
      <c r="AL29" s="245"/>
      <c r="AM29" s="245"/>
      <c r="AN29" s="245"/>
      <c r="AS29" s="287"/>
    </row>
    <row r="30" spans="1:46" ht="13.5" customHeight="1" x14ac:dyDescent="0.2">
      <c r="A30" s="244"/>
      <c r="AK30" s="247"/>
      <c r="AL30" s="248"/>
      <c r="AM30" s="248"/>
      <c r="AN30" s="249"/>
      <c r="AO30" s="1127" t="s">
        <v>481</v>
      </c>
      <c r="AP30" s="250"/>
      <c r="AQ30" s="251" t="s">
        <v>482</v>
      </c>
      <c r="AR30" s="252"/>
    </row>
    <row r="31" spans="1:46" ht="13.2" x14ac:dyDescent="0.2">
      <c r="A31" s="244"/>
      <c r="AK31" s="253"/>
      <c r="AL31" s="254"/>
      <c r="AM31" s="254"/>
      <c r="AN31" s="255"/>
      <c r="AO31" s="1128"/>
      <c r="AP31" s="256" t="s">
        <v>483</v>
      </c>
      <c r="AQ31" s="257" t="s">
        <v>484</v>
      </c>
      <c r="AR31" s="258" t="s">
        <v>485</v>
      </c>
    </row>
    <row r="32" spans="1:46" ht="27" customHeight="1" x14ac:dyDescent="0.2">
      <c r="A32" s="244"/>
      <c r="AK32" s="1129" t="s">
        <v>503</v>
      </c>
      <c r="AL32" s="1130"/>
      <c r="AM32" s="1130"/>
      <c r="AN32" s="1131"/>
      <c r="AO32" s="288">
        <v>7079028</v>
      </c>
      <c r="AP32" s="288">
        <v>87637</v>
      </c>
      <c r="AQ32" s="289">
        <v>63956</v>
      </c>
      <c r="AR32" s="290">
        <v>37</v>
      </c>
    </row>
    <row r="33" spans="1:46" ht="13.5" customHeight="1" x14ac:dyDescent="0.2">
      <c r="A33" s="244"/>
      <c r="AK33" s="1129" t="s">
        <v>504</v>
      </c>
      <c r="AL33" s="1130"/>
      <c r="AM33" s="1130"/>
      <c r="AN33" s="1131"/>
      <c r="AO33" s="288" t="s">
        <v>490</v>
      </c>
      <c r="AP33" s="288" t="s">
        <v>490</v>
      </c>
      <c r="AQ33" s="289" t="s">
        <v>490</v>
      </c>
      <c r="AR33" s="290" t="s">
        <v>490</v>
      </c>
    </row>
    <row r="34" spans="1:46" ht="27" customHeight="1" x14ac:dyDescent="0.2">
      <c r="A34" s="244"/>
      <c r="AK34" s="1129" t="s">
        <v>505</v>
      </c>
      <c r="AL34" s="1130"/>
      <c r="AM34" s="1130"/>
      <c r="AN34" s="1131"/>
      <c r="AO34" s="288" t="s">
        <v>490</v>
      </c>
      <c r="AP34" s="288" t="s">
        <v>490</v>
      </c>
      <c r="AQ34" s="289">
        <v>4</v>
      </c>
      <c r="AR34" s="290" t="s">
        <v>490</v>
      </c>
    </row>
    <row r="35" spans="1:46" ht="27" customHeight="1" x14ac:dyDescent="0.2">
      <c r="A35" s="244"/>
      <c r="AK35" s="1129" t="s">
        <v>506</v>
      </c>
      <c r="AL35" s="1130"/>
      <c r="AM35" s="1130"/>
      <c r="AN35" s="1131"/>
      <c r="AO35" s="288">
        <v>1090494</v>
      </c>
      <c r="AP35" s="288">
        <v>13500</v>
      </c>
      <c r="AQ35" s="289">
        <v>14498</v>
      </c>
      <c r="AR35" s="290">
        <v>-6.9</v>
      </c>
    </row>
    <row r="36" spans="1:46" ht="27" customHeight="1" x14ac:dyDescent="0.2">
      <c r="A36" s="244"/>
      <c r="AK36" s="1129" t="s">
        <v>507</v>
      </c>
      <c r="AL36" s="1130"/>
      <c r="AM36" s="1130"/>
      <c r="AN36" s="1131"/>
      <c r="AO36" s="288" t="s">
        <v>490</v>
      </c>
      <c r="AP36" s="288" t="s">
        <v>490</v>
      </c>
      <c r="AQ36" s="289">
        <v>1993</v>
      </c>
      <c r="AR36" s="290" t="s">
        <v>490</v>
      </c>
    </row>
    <row r="37" spans="1:46" ht="13.5" customHeight="1" x14ac:dyDescent="0.2">
      <c r="A37" s="244"/>
      <c r="AK37" s="1129" t="s">
        <v>508</v>
      </c>
      <c r="AL37" s="1130"/>
      <c r="AM37" s="1130"/>
      <c r="AN37" s="1131"/>
      <c r="AO37" s="288">
        <v>26870</v>
      </c>
      <c r="AP37" s="288">
        <v>333</v>
      </c>
      <c r="AQ37" s="289">
        <v>407</v>
      </c>
      <c r="AR37" s="290">
        <v>-18.2</v>
      </c>
    </row>
    <row r="38" spans="1:46" ht="27" customHeight="1" x14ac:dyDescent="0.2">
      <c r="A38" s="244"/>
      <c r="AK38" s="1132" t="s">
        <v>509</v>
      </c>
      <c r="AL38" s="1133"/>
      <c r="AM38" s="1133"/>
      <c r="AN38" s="1134"/>
      <c r="AO38" s="291" t="s">
        <v>490</v>
      </c>
      <c r="AP38" s="291" t="s">
        <v>490</v>
      </c>
      <c r="AQ38" s="292">
        <v>1</v>
      </c>
      <c r="AR38" s="280" t="s">
        <v>490</v>
      </c>
      <c r="AS38" s="287"/>
    </row>
    <row r="39" spans="1:46" ht="13.2" x14ac:dyDescent="0.2">
      <c r="A39" s="244"/>
      <c r="AK39" s="1132" t="s">
        <v>510</v>
      </c>
      <c r="AL39" s="1133"/>
      <c r="AM39" s="1133"/>
      <c r="AN39" s="1134"/>
      <c r="AO39" s="288">
        <v>-103266</v>
      </c>
      <c r="AP39" s="288">
        <v>-1278</v>
      </c>
      <c r="AQ39" s="289">
        <v>-3355</v>
      </c>
      <c r="AR39" s="290">
        <v>-61.9</v>
      </c>
      <c r="AS39" s="287"/>
    </row>
    <row r="40" spans="1:46" ht="27" customHeight="1" x14ac:dyDescent="0.2">
      <c r="A40" s="244"/>
      <c r="AK40" s="1129" t="s">
        <v>511</v>
      </c>
      <c r="AL40" s="1130"/>
      <c r="AM40" s="1130"/>
      <c r="AN40" s="1131"/>
      <c r="AO40" s="288">
        <v>-5782474</v>
      </c>
      <c r="AP40" s="288">
        <v>-71586</v>
      </c>
      <c r="AQ40" s="289">
        <v>-53996</v>
      </c>
      <c r="AR40" s="290">
        <v>32.6</v>
      </c>
      <c r="AS40" s="287"/>
    </row>
    <row r="41" spans="1:46" ht="13.2" x14ac:dyDescent="0.2">
      <c r="A41" s="244"/>
      <c r="AK41" s="1135" t="s">
        <v>287</v>
      </c>
      <c r="AL41" s="1136"/>
      <c r="AM41" s="1136"/>
      <c r="AN41" s="1137"/>
      <c r="AO41" s="288">
        <v>2310652</v>
      </c>
      <c r="AP41" s="288">
        <v>28605</v>
      </c>
      <c r="AQ41" s="289">
        <v>23508</v>
      </c>
      <c r="AR41" s="290">
        <v>21.7</v>
      </c>
      <c r="AS41" s="287"/>
    </row>
    <row r="42" spans="1:46" ht="13.2" x14ac:dyDescent="0.2">
      <c r="A42" s="244"/>
      <c r="AK42" s="293"/>
      <c r="AQ42" s="265"/>
      <c r="AR42" s="265"/>
      <c r="AS42" s="287"/>
    </row>
    <row r="43" spans="1:46" ht="13.2" x14ac:dyDescent="0.2">
      <c r="A43" s="244"/>
      <c r="AP43" s="294"/>
      <c r="AQ43" s="265"/>
      <c r="AS43" s="287"/>
    </row>
    <row r="44" spans="1:46" ht="13.2" x14ac:dyDescent="0.2">
      <c r="A44" s="244"/>
      <c r="AQ44" s="265"/>
    </row>
    <row r="45" spans="1:46" ht="13.2" x14ac:dyDescent="0.2">
      <c r="A45" s="242"/>
      <c r="B45" s="242"/>
      <c r="C45" s="242"/>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95"/>
      <c r="AR45" s="242"/>
      <c r="AS45" s="242"/>
      <c r="AT45" s="240"/>
    </row>
    <row r="46" spans="1:46" ht="13.2" x14ac:dyDescent="0.2">
      <c r="A46" s="296"/>
      <c r="B46" s="296"/>
      <c r="C46" s="296"/>
      <c r="D46" s="296"/>
      <c r="E46" s="296"/>
      <c r="F46" s="296"/>
      <c r="G46" s="296"/>
      <c r="H46" s="296"/>
      <c r="I46" s="296"/>
      <c r="J46" s="296"/>
      <c r="K46" s="296"/>
      <c r="L46" s="296"/>
      <c r="M46" s="296"/>
      <c r="N46" s="296"/>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6"/>
      <c r="AM46" s="296"/>
      <c r="AN46" s="296"/>
      <c r="AO46" s="296"/>
      <c r="AP46" s="296"/>
      <c r="AQ46" s="296"/>
      <c r="AR46" s="296"/>
      <c r="AS46" s="296"/>
      <c r="AT46" s="240"/>
    </row>
    <row r="47" spans="1:46" ht="17.25" customHeight="1" x14ac:dyDescent="0.2">
      <c r="A47" s="297" t="s">
        <v>512</v>
      </c>
    </row>
    <row r="48" spans="1:46" ht="13.2" x14ac:dyDescent="0.2">
      <c r="A48" s="244"/>
      <c r="AK48" s="298" t="s">
        <v>513</v>
      </c>
      <c r="AL48" s="298"/>
      <c r="AM48" s="298"/>
      <c r="AN48" s="298"/>
      <c r="AO48" s="298"/>
      <c r="AP48" s="298"/>
      <c r="AQ48" s="299"/>
      <c r="AR48" s="298"/>
    </row>
    <row r="49" spans="1:44" ht="13.5" customHeight="1" x14ac:dyDescent="0.2">
      <c r="A49" s="244"/>
      <c r="AK49" s="300"/>
      <c r="AL49" s="301"/>
      <c r="AM49" s="1122" t="s">
        <v>481</v>
      </c>
      <c r="AN49" s="1124" t="s">
        <v>514</v>
      </c>
      <c r="AO49" s="1125"/>
      <c r="AP49" s="1125"/>
      <c r="AQ49" s="1125"/>
      <c r="AR49" s="1126"/>
    </row>
    <row r="50" spans="1:44" ht="13.2" x14ac:dyDescent="0.2">
      <c r="A50" s="244"/>
      <c r="AK50" s="302"/>
      <c r="AL50" s="303"/>
      <c r="AM50" s="1123"/>
      <c r="AN50" s="304" t="s">
        <v>515</v>
      </c>
      <c r="AO50" s="305" t="s">
        <v>516</v>
      </c>
      <c r="AP50" s="306" t="s">
        <v>517</v>
      </c>
      <c r="AQ50" s="307" t="s">
        <v>518</v>
      </c>
      <c r="AR50" s="308" t="s">
        <v>519</v>
      </c>
    </row>
    <row r="51" spans="1:44" ht="13.2" x14ac:dyDescent="0.2">
      <c r="A51" s="244"/>
      <c r="AK51" s="300" t="s">
        <v>520</v>
      </c>
      <c r="AL51" s="301"/>
      <c r="AM51" s="309">
        <v>10641599</v>
      </c>
      <c r="AN51" s="310">
        <v>121685</v>
      </c>
      <c r="AO51" s="311">
        <v>-3.3</v>
      </c>
      <c r="AP51" s="312">
        <v>70329</v>
      </c>
      <c r="AQ51" s="313">
        <v>0.2</v>
      </c>
      <c r="AR51" s="314">
        <v>-3.5</v>
      </c>
    </row>
    <row r="52" spans="1:44" ht="13.2" x14ac:dyDescent="0.2">
      <c r="A52" s="244"/>
      <c r="AK52" s="315"/>
      <c r="AL52" s="316" t="s">
        <v>521</v>
      </c>
      <c r="AM52" s="317">
        <v>6481831</v>
      </c>
      <c r="AN52" s="318">
        <v>74119</v>
      </c>
      <c r="AO52" s="319">
        <v>12.6</v>
      </c>
      <c r="AP52" s="320">
        <v>39403</v>
      </c>
      <c r="AQ52" s="321">
        <v>9.1</v>
      </c>
      <c r="AR52" s="322">
        <v>3.5</v>
      </c>
    </row>
    <row r="53" spans="1:44" ht="13.2" x14ac:dyDescent="0.2">
      <c r="A53" s="244"/>
      <c r="AK53" s="300" t="s">
        <v>522</v>
      </c>
      <c r="AL53" s="301"/>
      <c r="AM53" s="309">
        <v>8017714</v>
      </c>
      <c r="AN53" s="310">
        <v>93325</v>
      </c>
      <c r="AO53" s="311">
        <v>-23.3</v>
      </c>
      <c r="AP53" s="312">
        <v>71871</v>
      </c>
      <c r="AQ53" s="313">
        <v>2.2000000000000002</v>
      </c>
      <c r="AR53" s="314">
        <v>-25.5</v>
      </c>
    </row>
    <row r="54" spans="1:44" ht="13.2" x14ac:dyDescent="0.2">
      <c r="A54" s="244"/>
      <c r="AK54" s="315"/>
      <c r="AL54" s="316" t="s">
        <v>521</v>
      </c>
      <c r="AM54" s="317">
        <v>3731523</v>
      </c>
      <c r="AN54" s="318">
        <v>43434</v>
      </c>
      <c r="AO54" s="319">
        <v>-41.4</v>
      </c>
      <c r="AP54" s="320">
        <v>38232</v>
      </c>
      <c r="AQ54" s="321">
        <v>-3</v>
      </c>
      <c r="AR54" s="322">
        <v>-38.4</v>
      </c>
    </row>
    <row r="55" spans="1:44" ht="13.2" x14ac:dyDescent="0.2">
      <c r="A55" s="244"/>
      <c r="AK55" s="300" t="s">
        <v>523</v>
      </c>
      <c r="AL55" s="301"/>
      <c r="AM55" s="309">
        <v>7404600</v>
      </c>
      <c r="AN55" s="310">
        <v>87843</v>
      </c>
      <c r="AO55" s="311">
        <v>-5.9</v>
      </c>
      <c r="AP55" s="312">
        <v>71807</v>
      </c>
      <c r="AQ55" s="313">
        <v>-0.1</v>
      </c>
      <c r="AR55" s="314">
        <v>-5.8</v>
      </c>
    </row>
    <row r="56" spans="1:44" ht="13.2" x14ac:dyDescent="0.2">
      <c r="A56" s="244"/>
      <c r="AK56" s="315"/>
      <c r="AL56" s="316" t="s">
        <v>521</v>
      </c>
      <c r="AM56" s="317">
        <v>3555740</v>
      </c>
      <c r="AN56" s="318">
        <v>42183</v>
      </c>
      <c r="AO56" s="319">
        <v>-2.9</v>
      </c>
      <c r="AP56" s="320">
        <v>37333</v>
      </c>
      <c r="AQ56" s="321">
        <v>-2.4</v>
      </c>
      <c r="AR56" s="322">
        <v>-0.5</v>
      </c>
    </row>
    <row r="57" spans="1:44" ht="13.2" x14ac:dyDescent="0.2">
      <c r="A57" s="244"/>
      <c r="AK57" s="300" t="s">
        <v>524</v>
      </c>
      <c r="AL57" s="301"/>
      <c r="AM57" s="309">
        <v>6854621</v>
      </c>
      <c r="AN57" s="310">
        <v>83133</v>
      </c>
      <c r="AO57" s="311">
        <v>-5.4</v>
      </c>
      <c r="AP57" s="312">
        <v>80821</v>
      </c>
      <c r="AQ57" s="313">
        <v>12.6</v>
      </c>
      <c r="AR57" s="314">
        <v>-18</v>
      </c>
    </row>
    <row r="58" spans="1:44" ht="13.2" x14ac:dyDescent="0.2">
      <c r="A58" s="244"/>
      <c r="AK58" s="315"/>
      <c r="AL58" s="316" t="s">
        <v>521</v>
      </c>
      <c r="AM58" s="317">
        <v>4089712</v>
      </c>
      <c r="AN58" s="318">
        <v>49600</v>
      </c>
      <c r="AO58" s="319">
        <v>17.600000000000001</v>
      </c>
      <c r="AP58" s="320">
        <v>49586</v>
      </c>
      <c r="AQ58" s="321">
        <v>32.799999999999997</v>
      </c>
      <c r="AR58" s="322">
        <v>-15.2</v>
      </c>
    </row>
    <row r="59" spans="1:44" ht="13.2" x14ac:dyDescent="0.2">
      <c r="A59" s="244"/>
      <c r="AK59" s="300" t="s">
        <v>525</v>
      </c>
      <c r="AL59" s="301"/>
      <c r="AM59" s="309">
        <v>11597259</v>
      </c>
      <c r="AN59" s="310">
        <v>143571</v>
      </c>
      <c r="AO59" s="311">
        <v>72.7</v>
      </c>
      <c r="AP59" s="312">
        <v>79840</v>
      </c>
      <c r="AQ59" s="313">
        <v>-1.2</v>
      </c>
      <c r="AR59" s="314">
        <v>73.900000000000006</v>
      </c>
    </row>
    <row r="60" spans="1:44" ht="13.2" x14ac:dyDescent="0.2">
      <c r="A60" s="244"/>
      <c r="AK60" s="315"/>
      <c r="AL60" s="316" t="s">
        <v>521</v>
      </c>
      <c r="AM60" s="317">
        <v>6012402</v>
      </c>
      <c r="AN60" s="318">
        <v>74432</v>
      </c>
      <c r="AO60" s="319">
        <v>50.1</v>
      </c>
      <c r="AP60" s="320">
        <v>45238</v>
      </c>
      <c r="AQ60" s="321">
        <v>-8.8000000000000007</v>
      </c>
      <c r="AR60" s="322">
        <v>58.9</v>
      </c>
    </row>
    <row r="61" spans="1:44" ht="13.2" x14ac:dyDescent="0.2">
      <c r="A61" s="244"/>
      <c r="AK61" s="300" t="s">
        <v>526</v>
      </c>
      <c r="AL61" s="323"/>
      <c r="AM61" s="309">
        <v>8903159</v>
      </c>
      <c r="AN61" s="310">
        <v>105911</v>
      </c>
      <c r="AO61" s="311">
        <v>7</v>
      </c>
      <c r="AP61" s="312">
        <v>74934</v>
      </c>
      <c r="AQ61" s="324">
        <v>2.7</v>
      </c>
      <c r="AR61" s="314">
        <v>4.3</v>
      </c>
    </row>
    <row r="62" spans="1:44" ht="13.2" x14ac:dyDescent="0.2">
      <c r="A62" s="244"/>
      <c r="AK62" s="315"/>
      <c r="AL62" s="316" t="s">
        <v>521</v>
      </c>
      <c r="AM62" s="317">
        <v>4774242</v>
      </c>
      <c r="AN62" s="318">
        <v>56754</v>
      </c>
      <c r="AO62" s="319">
        <v>7.2</v>
      </c>
      <c r="AP62" s="320">
        <v>41958</v>
      </c>
      <c r="AQ62" s="321">
        <v>5.5</v>
      </c>
      <c r="AR62" s="322">
        <v>1.7</v>
      </c>
    </row>
    <row r="63" spans="1:44" ht="13.2" x14ac:dyDescent="0.2">
      <c r="A63" s="244"/>
    </row>
    <row r="64" spans="1:44" ht="13.2" x14ac:dyDescent="0.2">
      <c r="A64" s="244"/>
    </row>
    <row r="65" spans="1:46" ht="13.2" x14ac:dyDescent="0.2">
      <c r="A65" s="244"/>
    </row>
    <row r="66" spans="1:46" ht="13.2" x14ac:dyDescent="0.2">
      <c r="A66" s="325"/>
      <c r="B66" s="296"/>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326"/>
    </row>
    <row r="67" spans="1:46" ht="13.5" hidden="1" customHeight="1" x14ac:dyDescent="0.2">
      <c r="AS67" s="240"/>
      <c r="AT67" s="240"/>
    </row>
    <row r="70" spans="1:46" ht="13.2" hidden="1" x14ac:dyDescent="0.2"/>
    <row r="71" spans="1:46" ht="13.2" hidden="1" x14ac:dyDescent="0.2"/>
    <row r="72" spans="1:46" ht="13.2" hidden="1" x14ac:dyDescent="0.2"/>
    <row r="73" spans="1:46" ht="13.2" hidden="1" x14ac:dyDescent="0.2"/>
  </sheetData>
  <sheetProtection algorithmName="SHA-512" hashValue="rJbl4t7mdaNtka+F33cZP+gN4lb2EAEvg1yIVy6Q1v22UdCr/z6t8jsXz57Aa7TGNDNcIAdfKxQ76aolXuN4Sg==" saltValue="SaMmWas3CIB/0HWSDSSJb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39" customWidth="1"/>
    <col min="126" max="16384" width="9" style="238" hidden="1"/>
  </cols>
  <sheetData>
    <row r="1" spans="2:125" ht="13.5" customHeight="1" x14ac:dyDescent="0.2">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c r="DQ1" s="238"/>
      <c r="DR1" s="238"/>
      <c r="DS1" s="238"/>
      <c r="DT1" s="238"/>
      <c r="DU1" s="238"/>
    </row>
    <row r="2" spans="2:125" ht="13.2" x14ac:dyDescent="0.2">
      <c r="B2" s="238"/>
      <c r="DG2" s="238"/>
    </row>
    <row r="3" spans="2:125" ht="13.2" x14ac:dyDescent="0.2">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H3" s="238"/>
      <c r="DI3" s="238"/>
      <c r="DJ3" s="238"/>
      <c r="DK3" s="238"/>
      <c r="DL3" s="238"/>
      <c r="DM3" s="238"/>
      <c r="DN3" s="238"/>
      <c r="DO3" s="238"/>
      <c r="DP3" s="238"/>
      <c r="DQ3" s="238"/>
      <c r="DR3" s="238"/>
      <c r="DS3" s="238"/>
      <c r="DT3" s="238"/>
      <c r="DU3" s="238"/>
    </row>
    <row r="4" spans="2:125" ht="13.2" x14ac:dyDescent="0.2"/>
    <row r="5" spans="2:125" ht="13.2" x14ac:dyDescent="0.2"/>
    <row r="6" spans="2:125" ht="13.2" x14ac:dyDescent="0.2"/>
    <row r="7" spans="2:125" ht="13.2" x14ac:dyDescent="0.2"/>
    <row r="8" spans="2:125" ht="13.2" x14ac:dyDescent="0.2"/>
    <row r="9" spans="2:125" ht="13.2" x14ac:dyDescent="0.2">
      <c r="DU9" s="23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38"/>
    </row>
    <row r="18" spans="125:125" ht="13.2" x14ac:dyDescent="0.2"/>
    <row r="19" spans="125:125" ht="13.2" x14ac:dyDescent="0.2"/>
    <row r="20" spans="125:125" ht="13.2" x14ac:dyDescent="0.2">
      <c r="DU20" s="238"/>
    </row>
    <row r="21" spans="125:125" ht="13.2" x14ac:dyDescent="0.2">
      <c r="DU21" s="23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38"/>
    </row>
    <row r="29" spans="125:125" ht="13.2" x14ac:dyDescent="0.2"/>
    <row r="30" spans="125:125" ht="13.2" x14ac:dyDescent="0.2"/>
    <row r="31" spans="125:125" ht="13.2" x14ac:dyDescent="0.2"/>
    <row r="32" spans="125:125" ht="13.2" x14ac:dyDescent="0.2"/>
    <row r="33" spans="2:125" ht="13.2" x14ac:dyDescent="0.2">
      <c r="B33" s="238"/>
      <c r="G33" s="238"/>
      <c r="I33" s="238"/>
    </row>
    <row r="34" spans="2:125" ht="13.2" x14ac:dyDescent="0.2">
      <c r="C34" s="238"/>
      <c r="P34" s="238"/>
      <c r="DE34" s="238"/>
      <c r="DH34" s="238"/>
    </row>
    <row r="35" spans="2:125" ht="13.2" x14ac:dyDescent="0.2">
      <c r="D35" s="238"/>
      <c r="E35" s="238"/>
      <c r="DG35" s="238"/>
      <c r="DJ35" s="238"/>
      <c r="DP35" s="238"/>
      <c r="DQ35" s="238"/>
      <c r="DR35" s="238"/>
      <c r="DS35" s="238"/>
      <c r="DT35" s="238"/>
      <c r="DU35" s="238"/>
    </row>
    <row r="36" spans="2:125" ht="13.2" x14ac:dyDescent="0.2">
      <c r="F36" s="238"/>
      <c r="H36" s="238"/>
      <c r="J36" s="238"/>
      <c r="K36" s="238"/>
      <c r="L36" s="238"/>
      <c r="M36" s="238"/>
      <c r="N36" s="238"/>
      <c r="O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F36" s="238"/>
      <c r="DI36" s="238"/>
      <c r="DK36" s="238"/>
      <c r="DL36" s="238"/>
      <c r="DM36" s="238"/>
      <c r="DN36" s="238"/>
      <c r="DO36" s="238"/>
      <c r="DP36" s="238"/>
      <c r="DQ36" s="238"/>
      <c r="DR36" s="238"/>
      <c r="DS36" s="238"/>
      <c r="DT36" s="238"/>
      <c r="DU36" s="238"/>
    </row>
    <row r="37" spans="2:125" ht="13.2" x14ac:dyDescent="0.2">
      <c r="DU37" s="238"/>
    </row>
    <row r="38" spans="2:125" ht="13.2" x14ac:dyDescent="0.2">
      <c r="DT38" s="238"/>
      <c r="DU38" s="238"/>
    </row>
    <row r="39" spans="2:125" ht="13.2" x14ac:dyDescent="0.2"/>
    <row r="40" spans="2:125" ht="13.2" x14ac:dyDescent="0.2">
      <c r="DH40" s="238"/>
    </row>
    <row r="41" spans="2:125" ht="13.2" x14ac:dyDescent="0.2">
      <c r="DE41" s="238"/>
    </row>
    <row r="42" spans="2:125" ht="13.2" x14ac:dyDescent="0.2">
      <c r="DG42" s="238"/>
      <c r="DJ42" s="238"/>
    </row>
    <row r="43" spans="2:125" ht="13.2" x14ac:dyDescent="0.2">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F43" s="238"/>
      <c r="DI43" s="238"/>
      <c r="DK43" s="238"/>
      <c r="DL43" s="238"/>
      <c r="DM43" s="238"/>
      <c r="DN43" s="238"/>
      <c r="DO43" s="238"/>
      <c r="DP43" s="238"/>
      <c r="DQ43" s="238"/>
      <c r="DR43" s="238"/>
      <c r="DS43" s="238"/>
      <c r="DT43" s="238"/>
      <c r="DU43" s="238"/>
    </row>
    <row r="44" spans="2:125" ht="13.2" x14ac:dyDescent="0.2">
      <c r="DU44" s="238"/>
    </row>
    <row r="45" spans="2:125" ht="13.2" x14ac:dyDescent="0.2"/>
    <row r="46" spans="2:125" ht="13.2" x14ac:dyDescent="0.2"/>
    <row r="47" spans="2:125" ht="13.2" x14ac:dyDescent="0.2"/>
    <row r="48" spans="2:125" ht="13.2" x14ac:dyDescent="0.2">
      <c r="DT48" s="238"/>
      <c r="DU48" s="238"/>
    </row>
    <row r="49" spans="120:125" ht="13.2" x14ac:dyDescent="0.2">
      <c r="DU49" s="238"/>
    </row>
    <row r="50" spans="120:125" ht="13.2" x14ac:dyDescent="0.2">
      <c r="DU50" s="238"/>
    </row>
    <row r="51" spans="120:125" ht="13.2" x14ac:dyDescent="0.2">
      <c r="DP51" s="238"/>
      <c r="DQ51" s="238"/>
      <c r="DR51" s="238"/>
      <c r="DS51" s="238"/>
      <c r="DT51" s="238"/>
      <c r="DU51" s="238"/>
    </row>
    <row r="52" spans="120:125" ht="13.2" x14ac:dyDescent="0.2"/>
    <row r="53" spans="120:125" ht="13.2" x14ac:dyDescent="0.2"/>
    <row r="54" spans="120:125" ht="13.2" x14ac:dyDescent="0.2">
      <c r="DU54" s="238"/>
    </row>
    <row r="55" spans="120:125" ht="13.2" x14ac:dyDescent="0.2"/>
    <row r="56" spans="120:125" ht="13.2" x14ac:dyDescent="0.2"/>
    <row r="57" spans="120:125" ht="13.2" x14ac:dyDescent="0.2"/>
    <row r="58" spans="120:125" ht="13.2" x14ac:dyDescent="0.2">
      <c r="DU58" s="238"/>
    </row>
    <row r="59" spans="120:125" ht="13.2" x14ac:dyDescent="0.2"/>
    <row r="60" spans="120:125" ht="13.2" x14ac:dyDescent="0.2"/>
    <row r="61" spans="120:125" ht="13.2" x14ac:dyDescent="0.2"/>
    <row r="62" spans="120:125" ht="13.2" x14ac:dyDescent="0.2"/>
    <row r="63" spans="120:125" ht="13.2" x14ac:dyDescent="0.2">
      <c r="DU63" s="238"/>
    </row>
    <row r="64" spans="120:125" ht="13.2" x14ac:dyDescent="0.2">
      <c r="DT64" s="238"/>
      <c r="DU64" s="238"/>
    </row>
    <row r="65" spans="123:125" ht="13.2" x14ac:dyDescent="0.2"/>
    <row r="66" spans="123:125" ht="13.2" x14ac:dyDescent="0.2"/>
    <row r="67" spans="123:125" ht="13.2" x14ac:dyDescent="0.2"/>
    <row r="68" spans="123:125" ht="13.2" x14ac:dyDescent="0.2"/>
    <row r="69" spans="123:125" ht="13.2" x14ac:dyDescent="0.2">
      <c r="DS69" s="238"/>
      <c r="DT69" s="238"/>
      <c r="DU69" s="23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38"/>
    </row>
    <row r="83" spans="116:125" ht="13.2" x14ac:dyDescent="0.2">
      <c r="DM83" s="238"/>
      <c r="DN83" s="238"/>
      <c r="DO83" s="238"/>
      <c r="DP83" s="238"/>
      <c r="DQ83" s="238"/>
      <c r="DR83" s="238"/>
      <c r="DS83" s="238"/>
      <c r="DT83" s="238"/>
      <c r="DU83" s="238"/>
    </row>
    <row r="84" spans="116:125" ht="13.2" x14ac:dyDescent="0.2"/>
    <row r="85" spans="116:125" ht="13.2" x14ac:dyDescent="0.2"/>
    <row r="86" spans="116:125" ht="13.2" x14ac:dyDescent="0.2"/>
    <row r="87" spans="116:125" ht="13.2" x14ac:dyDescent="0.2"/>
    <row r="88" spans="116:125" ht="13.2" x14ac:dyDescent="0.2">
      <c r="DU88" s="23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38"/>
      <c r="DT94" s="238"/>
      <c r="DU94" s="238"/>
    </row>
    <row r="95" spans="116:125" ht="13.5" customHeight="1" x14ac:dyDescent="0.2">
      <c r="DU95" s="23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8"/>
    </row>
    <row r="102" spans="124:125" ht="13.5" customHeight="1" x14ac:dyDescent="0.2"/>
    <row r="103" spans="124:125" ht="13.5" customHeight="1" x14ac:dyDescent="0.2"/>
    <row r="104" spans="124:125" ht="13.5" customHeight="1" x14ac:dyDescent="0.2">
      <c r="DT104" s="238"/>
      <c r="DU104" s="23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478</v>
      </c>
    </row>
    <row r="121" spans="125:125" ht="13.5" hidden="1" customHeight="1" x14ac:dyDescent="0.2">
      <c r="DU121" s="238"/>
    </row>
  </sheetData>
  <sheetProtection algorithmName="SHA-512" hashValue="L/MH7GgjQ9mO1TPR0hHhb/PjtkkMhN6KVzZfHbpQVfJuzJNDQ3HxXUUKo27Q9W8eSu+vU8A/kx/i0zoOiI+NXQ==" saltValue="KgthrDoOuF/s+abFXUoV7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39" customWidth="1"/>
    <col min="126" max="142" width="0" style="238" hidden="1" customWidth="1"/>
    <col min="143" max="16384" width="9" style="238" hidden="1"/>
  </cols>
  <sheetData>
    <row r="1" spans="1:125" ht="13.5" customHeight="1"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c r="DQ1" s="238"/>
      <c r="DR1" s="238"/>
      <c r="DS1" s="238"/>
      <c r="DT1" s="238"/>
      <c r="DU1" s="238"/>
    </row>
    <row r="2" spans="1:125" ht="13.2" x14ac:dyDescent="0.2">
      <c r="B2" s="238"/>
      <c r="T2" s="238"/>
    </row>
    <row r="3" spans="1:125"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38"/>
      <c r="G33" s="238"/>
      <c r="I33" s="238"/>
    </row>
    <row r="34" spans="2:125" ht="13.2" x14ac:dyDescent="0.2">
      <c r="C34" s="238"/>
      <c r="P34" s="238"/>
      <c r="R34" s="238"/>
      <c r="U34" s="238"/>
    </row>
    <row r="35" spans="2:125" ht="13.2" x14ac:dyDescent="0.2">
      <c r="D35" s="238"/>
      <c r="E35" s="238"/>
      <c r="T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c r="BP35" s="238"/>
      <c r="BQ35" s="238"/>
      <c r="BR35" s="238"/>
      <c r="BS35" s="238"/>
      <c r="BT35" s="238"/>
      <c r="BU35" s="238"/>
      <c r="BV35" s="238"/>
      <c r="BW35" s="238"/>
      <c r="BX35" s="238"/>
      <c r="BY35" s="238"/>
      <c r="BZ35" s="238"/>
      <c r="CA35" s="238"/>
      <c r="CB35" s="238"/>
      <c r="CC35" s="238"/>
      <c r="CD35" s="238"/>
      <c r="CE35" s="238"/>
      <c r="CF35" s="238"/>
      <c r="CG35" s="238"/>
      <c r="CH35" s="238"/>
      <c r="CI35" s="238"/>
      <c r="CJ35" s="238"/>
      <c r="CK35" s="238"/>
      <c r="CL35" s="238"/>
      <c r="CM35" s="238"/>
      <c r="CN35" s="238"/>
      <c r="CO35" s="238"/>
      <c r="CP35" s="238"/>
      <c r="CQ35" s="238"/>
      <c r="CR35" s="238"/>
      <c r="CS35" s="238"/>
      <c r="CT35" s="238"/>
      <c r="CU35" s="238"/>
      <c r="CV35" s="238"/>
      <c r="CW35" s="238"/>
      <c r="CX35" s="238"/>
      <c r="CY35" s="238"/>
      <c r="CZ35" s="238"/>
      <c r="DA35" s="238"/>
      <c r="DB35" s="238"/>
      <c r="DC35" s="238"/>
      <c r="DD35" s="238"/>
      <c r="DE35" s="238"/>
      <c r="DF35" s="238"/>
      <c r="DG35" s="238"/>
      <c r="DH35" s="238"/>
      <c r="DI35" s="238"/>
      <c r="DJ35" s="238"/>
      <c r="DK35" s="238"/>
      <c r="DL35" s="238"/>
      <c r="DM35" s="238"/>
      <c r="DN35" s="238"/>
      <c r="DO35" s="238"/>
      <c r="DP35" s="238"/>
      <c r="DQ35" s="238"/>
      <c r="DR35" s="238"/>
      <c r="DS35" s="238"/>
      <c r="DT35" s="238"/>
      <c r="DU35" s="238"/>
    </row>
    <row r="36" spans="2:125" ht="13.2" x14ac:dyDescent="0.2">
      <c r="F36" s="238"/>
      <c r="H36" s="238"/>
      <c r="J36" s="238"/>
      <c r="K36" s="238"/>
      <c r="L36" s="238"/>
      <c r="M36" s="238"/>
      <c r="N36" s="238"/>
      <c r="O36" s="238"/>
      <c r="Q36" s="238"/>
      <c r="S36" s="238"/>
      <c r="V36" s="238"/>
    </row>
    <row r="37" spans="2:125" ht="13.2" x14ac:dyDescent="0.2"/>
    <row r="38" spans="2:125" ht="13.2" x14ac:dyDescent="0.2"/>
    <row r="39" spans="2:125" ht="13.2" x14ac:dyDescent="0.2"/>
    <row r="40" spans="2:125" ht="13.2" x14ac:dyDescent="0.2">
      <c r="U40" s="238"/>
    </row>
    <row r="41" spans="2:125" ht="13.2" x14ac:dyDescent="0.2">
      <c r="R41" s="238"/>
    </row>
    <row r="42" spans="2:125" ht="13.2" x14ac:dyDescent="0.2">
      <c r="T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row>
    <row r="43" spans="2:125" ht="13.2" x14ac:dyDescent="0.2">
      <c r="Q43" s="238"/>
      <c r="S43" s="238"/>
      <c r="V43" s="23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9" t="s">
        <v>478</v>
      </c>
    </row>
  </sheetData>
  <sheetProtection algorithmName="SHA-512" hashValue="6sycShV3ZuTjYAvxXPzccvfPXkxBJXDxb79clNZb8//04CzFS7HEnLFAxlJcTKwx7K/f8raT7gGEubq5DV6v6g==" saltValue="cRAYRG3mfO6zwp/A5jF6g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48" t="s">
        <v>3</v>
      </c>
      <c r="D47" s="1148"/>
      <c r="E47" s="1149"/>
      <c r="F47" s="11">
        <v>30.91</v>
      </c>
      <c r="G47" s="12">
        <v>31.74</v>
      </c>
      <c r="H47" s="12">
        <v>30.96</v>
      </c>
      <c r="I47" s="12">
        <v>30.98</v>
      </c>
      <c r="J47" s="13">
        <v>28.34</v>
      </c>
    </row>
    <row r="48" spans="2:10" ht="57.75" customHeight="1" x14ac:dyDescent="0.2">
      <c r="B48" s="14"/>
      <c r="C48" s="1150" t="s">
        <v>4</v>
      </c>
      <c r="D48" s="1150"/>
      <c r="E48" s="1151"/>
      <c r="F48" s="15">
        <v>6.83</v>
      </c>
      <c r="G48" s="16">
        <v>7.84</v>
      </c>
      <c r="H48" s="16">
        <v>9.8699999999999992</v>
      </c>
      <c r="I48" s="16">
        <v>8.02</v>
      </c>
      <c r="J48" s="17">
        <v>7.13</v>
      </c>
    </row>
    <row r="49" spans="2:10" ht="57.75" customHeight="1" thickBot="1" x14ac:dyDescent="0.25">
      <c r="B49" s="18"/>
      <c r="C49" s="1152" t="s">
        <v>5</v>
      </c>
      <c r="D49" s="1152"/>
      <c r="E49" s="1153"/>
      <c r="F49" s="19" t="s">
        <v>533</v>
      </c>
      <c r="G49" s="20">
        <v>2.58</v>
      </c>
      <c r="H49" s="20">
        <v>0.15</v>
      </c>
      <c r="I49" s="20" t="s">
        <v>534</v>
      </c>
      <c r="J49" s="21" t="s">
        <v>535</v>
      </c>
    </row>
    <row r="50" spans="2:10" ht="13.2" x14ac:dyDescent="0.2"/>
  </sheetData>
  <sheetProtection algorithmName="SHA-512" hashValue="w+WUYbpVAlU8a6dTteazRCfJw4T9hWBP8TZvRFpPwvuML6XLib7U0HfG79zUCiThqxqZQH3i72do+WcL/skZnw==" saltValue="Ar6I/KG0h6ucvQeSoaKn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J43"/>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0" ht="16.5" customHeight="1" x14ac:dyDescent="0.2">
      <c r="A1" s="22"/>
      <c r="B1" s="22"/>
      <c r="C1" s="22"/>
      <c r="D1" s="22"/>
      <c r="E1" s="22"/>
      <c r="F1" s="22"/>
      <c r="G1" s="22"/>
      <c r="H1" s="22"/>
      <c r="I1" s="22"/>
      <c r="J1" s="22"/>
    </row>
    <row r="2" spans="1:10" ht="16.5" customHeight="1" x14ac:dyDescent="0.2">
      <c r="A2" s="22"/>
      <c r="B2" s="22"/>
      <c r="C2" s="22"/>
      <c r="D2" s="22"/>
      <c r="E2" s="22"/>
      <c r="F2" s="22"/>
      <c r="G2" s="22"/>
      <c r="H2" s="22"/>
      <c r="I2" s="22"/>
      <c r="J2" s="22"/>
    </row>
    <row r="3" spans="1:10" ht="16.5" customHeight="1" x14ac:dyDescent="0.2">
      <c r="A3" s="22"/>
      <c r="B3" s="22"/>
      <c r="C3" s="22"/>
      <c r="D3" s="22"/>
      <c r="E3" s="22"/>
      <c r="F3" s="22"/>
      <c r="G3" s="22"/>
      <c r="H3" s="22"/>
      <c r="I3" s="22"/>
      <c r="J3" s="22"/>
    </row>
    <row r="4" spans="1:10" ht="16.5" customHeight="1" x14ac:dyDescent="0.2">
      <c r="A4" s="22"/>
      <c r="B4" s="22"/>
      <c r="C4" s="22"/>
      <c r="D4" s="22"/>
      <c r="E4" s="22"/>
      <c r="F4" s="22"/>
      <c r="G4" s="22"/>
      <c r="H4" s="22"/>
      <c r="I4" s="22"/>
      <c r="J4" s="22"/>
    </row>
    <row r="5" spans="1:10" ht="16.5" customHeight="1" x14ac:dyDescent="0.2">
      <c r="A5" s="22"/>
      <c r="B5" s="22"/>
      <c r="C5" s="22"/>
      <c r="D5" s="22"/>
      <c r="E5" s="22"/>
      <c r="F5" s="22"/>
      <c r="G5" s="22"/>
      <c r="H5" s="22"/>
      <c r="I5" s="22"/>
      <c r="J5" s="22"/>
    </row>
    <row r="6" spans="1:10" ht="16.5" customHeight="1" x14ac:dyDescent="0.2">
      <c r="A6" s="22"/>
      <c r="B6" s="22"/>
      <c r="C6" s="22"/>
      <c r="D6" s="22"/>
      <c r="E6" s="22"/>
      <c r="F6" s="22"/>
      <c r="G6" s="22"/>
      <c r="H6" s="22"/>
      <c r="I6" s="22"/>
      <c r="J6" s="22"/>
    </row>
    <row r="7" spans="1:10" ht="16.5" customHeight="1" x14ac:dyDescent="0.2">
      <c r="A7" s="22"/>
      <c r="B7" s="22"/>
      <c r="C7" s="22"/>
      <c r="D7" s="22"/>
      <c r="E7" s="22"/>
      <c r="F7" s="22"/>
      <c r="G7" s="22"/>
      <c r="H7" s="22"/>
      <c r="I7" s="22"/>
      <c r="J7" s="22"/>
    </row>
    <row r="8" spans="1:10" ht="16.5" customHeight="1" x14ac:dyDescent="0.2">
      <c r="A8" s="22"/>
      <c r="B8" s="22"/>
      <c r="C8" s="22"/>
      <c r="D8" s="22"/>
      <c r="E8" s="22"/>
      <c r="F8" s="22"/>
      <c r="G8" s="22"/>
      <c r="H8" s="22"/>
      <c r="I8" s="22"/>
      <c r="J8" s="22"/>
    </row>
    <row r="9" spans="1:10" ht="16.5" customHeight="1" x14ac:dyDescent="0.2">
      <c r="A9" s="22"/>
      <c r="B9" s="22"/>
      <c r="C9" s="22"/>
      <c r="D9" s="22"/>
      <c r="E9" s="22"/>
      <c r="F9" s="22"/>
      <c r="G9" s="22"/>
      <c r="H9" s="22"/>
      <c r="I9" s="22"/>
      <c r="J9" s="22"/>
    </row>
    <row r="10" spans="1:10" ht="16.5" customHeight="1" x14ac:dyDescent="0.2">
      <c r="A10" s="22"/>
      <c r="B10" s="22"/>
      <c r="C10" s="22"/>
      <c r="D10" s="22"/>
      <c r="E10" s="22"/>
      <c r="F10" s="22"/>
      <c r="G10" s="22"/>
      <c r="H10" s="22"/>
      <c r="I10" s="22"/>
      <c r="J10" s="22"/>
    </row>
    <row r="11" spans="1:10" ht="16.5" customHeight="1" x14ac:dyDescent="0.2">
      <c r="A11" s="22"/>
      <c r="B11" s="22"/>
      <c r="C11" s="22"/>
      <c r="D11" s="22"/>
      <c r="E11" s="22"/>
      <c r="F11" s="22"/>
      <c r="G11" s="22"/>
      <c r="H11" s="22"/>
      <c r="I11" s="22"/>
      <c r="J11" s="22"/>
    </row>
    <row r="12" spans="1:10" ht="16.5" customHeight="1" x14ac:dyDescent="0.2">
      <c r="A12" s="22"/>
      <c r="B12" s="22"/>
      <c r="C12" s="22"/>
      <c r="D12" s="22"/>
      <c r="E12" s="22"/>
      <c r="F12" s="22"/>
      <c r="G12" s="22"/>
      <c r="H12" s="22"/>
      <c r="I12" s="22"/>
      <c r="J12" s="22"/>
    </row>
    <row r="13" spans="1:10" ht="16.5" customHeight="1" x14ac:dyDescent="0.2">
      <c r="A13" s="22"/>
      <c r="B13" s="22"/>
      <c r="C13" s="22"/>
      <c r="D13" s="22"/>
      <c r="E13" s="22"/>
      <c r="F13" s="22"/>
      <c r="G13" s="22"/>
      <c r="H13" s="22"/>
      <c r="I13" s="22"/>
      <c r="J13" s="22"/>
    </row>
    <row r="14" spans="1:10" ht="16.5" customHeight="1" x14ac:dyDescent="0.2">
      <c r="A14" s="22"/>
      <c r="B14" s="22"/>
      <c r="C14" s="22"/>
      <c r="D14" s="22"/>
      <c r="E14" s="22"/>
      <c r="F14" s="22"/>
      <c r="G14" s="22"/>
      <c r="H14" s="22"/>
      <c r="I14" s="22"/>
      <c r="J14" s="22"/>
    </row>
    <row r="15" spans="1:10" ht="16.5" customHeight="1" x14ac:dyDescent="0.2">
      <c r="A15" s="22"/>
      <c r="B15" s="22"/>
      <c r="C15" s="22"/>
      <c r="D15" s="22"/>
      <c r="E15" s="22"/>
      <c r="F15" s="22"/>
      <c r="G15" s="22"/>
      <c r="H15" s="22"/>
      <c r="I15" s="22"/>
      <c r="J15" s="22"/>
    </row>
    <row r="16" spans="1:10" ht="16.5" customHeight="1" x14ac:dyDescent="0.2">
      <c r="A16" s="22"/>
      <c r="B16" s="22"/>
      <c r="C16" s="22"/>
      <c r="D16" s="22"/>
      <c r="E16" s="22"/>
      <c r="F16" s="22"/>
      <c r="G16" s="22"/>
      <c r="H16" s="22"/>
      <c r="I16" s="22"/>
      <c r="J16" s="22"/>
    </row>
    <row r="17" spans="1:10" ht="16.5" customHeight="1" x14ac:dyDescent="0.2">
      <c r="A17" s="22"/>
      <c r="B17" s="22"/>
      <c r="C17" s="22"/>
      <c r="D17" s="22"/>
      <c r="E17" s="22"/>
      <c r="F17" s="22"/>
      <c r="G17" s="22"/>
      <c r="H17" s="22"/>
      <c r="I17" s="22"/>
      <c r="J17" s="22"/>
    </row>
    <row r="18" spans="1:10" ht="16.5" customHeight="1" x14ac:dyDescent="0.2">
      <c r="A18" s="22"/>
      <c r="B18" s="22"/>
      <c r="C18" s="22"/>
      <c r="D18" s="22"/>
      <c r="E18" s="22"/>
      <c r="F18" s="22"/>
      <c r="G18" s="22"/>
      <c r="H18" s="22"/>
      <c r="I18" s="22"/>
      <c r="J18" s="22"/>
    </row>
    <row r="19" spans="1:10" ht="16.5" customHeight="1" x14ac:dyDescent="0.2">
      <c r="A19" s="22"/>
      <c r="B19" s="22"/>
      <c r="C19" s="22"/>
      <c r="D19" s="22"/>
      <c r="E19" s="22"/>
      <c r="F19" s="22"/>
      <c r="G19" s="22"/>
      <c r="H19" s="22"/>
      <c r="I19" s="22"/>
      <c r="J19" s="22"/>
    </row>
    <row r="20" spans="1:10" ht="16.5" customHeight="1" x14ac:dyDescent="0.2">
      <c r="A20" s="22"/>
      <c r="B20" s="22"/>
      <c r="C20" s="22"/>
      <c r="D20" s="22"/>
      <c r="E20" s="22"/>
      <c r="F20" s="22"/>
      <c r="G20" s="22"/>
      <c r="H20" s="22"/>
      <c r="I20" s="22"/>
      <c r="J20" s="22"/>
    </row>
    <row r="21" spans="1:10" ht="16.5" customHeight="1" x14ac:dyDescent="0.2">
      <c r="A21" s="22"/>
      <c r="B21" s="22"/>
      <c r="C21" s="22"/>
      <c r="D21" s="22"/>
      <c r="E21" s="22"/>
      <c r="F21" s="22"/>
      <c r="G21" s="22"/>
      <c r="H21" s="22"/>
      <c r="I21" s="22"/>
      <c r="J21" s="22"/>
    </row>
    <row r="22" spans="1:10" ht="16.5" customHeight="1" x14ac:dyDescent="0.2">
      <c r="A22" s="22"/>
      <c r="B22" s="22"/>
      <c r="C22" s="22"/>
      <c r="D22" s="22"/>
      <c r="E22" s="22"/>
      <c r="F22" s="22"/>
      <c r="G22" s="22"/>
      <c r="H22" s="22"/>
      <c r="I22" s="22"/>
      <c r="J22" s="22"/>
    </row>
    <row r="23" spans="1:10" ht="16.5" customHeight="1" x14ac:dyDescent="0.2">
      <c r="A23" s="22"/>
      <c r="B23" s="22"/>
      <c r="C23" s="22"/>
      <c r="D23" s="22"/>
      <c r="E23" s="22"/>
      <c r="F23" s="22"/>
      <c r="G23" s="22"/>
      <c r="H23" s="22"/>
      <c r="I23" s="22"/>
      <c r="J23" s="22"/>
    </row>
    <row r="24" spans="1:10" ht="16.5" customHeight="1" x14ac:dyDescent="0.2">
      <c r="A24" s="22"/>
      <c r="B24" s="22"/>
      <c r="C24" s="22"/>
      <c r="D24" s="22"/>
      <c r="E24" s="22"/>
      <c r="F24" s="22"/>
      <c r="G24" s="22"/>
      <c r="H24" s="22"/>
      <c r="I24" s="22"/>
      <c r="J24" s="22"/>
    </row>
    <row r="25" spans="1:10" ht="16.5" customHeight="1" x14ac:dyDescent="0.2">
      <c r="A25" s="22"/>
      <c r="B25" s="22"/>
      <c r="C25" s="22"/>
      <c r="D25" s="22"/>
      <c r="E25" s="22"/>
      <c r="F25" s="22"/>
      <c r="G25" s="22"/>
      <c r="H25" s="22"/>
      <c r="I25" s="22"/>
      <c r="J25" s="22"/>
    </row>
    <row r="26" spans="1:10" ht="16.5" customHeight="1" x14ac:dyDescent="0.2">
      <c r="A26" s="22"/>
      <c r="B26" s="22"/>
      <c r="C26" s="22"/>
      <c r="D26" s="22"/>
      <c r="E26" s="22"/>
      <c r="F26" s="22"/>
      <c r="G26" s="22"/>
      <c r="H26" s="22"/>
      <c r="I26" s="22"/>
      <c r="J26" s="22"/>
    </row>
    <row r="27" spans="1:10" ht="16.5" customHeight="1" x14ac:dyDescent="0.2">
      <c r="A27" s="22"/>
      <c r="B27" s="22"/>
      <c r="C27" s="22"/>
      <c r="D27" s="22"/>
      <c r="E27" s="22"/>
      <c r="F27" s="22"/>
      <c r="G27" s="22"/>
      <c r="H27" s="22"/>
      <c r="I27" s="22"/>
      <c r="J27" s="22"/>
    </row>
    <row r="28" spans="1:10" ht="16.5" customHeight="1" x14ac:dyDescent="0.2">
      <c r="A28" s="22"/>
      <c r="B28" s="22"/>
      <c r="C28" s="22"/>
      <c r="D28" s="22"/>
      <c r="E28" s="22"/>
      <c r="F28" s="22"/>
      <c r="G28" s="22"/>
      <c r="H28" s="22"/>
      <c r="I28" s="22"/>
      <c r="J28" s="22"/>
    </row>
    <row r="29" spans="1:10" ht="16.5" customHeight="1" x14ac:dyDescent="0.2">
      <c r="A29" s="22"/>
      <c r="B29" s="22"/>
      <c r="C29" s="22"/>
      <c r="D29" s="22"/>
      <c r="E29" s="22"/>
      <c r="F29" s="22"/>
      <c r="G29" s="22"/>
      <c r="H29" s="22"/>
      <c r="I29" s="22"/>
      <c r="J29" s="22"/>
    </row>
    <row r="30" spans="1:10" ht="16.5" customHeight="1" x14ac:dyDescent="0.2">
      <c r="A30" s="22"/>
      <c r="B30" s="22"/>
      <c r="C30" s="22"/>
      <c r="D30" s="22"/>
      <c r="E30" s="22"/>
      <c r="F30" s="22"/>
      <c r="G30" s="22"/>
      <c r="H30" s="22"/>
      <c r="I30" s="22"/>
      <c r="J30" s="22"/>
    </row>
    <row r="31" spans="1:10" ht="16.5" customHeight="1" x14ac:dyDescent="0.2">
      <c r="A31" s="22"/>
      <c r="B31" s="22"/>
      <c r="C31" s="22"/>
      <c r="D31" s="22"/>
      <c r="E31" s="22"/>
      <c r="F31" s="22"/>
      <c r="G31" s="22"/>
      <c r="H31" s="22"/>
      <c r="I31" s="22"/>
      <c r="J31" s="22"/>
    </row>
    <row r="32" spans="1:10" ht="31.5" customHeight="1" thickBot="1" x14ac:dyDescent="0.25">
      <c r="A32" s="22"/>
      <c r="B32" s="22"/>
      <c r="C32" s="22"/>
      <c r="D32" s="22"/>
      <c r="E32" s="22"/>
      <c r="F32" s="22"/>
      <c r="G32" s="22"/>
      <c r="H32" s="22"/>
      <c r="I32" s="22"/>
      <c r="J32" s="24" t="s">
        <v>0</v>
      </c>
    </row>
    <row r="33" spans="1:10" ht="39" customHeight="1" thickBot="1" x14ac:dyDescent="0.25">
      <c r="A33" s="22"/>
      <c r="B33" s="25" t="s">
        <v>6</v>
      </c>
      <c r="C33" s="26"/>
      <c r="D33" s="26"/>
      <c r="E33" s="27" t="s">
        <v>2</v>
      </c>
      <c r="F33" s="28" t="s">
        <v>528</v>
      </c>
      <c r="G33" s="29" t="s">
        <v>529</v>
      </c>
      <c r="H33" s="29" t="s">
        <v>530</v>
      </c>
      <c r="I33" s="29" t="s">
        <v>531</v>
      </c>
      <c r="J33" s="30" t="s">
        <v>532</v>
      </c>
    </row>
    <row r="34" spans="1:10" ht="39" customHeight="1" x14ac:dyDescent="0.2">
      <c r="A34" s="22"/>
      <c r="B34" s="31"/>
      <c r="C34" s="1158" t="s">
        <v>536</v>
      </c>
      <c r="D34" s="1158"/>
      <c r="E34" s="1159"/>
      <c r="F34" s="32">
        <v>14.98</v>
      </c>
      <c r="G34" s="33">
        <v>14.4</v>
      </c>
      <c r="H34" s="33">
        <v>14.61</v>
      </c>
      <c r="I34" s="33">
        <v>12.87</v>
      </c>
      <c r="J34" s="34">
        <v>10.42</v>
      </c>
    </row>
    <row r="35" spans="1:10" ht="39" customHeight="1" x14ac:dyDescent="0.2">
      <c r="A35" s="22"/>
      <c r="B35" s="35"/>
      <c r="C35" s="1154" t="s">
        <v>537</v>
      </c>
      <c r="D35" s="1154"/>
      <c r="E35" s="1155"/>
      <c r="F35" s="36">
        <v>6.64</v>
      </c>
      <c r="G35" s="37">
        <v>7.8</v>
      </c>
      <c r="H35" s="37">
        <v>9.86</v>
      </c>
      <c r="I35" s="37">
        <v>8.02</v>
      </c>
      <c r="J35" s="38">
        <v>7.13</v>
      </c>
    </row>
    <row r="36" spans="1:10" ht="39" customHeight="1" x14ac:dyDescent="0.2">
      <c r="A36" s="22"/>
      <c r="B36" s="35"/>
      <c r="C36" s="1154" t="s">
        <v>538</v>
      </c>
      <c r="D36" s="1154"/>
      <c r="E36" s="1155"/>
      <c r="F36" s="36">
        <v>4.05</v>
      </c>
      <c r="G36" s="37">
        <v>4.1100000000000003</v>
      </c>
      <c r="H36" s="37">
        <v>4.4800000000000004</v>
      </c>
      <c r="I36" s="37">
        <v>4.21</v>
      </c>
      <c r="J36" s="38">
        <v>3.69</v>
      </c>
    </row>
    <row r="37" spans="1:10" ht="39" customHeight="1" x14ac:dyDescent="0.2">
      <c r="A37" s="22"/>
      <c r="B37" s="35"/>
      <c r="C37" s="1154" t="s">
        <v>539</v>
      </c>
      <c r="D37" s="1154"/>
      <c r="E37" s="1155"/>
      <c r="F37" s="36">
        <v>5.38</v>
      </c>
      <c r="G37" s="37">
        <v>4.88</v>
      </c>
      <c r="H37" s="37">
        <v>4.5599999999999996</v>
      </c>
      <c r="I37" s="37">
        <v>4.34</v>
      </c>
      <c r="J37" s="38">
        <v>3.57</v>
      </c>
    </row>
    <row r="38" spans="1:10" ht="39" customHeight="1" x14ac:dyDescent="0.2">
      <c r="A38" s="22"/>
      <c r="B38" s="35"/>
      <c r="C38" s="1154" t="s">
        <v>540</v>
      </c>
      <c r="D38" s="1154"/>
      <c r="E38" s="1155"/>
      <c r="F38" s="36">
        <v>1.31</v>
      </c>
      <c r="G38" s="37">
        <v>0.93</v>
      </c>
      <c r="H38" s="37">
        <v>1.74</v>
      </c>
      <c r="I38" s="37">
        <v>1.31</v>
      </c>
      <c r="J38" s="38">
        <v>1.32</v>
      </c>
    </row>
    <row r="39" spans="1:10" ht="39" customHeight="1" x14ac:dyDescent="0.2">
      <c r="A39" s="22"/>
      <c r="B39" s="35"/>
      <c r="C39" s="1154" t="s">
        <v>541</v>
      </c>
      <c r="D39" s="1154"/>
      <c r="E39" s="1155"/>
      <c r="F39" s="36">
        <v>1.54</v>
      </c>
      <c r="G39" s="37">
        <v>2.0699999999999998</v>
      </c>
      <c r="H39" s="37">
        <v>2.37</v>
      </c>
      <c r="I39" s="37">
        <v>2.4</v>
      </c>
      <c r="J39" s="38">
        <v>1.04</v>
      </c>
    </row>
    <row r="40" spans="1:10" ht="39" customHeight="1" x14ac:dyDescent="0.2">
      <c r="A40" s="22"/>
      <c r="B40" s="35"/>
      <c r="C40" s="1154" t="s">
        <v>542</v>
      </c>
      <c r="D40" s="1154"/>
      <c r="E40" s="1155"/>
      <c r="F40" s="36">
        <v>7.0000000000000007E-2</v>
      </c>
      <c r="G40" s="37">
        <v>7.0000000000000007E-2</v>
      </c>
      <c r="H40" s="37">
        <v>0.06</v>
      </c>
      <c r="I40" s="37">
        <v>0.05</v>
      </c>
      <c r="J40" s="38">
        <v>0.05</v>
      </c>
    </row>
    <row r="41" spans="1:10" ht="39" customHeight="1" x14ac:dyDescent="0.2">
      <c r="A41" s="22"/>
      <c r="B41" s="35"/>
      <c r="C41" s="1154" t="s">
        <v>543</v>
      </c>
      <c r="D41" s="1154"/>
      <c r="E41" s="1155"/>
      <c r="F41" s="36">
        <v>0</v>
      </c>
      <c r="G41" s="37">
        <v>0</v>
      </c>
      <c r="H41" s="37">
        <v>0</v>
      </c>
      <c r="I41" s="37">
        <v>0</v>
      </c>
      <c r="J41" s="38">
        <v>0</v>
      </c>
    </row>
    <row r="42" spans="1:10" ht="39" customHeight="1" x14ac:dyDescent="0.2">
      <c r="A42" s="22"/>
      <c r="B42" s="39"/>
      <c r="C42" s="1154" t="s">
        <v>544</v>
      </c>
      <c r="D42" s="1154"/>
      <c r="E42" s="1155"/>
      <c r="F42" s="36" t="s">
        <v>490</v>
      </c>
      <c r="G42" s="37" t="s">
        <v>490</v>
      </c>
      <c r="H42" s="37" t="s">
        <v>490</v>
      </c>
      <c r="I42" s="37" t="s">
        <v>490</v>
      </c>
      <c r="J42" s="38" t="s">
        <v>490</v>
      </c>
    </row>
    <row r="43" spans="1:10" ht="39" customHeight="1" thickBot="1" x14ac:dyDescent="0.25">
      <c r="A43" s="22"/>
      <c r="B43" s="40"/>
      <c r="C43" s="1156" t="s">
        <v>545</v>
      </c>
      <c r="D43" s="1156"/>
      <c r="E43" s="1157"/>
      <c r="F43" s="41">
        <v>0.37</v>
      </c>
      <c r="G43" s="42">
        <v>0.15</v>
      </c>
      <c r="H43" s="42">
        <v>0.14000000000000001</v>
      </c>
      <c r="I43" s="42">
        <v>0.02</v>
      </c>
      <c r="J43" s="43">
        <v>0</v>
      </c>
    </row>
  </sheetData>
  <sheetProtection algorithmName="SHA-512" hashValue="QmdWJyiglZzmxANVfcmOaDKB63u3QJdNCnxa6C/RxUaxyHmLHdzibqywHugxhYlrmEmPM8p5TWC+EBHvqTBXpg==" saltValue="Jo1T/MtBuYogczpNqYtM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O62"/>
  <sheetViews>
    <sheetView showGridLines="0" zoomScale="70" zoomScaleNormal="70" zoomScaleSheetLayoutView="55" workbookViewId="0"/>
  </sheetViews>
  <sheetFormatPr defaultColWidth="0" defaultRowHeight="12.6" customHeight="1" zeroHeight="1" x14ac:dyDescent="0.2"/>
  <cols>
    <col min="1" max="1" width="6.6640625" style="45" customWidth="1"/>
    <col min="2" max="3" width="10.88671875" style="45" customWidth="1"/>
    <col min="4" max="4" width="10" style="45" customWidth="1"/>
    <col min="5" max="10" width="11" style="45" customWidth="1"/>
    <col min="11" max="15" width="13.109375" style="45" customWidth="1"/>
    <col min="16" max="21" width="11.44140625" style="45" customWidth="1"/>
    <col min="22" max="16384" width="0" style="45" hidden="1"/>
  </cols>
  <sheetData>
    <row r="1" spans="1:15" ht="13.5" customHeight="1" x14ac:dyDescent="0.2">
      <c r="A1" s="44"/>
      <c r="B1" s="44"/>
      <c r="C1" s="44"/>
      <c r="D1" s="44"/>
      <c r="E1" s="44"/>
      <c r="F1" s="44"/>
      <c r="G1" s="44"/>
      <c r="H1" s="44"/>
      <c r="I1" s="44"/>
      <c r="J1" s="44"/>
      <c r="K1" s="44"/>
      <c r="L1" s="44"/>
      <c r="M1" s="44"/>
      <c r="N1" s="44"/>
      <c r="O1" s="44"/>
    </row>
    <row r="2" spans="1:15" ht="13.5" customHeight="1" x14ac:dyDescent="0.2">
      <c r="A2" s="44"/>
      <c r="B2" s="44"/>
      <c r="C2" s="44"/>
      <c r="D2" s="44"/>
      <c r="E2" s="44"/>
      <c r="F2" s="44"/>
      <c r="G2" s="44"/>
      <c r="H2" s="44"/>
      <c r="I2" s="44"/>
      <c r="J2" s="44"/>
      <c r="K2" s="44"/>
      <c r="L2" s="44"/>
      <c r="M2" s="44"/>
      <c r="N2" s="44"/>
      <c r="O2" s="44"/>
    </row>
    <row r="3" spans="1:15" ht="13.5" customHeight="1" x14ac:dyDescent="0.2">
      <c r="A3" s="44"/>
      <c r="B3" s="44"/>
      <c r="C3" s="44"/>
      <c r="D3" s="44"/>
      <c r="E3" s="44"/>
      <c r="F3" s="44"/>
      <c r="G3" s="44"/>
      <c r="H3" s="44"/>
      <c r="I3" s="44"/>
      <c r="J3" s="44"/>
      <c r="K3" s="44"/>
      <c r="L3" s="44"/>
      <c r="M3" s="44"/>
      <c r="N3" s="44"/>
      <c r="O3" s="44"/>
    </row>
    <row r="4" spans="1:15" ht="13.5" customHeight="1" x14ac:dyDescent="0.2">
      <c r="A4" s="44"/>
      <c r="B4" s="44"/>
      <c r="C4" s="44"/>
      <c r="D4" s="44"/>
      <c r="E4" s="44"/>
      <c r="F4" s="44"/>
      <c r="G4" s="44"/>
      <c r="H4" s="44"/>
      <c r="I4" s="44"/>
      <c r="J4" s="44"/>
      <c r="K4" s="44"/>
      <c r="L4" s="44"/>
      <c r="M4" s="44"/>
      <c r="N4" s="44"/>
      <c r="O4" s="44"/>
    </row>
    <row r="5" spans="1:15" ht="13.5" customHeight="1" x14ac:dyDescent="0.2">
      <c r="A5" s="44"/>
      <c r="B5" s="44"/>
      <c r="C5" s="44"/>
      <c r="D5" s="44"/>
      <c r="E5" s="44"/>
      <c r="F5" s="44"/>
      <c r="G5" s="44"/>
      <c r="H5" s="44"/>
      <c r="I5" s="44"/>
      <c r="J5" s="44"/>
      <c r="K5" s="44"/>
      <c r="L5" s="44"/>
      <c r="M5" s="44"/>
      <c r="N5" s="44"/>
      <c r="O5" s="44"/>
    </row>
    <row r="6" spans="1:15" ht="13.5" customHeight="1" x14ac:dyDescent="0.2">
      <c r="A6" s="44"/>
      <c r="B6" s="44"/>
      <c r="C6" s="44"/>
      <c r="D6" s="44"/>
      <c r="E6" s="44"/>
      <c r="F6" s="44"/>
      <c r="G6" s="44"/>
      <c r="H6" s="44"/>
      <c r="I6" s="44"/>
      <c r="J6" s="44"/>
      <c r="K6" s="44"/>
      <c r="L6" s="44"/>
      <c r="M6" s="44"/>
      <c r="N6" s="44"/>
      <c r="O6" s="44"/>
    </row>
    <row r="7" spans="1:15" ht="13.5" customHeight="1" x14ac:dyDescent="0.2">
      <c r="A7" s="44"/>
      <c r="B7" s="44"/>
      <c r="C7" s="44"/>
      <c r="D7" s="44"/>
      <c r="E7" s="44"/>
      <c r="F7" s="44"/>
      <c r="G7" s="44"/>
      <c r="H7" s="44"/>
      <c r="I7" s="44"/>
      <c r="J7" s="44"/>
      <c r="K7" s="44"/>
      <c r="L7" s="44"/>
      <c r="M7" s="44"/>
      <c r="N7" s="44"/>
      <c r="O7" s="44"/>
    </row>
    <row r="8" spans="1:15" ht="13.5" customHeight="1" x14ac:dyDescent="0.2">
      <c r="A8" s="44"/>
      <c r="B8" s="44"/>
      <c r="C8" s="44"/>
      <c r="D8" s="44"/>
      <c r="E8" s="44"/>
      <c r="F8" s="44"/>
      <c r="G8" s="44"/>
      <c r="H8" s="44"/>
      <c r="I8" s="44"/>
      <c r="J8" s="44"/>
      <c r="K8" s="44"/>
      <c r="L8" s="44"/>
      <c r="M8" s="44"/>
      <c r="N8" s="44"/>
      <c r="O8" s="44"/>
    </row>
    <row r="9" spans="1:15" ht="13.5" customHeight="1" x14ac:dyDescent="0.2">
      <c r="A9" s="44"/>
      <c r="B9" s="44"/>
      <c r="C9" s="44"/>
      <c r="D9" s="44"/>
      <c r="E9" s="44"/>
      <c r="F9" s="44"/>
      <c r="G9" s="44"/>
      <c r="H9" s="44"/>
      <c r="I9" s="44"/>
      <c r="J9" s="44"/>
      <c r="K9" s="44"/>
      <c r="L9" s="44"/>
      <c r="M9" s="44"/>
      <c r="N9" s="44"/>
      <c r="O9" s="44"/>
    </row>
    <row r="10" spans="1:15" ht="13.5" customHeight="1" x14ac:dyDescent="0.2">
      <c r="A10" s="44"/>
      <c r="B10" s="44"/>
      <c r="C10" s="44"/>
      <c r="D10" s="44"/>
      <c r="E10" s="44"/>
      <c r="F10" s="44"/>
      <c r="G10" s="44"/>
      <c r="H10" s="44"/>
      <c r="I10" s="44"/>
      <c r="J10" s="44"/>
      <c r="K10" s="44"/>
      <c r="L10" s="44"/>
      <c r="M10" s="44"/>
      <c r="N10" s="44"/>
      <c r="O10" s="44"/>
    </row>
    <row r="11" spans="1:15" ht="13.5" customHeight="1" x14ac:dyDescent="0.2">
      <c r="A11" s="44"/>
      <c r="B11" s="44"/>
      <c r="C11" s="44"/>
      <c r="D11" s="44"/>
      <c r="E11" s="44"/>
      <c r="F11" s="44"/>
      <c r="G11" s="44"/>
      <c r="H11" s="44"/>
      <c r="I11" s="44"/>
      <c r="J11" s="44"/>
      <c r="K11" s="44"/>
      <c r="L11" s="44"/>
      <c r="M11" s="44"/>
      <c r="N11" s="44"/>
      <c r="O11" s="44"/>
    </row>
    <row r="12" spans="1:15" ht="13.5" customHeight="1" x14ac:dyDescent="0.2">
      <c r="A12" s="44"/>
      <c r="B12" s="44"/>
      <c r="C12" s="44"/>
      <c r="D12" s="44"/>
      <c r="E12" s="44"/>
      <c r="F12" s="44"/>
      <c r="G12" s="44"/>
      <c r="H12" s="44"/>
      <c r="I12" s="44"/>
      <c r="J12" s="44"/>
      <c r="K12" s="44"/>
      <c r="L12" s="44"/>
      <c r="M12" s="44"/>
      <c r="N12" s="44"/>
      <c r="O12" s="44"/>
    </row>
    <row r="13" spans="1:15" ht="13.5" customHeight="1" x14ac:dyDescent="0.2">
      <c r="A13" s="44"/>
      <c r="B13" s="44"/>
      <c r="C13" s="44"/>
      <c r="D13" s="44"/>
      <c r="E13" s="44"/>
      <c r="F13" s="44"/>
      <c r="G13" s="44"/>
      <c r="H13" s="44"/>
      <c r="I13" s="44"/>
      <c r="J13" s="44"/>
      <c r="K13" s="44"/>
      <c r="L13" s="44"/>
      <c r="M13" s="44"/>
      <c r="N13" s="44"/>
      <c r="O13" s="44"/>
    </row>
    <row r="14" spans="1:15" ht="13.5" customHeight="1" x14ac:dyDescent="0.2">
      <c r="A14" s="44"/>
      <c r="B14" s="44"/>
      <c r="C14" s="44"/>
      <c r="D14" s="44"/>
      <c r="E14" s="44"/>
      <c r="F14" s="44"/>
      <c r="G14" s="44"/>
      <c r="H14" s="44"/>
      <c r="I14" s="44"/>
      <c r="J14" s="44"/>
      <c r="K14" s="44"/>
      <c r="L14" s="44"/>
      <c r="M14" s="44"/>
      <c r="N14" s="44"/>
      <c r="O14" s="44"/>
    </row>
    <row r="15" spans="1:15" ht="13.5" customHeight="1" x14ac:dyDescent="0.2">
      <c r="A15" s="44"/>
      <c r="B15" s="44"/>
      <c r="C15" s="44"/>
      <c r="D15" s="44"/>
      <c r="E15" s="44"/>
      <c r="F15" s="44"/>
      <c r="G15" s="44"/>
      <c r="H15" s="44"/>
      <c r="I15" s="44"/>
      <c r="J15" s="44"/>
      <c r="K15" s="44"/>
      <c r="L15" s="44"/>
      <c r="M15" s="44"/>
      <c r="N15" s="44"/>
      <c r="O15" s="44"/>
    </row>
    <row r="16" spans="1:15" ht="13.5" customHeight="1" x14ac:dyDescent="0.2">
      <c r="A16" s="44"/>
      <c r="B16" s="44"/>
      <c r="C16" s="44"/>
      <c r="D16" s="44"/>
      <c r="E16" s="44"/>
      <c r="F16" s="44"/>
      <c r="G16" s="44"/>
      <c r="H16" s="44"/>
      <c r="I16" s="44"/>
      <c r="J16" s="44"/>
      <c r="K16" s="44"/>
      <c r="L16" s="44"/>
      <c r="M16" s="44"/>
      <c r="N16" s="44"/>
      <c r="O16" s="44"/>
    </row>
    <row r="17" spans="1:15" ht="13.5" customHeight="1" x14ac:dyDescent="0.2">
      <c r="A17" s="44"/>
      <c r="B17" s="44"/>
      <c r="C17" s="44"/>
      <c r="D17" s="44"/>
      <c r="E17" s="44"/>
      <c r="F17" s="44"/>
      <c r="G17" s="44"/>
      <c r="H17" s="44"/>
      <c r="I17" s="44"/>
      <c r="J17" s="44"/>
      <c r="K17" s="44"/>
      <c r="L17" s="44"/>
      <c r="M17" s="44"/>
      <c r="N17" s="44"/>
      <c r="O17" s="44"/>
    </row>
    <row r="18" spans="1:15" ht="13.5" customHeight="1" x14ac:dyDescent="0.2">
      <c r="A18" s="44"/>
      <c r="B18" s="44"/>
      <c r="C18" s="44"/>
      <c r="D18" s="44"/>
      <c r="E18" s="44"/>
      <c r="F18" s="44"/>
      <c r="G18" s="44"/>
      <c r="H18" s="44"/>
      <c r="I18" s="44"/>
      <c r="J18" s="44"/>
      <c r="K18" s="44"/>
      <c r="L18" s="44"/>
      <c r="M18" s="44"/>
      <c r="N18" s="44"/>
      <c r="O18" s="44"/>
    </row>
    <row r="19" spans="1:15" ht="13.5" customHeight="1" x14ac:dyDescent="0.2">
      <c r="A19" s="44"/>
      <c r="B19" s="44"/>
      <c r="C19" s="44"/>
      <c r="D19" s="44"/>
      <c r="E19" s="44"/>
      <c r="F19" s="44"/>
      <c r="G19" s="44"/>
      <c r="H19" s="44"/>
      <c r="I19" s="44"/>
      <c r="J19" s="44"/>
      <c r="K19" s="44"/>
      <c r="L19" s="44"/>
      <c r="M19" s="44"/>
      <c r="N19" s="44"/>
      <c r="O19" s="44"/>
    </row>
    <row r="20" spans="1:15" ht="13.5" customHeight="1" x14ac:dyDescent="0.2">
      <c r="A20" s="44"/>
      <c r="B20" s="44"/>
      <c r="C20" s="44"/>
      <c r="D20" s="44"/>
      <c r="E20" s="44"/>
      <c r="F20" s="44"/>
      <c r="G20" s="44"/>
      <c r="H20" s="44"/>
      <c r="I20" s="44"/>
      <c r="J20" s="44"/>
      <c r="K20" s="44"/>
      <c r="L20" s="44"/>
      <c r="M20" s="44"/>
      <c r="N20" s="44"/>
      <c r="O20" s="44"/>
    </row>
    <row r="21" spans="1:15" ht="13.5" customHeight="1" x14ac:dyDescent="0.2">
      <c r="A21" s="44"/>
      <c r="B21" s="44"/>
      <c r="C21" s="44"/>
      <c r="D21" s="44"/>
      <c r="E21" s="44"/>
      <c r="F21" s="44"/>
      <c r="G21" s="44"/>
      <c r="H21" s="44"/>
      <c r="I21" s="44"/>
      <c r="J21" s="44"/>
      <c r="K21" s="44"/>
      <c r="L21" s="44"/>
      <c r="M21" s="44"/>
      <c r="N21" s="44"/>
      <c r="O21" s="44"/>
    </row>
    <row r="22" spans="1:15" ht="13.5" customHeight="1" x14ac:dyDescent="0.2">
      <c r="A22" s="44"/>
      <c r="B22" s="44"/>
      <c r="C22" s="44"/>
      <c r="D22" s="44"/>
      <c r="E22" s="44"/>
      <c r="F22" s="44"/>
      <c r="G22" s="44"/>
      <c r="H22" s="44"/>
      <c r="I22" s="44"/>
      <c r="J22" s="44"/>
      <c r="K22" s="44"/>
      <c r="L22" s="44"/>
      <c r="M22" s="44"/>
      <c r="N22" s="44"/>
      <c r="O22" s="44"/>
    </row>
    <row r="23" spans="1:15" ht="13.5" customHeight="1" x14ac:dyDescent="0.2">
      <c r="A23" s="44"/>
      <c r="B23" s="44"/>
      <c r="C23" s="44"/>
      <c r="D23" s="44"/>
      <c r="E23" s="44"/>
      <c r="F23" s="44"/>
      <c r="G23" s="44"/>
      <c r="H23" s="44"/>
      <c r="I23" s="44"/>
      <c r="J23" s="44"/>
      <c r="K23" s="44"/>
      <c r="L23" s="44"/>
      <c r="M23" s="44"/>
      <c r="N23" s="44"/>
      <c r="O23" s="44"/>
    </row>
    <row r="24" spans="1:15" ht="13.5" customHeight="1" x14ac:dyDescent="0.2">
      <c r="A24" s="44"/>
      <c r="B24" s="44"/>
      <c r="C24" s="44"/>
      <c r="D24" s="44"/>
      <c r="E24" s="44"/>
      <c r="F24" s="44"/>
      <c r="G24" s="44"/>
      <c r="H24" s="44"/>
      <c r="I24" s="44"/>
      <c r="J24" s="44"/>
      <c r="K24" s="44"/>
      <c r="L24" s="44"/>
      <c r="M24" s="44"/>
      <c r="N24" s="44"/>
      <c r="O24" s="44"/>
    </row>
    <row r="25" spans="1:15" ht="13.5" customHeight="1" x14ac:dyDescent="0.2">
      <c r="A25" s="44"/>
      <c r="B25" s="44"/>
      <c r="C25" s="44"/>
      <c r="D25" s="44"/>
      <c r="E25" s="44"/>
      <c r="F25" s="44"/>
      <c r="G25" s="44"/>
      <c r="H25" s="44"/>
      <c r="I25" s="44"/>
      <c r="J25" s="44"/>
      <c r="K25" s="44"/>
      <c r="L25" s="44"/>
      <c r="M25" s="44"/>
      <c r="N25" s="44"/>
      <c r="O25" s="44"/>
    </row>
    <row r="26" spans="1:15" ht="13.5" customHeight="1" x14ac:dyDescent="0.2">
      <c r="A26" s="44"/>
      <c r="B26" s="44"/>
      <c r="C26" s="44"/>
      <c r="D26" s="44"/>
      <c r="E26" s="44"/>
      <c r="F26" s="44"/>
      <c r="G26" s="44"/>
      <c r="H26" s="44"/>
      <c r="I26" s="44"/>
      <c r="J26" s="44"/>
      <c r="K26" s="44"/>
      <c r="L26" s="44"/>
      <c r="M26" s="44"/>
      <c r="N26" s="44"/>
      <c r="O26" s="44"/>
    </row>
    <row r="27" spans="1:15" ht="13.5" customHeight="1" x14ac:dyDescent="0.2">
      <c r="A27" s="44"/>
      <c r="B27" s="44"/>
      <c r="C27" s="44"/>
      <c r="D27" s="44"/>
      <c r="E27" s="44"/>
      <c r="F27" s="44"/>
      <c r="G27" s="44"/>
      <c r="H27" s="44"/>
      <c r="I27" s="44"/>
      <c r="J27" s="44"/>
      <c r="K27" s="44"/>
      <c r="L27" s="44"/>
      <c r="M27" s="44"/>
      <c r="N27" s="44"/>
      <c r="O27" s="44"/>
    </row>
    <row r="28" spans="1:15" ht="13.5" customHeight="1" x14ac:dyDescent="0.2">
      <c r="A28" s="44"/>
      <c r="B28" s="44"/>
      <c r="C28" s="44"/>
      <c r="D28" s="44"/>
      <c r="E28" s="44"/>
      <c r="F28" s="44"/>
      <c r="G28" s="44"/>
      <c r="H28" s="44"/>
      <c r="I28" s="44"/>
      <c r="J28" s="44"/>
      <c r="K28" s="44"/>
      <c r="L28" s="44"/>
      <c r="M28" s="44"/>
      <c r="N28" s="44"/>
      <c r="O28" s="44"/>
    </row>
    <row r="29" spans="1:15" ht="13.5" customHeight="1" x14ac:dyDescent="0.2">
      <c r="A29" s="44"/>
      <c r="B29" s="44"/>
      <c r="C29" s="44"/>
      <c r="D29" s="44"/>
      <c r="E29" s="44"/>
      <c r="F29" s="44"/>
      <c r="G29" s="44"/>
      <c r="H29" s="44"/>
      <c r="I29" s="44"/>
      <c r="J29" s="44"/>
      <c r="K29" s="44"/>
      <c r="L29" s="44"/>
      <c r="M29" s="44"/>
      <c r="N29" s="44"/>
      <c r="O29" s="44"/>
    </row>
    <row r="30" spans="1:15" ht="13.5" customHeight="1" x14ac:dyDescent="0.2">
      <c r="A30" s="44"/>
      <c r="B30" s="44"/>
      <c r="C30" s="44"/>
      <c r="D30" s="44"/>
      <c r="E30" s="44"/>
      <c r="F30" s="44"/>
      <c r="G30" s="44"/>
      <c r="H30" s="44"/>
      <c r="I30" s="44"/>
      <c r="J30" s="44"/>
      <c r="K30" s="44"/>
      <c r="L30" s="44"/>
      <c r="M30" s="44"/>
      <c r="N30" s="44"/>
      <c r="O30" s="44"/>
    </row>
    <row r="31" spans="1:15" ht="13.5" customHeight="1" x14ac:dyDescent="0.2">
      <c r="A31" s="44"/>
      <c r="B31" s="44"/>
      <c r="C31" s="44"/>
      <c r="D31" s="44"/>
      <c r="E31" s="44"/>
      <c r="F31" s="44"/>
      <c r="G31" s="44"/>
      <c r="H31" s="44"/>
      <c r="I31" s="44"/>
      <c r="J31" s="44"/>
      <c r="K31" s="44"/>
      <c r="L31" s="44"/>
      <c r="M31" s="44"/>
      <c r="N31" s="44"/>
      <c r="O31" s="44"/>
    </row>
    <row r="32" spans="1:15" ht="13.5" customHeight="1" x14ac:dyDescent="0.2">
      <c r="A32" s="44"/>
      <c r="B32" s="44"/>
      <c r="C32" s="44"/>
      <c r="D32" s="44"/>
      <c r="E32" s="44"/>
      <c r="F32" s="44"/>
      <c r="G32" s="44"/>
      <c r="H32" s="44"/>
      <c r="I32" s="44"/>
      <c r="J32" s="44"/>
      <c r="K32" s="44"/>
      <c r="L32" s="44"/>
      <c r="M32" s="44"/>
      <c r="N32" s="44"/>
      <c r="O32" s="44"/>
    </row>
    <row r="33" spans="1:15" ht="13.5" customHeight="1" x14ac:dyDescent="0.2">
      <c r="A33" s="44"/>
      <c r="B33" s="44"/>
      <c r="C33" s="44"/>
      <c r="D33" s="44"/>
      <c r="E33" s="44"/>
      <c r="F33" s="44"/>
      <c r="G33" s="44"/>
      <c r="H33" s="44"/>
      <c r="I33" s="44"/>
      <c r="J33" s="44"/>
      <c r="K33" s="44"/>
      <c r="L33" s="44"/>
      <c r="M33" s="44"/>
      <c r="N33" s="44"/>
      <c r="O33" s="44"/>
    </row>
    <row r="34" spans="1:15" ht="13.5" customHeight="1" x14ac:dyDescent="0.2">
      <c r="A34" s="44"/>
      <c r="B34" s="44"/>
      <c r="C34" s="44"/>
      <c r="D34" s="44"/>
      <c r="E34" s="44"/>
      <c r="F34" s="44"/>
      <c r="G34" s="44"/>
      <c r="H34" s="44"/>
      <c r="I34" s="44"/>
      <c r="J34" s="44"/>
      <c r="K34" s="44"/>
      <c r="L34" s="44"/>
      <c r="M34" s="44"/>
      <c r="N34" s="44"/>
      <c r="O34" s="44"/>
    </row>
    <row r="35" spans="1:15" ht="13.5" customHeight="1" x14ac:dyDescent="0.2">
      <c r="A35" s="44"/>
      <c r="B35" s="44"/>
      <c r="C35" s="44"/>
      <c r="D35" s="44"/>
      <c r="E35" s="44"/>
      <c r="F35" s="44"/>
      <c r="G35" s="44"/>
      <c r="H35" s="44"/>
      <c r="I35" s="44"/>
      <c r="J35" s="44"/>
      <c r="K35" s="44"/>
      <c r="L35" s="44"/>
      <c r="M35" s="44"/>
      <c r="N35" s="44"/>
      <c r="O35" s="44"/>
    </row>
    <row r="36" spans="1:15" ht="13.5" customHeight="1" x14ac:dyDescent="0.2">
      <c r="A36" s="44"/>
      <c r="B36" s="44"/>
      <c r="C36" s="44"/>
      <c r="D36" s="44"/>
      <c r="E36" s="44"/>
      <c r="F36" s="44"/>
      <c r="G36" s="44"/>
      <c r="H36" s="44"/>
      <c r="I36" s="44"/>
      <c r="J36" s="44"/>
      <c r="K36" s="44"/>
      <c r="L36" s="44"/>
      <c r="M36" s="44"/>
      <c r="N36" s="44"/>
      <c r="O36" s="44"/>
    </row>
    <row r="37" spans="1:15" ht="13.5" customHeight="1" x14ac:dyDescent="0.2">
      <c r="A37" s="44"/>
      <c r="B37" s="44"/>
      <c r="C37" s="44"/>
      <c r="D37" s="44"/>
      <c r="E37" s="44"/>
      <c r="F37" s="44"/>
      <c r="G37" s="44"/>
      <c r="H37" s="44"/>
      <c r="I37" s="44"/>
      <c r="J37" s="44"/>
      <c r="K37" s="44"/>
      <c r="L37" s="44"/>
      <c r="M37" s="44"/>
      <c r="N37" s="44"/>
      <c r="O37" s="44"/>
    </row>
    <row r="38" spans="1:15" ht="13.5" customHeight="1" x14ac:dyDescent="0.2">
      <c r="A38" s="44"/>
      <c r="B38" s="44"/>
      <c r="C38" s="44"/>
      <c r="D38" s="44"/>
      <c r="E38" s="44"/>
      <c r="F38" s="44"/>
      <c r="G38" s="44"/>
      <c r="H38" s="44"/>
      <c r="I38" s="44"/>
      <c r="J38" s="44"/>
      <c r="K38" s="44"/>
      <c r="L38" s="44"/>
      <c r="M38" s="44"/>
      <c r="N38" s="44"/>
      <c r="O38" s="44"/>
    </row>
    <row r="39" spans="1:15" ht="13.5" customHeight="1" x14ac:dyDescent="0.2">
      <c r="A39" s="44"/>
      <c r="B39" s="44"/>
      <c r="C39" s="44"/>
      <c r="D39" s="44"/>
      <c r="E39" s="44"/>
      <c r="F39" s="44"/>
      <c r="G39" s="44"/>
      <c r="H39" s="44"/>
      <c r="I39" s="44"/>
      <c r="J39" s="44"/>
      <c r="K39" s="44"/>
      <c r="L39" s="44"/>
      <c r="M39" s="44"/>
      <c r="N39" s="44"/>
      <c r="O39" s="44"/>
    </row>
    <row r="40" spans="1:15" ht="13.5" customHeight="1" x14ac:dyDescent="0.2">
      <c r="A40" s="44"/>
      <c r="B40" s="44"/>
      <c r="C40" s="44"/>
      <c r="D40" s="44"/>
      <c r="E40" s="44"/>
      <c r="F40" s="44"/>
      <c r="G40" s="44"/>
      <c r="H40" s="44"/>
      <c r="I40" s="44"/>
      <c r="J40" s="44"/>
      <c r="K40" s="44"/>
      <c r="L40" s="44"/>
      <c r="M40" s="44"/>
      <c r="N40" s="44"/>
      <c r="O40" s="44"/>
    </row>
    <row r="41" spans="1:15" ht="13.5" customHeight="1" x14ac:dyDescent="0.2">
      <c r="A41" s="44"/>
      <c r="B41" s="44"/>
      <c r="C41" s="44"/>
      <c r="D41" s="44"/>
      <c r="E41" s="44"/>
      <c r="F41" s="44"/>
      <c r="G41" s="44"/>
      <c r="H41" s="44"/>
      <c r="I41" s="44"/>
      <c r="J41" s="44"/>
      <c r="K41" s="44"/>
      <c r="L41" s="44"/>
      <c r="M41" s="44"/>
      <c r="N41" s="44"/>
      <c r="O41" s="44"/>
    </row>
    <row r="42" spans="1:15" ht="13.5" customHeight="1" x14ac:dyDescent="0.2">
      <c r="A42" s="44"/>
      <c r="B42" s="44"/>
      <c r="C42" s="44"/>
      <c r="D42" s="44"/>
      <c r="E42" s="44"/>
      <c r="F42" s="44"/>
      <c r="G42" s="44"/>
      <c r="H42" s="44"/>
      <c r="I42" s="44"/>
      <c r="J42" s="44"/>
      <c r="K42" s="44"/>
      <c r="L42" s="44"/>
      <c r="M42" s="44"/>
      <c r="N42" s="44"/>
      <c r="O42" s="44"/>
    </row>
    <row r="43" spans="1:15" ht="30.75" customHeight="1" thickBot="1" x14ac:dyDescent="0.25">
      <c r="A43" s="44"/>
      <c r="B43" s="44"/>
      <c r="C43" s="44"/>
      <c r="D43" s="44"/>
      <c r="E43" s="44"/>
      <c r="F43" s="44"/>
      <c r="G43" s="44"/>
      <c r="H43" s="44"/>
      <c r="I43" s="44"/>
      <c r="J43" s="44"/>
      <c r="K43" s="44"/>
      <c r="L43" s="44"/>
      <c r="M43" s="44"/>
      <c r="N43" s="44"/>
      <c r="O43" s="46" t="s">
        <v>7</v>
      </c>
    </row>
    <row r="44" spans="1:15" ht="30.75" customHeight="1" thickBot="1" x14ac:dyDescent="0.25">
      <c r="A44" s="44"/>
      <c r="B44" s="47" t="s">
        <v>8</v>
      </c>
      <c r="C44" s="48"/>
      <c r="D44" s="48"/>
      <c r="E44" s="49"/>
      <c r="F44" s="49"/>
      <c r="G44" s="49"/>
      <c r="H44" s="49"/>
      <c r="I44" s="49"/>
      <c r="J44" s="50" t="s">
        <v>2</v>
      </c>
      <c r="K44" s="51" t="s">
        <v>528</v>
      </c>
      <c r="L44" s="52" t="s">
        <v>529</v>
      </c>
      <c r="M44" s="52" t="s">
        <v>530</v>
      </c>
      <c r="N44" s="52" t="s">
        <v>531</v>
      </c>
      <c r="O44" s="53" t="s">
        <v>532</v>
      </c>
    </row>
    <row r="45" spans="1:15" ht="30.75" customHeight="1" x14ac:dyDescent="0.2">
      <c r="A45" s="44"/>
      <c r="B45" s="1183" t="s">
        <v>9</v>
      </c>
      <c r="C45" s="1184"/>
      <c r="D45" s="54"/>
      <c r="E45" s="1189" t="s">
        <v>10</v>
      </c>
      <c r="F45" s="1189"/>
      <c r="G45" s="1189"/>
      <c r="H45" s="1189"/>
      <c r="I45" s="1189"/>
      <c r="J45" s="1190"/>
      <c r="K45" s="55">
        <v>6378</v>
      </c>
      <c r="L45" s="56">
        <v>6537</v>
      </c>
      <c r="M45" s="56">
        <v>6716</v>
      </c>
      <c r="N45" s="56">
        <v>6964</v>
      </c>
      <c r="O45" s="57">
        <v>7079</v>
      </c>
    </row>
    <row r="46" spans="1:15" ht="30.75" customHeight="1" x14ac:dyDescent="0.2">
      <c r="A46" s="44"/>
      <c r="B46" s="1185"/>
      <c r="C46" s="1186"/>
      <c r="D46" s="58"/>
      <c r="E46" s="1162" t="s">
        <v>11</v>
      </c>
      <c r="F46" s="1162"/>
      <c r="G46" s="1162"/>
      <c r="H46" s="1162"/>
      <c r="I46" s="1162"/>
      <c r="J46" s="1163"/>
      <c r="K46" s="59" t="s">
        <v>490</v>
      </c>
      <c r="L46" s="60" t="s">
        <v>490</v>
      </c>
      <c r="M46" s="60" t="s">
        <v>490</v>
      </c>
      <c r="N46" s="60" t="s">
        <v>490</v>
      </c>
      <c r="O46" s="61" t="s">
        <v>490</v>
      </c>
    </row>
    <row r="47" spans="1:15" ht="30.75" customHeight="1" x14ac:dyDescent="0.2">
      <c r="A47" s="44"/>
      <c r="B47" s="1185"/>
      <c r="C47" s="1186"/>
      <c r="D47" s="58"/>
      <c r="E47" s="1162" t="s">
        <v>12</v>
      </c>
      <c r="F47" s="1162"/>
      <c r="G47" s="1162"/>
      <c r="H47" s="1162"/>
      <c r="I47" s="1162"/>
      <c r="J47" s="1163"/>
      <c r="K47" s="59" t="s">
        <v>490</v>
      </c>
      <c r="L47" s="60" t="s">
        <v>490</v>
      </c>
      <c r="M47" s="60" t="s">
        <v>490</v>
      </c>
      <c r="N47" s="60" t="s">
        <v>490</v>
      </c>
      <c r="O47" s="61" t="s">
        <v>490</v>
      </c>
    </row>
    <row r="48" spans="1:15" ht="30.75" customHeight="1" x14ac:dyDescent="0.2">
      <c r="A48" s="44"/>
      <c r="B48" s="1185"/>
      <c r="C48" s="1186"/>
      <c r="D48" s="58"/>
      <c r="E48" s="1162" t="s">
        <v>13</v>
      </c>
      <c r="F48" s="1162"/>
      <c r="G48" s="1162"/>
      <c r="H48" s="1162"/>
      <c r="I48" s="1162"/>
      <c r="J48" s="1163"/>
      <c r="K48" s="59">
        <v>1189</v>
      </c>
      <c r="L48" s="60">
        <v>1116</v>
      </c>
      <c r="M48" s="60">
        <v>1130</v>
      </c>
      <c r="N48" s="60">
        <v>1035</v>
      </c>
      <c r="O48" s="61">
        <v>1090</v>
      </c>
    </row>
    <row r="49" spans="1:15" ht="30.75" customHeight="1" x14ac:dyDescent="0.2">
      <c r="A49" s="44"/>
      <c r="B49" s="1185"/>
      <c r="C49" s="1186"/>
      <c r="D49" s="58"/>
      <c r="E49" s="1162" t="s">
        <v>14</v>
      </c>
      <c r="F49" s="1162"/>
      <c r="G49" s="1162"/>
      <c r="H49" s="1162"/>
      <c r="I49" s="1162"/>
      <c r="J49" s="1163"/>
      <c r="K49" s="59" t="s">
        <v>490</v>
      </c>
      <c r="L49" s="60" t="s">
        <v>490</v>
      </c>
      <c r="M49" s="60" t="s">
        <v>490</v>
      </c>
      <c r="N49" s="60" t="s">
        <v>490</v>
      </c>
      <c r="O49" s="61" t="s">
        <v>490</v>
      </c>
    </row>
    <row r="50" spans="1:15" ht="30.75" customHeight="1" x14ac:dyDescent="0.2">
      <c r="A50" s="44"/>
      <c r="B50" s="1185"/>
      <c r="C50" s="1186"/>
      <c r="D50" s="58"/>
      <c r="E50" s="1162" t="s">
        <v>15</v>
      </c>
      <c r="F50" s="1162"/>
      <c r="G50" s="1162"/>
      <c r="H50" s="1162"/>
      <c r="I50" s="1162"/>
      <c r="J50" s="1163"/>
      <c r="K50" s="59">
        <v>72</v>
      </c>
      <c r="L50" s="60">
        <v>35</v>
      </c>
      <c r="M50" s="60">
        <v>22</v>
      </c>
      <c r="N50" s="60">
        <v>23</v>
      </c>
      <c r="O50" s="61">
        <v>27</v>
      </c>
    </row>
    <row r="51" spans="1:15" ht="30.75" customHeight="1" x14ac:dyDescent="0.2">
      <c r="A51" s="44"/>
      <c r="B51" s="1187"/>
      <c r="C51" s="1188"/>
      <c r="D51" s="62"/>
      <c r="E51" s="1162" t="s">
        <v>16</v>
      </c>
      <c r="F51" s="1162"/>
      <c r="G51" s="1162"/>
      <c r="H51" s="1162"/>
      <c r="I51" s="1162"/>
      <c r="J51" s="1163"/>
      <c r="K51" s="59" t="s">
        <v>490</v>
      </c>
      <c r="L51" s="60" t="s">
        <v>490</v>
      </c>
      <c r="M51" s="60" t="s">
        <v>490</v>
      </c>
      <c r="N51" s="60" t="s">
        <v>490</v>
      </c>
      <c r="O51" s="61" t="s">
        <v>490</v>
      </c>
    </row>
    <row r="52" spans="1:15" ht="30.75" customHeight="1" x14ac:dyDescent="0.2">
      <c r="A52" s="44"/>
      <c r="B52" s="1160" t="s">
        <v>17</v>
      </c>
      <c r="C52" s="1161"/>
      <c r="D52" s="62"/>
      <c r="E52" s="1162" t="s">
        <v>18</v>
      </c>
      <c r="F52" s="1162"/>
      <c r="G52" s="1162"/>
      <c r="H52" s="1162"/>
      <c r="I52" s="1162"/>
      <c r="J52" s="1163"/>
      <c r="K52" s="59">
        <v>5828</v>
      </c>
      <c r="L52" s="60">
        <v>5769</v>
      </c>
      <c r="M52" s="60">
        <v>5848</v>
      </c>
      <c r="N52" s="60">
        <v>5897</v>
      </c>
      <c r="O52" s="61">
        <v>5885</v>
      </c>
    </row>
    <row r="53" spans="1:15" ht="30.75" customHeight="1" thickBot="1" x14ac:dyDescent="0.25">
      <c r="A53" s="44"/>
      <c r="B53" s="1164" t="s">
        <v>19</v>
      </c>
      <c r="C53" s="1165"/>
      <c r="D53" s="63"/>
      <c r="E53" s="1166" t="s">
        <v>20</v>
      </c>
      <c r="F53" s="1166"/>
      <c r="G53" s="1166"/>
      <c r="H53" s="1166"/>
      <c r="I53" s="1166"/>
      <c r="J53" s="1167"/>
      <c r="K53" s="64">
        <v>1811</v>
      </c>
      <c r="L53" s="65">
        <v>1919</v>
      </c>
      <c r="M53" s="65">
        <v>2020</v>
      </c>
      <c r="N53" s="65">
        <v>2125</v>
      </c>
      <c r="O53" s="66">
        <v>2311</v>
      </c>
    </row>
    <row r="54" spans="1:15" ht="24" customHeight="1" x14ac:dyDescent="0.2">
      <c r="A54" s="44"/>
      <c r="B54" s="67" t="s">
        <v>21</v>
      </c>
      <c r="C54" s="44"/>
      <c r="D54" s="44"/>
      <c r="E54" s="44"/>
      <c r="F54" s="44"/>
      <c r="G54" s="44"/>
      <c r="H54" s="44"/>
      <c r="I54" s="44"/>
      <c r="J54" s="44"/>
      <c r="K54" s="44"/>
      <c r="L54" s="44"/>
      <c r="M54" s="44"/>
      <c r="N54" s="44"/>
      <c r="O54" s="44"/>
    </row>
    <row r="55" spans="1:15" ht="24" customHeight="1" x14ac:dyDescent="0.2">
      <c r="A55" s="44"/>
      <c r="B55" s="67"/>
      <c r="C55" s="44"/>
      <c r="D55" s="44"/>
      <c r="E55" s="44"/>
      <c r="F55" s="44"/>
      <c r="G55" s="44"/>
      <c r="H55" s="44"/>
      <c r="I55" s="44"/>
      <c r="J55" s="44"/>
      <c r="K55" s="44"/>
      <c r="L55" s="44"/>
      <c r="M55" s="44"/>
      <c r="N55" s="44"/>
      <c r="O55" s="44"/>
    </row>
    <row r="56" spans="1:15" ht="24" customHeight="1" thickBot="1" x14ac:dyDescent="0.25">
      <c r="A56" s="44"/>
      <c r="B56" s="68" t="s">
        <v>22</v>
      </c>
      <c r="C56" s="69"/>
      <c r="D56" s="69"/>
      <c r="E56" s="69"/>
      <c r="F56" s="69"/>
      <c r="G56" s="69"/>
      <c r="H56" s="69"/>
      <c r="I56" s="69"/>
      <c r="J56" s="69"/>
      <c r="K56" s="70"/>
      <c r="L56" s="70"/>
      <c r="M56" s="70"/>
      <c r="N56" s="70"/>
      <c r="O56" s="71" t="s">
        <v>23</v>
      </c>
    </row>
    <row r="57" spans="1:15" ht="31.5" customHeight="1" thickBot="1" x14ac:dyDescent="0.25">
      <c r="A57" s="44"/>
      <c r="B57" s="72"/>
      <c r="C57" s="73"/>
      <c r="D57" s="73"/>
      <c r="E57" s="74"/>
      <c r="F57" s="74"/>
      <c r="G57" s="74"/>
      <c r="H57" s="74"/>
      <c r="I57" s="74"/>
      <c r="J57" s="75" t="s">
        <v>2</v>
      </c>
      <c r="K57" s="76" t="s">
        <v>546</v>
      </c>
      <c r="L57" s="77" t="s">
        <v>547</v>
      </c>
      <c r="M57" s="77" t="s">
        <v>548</v>
      </c>
      <c r="N57" s="77" t="s">
        <v>549</v>
      </c>
      <c r="O57" s="78" t="s">
        <v>550</v>
      </c>
    </row>
    <row r="58" spans="1:15" ht="31.5" customHeight="1" x14ac:dyDescent="0.2">
      <c r="B58" s="1168" t="s">
        <v>24</v>
      </c>
      <c r="C58" s="1169"/>
      <c r="D58" s="1174" t="s">
        <v>25</v>
      </c>
      <c r="E58" s="1175"/>
      <c r="F58" s="1175"/>
      <c r="G58" s="1175"/>
      <c r="H58" s="1175"/>
      <c r="I58" s="1175"/>
      <c r="J58" s="1176"/>
      <c r="K58" s="79" t="s">
        <v>490</v>
      </c>
      <c r="L58" s="80" t="s">
        <v>490</v>
      </c>
      <c r="M58" s="80" t="s">
        <v>490</v>
      </c>
      <c r="N58" s="80" t="s">
        <v>490</v>
      </c>
      <c r="O58" s="81" t="s">
        <v>490</v>
      </c>
    </row>
    <row r="59" spans="1:15" ht="31.5" customHeight="1" x14ac:dyDescent="0.2">
      <c r="B59" s="1170"/>
      <c r="C59" s="1171"/>
      <c r="D59" s="1177" t="s">
        <v>26</v>
      </c>
      <c r="E59" s="1178"/>
      <c r="F59" s="1178"/>
      <c r="G59" s="1178"/>
      <c r="H59" s="1178"/>
      <c r="I59" s="1178"/>
      <c r="J59" s="1179"/>
      <c r="K59" s="82" t="s">
        <v>490</v>
      </c>
      <c r="L59" s="83" t="s">
        <v>490</v>
      </c>
      <c r="M59" s="83" t="s">
        <v>490</v>
      </c>
      <c r="N59" s="83" t="s">
        <v>490</v>
      </c>
      <c r="O59" s="84" t="s">
        <v>490</v>
      </c>
    </row>
    <row r="60" spans="1:15" ht="31.5" customHeight="1" thickBot="1" x14ac:dyDescent="0.25">
      <c r="B60" s="1172"/>
      <c r="C60" s="1173"/>
      <c r="D60" s="1180" t="s">
        <v>27</v>
      </c>
      <c r="E60" s="1181"/>
      <c r="F60" s="1181"/>
      <c r="G60" s="1181"/>
      <c r="H60" s="1181"/>
      <c r="I60" s="1181"/>
      <c r="J60" s="1182"/>
      <c r="K60" s="85" t="s">
        <v>490</v>
      </c>
      <c r="L60" s="86" t="s">
        <v>490</v>
      </c>
      <c r="M60" s="86" t="s">
        <v>490</v>
      </c>
      <c r="N60" s="86" t="s">
        <v>490</v>
      </c>
      <c r="O60" s="87" t="s">
        <v>490</v>
      </c>
    </row>
    <row r="61" spans="1:15" ht="24" customHeight="1" x14ac:dyDescent="0.2">
      <c r="B61" s="88"/>
      <c r="C61" s="88"/>
      <c r="D61" s="89" t="s">
        <v>28</v>
      </c>
      <c r="E61" s="90"/>
      <c r="F61" s="90"/>
      <c r="G61" s="90"/>
      <c r="H61" s="90"/>
      <c r="I61" s="90"/>
      <c r="J61" s="90"/>
      <c r="K61" s="90"/>
      <c r="L61" s="90"/>
      <c r="M61" s="90"/>
      <c r="N61" s="90"/>
      <c r="O61" s="90"/>
    </row>
    <row r="62" spans="1:15" ht="24" customHeight="1" x14ac:dyDescent="0.2">
      <c r="B62" s="91"/>
      <c r="C62" s="91"/>
      <c r="D62" s="89" t="s">
        <v>29</v>
      </c>
      <c r="E62" s="90"/>
      <c r="F62" s="90"/>
      <c r="G62" s="90"/>
      <c r="H62" s="90"/>
      <c r="I62" s="90"/>
      <c r="J62" s="90"/>
      <c r="K62" s="90"/>
      <c r="L62" s="90"/>
      <c r="M62" s="90"/>
      <c r="N62" s="90"/>
      <c r="O62" s="90"/>
    </row>
  </sheetData>
  <sheetProtection algorithmName="SHA-512" hashValue="dEX63r+ZXXqu0LIGXbShcqFIbudyh6xhZI5tMy9lSWTPYGiFAYzdQvwAM5uXx/lZFTGwci2JKUGBIkkUXCod3w==" saltValue="wdTZB9lg9YHbIEAjj6toI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2" customWidth="1"/>
    <col min="2" max="3" width="12.6640625" style="92" customWidth="1"/>
    <col min="4" max="4" width="11.6640625" style="92" customWidth="1"/>
    <col min="5" max="8" width="10.33203125" style="92" customWidth="1"/>
    <col min="9" max="13" width="16.33203125" style="92" customWidth="1"/>
    <col min="14" max="19" width="12.6640625" style="92" customWidth="1"/>
    <col min="20" max="16384" width="0" style="92"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3" t="s">
        <v>7</v>
      </c>
    </row>
    <row r="40" spans="2:13" ht="27.75" customHeight="1" thickBot="1" x14ac:dyDescent="0.25">
      <c r="B40" s="94" t="s">
        <v>8</v>
      </c>
      <c r="C40" s="95"/>
      <c r="D40" s="95"/>
      <c r="E40" s="96"/>
      <c r="F40" s="96"/>
      <c r="G40" s="96"/>
      <c r="H40" s="97" t="s">
        <v>2</v>
      </c>
      <c r="I40" s="98" t="s">
        <v>528</v>
      </c>
      <c r="J40" s="99" t="s">
        <v>529</v>
      </c>
      <c r="K40" s="99" t="s">
        <v>530</v>
      </c>
      <c r="L40" s="99" t="s">
        <v>531</v>
      </c>
      <c r="M40" s="100" t="s">
        <v>532</v>
      </c>
    </row>
    <row r="41" spans="2:13" ht="27.75" customHeight="1" x14ac:dyDescent="0.2">
      <c r="B41" s="1203" t="s">
        <v>30</v>
      </c>
      <c r="C41" s="1204"/>
      <c r="D41" s="101"/>
      <c r="E41" s="1205" t="s">
        <v>31</v>
      </c>
      <c r="F41" s="1205"/>
      <c r="G41" s="1205"/>
      <c r="H41" s="1206"/>
      <c r="I41" s="327">
        <v>68963</v>
      </c>
      <c r="J41" s="328">
        <v>66781</v>
      </c>
      <c r="K41" s="328">
        <v>64371</v>
      </c>
      <c r="L41" s="328">
        <v>61614</v>
      </c>
      <c r="M41" s="329">
        <v>61969</v>
      </c>
    </row>
    <row r="42" spans="2:13" ht="27.75" customHeight="1" x14ac:dyDescent="0.2">
      <c r="B42" s="1193"/>
      <c r="C42" s="1194"/>
      <c r="D42" s="102"/>
      <c r="E42" s="1197" t="s">
        <v>32</v>
      </c>
      <c r="F42" s="1197"/>
      <c r="G42" s="1197"/>
      <c r="H42" s="1198"/>
      <c r="I42" s="330">
        <v>84</v>
      </c>
      <c r="J42" s="331">
        <v>58</v>
      </c>
      <c r="K42" s="331">
        <v>45</v>
      </c>
      <c r="L42" s="331">
        <v>66</v>
      </c>
      <c r="M42" s="332">
        <v>57</v>
      </c>
    </row>
    <row r="43" spans="2:13" ht="27.75" customHeight="1" x14ac:dyDescent="0.2">
      <c r="B43" s="1193"/>
      <c r="C43" s="1194"/>
      <c r="D43" s="102"/>
      <c r="E43" s="1197" t="s">
        <v>33</v>
      </c>
      <c r="F43" s="1197"/>
      <c r="G43" s="1197"/>
      <c r="H43" s="1198"/>
      <c r="I43" s="330">
        <v>11768</v>
      </c>
      <c r="J43" s="331">
        <v>11178</v>
      </c>
      <c r="K43" s="331">
        <v>10408</v>
      </c>
      <c r="L43" s="331">
        <v>9558</v>
      </c>
      <c r="M43" s="332">
        <v>9229</v>
      </c>
    </row>
    <row r="44" spans="2:13" ht="27.75" customHeight="1" x14ac:dyDescent="0.2">
      <c r="B44" s="1193"/>
      <c r="C44" s="1194"/>
      <c r="D44" s="102"/>
      <c r="E44" s="1197" t="s">
        <v>34</v>
      </c>
      <c r="F44" s="1197"/>
      <c r="G44" s="1197"/>
      <c r="H44" s="1198"/>
      <c r="I44" s="330" t="s">
        <v>490</v>
      </c>
      <c r="J44" s="331" t="s">
        <v>490</v>
      </c>
      <c r="K44" s="331" t="s">
        <v>490</v>
      </c>
      <c r="L44" s="331" t="s">
        <v>490</v>
      </c>
      <c r="M44" s="332" t="s">
        <v>490</v>
      </c>
    </row>
    <row r="45" spans="2:13" ht="27.75" customHeight="1" x14ac:dyDescent="0.2">
      <c r="B45" s="1193"/>
      <c r="C45" s="1194"/>
      <c r="D45" s="102"/>
      <c r="E45" s="1197" t="s">
        <v>35</v>
      </c>
      <c r="F45" s="1197"/>
      <c r="G45" s="1197"/>
      <c r="H45" s="1198"/>
      <c r="I45" s="330">
        <v>5906</v>
      </c>
      <c r="J45" s="331">
        <v>6036</v>
      </c>
      <c r="K45" s="331">
        <v>6306</v>
      </c>
      <c r="L45" s="331">
        <v>6694</v>
      </c>
      <c r="M45" s="332">
        <v>6888</v>
      </c>
    </row>
    <row r="46" spans="2:13" ht="27.75" customHeight="1" x14ac:dyDescent="0.2">
      <c r="B46" s="1193"/>
      <c r="C46" s="1194"/>
      <c r="D46" s="103"/>
      <c r="E46" s="1197" t="s">
        <v>36</v>
      </c>
      <c r="F46" s="1197"/>
      <c r="G46" s="1197"/>
      <c r="H46" s="1198"/>
      <c r="I46" s="330" t="s">
        <v>490</v>
      </c>
      <c r="J46" s="331" t="s">
        <v>490</v>
      </c>
      <c r="K46" s="331" t="s">
        <v>490</v>
      </c>
      <c r="L46" s="331" t="s">
        <v>490</v>
      </c>
      <c r="M46" s="332" t="s">
        <v>490</v>
      </c>
    </row>
    <row r="47" spans="2:13" ht="27.75" customHeight="1" x14ac:dyDescent="0.2">
      <c r="B47" s="1193"/>
      <c r="C47" s="1194"/>
      <c r="D47" s="104"/>
      <c r="E47" s="1207" t="s">
        <v>37</v>
      </c>
      <c r="F47" s="1208"/>
      <c r="G47" s="1208"/>
      <c r="H47" s="1209"/>
      <c r="I47" s="330" t="s">
        <v>490</v>
      </c>
      <c r="J47" s="331" t="s">
        <v>490</v>
      </c>
      <c r="K47" s="331" t="s">
        <v>490</v>
      </c>
      <c r="L47" s="331" t="s">
        <v>490</v>
      </c>
      <c r="M47" s="332" t="s">
        <v>490</v>
      </c>
    </row>
    <row r="48" spans="2:13" ht="27.75" customHeight="1" x14ac:dyDescent="0.2">
      <c r="B48" s="1193"/>
      <c r="C48" s="1194"/>
      <c r="D48" s="102"/>
      <c r="E48" s="1197" t="s">
        <v>38</v>
      </c>
      <c r="F48" s="1197"/>
      <c r="G48" s="1197"/>
      <c r="H48" s="1198"/>
      <c r="I48" s="330" t="s">
        <v>490</v>
      </c>
      <c r="J48" s="331" t="s">
        <v>490</v>
      </c>
      <c r="K48" s="331" t="s">
        <v>490</v>
      </c>
      <c r="L48" s="331" t="s">
        <v>490</v>
      </c>
      <c r="M48" s="332" t="s">
        <v>490</v>
      </c>
    </row>
    <row r="49" spans="2:13" ht="27.75" customHeight="1" x14ac:dyDescent="0.2">
      <c r="B49" s="1195"/>
      <c r="C49" s="1196"/>
      <c r="D49" s="102"/>
      <c r="E49" s="1197" t="s">
        <v>39</v>
      </c>
      <c r="F49" s="1197"/>
      <c r="G49" s="1197"/>
      <c r="H49" s="1198"/>
      <c r="I49" s="330" t="s">
        <v>490</v>
      </c>
      <c r="J49" s="331" t="s">
        <v>490</v>
      </c>
      <c r="K49" s="331" t="s">
        <v>490</v>
      </c>
      <c r="L49" s="331" t="s">
        <v>490</v>
      </c>
      <c r="M49" s="332" t="s">
        <v>490</v>
      </c>
    </row>
    <row r="50" spans="2:13" ht="27.75" customHeight="1" x14ac:dyDescent="0.2">
      <c r="B50" s="1191" t="s">
        <v>40</v>
      </c>
      <c r="C50" s="1192"/>
      <c r="D50" s="105"/>
      <c r="E50" s="1197" t="s">
        <v>41</v>
      </c>
      <c r="F50" s="1197"/>
      <c r="G50" s="1197"/>
      <c r="H50" s="1198"/>
      <c r="I50" s="330">
        <v>19910</v>
      </c>
      <c r="J50" s="331">
        <v>20536</v>
      </c>
      <c r="K50" s="331">
        <v>20209</v>
      </c>
      <c r="L50" s="331">
        <v>19979</v>
      </c>
      <c r="M50" s="332">
        <v>18581</v>
      </c>
    </row>
    <row r="51" spans="2:13" ht="27.75" customHeight="1" x14ac:dyDescent="0.2">
      <c r="B51" s="1193"/>
      <c r="C51" s="1194"/>
      <c r="D51" s="102"/>
      <c r="E51" s="1197" t="s">
        <v>42</v>
      </c>
      <c r="F51" s="1197"/>
      <c r="G51" s="1197"/>
      <c r="H51" s="1198"/>
      <c r="I51" s="330">
        <v>915</v>
      </c>
      <c r="J51" s="331">
        <v>686</v>
      </c>
      <c r="K51" s="331">
        <v>566</v>
      </c>
      <c r="L51" s="331">
        <v>461</v>
      </c>
      <c r="M51" s="332">
        <v>841</v>
      </c>
    </row>
    <row r="52" spans="2:13" ht="27.75" customHeight="1" x14ac:dyDescent="0.2">
      <c r="B52" s="1195"/>
      <c r="C52" s="1196"/>
      <c r="D52" s="102"/>
      <c r="E52" s="1197" t="s">
        <v>43</v>
      </c>
      <c r="F52" s="1197"/>
      <c r="G52" s="1197"/>
      <c r="H52" s="1198"/>
      <c r="I52" s="330">
        <v>62268</v>
      </c>
      <c r="J52" s="331">
        <v>59362</v>
      </c>
      <c r="K52" s="331">
        <v>56963</v>
      </c>
      <c r="L52" s="331">
        <v>54761</v>
      </c>
      <c r="M52" s="332">
        <v>54321</v>
      </c>
    </row>
    <row r="53" spans="2:13" ht="27.75" customHeight="1" thickBot="1" x14ac:dyDescent="0.25">
      <c r="B53" s="1199" t="s">
        <v>19</v>
      </c>
      <c r="C53" s="1200"/>
      <c r="D53" s="106"/>
      <c r="E53" s="1201" t="s">
        <v>44</v>
      </c>
      <c r="F53" s="1201"/>
      <c r="G53" s="1201"/>
      <c r="H53" s="1202"/>
      <c r="I53" s="333">
        <v>3626</v>
      </c>
      <c r="J53" s="334">
        <v>3469</v>
      </c>
      <c r="K53" s="334">
        <v>3392</v>
      </c>
      <c r="L53" s="334">
        <v>2730</v>
      </c>
      <c r="M53" s="335">
        <v>4399</v>
      </c>
    </row>
    <row r="54" spans="2:13" ht="27.75" customHeight="1" x14ac:dyDescent="0.2">
      <c r="B54" s="107"/>
      <c r="C54" s="108"/>
      <c r="D54" s="108"/>
      <c r="E54" s="109"/>
      <c r="F54" s="109"/>
      <c r="G54" s="109"/>
      <c r="H54" s="109"/>
      <c r="I54" s="110"/>
      <c r="J54" s="110"/>
      <c r="K54" s="110"/>
      <c r="L54" s="110"/>
      <c r="M54" s="110"/>
    </row>
    <row r="55" spans="2:13" ht="13.2" x14ac:dyDescent="0.2"/>
  </sheetData>
  <sheetProtection algorithmName="SHA-512" hashValue="91B0I5nxMNEOPhEksIjuvS+Tn+VIsNfoXluhMipp5Y3MzQeWvB9TIS1kSYPEWvtjlzicMKUs13xK+/ntKoXegg==" saltValue="V3mEYN6W1zNq8GfrAkmV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1" t="s">
        <v>45</v>
      </c>
    </row>
    <row r="54" spans="2:8" ht="29.25" customHeight="1" thickBot="1" x14ac:dyDescent="0.3">
      <c r="B54" s="112" t="s">
        <v>1</v>
      </c>
      <c r="C54" s="113"/>
      <c r="D54" s="113"/>
      <c r="E54" s="114" t="s">
        <v>2</v>
      </c>
      <c r="F54" s="115" t="s">
        <v>530</v>
      </c>
      <c r="G54" s="115" t="s">
        <v>531</v>
      </c>
      <c r="H54" s="116" t="s">
        <v>532</v>
      </c>
    </row>
    <row r="55" spans="2:8" ht="52.5" customHeight="1" x14ac:dyDescent="0.2">
      <c r="B55" s="117"/>
      <c r="C55" s="1218" t="s">
        <v>46</v>
      </c>
      <c r="D55" s="1218"/>
      <c r="E55" s="1219"/>
      <c r="F55" s="336">
        <v>9381</v>
      </c>
      <c r="G55" s="336">
        <v>9447</v>
      </c>
      <c r="H55" s="337">
        <v>8767</v>
      </c>
    </row>
    <row r="56" spans="2:8" ht="52.5" customHeight="1" x14ac:dyDescent="0.2">
      <c r="B56" s="118"/>
      <c r="C56" s="1220" t="s">
        <v>47</v>
      </c>
      <c r="D56" s="1220"/>
      <c r="E56" s="1221"/>
      <c r="F56" s="338">
        <v>6011</v>
      </c>
      <c r="G56" s="338">
        <v>5412</v>
      </c>
      <c r="H56" s="339">
        <v>4883</v>
      </c>
    </row>
    <row r="57" spans="2:8" ht="53.25" customHeight="1" x14ac:dyDescent="0.2">
      <c r="B57" s="118"/>
      <c r="C57" s="1222" t="s">
        <v>48</v>
      </c>
      <c r="D57" s="1222"/>
      <c r="E57" s="1223"/>
      <c r="F57" s="340">
        <v>6296</v>
      </c>
      <c r="G57" s="340">
        <v>6228</v>
      </c>
      <c r="H57" s="341">
        <v>5547</v>
      </c>
    </row>
    <row r="58" spans="2:8" ht="45.75" customHeight="1" x14ac:dyDescent="0.2">
      <c r="B58" s="119"/>
      <c r="C58" s="1210" t="s">
        <v>560</v>
      </c>
      <c r="D58" s="1211"/>
      <c r="E58" s="1212"/>
      <c r="F58" s="342">
        <v>3102</v>
      </c>
      <c r="G58" s="342">
        <v>2903</v>
      </c>
      <c r="H58" s="343">
        <v>2705</v>
      </c>
    </row>
    <row r="59" spans="2:8" ht="45.75" customHeight="1" x14ac:dyDescent="0.2">
      <c r="B59" s="119"/>
      <c r="C59" s="1210" t="s">
        <v>561</v>
      </c>
      <c r="D59" s="1211"/>
      <c r="E59" s="1212"/>
      <c r="F59" s="342">
        <v>2167</v>
      </c>
      <c r="G59" s="342">
        <v>2357</v>
      </c>
      <c r="H59" s="343">
        <v>2291</v>
      </c>
    </row>
    <row r="60" spans="2:8" ht="45.75" customHeight="1" x14ac:dyDescent="0.2">
      <c r="B60" s="119"/>
      <c r="C60" s="1210" t="s">
        <v>562</v>
      </c>
      <c r="D60" s="1211"/>
      <c r="E60" s="1212"/>
      <c r="F60" s="342">
        <v>450</v>
      </c>
      <c r="G60" s="342">
        <v>479</v>
      </c>
      <c r="H60" s="343">
        <v>267</v>
      </c>
    </row>
    <row r="61" spans="2:8" ht="45.75" customHeight="1" x14ac:dyDescent="0.2">
      <c r="B61" s="119"/>
      <c r="C61" s="1210" t="s">
        <v>564</v>
      </c>
      <c r="D61" s="1211"/>
      <c r="E61" s="1212"/>
      <c r="F61" s="342">
        <v>100</v>
      </c>
      <c r="G61" s="342">
        <v>100</v>
      </c>
      <c r="H61" s="343">
        <v>100</v>
      </c>
    </row>
    <row r="62" spans="2:8" ht="45.75" customHeight="1" thickBot="1" x14ac:dyDescent="0.25">
      <c r="B62" s="120"/>
      <c r="C62" s="1213" t="s">
        <v>563</v>
      </c>
      <c r="D62" s="1214"/>
      <c r="E62" s="1215"/>
      <c r="F62" s="342">
        <v>367</v>
      </c>
      <c r="G62" s="342">
        <v>295</v>
      </c>
      <c r="H62" s="344">
        <v>93</v>
      </c>
    </row>
    <row r="63" spans="2:8" ht="52.5" customHeight="1" thickBot="1" x14ac:dyDescent="0.25">
      <c r="B63" s="121"/>
      <c r="C63" s="1216" t="s">
        <v>49</v>
      </c>
      <c r="D63" s="1216"/>
      <c r="E63" s="1217"/>
      <c r="F63" s="345">
        <v>21688</v>
      </c>
      <c r="G63" s="345">
        <v>21087</v>
      </c>
      <c r="H63" s="346">
        <v>19197</v>
      </c>
    </row>
    <row r="64" spans="2:8" ht="13.2" x14ac:dyDescent="0.2"/>
  </sheetData>
  <sheetProtection algorithmName="SHA-512" hashValue="QbaCcQfeM9W4nifPK3ZUF3QFE2jHtNRMsXsY9aTP3MWSTALnD32YA+xEMJmwNtKwxn4gKHPVQzdFNrukuu4v4w==" saltValue="VY9gARIujdE22ZOMnrHR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AD7E-EE9D-4820-AB07-5DE42D1C16CB}">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0" customWidth="1"/>
    <col min="2" max="107" width="2.44140625" style="240" customWidth="1"/>
    <col min="108" max="108" width="6.109375" style="246" customWidth="1"/>
    <col min="109" max="109" width="5.88671875" style="244" customWidth="1"/>
    <col min="110" max="16384" width="8.6640625" style="240" hidden="1"/>
  </cols>
  <sheetData>
    <row r="1" spans="1:109" ht="42.75" customHeight="1" x14ac:dyDescent="0.2">
      <c r="A1" s="347"/>
      <c r="B1" s="348"/>
      <c r="DD1" s="240"/>
      <c r="DE1" s="240"/>
    </row>
    <row r="2" spans="1:109" ht="25.5" customHeight="1" x14ac:dyDescent="0.2">
      <c r="A2" s="349"/>
      <c r="C2" s="349"/>
      <c r="O2" s="349"/>
      <c r="P2" s="349"/>
      <c r="Q2" s="349"/>
      <c r="R2" s="349"/>
      <c r="S2" s="349"/>
      <c r="T2" s="349"/>
      <c r="U2" s="349"/>
      <c r="V2" s="349"/>
      <c r="W2" s="349"/>
      <c r="X2" s="349"/>
      <c r="Y2" s="349"/>
      <c r="Z2" s="349"/>
      <c r="AA2" s="349"/>
      <c r="AB2" s="349"/>
      <c r="AC2" s="349"/>
      <c r="AD2" s="349"/>
      <c r="AE2" s="349"/>
      <c r="AF2" s="349"/>
      <c r="AG2" s="349"/>
      <c r="AH2" s="349"/>
      <c r="AI2" s="349"/>
      <c r="AU2" s="349"/>
      <c r="BG2" s="349"/>
      <c r="BS2" s="349"/>
      <c r="CE2" s="349"/>
      <c r="CQ2" s="349"/>
      <c r="DD2" s="240"/>
      <c r="DE2" s="240"/>
    </row>
    <row r="3" spans="1:109" ht="25.5" customHeight="1" x14ac:dyDescent="0.2">
      <c r="A3" s="349"/>
      <c r="C3" s="349"/>
      <c r="O3" s="349"/>
      <c r="P3" s="349"/>
      <c r="Q3" s="349"/>
      <c r="R3" s="349"/>
      <c r="S3" s="349"/>
      <c r="T3" s="349"/>
      <c r="U3" s="349"/>
      <c r="V3" s="349"/>
      <c r="W3" s="349"/>
      <c r="X3" s="349"/>
      <c r="Y3" s="349"/>
      <c r="Z3" s="349"/>
      <c r="AA3" s="349"/>
      <c r="AB3" s="349"/>
      <c r="AC3" s="349"/>
      <c r="AD3" s="349"/>
      <c r="AE3" s="349"/>
      <c r="AF3" s="349"/>
      <c r="AG3" s="349"/>
      <c r="AH3" s="349"/>
      <c r="AI3" s="349"/>
      <c r="AU3" s="349"/>
      <c r="BG3" s="349"/>
      <c r="BS3" s="349"/>
      <c r="CE3" s="349"/>
      <c r="CQ3" s="349"/>
      <c r="DD3" s="240"/>
      <c r="DE3" s="240"/>
    </row>
    <row r="4" spans="1:109" s="238" customFormat="1" ht="13.2" x14ac:dyDescent="0.2">
      <c r="A4" s="349"/>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349"/>
      <c r="CD4" s="349"/>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row>
    <row r="5" spans="1:109" s="238" customFormat="1" ht="13.2" x14ac:dyDescent="0.2">
      <c r="A5" s="349"/>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c r="BJ5" s="349"/>
      <c r="BK5" s="349"/>
      <c r="BL5" s="349"/>
      <c r="BM5" s="349"/>
      <c r="BN5" s="349"/>
      <c r="BO5" s="349"/>
      <c r="BP5" s="349"/>
      <c r="BQ5" s="349"/>
      <c r="BR5" s="349"/>
      <c r="BS5" s="349"/>
      <c r="BT5" s="349"/>
      <c r="BU5" s="349"/>
      <c r="BV5" s="349"/>
      <c r="BW5" s="349"/>
      <c r="BX5" s="349"/>
      <c r="BY5" s="349"/>
      <c r="BZ5" s="349"/>
      <c r="CA5" s="349"/>
      <c r="CB5" s="349"/>
      <c r="CC5" s="349"/>
      <c r="CD5" s="349"/>
      <c r="CE5" s="349"/>
      <c r="CF5" s="349"/>
      <c r="CG5" s="349"/>
      <c r="CH5" s="349"/>
      <c r="CI5" s="349"/>
      <c r="CJ5" s="349"/>
      <c r="CK5" s="349"/>
      <c r="CL5" s="349"/>
      <c r="CM5" s="349"/>
      <c r="CN5" s="349"/>
      <c r="CO5" s="349"/>
      <c r="CP5" s="349"/>
      <c r="CQ5" s="349"/>
      <c r="CR5" s="349"/>
      <c r="CS5" s="349"/>
      <c r="CT5" s="349"/>
      <c r="CU5" s="349"/>
      <c r="CV5" s="349"/>
      <c r="CW5" s="349"/>
      <c r="CX5" s="349"/>
      <c r="CY5" s="349"/>
      <c r="CZ5" s="349"/>
      <c r="DA5" s="349"/>
      <c r="DB5" s="349"/>
      <c r="DC5" s="349"/>
      <c r="DD5" s="349"/>
      <c r="DE5" s="349"/>
    </row>
    <row r="6" spans="1:109" s="238" customFormat="1" ht="13.2" x14ac:dyDescent="0.2">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M6" s="349"/>
      <c r="BN6" s="349"/>
      <c r="BO6" s="349"/>
      <c r="BP6" s="349"/>
      <c r="BQ6" s="349"/>
      <c r="BR6" s="349"/>
      <c r="BS6" s="349"/>
      <c r="BT6" s="349"/>
      <c r="BU6" s="349"/>
      <c r="BV6" s="349"/>
      <c r="BW6" s="349"/>
      <c r="BX6" s="349"/>
      <c r="BY6" s="349"/>
      <c r="BZ6" s="349"/>
      <c r="CA6" s="349"/>
      <c r="CB6" s="349"/>
      <c r="CC6" s="349"/>
      <c r="CD6" s="349"/>
      <c r="CE6" s="349"/>
      <c r="CF6" s="349"/>
      <c r="CG6" s="349"/>
      <c r="CH6" s="349"/>
      <c r="CI6" s="349"/>
      <c r="CJ6" s="349"/>
      <c r="CK6" s="349"/>
      <c r="CL6" s="349"/>
      <c r="CM6" s="349"/>
      <c r="CN6" s="349"/>
      <c r="CO6" s="349"/>
      <c r="CP6" s="349"/>
      <c r="CQ6" s="349"/>
      <c r="CR6" s="349"/>
      <c r="CS6" s="349"/>
      <c r="CT6" s="349"/>
      <c r="CU6" s="349"/>
      <c r="CV6" s="349"/>
      <c r="CW6" s="349"/>
      <c r="CX6" s="349"/>
      <c r="CY6" s="349"/>
      <c r="CZ6" s="349"/>
      <c r="DA6" s="349"/>
      <c r="DB6" s="349"/>
      <c r="DC6" s="349"/>
      <c r="DD6" s="349"/>
      <c r="DE6" s="349"/>
    </row>
    <row r="7" spans="1:109" s="238" customFormat="1" ht="13.2" x14ac:dyDescent="0.2">
      <c r="A7" s="349"/>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c r="CO7" s="349"/>
      <c r="CP7" s="349"/>
      <c r="CQ7" s="349"/>
      <c r="CR7" s="349"/>
      <c r="CS7" s="349"/>
      <c r="CT7" s="349"/>
      <c r="CU7" s="349"/>
      <c r="CV7" s="349"/>
      <c r="CW7" s="349"/>
      <c r="CX7" s="349"/>
      <c r="CY7" s="349"/>
      <c r="CZ7" s="349"/>
      <c r="DA7" s="349"/>
      <c r="DB7" s="349"/>
      <c r="DC7" s="349"/>
      <c r="DD7" s="349"/>
      <c r="DE7" s="349"/>
    </row>
    <row r="8" spans="1:109" s="238" customFormat="1" ht="13.2" x14ac:dyDescent="0.2">
      <c r="A8" s="349"/>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349"/>
      <c r="AV8" s="349"/>
      <c r="AW8" s="349"/>
      <c r="AX8" s="349"/>
      <c r="AY8" s="349"/>
      <c r="AZ8" s="349"/>
      <c r="BA8" s="349"/>
      <c r="BB8" s="349"/>
      <c r="BC8" s="349"/>
      <c r="BD8" s="349"/>
      <c r="BE8" s="349"/>
      <c r="BF8" s="349"/>
      <c r="BG8" s="349"/>
      <c r="BH8" s="349"/>
      <c r="BI8" s="349"/>
      <c r="BJ8" s="349"/>
      <c r="BK8" s="349"/>
      <c r="BL8" s="349"/>
      <c r="BM8" s="349"/>
      <c r="BN8" s="349"/>
      <c r="BO8" s="349"/>
      <c r="BP8" s="349"/>
      <c r="BQ8" s="349"/>
      <c r="BR8" s="349"/>
      <c r="BS8" s="349"/>
      <c r="BT8" s="349"/>
      <c r="BU8" s="349"/>
      <c r="BV8" s="349"/>
      <c r="BW8" s="349"/>
      <c r="BX8" s="349"/>
      <c r="BY8" s="349"/>
      <c r="BZ8" s="349"/>
      <c r="CA8" s="349"/>
      <c r="CB8" s="349"/>
      <c r="CC8" s="349"/>
      <c r="CD8" s="349"/>
      <c r="CE8" s="349"/>
      <c r="CF8" s="349"/>
      <c r="CG8" s="349"/>
      <c r="CH8" s="349"/>
      <c r="CI8" s="349"/>
      <c r="CJ8" s="349"/>
      <c r="CK8" s="349"/>
      <c r="CL8" s="349"/>
      <c r="CM8" s="349"/>
      <c r="CN8" s="349"/>
      <c r="CO8" s="349"/>
      <c r="CP8" s="349"/>
      <c r="CQ8" s="349"/>
      <c r="CR8" s="349"/>
      <c r="CS8" s="349"/>
      <c r="CT8" s="349"/>
      <c r="CU8" s="349"/>
      <c r="CV8" s="349"/>
      <c r="CW8" s="349"/>
      <c r="CX8" s="349"/>
      <c r="CY8" s="349"/>
      <c r="CZ8" s="349"/>
      <c r="DA8" s="349"/>
      <c r="DB8" s="349"/>
      <c r="DC8" s="349"/>
      <c r="DD8" s="349"/>
      <c r="DE8" s="349"/>
    </row>
    <row r="9" spans="1:109" s="238" customFormat="1" ht="13.2" x14ac:dyDescent="0.2">
      <c r="A9" s="349"/>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349"/>
      <c r="AL9" s="349"/>
      <c r="AM9" s="349"/>
      <c r="AN9" s="349"/>
      <c r="AO9" s="349"/>
      <c r="AP9" s="349"/>
      <c r="AQ9" s="349"/>
      <c r="AR9" s="349"/>
      <c r="AS9" s="349"/>
      <c r="AT9" s="349"/>
      <c r="AU9" s="349"/>
      <c r="AV9" s="349"/>
      <c r="AW9" s="349"/>
      <c r="AX9" s="349"/>
      <c r="AY9" s="349"/>
      <c r="AZ9" s="349"/>
      <c r="BA9" s="349"/>
      <c r="BB9" s="349"/>
      <c r="BC9" s="349"/>
      <c r="BD9" s="349"/>
      <c r="BE9" s="349"/>
      <c r="BF9" s="349"/>
      <c r="BG9" s="349"/>
      <c r="BH9" s="349"/>
      <c r="BI9" s="349"/>
      <c r="BJ9" s="349"/>
      <c r="BK9" s="349"/>
      <c r="BL9" s="349"/>
      <c r="BM9" s="349"/>
      <c r="BN9" s="349"/>
      <c r="BO9" s="349"/>
      <c r="BP9" s="349"/>
      <c r="BQ9" s="349"/>
      <c r="BR9" s="349"/>
      <c r="BS9" s="349"/>
      <c r="BT9" s="349"/>
      <c r="BU9" s="349"/>
      <c r="BV9" s="349"/>
      <c r="BW9" s="349"/>
      <c r="BX9" s="349"/>
      <c r="BY9" s="349"/>
      <c r="BZ9" s="349"/>
      <c r="CA9" s="349"/>
      <c r="CB9" s="349"/>
      <c r="CC9" s="349"/>
      <c r="CD9" s="349"/>
      <c r="CE9" s="349"/>
      <c r="CF9" s="349"/>
      <c r="CG9" s="349"/>
      <c r="CH9" s="349"/>
      <c r="CI9" s="349"/>
      <c r="CJ9" s="349"/>
      <c r="CK9" s="349"/>
      <c r="CL9" s="349"/>
      <c r="CM9" s="349"/>
      <c r="CN9" s="349"/>
      <c r="CO9" s="349"/>
      <c r="CP9" s="349"/>
      <c r="CQ9" s="349"/>
      <c r="CR9" s="349"/>
      <c r="CS9" s="349"/>
      <c r="CT9" s="349"/>
      <c r="CU9" s="349"/>
      <c r="CV9" s="349"/>
      <c r="CW9" s="349"/>
      <c r="CX9" s="349"/>
      <c r="CY9" s="349"/>
      <c r="CZ9" s="349"/>
      <c r="DA9" s="349"/>
      <c r="DB9" s="349"/>
      <c r="DC9" s="349"/>
      <c r="DD9" s="349"/>
      <c r="DE9" s="349"/>
    </row>
    <row r="10" spans="1:109" s="238" customFormat="1" ht="13.2" x14ac:dyDescent="0.2">
      <c r="A10" s="349"/>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c r="BB10" s="349"/>
      <c r="BC10" s="349"/>
      <c r="BD10" s="349"/>
      <c r="BE10" s="349"/>
      <c r="BF10" s="349"/>
      <c r="BG10" s="349"/>
      <c r="BH10" s="349"/>
      <c r="BI10" s="349"/>
      <c r="BJ10" s="349"/>
      <c r="BK10" s="349"/>
      <c r="BL10" s="349"/>
      <c r="BM10" s="349"/>
      <c r="BN10" s="349"/>
      <c r="BO10" s="349"/>
      <c r="BP10" s="349"/>
      <c r="BQ10" s="349"/>
      <c r="BR10" s="349"/>
      <c r="BS10" s="349"/>
      <c r="BT10" s="349"/>
      <c r="BU10" s="349"/>
      <c r="BV10" s="349"/>
      <c r="BW10" s="349"/>
      <c r="BX10" s="349"/>
      <c r="BY10" s="349"/>
      <c r="BZ10" s="349"/>
      <c r="CA10" s="349"/>
      <c r="CB10" s="349"/>
      <c r="CC10" s="349"/>
      <c r="CD10" s="349"/>
      <c r="CE10" s="349"/>
      <c r="CF10" s="349"/>
      <c r="CG10" s="349"/>
      <c r="CH10" s="349"/>
      <c r="CI10" s="349"/>
      <c r="CJ10" s="349"/>
      <c r="CK10" s="349"/>
      <c r="CL10" s="349"/>
      <c r="CM10" s="349"/>
      <c r="CN10" s="349"/>
      <c r="CO10" s="349"/>
      <c r="CP10" s="349"/>
      <c r="CQ10" s="349"/>
      <c r="CR10" s="349"/>
      <c r="CS10" s="349"/>
      <c r="CT10" s="349"/>
      <c r="CU10" s="349"/>
      <c r="CV10" s="349"/>
      <c r="CW10" s="349"/>
      <c r="CX10" s="349"/>
      <c r="CY10" s="349"/>
      <c r="CZ10" s="349"/>
      <c r="DA10" s="349"/>
      <c r="DB10" s="349"/>
      <c r="DC10" s="349"/>
      <c r="DD10" s="349"/>
      <c r="DE10" s="349"/>
    </row>
    <row r="11" spans="1:109" s="238" customFormat="1" ht="13.2" x14ac:dyDescent="0.2">
      <c r="A11" s="349"/>
      <c r="B11" s="349"/>
      <c r="C11" s="349"/>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49"/>
      <c r="AJ11" s="349"/>
      <c r="AK11" s="349"/>
      <c r="AL11" s="349"/>
      <c r="AM11" s="349"/>
      <c r="AN11" s="349"/>
      <c r="AO11" s="349"/>
      <c r="AP11" s="349"/>
      <c r="AQ11" s="349"/>
      <c r="AR11" s="349"/>
      <c r="AS11" s="349"/>
      <c r="AT11" s="349"/>
      <c r="AU11" s="349"/>
      <c r="AV11" s="349"/>
      <c r="AW11" s="349"/>
      <c r="AX11" s="349"/>
      <c r="AY11" s="349"/>
      <c r="AZ11" s="349"/>
      <c r="BA11" s="349"/>
      <c r="BB11" s="349"/>
      <c r="BC11" s="349"/>
      <c r="BD11" s="349"/>
      <c r="BE11" s="349"/>
      <c r="BF11" s="349"/>
      <c r="BG11" s="349"/>
      <c r="BH11" s="349"/>
      <c r="BI11" s="349"/>
      <c r="BJ11" s="349"/>
      <c r="BK11" s="349"/>
      <c r="BL11" s="349"/>
      <c r="BM11" s="349"/>
      <c r="BN11" s="349"/>
      <c r="BO11" s="349"/>
      <c r="BP11" s="349"/>
      <c r="BQ11" s="349"/>
      <c r="BR11" s="349"/>
      <c r="BS11" s="349"/>
      <c r="BT11" s="349"/>
      <c r="BU11" s="349"/>
      <c r="BV11" s="349"/>
      <c r="BW11" s="349"/>
      <c r="BX11" s="349"/>
      <c r="BY11" s="349"/>
      <c r="BZ11" s="349"/>
      <c r="CA11" s="349"/>
      <c r="CB11" s="349"/>
      <c r="CC11" s="349"/>
      <c r="CD11" s="349"/>
      <c r="CE11" s="349"/>
      <c r="CF11" s="349"/>
      <c r="CG11" s="349"/>
      <c r="CH11" s="349"/>
      <c r="CI11" s="349"/>
      <c r="CJ11" s="349"/>
      <c r="CK11" s="349"/>
      <c r="CL11" s="349"/>
      <c r="CM11" s="349"/>
      <c r="CN11" s="349"/>
      <c r="CO11" s="349"/>
      <c r="CP11" s="349"/>
      <c r="CQ11" s="349"/>
      <c r="CR11" s="349"/>
      <c r="CS11" s="349"/>
      <c r="CT11" s="349"/>
      <c r="CU11" s="349"/>
      <c r="CV11" s="349"/>
      <c r="CW11" s="349"/>
      <c r="CX11" s="349"/>
      <c r="CY11" s="349"/>
      <c r="CZ11" s="349"/>
      <c r="DA11" s="349"/>
      <c r="DB11" s="349"/>
      <c r="DC11" s="349"/>
      <c r="DD11" s="349"/>
      <c r="DE11" s="349"/>
    </row>
    <row r="12" spans="1:109" s="238" customFormat="1" ht="13.2" x14ac:dyDescent="0.2">
      <c r="A12" s="349"/>
      <c r="B12" s="349"/>
      <c r="C12" s="349"/>
      <c r="D12" s="349"/>
      <c r="E12" s="349"/>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c r="AF12" s="349"/>
      <c r="AG12" s="349"/>
      <c r="AH12" s="349"/>
      <c r="AI12" s="349"/>
      <c r="AJ12" s="349"/>
      <c r="AK12" s="349"/>
      <c r="AL12" s="349"/>
      <c r="AM12" s="349"/>
      <c r="AN12" s="349"/>
      <c r="AO12" s="349"/>
      <c r="AP12" s="349"/>
      <c r="AQ12" s="349"/>
      <c r="AR12" s="349"/>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349"/>
      <c r="BO12" s="349"/>
      <c r="BP12" s="349"/>
      <c r="BQ12" s="349"/>
      <c r="BR12" s="349"/>
      <c r="BS12" s="349"/>
      <c r="BT12" s="349"/>
      <c r="BU12" s="349"/>
      <c r="BV12" s="349"/>
      <c r="BW12" s="349"/>
      <c r="BX12" s="349"/>
      <c r="BY12" s="349"/>
      <c r="BZ12" s="349"/>
      <c r="CA12" s="349"/>
      <c r="CB12" s="349"/>
      <c r="CC12" s="349"/>
      <c r="CD12" s="349"/>
      <c r="CE12" s="349"/>
      <c r="CF12" s="349"/>
      <c r="CG12" s="349"/>
      <c r="CH12" s="349"/>
      <c r="CI12" s="349"/>
      <c r="CJ12" s="349"/>
      <c r="CK12" s="349"/>
      <c r="CL12" s="349"/>
      <c r="CM12" s="349"/>
      <c r="CN12" s="349"/>
      <c r="CO12" s="349"/>
      <c r="CP12" s="349"/>
      <c r="CQ12" s="349"/>
      <c r="CR12" s="349"/>
      <c r="CS12" s="349"/>
      <c r="CT12" s="349"/>
      <c r="CU12" s="349"/>
      <c r="CV12" s="349"/>
      <c r="CW12" s="349"/>
      <c r="CX12" s="349"/>
      <c r="CY12" s="349"/>
      <c r="CZ12" s="349"/>
      <c r="DA12" s="349"/>
      <c r="DB12" s="349"/>
      <c r="DC12" s="349"/>
      <c r="DD12" s="349"/>
      <c r="DE12" s="349"/>
    </row>
    <row r="13" spans="1:109" s="238" customFormat="1" ht="13.2" x14ac:dyDescent="0.2">
      <c r="A13" s="349"/>
      <c r="B13" s="349"/>
      <c r="C13" s="349"/>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49"/>
      <c r="AK13" s="349"/>
      <c r="AL13" s="349"/>
      <c r="AM13" s="349"/>
      <c r="AN13" s="349"/>
      <c r="AO13" s="349"/>
      <c r="AP13" s="349"/>
      <c r="AQ13" s="349"/>
      <c r="AR13" s="349"/>
      <c r="AS13" s="349"/>
      <c r="AT13" s="349"/>
      <c r="AU13" s="349"/>
      <c r="AV13" s="349"/>
      <c r="AW13" s="349"/>
      <c r="AX13" s="349"/>
      <c r="AY13" s="349"/>
      <c r="AZ13" s="349"/>
      <c r="BA13" s="349"/>
      <c r="BB13" s="349"/>
      <c r="BC13" s="349"/>
      <c r="BD13" s="349"/>
      <c r="BE13" s="349"/>
      <c r="BF13" s="349"/>
      <c r="BG13" s="349"/>
      <c r="BH13" s="349"/>
      <c r="BI13" s="349"/>
      <c r="BJ13" s="349"/>
      <c r="BK13" s="349"/>
      <c r="BL13" s="349"/>
      <c r="BM13" s="349"/>
      <c r="BN13" s="349"/>
      <c r="BO13" s="349"/>
      <c r="BP13" s="349"/>
      <c r="BQ13" s="349"/>
      <c r="BR13" s="349"/>
      <c r="BS13" s="349"/>
      <c r="BT13" s="349"/>
      <c r="BU13" s="349"/>
      <c r="BV13" s="349"/>
      <c r="BW13" s="349"/>
      <c r="BX13" s="349"/>
      <c r="BY13" s="349"/>
      <c r="BZ13" s="349"/>
      <c r="CA13" s="349"/>
      <c r="CB13" s="349"/>
      <c r="CC13" s="349"/>
      <c r="CD13" s="349"/>
      <c r="CE13" s="349"/>
      <c r="CF13" s="349"/>
      <c r="CG13" s="349"/>
      <c r="CH13" s="349"/>
      <c r="CI13" s="349"/>
      <c r="CJ13" s="349"/>
      <c r="CK13" s="349"/>
      <c r="CL13" s="349"/>
      <c r="CM13" s="349"/>
      <c r="CN13" s="349"/>
      <c r="CO13" s="349"/>
      <c r="CP13" s="349"/>
      <c r="CQ13" s="349"/>
      <c r="CR13" s="349"/>
      <c r="CS13" s="349"/>
      <c r="CT13" s="349"/>
      <c r="CU13" s="349"/>
      <c r="CV13" s="349"/>
      <c r="CW13" s="349"/>
      <c r="CX13" s="349"/>
      <c r="CY13" s="349"/>
      <c r="CZ13" s="349"/>
      <c r="DA13" s="349"/>
      <c r="DB13" s="349"/>
      <c r="DC13" s="349"/>
      <c r="DD13" s="349"/>
      <c r="DE13" s="349"/>
    </row>
    <row r="14" spans="1:109" s="238" customFormat="1" ht="13.2" x14ac:dyDescent="0.2">
      <c r="A14" s="349"/>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349"/>
      <c r="BZ14" s="349"/>
      <c r="CA14" s="349"/>
      <c r="CB14" s="349"/>
      <c r="CC14" s="349"/>
      <c r="CD14" s="349"/>
      <c r="CE14" s="349"/>
      <c r="CF14" s="349"/>
      <c r="CG14" s="349"/>
      <c r="CH14" s="349"/>
      <c r="CI14" s="349"/>
      <c r="CJ14" s="349"/>
      <c r="CK14" s="349"/>
      <c r="CL14" s="349"/>
      <c r="CM14" s="349"/>
      <c r="CN14" s="349"/>
      <c r="CO14" s="349"/>
      <c r="CP14" s="349"/>
      <c r="CQ14" s="349"/>
      <c r="CR14" s="349"/>
      <c r="CS14" s="349"/>
      <c r="CT14" s="349"/>
      <c r="CU14" s="349"/>
      <c r="CV14" s="349"/>
      <c r="CW14" s="349"/>
      <c r="CX14" s="349"/>
      <c r="CY14" s="349"/>
      <c r="CZ14" s="349"/>
      <c r="DA14" s="349"/>
      <c r="DB14" s="349"/>
      <c r="DC14" s="349"/>
      <c r="DD14" s="349"/>
      <c r="DE14" s="349"/>
    </row>
    <row r="15" spans="1:109" s="238" customFormat="1" ht="13.2" x14ac:dyDescent="0.2">
      <c r="A15" s="240"/>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row>
    <row r="16" spans="1:109" s="238" customFormat="1" ht="13.2" x14ac:dyDescent="0.2">
      <c r="A16" s="240"/>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c r="CQ16" s="349"/>
      <c r="CR16" s="349"/>
      <c r="CS16" s="349"/>
      <c r="CT16" s="349"/>
      <c r="CU16" s="349"/>
      <c r="CV16" s="349"/>
      <c r="CW16" s="349"/>
      <c r="CX16" s="349"/>
      <c r="CY16" s="349"/>
      <c r="CZ16" s="349"/>
      <c r="DA16" s="349"/>
      <c r="DB16" s="349"/>
      <c r="DC16" s="349"/>
      <c r="DD16" s="349"/>
      <c r="DE16" s="349"/>
    </row>
    <row r="17" spans="1:109" s="238" customFormat="1" ht="13.2" x14ac:dyDescent="0.2">
      <c r="A17" s="240"/>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49"/>
      <c r="CI17" s="349"/>
      <c r="CJ17" s="349"/>
      <c r="CK17" s="349"/>
      <c r="CL17" s="349"/>
      <c r="CM17" s="349"/>
      <c r="CN17" s="349"/>
      <c r="CO17" s="349"/>
      <c r="CP17" s="349"/>
      <c r="CQ17" s="349"/>
      <c r="CR17" s="349"/>
      <c r="CS17" s="349"/>
      <c r="CT17" s="349"/>
      <c r="CU17" s="349"/>
      <c r="CV17" s="349"/>
      <c r="CW17" s="349"/>
      <c r="CX17" s="349"/>
      <c r="CY17" s="349"/>
      <c r="CZ17" s="349"/>
      <c r="DA17" s="349"/>
      <c r="DB17" s="349"/>
      <c r="DC17" s="349"/>
      <c r="DD17" s="349"/>
      <c r="DE17" s="349"/>
    </row>
    <row r="18" spans="1:109" s="238" customFormat="1" ht="13.2" x14ac:dyDescent="0.2">
      <c r="A18" s="240"/>
      <c r="B18" s="349"/>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349"/>
      <c r="CG18" s="349"/>
      <c r="CH18" s="349"/>
      <c r="CI18" s="349"/>
      <c r="CJ18" s="349"/>
      <c r="CK18" s="349"/>
      <c r="CL18" s="349"/>
      <c r="CM18" s="349"/>
      <c r="CN18" s="349"/>
      <c r="CO18" s="349"/>
      <c r="CP18" s="349"/>
      <c r="CQ18" s="349"/>
      <c r="CR18" s="349"/>
      <c r="CS18" s="349"/>
      <c r="CT18" s="349"/>
      <c r="CU18" s="349"/>
      <c r="CV18" s="349"/>
      <c r="CW18" s="349"/>
      <c r="CX18" s="349"/>
      <c r="CY18" s="349"/>
      <c r="CZ18" s="349"/>
      <c r="DA18" s="349"/>
      <c r="DB18" s="349"/>
      <c r="DC18" s="349"/>
      <c r="DD18" s="349"/>
      <c r="DE18" s="349"/>
    </row>
    <row r="19" spans="1:109" ht="13.2" x14ac:dyDescent="0.2">
      <c r="DD19" s="240"/>
      <c r="DE19" s="240"/>
    </row>
    <row r="20" spans="1:109" ht="13.2" x14ac:dyDescent="0.2">
      <c r="DD20" s="240"/>
      <c r="DE20" s="240"/>
    </row>
    <row r="21" spans="1:109" ht="17.25" customHeight="1" x14ac:dyDescent="0.2">
      <c r="B21" s="350"/>
      <c r="C21" s="242"/>
      <c r="D21" s="242"/>
      <c r="E21" s="242"/>
      <c r="F21" s="242"/>
      <c r="G21" s="242"/>
      <c r="H21" s="242"/>
      <c r="I21" s="242"/>
      <c r="J21" s="242"/>
      <c r="K21" s="242"/>
      <c r="L21" s="242"/>
      <c r="M21" s="242"/>
      <c r="N21" s="351"/>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351"/>
      <c r="AU21" s="242"/>
      <c r="AV21" s="242"/>
      <c r="AW21" s="242"/>
      <c r="AX21" s="242"/>
      <c r="AY21" s="242"/>
      <c r="AZ21" s="242"/>
      <c r="BA21" s="242"/>
      <c r="BB21" s="242"/>
      <c r="BC21" s="242"/>
      <c r="BD21" s="242"/>
      <c r="BE21" s="242"/>
      <c r="BF21" s="351"/>
      <c r="BG21" s="242"/>
      <c r="BH21" s="242"/>
      <c r="BI21" s="242"/>
      <c r="BJ21" s="242"/>
      <c r="BK21" s="242"/>
      <c r="BL21" s="242"/>
      <c r="BM21" s="242"/>
      <c r="BN21" s="242"/>
      <c r="BO21" s="242"/>
      <c r="BP21" s="242"/>
      <c r="BQ21" s="242"/>
      <c r="BR21" s="351"/>
      <c r="BS21" s="242"/>
      <c r="BT21" s="242"/>
      <c r="BU21" s="242"/>
      <c r="BV21" s="242"/>
      <c r="BW21" s="242"/>
      <c r="BX21" s="242"/>
      <c r="BY21" s="242"/>
      <c r="BZ21" s="242"/>
      <c r="CA21" s="242"/>
      <c r="CB21" s="242"/>
      <c r="CC21" s="242"/>
      <c r="CD21" s="351"/>
      <c r="CE21" s="242"/>
      <c r="CF21" s="242"/>
      <c r="CG21" s="242"/>
      <c r="CH21" s="242"/>
      <c r="CI21" s="242"/>
      <c r="CJ21" s="242"/>
      <c r="CK21" s="242"/>
      <c r="CL21" s="242"/>
      <c r="CM21" s="242"/>
      <c r="CN21" s="242"/>
      <c r="CO21" s="242"/>
      <c r="CP21" s="351"/>
      <c r="CQ21" s="242"/>
      <c r="CR21" s="242"/>
      <c r="CS21" s="242"/>
      <c r="CT21" s="242"/>
      <c r="CU21" s="242"/>
      <c r="CV21" s="242"/>
      <c r="CW21" s="242"/>
      <c r="CX21" s="242"/>
      <c r="CY21" s="242"/>
      <c r="CZ21" s="242"/>
      <c r="DA21" s="242"/>
      <c r="DB21" s="351"/>
      <c r="DC21" s="242"/>
      <c r="DD21" s="243"/>
      <c r="DE21" s="240"/>
    </row>
    <row r="22" spans="1:109" ht="17.25" customHeight="1" x14ac:dyDescent="0.2">
      <c r="B22" s="244"/>
    </row>
    <row r="23" spans="1:109" ht="13.2" x14ac:dyDescent="0.2">
      <c r="B23" s="244"/>
    </row>
    <row r="24" spans="1:109" ht="13.2" x14ac:dyDescent="0.2">
      <c r="B24" s="244"/>
    </row>
    <row r="25" spans="1:109" ht="13.2" x14ac:dyDescent="0.2">
      <c r="B25" s="244"/>
    </row>
    <row r="26" spans="1:109" ht="13.2" x14ac:dyDescent="0.2">
      <c r="B26" s="244"/>
    </row>
    <row r="27" spans="1:109" ht="13.2" x14ac:dyDescent="0.2">
      <c r="B27" s="244"/>
    </row>
    <row r="28" spans="1:109" ht="13.2" x14ac:dyDescent="0.2">
      <c r="B28" s="244"/>
    </row>
    <row r="29" spans="1:109" ht="13.2" x14ac:dyDescent="0.2">
      <c r="B29" s="244"/>
    </row>
    <row r="30" spans="1:109" ht="13.2" x14ac:dyDescent="0.2">
      <c r="B30" s="244"/>
    </row>
    <row r="31" spans="1:109" ht="13.2" x14ac:dyDescent="0.2">
      <c r="B31" s="244"/>
    </row>
    <row r="32" spans="1:109" ht="13.2" x14ac:dyDescent="0.2">
      <c r="B32" s="244"/>
    </row>
    <row r="33" spans="2:109" ht="13.2" x14ac:dyDescent="0.2">
      <c r="B33" s="244"/>
    </row>
    <row r="34" spans="2:109" ht="13.2" x14ac:dyDescent="0.2">
      <c r="B34" s="244"/>
    </row>
    <row r="35" spans="2:109" ht="13.2" x14ac:dyDescent="0.2">
      <c r="B35" s="244"/>
    </row>
    <row r="36" spans="2:109" ht="13.2" x14ac:dyDescent="0.2">
      <c r="B36" s="244"/>
    </row>
    <row r="37" spans="2:109" ht="13.2" x14ac:dyDescent="0.2">
      <c r="B37" s="244"/>
    </row>
    <row r="38" spans="2:109" ht="13.2" x14ac:dyDescent="0.2">
      <c r="B38" s="244"/>
    </row>
    <row r="39" spans="2:109" ht="13.2" x14ac:dyDescent="0.2">
      <c r="B39" s="325"/>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c r="AA39" s="296"/>
      <c r="AB39" s="296"/>
      <c r="AC39" s="296"/>
      <c r="AD39" s="296"/>
      <c r="AE39" s="296"/>
      <c r="AF39" s="296"/>
      <c r="AG39" s="296"/>
      <c r="AH39" s="296"/>
      <c r="AI39" s="296"/>
      <c r="AJ39" s="296"/>
      <c r="AK39" s="296"/>
      <c r="AL39" s="296"/>
      <c r="AM39" s="296"/>
      <c r="AN39" s="296"/>
      <c r="AO39" s="296"/>
      <c r="AP39" s="296"/>
      <c r="AQ39" s="296"/>
      <c r="AR39" s="296"/>
      <c r="AS39" s="296"/>
      <c r="AT39" s="296"/>
      <c r="AU39" s="296"/>
      <c r="AV39" s="296"/>
      <c r="AW39" s="296"/>
      <c r="AX39" s="296"/>
      <c r="AY39" s="296"/>
      <c r="AZ39" s="296"/>
      <c r="BA39" s="296"/>
      <c r="BB39" s="296"/>
      <c r="BC39" s="296"/>
      <c r="BD39" s="296"/>
      <c r="BE39" s="296"/>
      <c r="BF39" s="296"/>
      <c r="BG39" s="296"/>
      <c r="BH39" s="296"/>
      <c r="BI39" s="296"/>
      <c r="BJ39" s="296"/>
      <c r="BK39" s="296"/>
      <c r="BL39" s="296"/>
      <c r="BM39" s="296"/>
      <c r="BN39" s="296"/>
      <c r="BO39" s="296"/>
      <c r="BP39" s="296"/>
      <c r="BQ39" s="296"/>
      <c r="BR39" s="296"/>
      <c r="BS39" s="296"/>
      <c r="BT39" s="296"/>
      <c r="BU39" s="296"/>
      <c r="BV39" s="296"/>
      <c r="BW39" s="296"/>
      <c r="BX39" s="296"/>
      <c r="BY39" s="296"/>
      <c r="BZ39" s="296"/>
      <c r="CA39" s="296"/>
      <c r="CB39" s="296"/>
      <c r="CC39" s="296"/>
      <c r="CD39" s="296"/>
      <c r="CE39" s="296"/>
      <c r="CF39" s="296"/>
      <c r="CG39" s="296"/>
      <c r="CH39" s="296"/>
      <c r="CI39" s="296"/>
      <c r="CJ39" s="296"/>
      <c r="CK39" s="296"/>
      <c r="CL39" s="296"/>
      <c r="CM39" s="296"/>
      <c r="CN39" s="296"/>
      <c r="CO39" s="296"/>
      <c r="CP39" s="296"/>
      <c r="CQ39" s="296"/>
      <c r="CR39" s="296"/>
      <c r="CS39" s="296"/>
      <c r="CT39" s="296"/>
      <c r="CU39" s="296"/>
      <c r="CV39" s="296"/>
      <c r="CW39" s="296"/>
      <c r="CX39" s="296"/>
      <c r="CY39" s="296"/>
      <c r="CZ39" s="296"/>
      <c r="DA39" s="296"/>
      <c r="DB39" s="296"/>
      <c r="DC39" s="296"/>
      <c r="DD39" s="326"/>
    </row>
    <row r="40" spans="2:109" ht="13.2" x14ac:dyDescent="0.2">
      <c r="B40" s="352"/>
      <c r="DD40" s="352"/>
      <c r="DE40" s="240"/>
    </row>
    <row r="41" spans="2:109" ht="16.2" x14ac:dyDescent="0.2">
      <c r="B41" s="241" t="s">
        <v>565</v>
      </c>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3"/>
    </row>
    <row r="42" spans="2:109" ht="13.2" x14ac:dyDescent="0.2">
      <c r="B42" s="244"/>
      <c r="G42" s="353"/>
      <c r="I42" s="354"/>
      <c r="J42" s="354"/>
      <c r="K42" s="354"/>
      <c r="AM42" s="353"/>
      <c r="AN42" s="353" t="s">
        <v>566</v>
      </c>
      <c r="AP42" s="354"/>
      <c r="AQ42" s="354"/>
      <c r="AR42" s="354"/>
      <c r="AY42" s="353"/>
      <c r="BA42" s="354"/>
      <c r="BB42" s="354"/>
      <c r="BC42" s="354"/>
      <c r="BK42" s="353"/>
      <c r="BM42" s="354"/>
      <c r="BN42" s="354"/>
      <c r="BO42" s="354"/>
      <c r="BW42" s="353"/>
      <c r="BY42" s="354"/>
      <c r="BZ42" s="354"/>
      <c r="CA42" s="354"/>
      <c r="CI42" s="353"/>
      <c r="CK42" s="354"/>
      <c r="CL42" s="354"/>
      <c r="CM42" s="354"/>
      <c r="CU42" s="353"/>
      <c r="CW42" s="354"/>
      <c r="CX42" s="354"/>
      <c r="CY42" s="354"/>
    </row>
    <row r="43" spans="2:109" ht="13.5" customHeight="1" x14ac:dyDescent="0.2">
      <c r="B43" s="244"/>
      <c r="AN43" s="1224" t="s">
        <v>575</v>
      </c>
      <c r="AO43" s="1225"/>
      <c r="AP43" s="1225"/>
      <c r="AQ43" s="1225"/>
      <c r="AR43" s="1225"/>
      <c r="AS43" s="1225"/>
      <c r="AT43" s="1225"/>
      <c r="AU43" s="1225"/>
      <c r="AV43" s="1225"/>
      <c r="AW43" s="1225"/>
      <c r="AX43" s="1225"/>
      <c r="AY43" s="1225"/>
      <c r="AZ43" s="1225"/>
      <c r="BA43" s="1225"/>
      <c r="BB43" s="1225"/>
      <c r="BC43" s="1225"/>
      <c r="BD43" s="1225"/>
      <c r="BE43" s="1225"/>
      <c r="BF43" s="1225"/>
      <c r="BG43" s="1225"/>
      <c r="BH43" s="1225"/>
      <c r="BI43" s="1225"/>
      <c r="BJ43" s="1225"/>
      <c r="BK43" s="1225"/>
      <c r="BL43" s="1225"/>
      <c r="BM43" s="1225"/>
      <c r="BN43" s="1225"/>
      <c r="BO43" s="1225"/>
      <c r="BP43" s="1225"/>
      <c r="BQ43" s="1225"/>
      <c r="BR43" s="1225"/>
      <c r="BS43" s="1225"/>
      <c r="BT43" s="1225"/>
      <c r="BU43" s="1225"/>
      <c r="BV43" s="1225"/>
      <c r="BW43" s="1225"/>
      <c r="BX43" s="1225"/>
      <c r="BY43" s="1225"/>
      <c r="BZ43" s="1225"/>
      <c r="CA43" s="1225"/>
      <c r="CB43" s="1225"/>
      <c r="CC43" s="1225"/>
      <c r="CD43" s="1225"/>
      <c r="CE43" s="1225"/>
      <c r="CF43" s="1225"/>
      <c r="CG43" s="1225"/>
      <c r="CH43" s="1225"/>
      <c r="CI43" s="1225"/>
      <c r="CJ43" s="1225"/>
      <c r="CK43" s="1225"/>
      <c r="CL43" s="1225"/>
      <c r="CM43" s="1225"/>
      <c r="CN43" s="1225"/>
      <c r="CO43" s="1225"/>
      <c r="CP43" s="1225"/>
      <c r="CQ43" s="1225"/>
      <c r="CR43" s="1225"/>
      <c r="CS43" s="1225"/>
      <c r="CT43" s="1225"/>
      <c r="CU43" s="1225"/>
      <c r="CV43" s="1225"/>
      <c r="CW43" s="1225"/>
      <c r="CX43" s="1225"/>
      <c r="CY43" s="1225"/>
      <c r="CZ43" s="1225"/>
      <c r="DA43" s="1225"/>
      <c r="DB43" s="1225"/>
      <c r="DC43" s="1226"/>
    </row>
    <row r="44" spans="2:109" ht="13.2" x14ac:dyDescent="0.2">
      <c r="B44" s="244"/>
      <c r="AN44" s="1227"/>
      <c r="AO44" s="1228"/>
      <c r="AP44" s="1228"/>
      <c r="AQ44" s="1228"/>
      <c r="AR44" s="1228"/>
      <c r="AS44" s="1228"/>
      <c r="AT44" s="1228"/>
      <c r="AU44" s="1228"/>
      <c r="AV44" s="1228"/>
      <c r="AW44" s="1228"/>
      <c r="AX44" s="1228"/>
      <c r="AY44" s="1228"/>
      <c r="AZ44" s="1228"/>
      <c r="BA44" s="1228"/>
      <c r="BB44" s="1228"/>
      <c r="BC44" s="1228"/>
      <c r="BD44" s="1228"/>
      <c r="BE44" s="1228"/>
      <c r="BF44" s="1228"/>
      <c r="BG44" s="1228"/>
      <c r="BH44" s="1228"/>
      <c r="BI44" s="1228"/>
      <c r="BJ44" s="1228"/>
      <c r="BK44" s="1228"/>
      <c r="BL44" s="1228"/>
      <c r="BM44" s="1228"/>
      <c r="BN44" s="1228"/>
      <c r="BO44" s="1228"/>
      <c r="BP44" s="1228"/>
      <c r="BQ44" s="1228"/>
      <c r="BR44" s="1228"/>
      <c r="BS44" s="1228"/>
      <c r="BT44" s="1228"/>
      <c r="BU44" s="1228"/>
      <c r="BV44" s="1228"/>
      <c r="BW44" s="1228"/>
      <c r="BX44" s="1228"/>
      <c r="BY44" s="1228"/>
      <c r="BZ44" s="1228"/>
      <c r="CA44" s="1228"/>
      <c r="CB44" s="1228"/>
      <c r="CC44" s="1228"/>
      <c r="CD44" s="1228"/>
      <c r="CE44" s="1228"/>
      <c r="CF44" s="1228"/>
      <c r="CG44" s="1228"/>
      <c r="CH44" s="1228"/>
      <c r="CI44" s="1228"/>
      <c r="CJ44" s="1228"/>
      <c r="CK44" s="1228"/>
      <c r="CL44" s="1228"/>
      <c r="CM44" s="1228"/>
      <c r="CN44" s="1228"/>
      <c r="CO44" s="1228"/>
      <c r="CP44" s="1228"/>
      <c r="CQ44" s="1228"/>
      <c r="CR44" s="1228"/>
      <c r="CS44" s="1228"/>
      <c r="CT44" s="1228"/>
      <c r="CU44" s="1228"/>
      <c r="CV44" s="1228"/>
      <c r="CW44" s="1228"/>
      <c r="CX44" s="1228"/>
      <c r="CY44" s="1228"/>
      <c r="CZ44" s="1228"/>
      <c r="DA44" s="1228"/>
      <c r="DB44" s="1228"/>
      <c r="DC44" s="1229"/>
    </row>
    <row r="45" spans="2:109" ht="13.2" x14ac:dyDescent="0.2">
      <c r="B45" s="244"/>
      <c r="AN45" s="1227"/>
      <c r="AO45" s="1228"/>
      <c r="AP45" s="1228"/>
      <c r="AQ45" s="1228"/>
      <c r="AR45" s="1228"/>
      <c r="AS45" s="1228"/>
      <c r="AT45" s="1228"/>
      <c r="AU45" s="1228"/>
      <c r="AV45" s="1228"/>
      <c r="AW45" s="1228"/>
      <c r="AX45" s="1228"/>
      <c r="AY45" s="1228"/>
      <c r="AZ45" s="1228"/>
      <c r="BA45" s="1228"/>
      <c r="BB45" s="1228"/>
      <c r="BC45" s="1228"/>
      <c r="BD45" s="1228"/>
      <c r="BE45" s="1228"/>
      <c r="BF45" s="1228"/>
      <c r="BG45" s="1228"/>
      <c r="BH45" s="1228"/>
      <c r="BI45" s="1228"/>
      <c r="BJ45" s="1228"/>
      <c r="BK45" s="1228"/>
      <c r="BL45" s="1228"/>
      <c r="BM45" s="1228"/>
      <c r="BN45" s="1228"/>
      <c r="BO45" s="1228"/>
      <c r="BP45" s="1228"/>
      <c r="BQ45" s="1228"/>
      <c r="BR45" s="1228"/>
      <c r="BS45" s="1228"/>
      <c r="BT45" s="1228"/>
      <c r="BU45" s="1228"/>
      <c r="BV45" s="1228"/>
      <c r="BW45" s="1228"/>
      <c r="BX45" s="1228"/>
      <c r="BY45" s="1228"/>
      <c r="BZ45" s="1228"/>
      <c r="CA45" s="1228"/>
      <c r="CB45" s="1228"/>
      <c r="CC45" s="1228"/>
      <c r="CD45" s="1228"/>
      <c r="CE45" s="1228"/>
      <c r="CF45" s="1228"/>
      <c r="CG45" s="1228"/>
      <c r="CH45" s="1228"/>
      <c r="CI45" s="1228"/>
      <c r="CJ45" s="1228"/>
      <c r="CK45" s="1228"/>
      <c r="CL45" s="1228"/>
      <c r="CM45" s="1228"/>
      <c r="CN45" s="1228"/>
      <c r="CO45" s="1228"/>
      <c r="CP45" s="1228"/>
      <c r="CQ45" s="1228"/>
      <c r="CR45" s="1228"/>
      <c r="CS45" s="1228"/>
      <c r="CT45" s="1228"/>
      <c r="CU45" s="1228"/>
      <c r="CV45" s="1228"/>
      <c r="CW45" s="1228"/>
      <c r="CX45" s="1228"/>
      <c r="CY45" s="1228"/>
      <c r="CZ45" s="1228"/>
      <c r="DA45" s="1228"/>
      <c r="DB45" s="1228"/>
      <c r="DC45" s="1229"/>
    </row>
    <row r="46" spans="2:109" ht="13.2" x14ac:dyDescent="0.2">
      <c r="B46" s="244"/>
      <c r="AN46" s="1227"/>
      <c r="AO46" s="1228"/>
      <c r="AP46" s="1228"/>
      <c r="AQ46" s="1228"/>
      <c r="AR46" s="1228"/>
      <c r="AS46" s="1228"/>
      <c r="AT46" s="1228"/>
      <c r="AU46" s="1228"/>
      <c r="AV46" s="1228"/>
      <c r="AW46" s="1228"/>
      <c r="AX46" s="1228"/>
      <c r="AY46" s="1228"/>
      <c r="AZ46" s="1228"/>
      <c r="BA46" s="1228"/>
      <c r="BB46" s="1228"/>
      <c r="BC46" s="1228"/>
      <c r="BD46" s="1228"/>
      <c r="BE46" s="1228"/>
      <c r="BF46" s="1228"/>
      <c r="BG46" s="1228"/>
      <c r="BH46" s="1228"/>
      <c r="BI46" s="1228"/>
      <c r="BJ46" s="1228"/>
      <c r="BK46" s="1228"/>
      <c r="BL46" s="1228"/>
      <c r="BM46" s="1228"/>
      <c r="BN46" s="1228"/>
      <c r="BO46" s="1228"/>
      <c r="BP46" s="1228"/>
      <c r="BQ46" s="1228"/>
      <c r="BR46" s="1228"/>
      <c r="BS46" s="1228"/>
      <c r="BT46" s="1228"/>
      <c r="BU46" s="1228"/>
      <c r="BV46" s="1228"/>
      <c r="BW46" s="1228"/>
      <c r="BX46" s="1228"/>
      <c r="BY46" s="1228"/>
      <c r="BZ46" s="1228"/>
      <c r="CA46" s="1228"/>
      <c r="CB46" s="1228"/>
      <c r="CC46" s="1228"/>
      <c r="CD46" s="1228"/>
      <c r="CE46" s="1228"/>
      <c r="CF46" s="1228"/>
      <c r="CG46" s="1228"/>
      <c r="CH46" s="1228"/>
      <c r="CI46" s="1228"/>
      <c r="CJ46" s="1228"/>
      <c r="CK46" s="1228"/>
      <c r="CL46" s="1228"/>
      <c r="CM46" s="1228"/>
      <c r="CN46" s="1228"/>
      <c r="CO46" s="1228"/>
      <c r="CP46" s="1228"/>
      <c r="CQ46" s="1228"/>
      <c r="CR46" s="1228"/>
      <c r="CS46" s="1228"/>
      <c r="CT46" s="1228"/>
      <c r="CU46" s="1228"/>
      <c r="CV46" s="1228"/>
      <c r="CW46" s="1228"/>
      <c r="CX46" s="1228"/>
      <c r="CY46" s="1228"/>
      <c r="CZ46" s="1228"/>
      <c r="DA46" s="1228"/>
      <c r="DB46" s="1228"/>
      <c r="DC46" s="1229"/>
    </row>
    <row r="47" spans="2:109" ht="13.2" x14ac:dyDescent="0.2">
      <c r="B47" s="244"/>
      <c r="AN47" s="1230"/>
      <c r="AO47" s="1231"/>
      <c r="AP47" s="1231"/>
      <c r="AQ47" s="1231"/>
      <c r="AR47" s="1231"/>
      <c r="AS47" s="1231"/>
      <c r="AT47" s="1231"/>
      <c r="AU47" s="1231"/>
      <c r="AV47" s="1231"/>
      <c r="AW47" s="1231"/>
      <c r="AX47" s="1231"/>
      <c r="AY47" s="1231"/>
      <c r="AZ47" s="1231"/>
      <c r="BA47" s="1231"/>
      <c r="BB47" s="1231"/>
      <c r="BC47" s="1231"/>
      <c r="BD47" s="1231"/>
      <c r="BE47" s="1231"/>
      <c r="BF47" s="1231"/>
      <c r="BG47" s="1231"/>
      <c r="BH47" s="1231"/>
      <c r="BI47" s="1231"/>
      <c r="BJ47" s="1231"/>
      <c r="BK47" s="1231"/>
      <c r="BL47" s="1231"/>
      <c r="BM47" s="1231"/>
      <c r="BN47" s="1231"/>
      <c r="BO47" s="1231"/>
      <c r="BP47" s="1231"/>
      <c r="BQ47" s="1231"/>
      <c r="BR47" s="1231"/>
      <c r="BS47" s="1231"/>
      <c r="BT47" s="1231"/>
      <c r="BU47" s="1231"/>
      <c r="BV47" s="1231"/>
      <c r="BW47" s="1231"/>
      <c r="BX47" s="1231"/>
      <c r="BY47" s="1231"/>
      <c r="BZ47" s="1231"/>
      <c r="CA47" s="1231"/>
      <c r="CB47" s="1231"/>
      <c r="CC47" s="1231"/>
      <c r="CD47" s="1231"/>
      <c r="CE47" s="1231"/>
      <c r="CF47" s="1231"/>
      <c r="CG47" s="1231"/>
      <c r="CH47" s="1231"/>
      <c r="CI47" s="1231"/>
      <c r="CJ47" s="1231"/>
      <c r="CK47" s="1231"/>
      <c r="CL47" s="1231"/>
      <c r="CM47" s="1231"/>
      <c r="CN47" s="1231"/>
      <c r="CO47" s="1231"/>
      <c r="CP47" s="1231"/>
      <c r="CQ47" s="1231"/>
      <c r="CR47" s="1231"/>
      <c r="CS47" s="1231"/>
      <c r="CT47" s="1231"/>
      <c r="CU47" s="1231"/>
      <c r="CV47" s="1231"/>
      <c r="CW47" s="1231"/>
      <c r="CX47" s="1231"/>
      <c r="CY47" s="1231"/>
      <c r="CZ47" s="1231"/>
      <c r="DA47" s="1231"/>
      <c r="DB47" s="1231"/>
      <c r="DC47" s="1232"/>
    </row>
    <row r="48" spans="2:109" ht="13.2" x14ac:dyDescent="0.2">
      <c r="B48" s="244"/>
      <c r="H48" s="355"/>
      <c r="I48" s="355"/>
      <c r="J48" s="355"/>
      <c r="AN48" s="355"/>
      <c r="AO48" s="355"/>
      <c r="AP48" s="355"/>
      <c r="AZ48" s="355"/>
      <c r="BA48" s="355"/>
      <c r="BB48" s="355"/>
      <c r="BL48" s="355"/>
      <c r="BM48" s="355"/>
      <c r="BN48" s="355"/>
      <c r="BX48" s="355"/>
      <c r="BY48" s="355"/>
      <c r="BZ48" s="355"/>
      <c r="CJ48" s="355"/>
      <c r="CK48" s="355"/>
      <c r="CL48" s="355"/>
      <c r="CV48" s="355"/>
      <c r="CW48" s="355"/>
      <c r="CX48" s="355"/>
    </row>
    <row r="49" spans="1:109" ht="13.2" x14ac:dyDescent="0.2">
      <c r="B49" s="244"/>
      <c r="AN49" s="240" t="s">
        <v>567</v>
      </c>
    </row>
    <row r="50" spans="1:109" ht="13.2" x14ac:dyDescent="0.2">
      <c r="B50" s="244"/>
      <c r="G50" s="1233"/>
      <c r="H50" s="1233"/>
      <c r="I50" s="1233"/>
      <c r="J50" s="1233"/>
      <c r="K50" s="356"/>
      <c r="L50" s="356"/>
      <c r="M50" s="357"/>
      <c r="N50" s="357"/>
      <c r="AN50" s="1234"/>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6"/>
      <c r="BP50" s="1237" t="s">
        <v>528</v>
      </c>
      <c r="BQ50" s="1237"/>
      <c r="BR50" s="1237"/>
      <c r="BS50" s="1237"/>
      <c r="BT50" s="1237"/>
      <c r="BU50" s="1237"/>
      <c r="BV50" s="1237"/>
      <c r="BW50" s="1237"/>
      <c r="BX50" s="1237" t="s">
        <v>529</v>
      </c>
      <c r="BY50" s="1237"/>
      <c r="BZ50" s="1237"/>
      <c r="CA50" s="1237"/>
      <c r="CB50" s="1237"/>
      <c r="CC50" s="1237"/>
      <c r="CD50" s="1237"/>
      <c r="CE50" s="1237"/>
      <c r="CF50" s="1237" t="s">
        <v>530</v>
      </c>
      <c r="CG50" s="1237"/>
      <c r="CH50" s="1237"/>
      <c r="CI50" s="1237"/>
      <c r="CJ50" s="1237"/>
      <c r="CK50" s="1237"/>
      <c r="CL50" s="1237"/>
      <c r="CM50" s="1237"/>
      <c r="CN50" s="1237" t="s">
        <v>531</v>
      </c>
      <c r="CO50" s="1237"/>
      <c r="CP50" s="1237"/>
      <c r="CQ50" s="1237"/>
      <c r="CR50" s="1237"/>
      <c r="CS50" s="1237"/>
      <c r="CT50" s="1237"/>
      <c r="CU50" s="1237"/>
      <c r="CV50" s="1237" t="s">
        <v>532</v>
      </c>
      <c r="CW50" s="1237"/>
      <c r="CX50" s="1237"/>
      <c r="CY50" s="1237"/>
      <c r="CZ50" s="1237"/>
      <c r="DA50" s="1237"/>
      <c r="DB50" s="1237"/>
      <c r="DC50" s="1237"/>
    </row>
    <row r="51" spans="1:109" ht="13.5" customHeight="1" x14ac:dyDescent="0.2">
      <c r="B51" s="244"/>
      <c r="G51" s="1243"/>
      <c r="H51" s="1243"/>
      <c r="I51" s="1241"/>
      <c r="J51" s="1241"/>
      <c r="K51" s="1239"/>
      <c r="L51" s="1239"/>
      <c r="M51" s="1239"/>
      <c r="N51" s="1239"/>
      <c r="AM51" s="355"/>
      <c r="AN51" s="1240" t="s">
        <v>568</v>
      </c>
      <c r="AO51" s="1240"/>
      <c r="AP51" s="1240"/>
      <c r="AQ51" s="1240"/>
      <c r="AR51" s="1240"/>
      <c r="AS51" s="1240"/>
      <c r="AT51" s="1240"/>
      <c r="AU51" s="1240"/>
      <c r="AV51" s="1240"/>
      <c r="AW51" s="1240"/>
      <c r="AX51" s="1240"/>
      <c r="AY51" s="1240"/>
      <c r="AZ51" s="1240"/>
      <c r="BA51" s="1240"/>
      <c r="BB51" s="1240" t="s">
        <v>569</v>
      </c>
      <c r="BC51" s="1240"/>
      <c r="BD51" s="1240"/>
      <c r="BE51" s="1240"/>
      <c r="BF51" s="1240"/>
      <c r="BG51" s="1240"/>
      <c r="BH51" s="1240"/>
      <c r="BI51" s="1240"/>
      <c r="BJ51" s="1240"/>
      <c r="BK51" s="1240"/>
      <c r="BL51" s="1240"/>
      <c r="BM51" s="1240"/>
      <c r="BN51" s="1240"/>
      <c r="BO51" s="1240"/>
      <c r="BP51" s="1238">
        <v>14.6</v>
      </c>
      <c r="BQ51" s="1238"/>
      <c r="BR51" s="1238"/>
      <c r="BS51" s="1238"/>
      <c r="BT51" s="1238"/>
      <c r="BU51" s="1238"/>
      <c r="BV51" s="1238"/>
      <c r="BW51" s="1238"/>
      <c r="BX51" s="1238">
        <v>13.6</v>
      </c>
      <c r="BY51" s="1238"/>
      <c r="BZ51" s="1238"/>
      <c r="CA51" s="1238"/>
      <c r="CB51" s="1238"/>
      <c r="CC51" s="1238"/>
      <c r="CD51" s="1238"/>
      <c r="CE51" s="1238"/>
      <c r="CF51" s="1238">
        <v>13.8</v>
      </c>
      <c r="CG51" s="1238"/>
      <c r="CH51" s="1238"/>
      <c r="CI51" s="1238"/>
      <c r="CJ51" s="1238"/>
      <c r="CK51" s="1238"/>
      <c r="CL51" s="1238"/>
      <c r="CM51" s="1238"/>
      <c r="CN51" s="1238">
        <v>11</v>
      </c>
      <c r="CO51" s="1238"/>
      <c r="CP51" s="1238"/>
      <c r="CQ51" s="1238"/>
      <c r="CR51" s="1238"/>
      <c r="CS51" s="1238"/>
      <c r="CT51" s="1238"/>
      <c r="CU51" s="1238"/>
      <c r="CV51" s="1238">
        <v>17.399999999999999</v>
      </c>
      <c r="CW51" s="1238"/>
      <c r="CX51" s="1238"/>
      <c r="CY51" s="1238"/>
      <c r="CZ51" s="1238"/>
      <c r="DA51" s="1238"/>
      <c r="DB51" s="1238"/>
      <c r="DC51" s="1238"/>
    </row>
    <row r="52" spans="1:109" ht="13.2" x14ac:dyDescent="0.2">
      <c r="B52" s="244"/>
      <c r="G52" s="1243"/>
      <c r="H52" s="1243"/>
      <c r="I52" s="1241"/>
      <c r="J52" s="1241"/>
      <c r="K52" s="1239"/>
      <c r="L52" s="1239"/>
      <c r="M52" s="1239"/>
      <c r="N52" s="1239"/>
      <c r="AM52" s="355"/>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38"/>
      <c r="BQ52" s="1238"/>
      <c r="BR52" s="1238"/>
      <c r="BS52" s="1238"/>
      <c r="BT52" s="1238"/>
      <c r="BU52" s="1238"/>
      <c r="BV52" s="1238"/>
      <c r="BW52" s="1238"/>
      <c r="BX52" s="1238"/>
      <c r="BY52" s="1238"/>
      <c r="BZ52" s="1238"/>
      <c r="CA52" s="1238"/>
      <c r="CB52" s="1238"/>
      <c r="CC52" s="1238"/>
      <c r="CD52" s="1238"/>
      <c r="CE52" s="1238"/>
      <c r="CF52" s="1238"/>
      <c r="CG52" s="1238"/>
      <c r="CH52" s="1238"/>
      <c r="CI52" s="1238"/>
      <c r="CJ52" s="1238"/>
      <c r="CK52" s="1238"/>
      <c r="CL52" s="1238"/>
      <c r="CM52" s="1238"/>
      <c r="CN52" s="1238"/>
      <c r="CO52" s="1238"/>
      <c r="CP52" s="1238"/>
      <c r="CQ52" s="1238"/>
      <c r="CR52" s="1238"/>
      <c r="CS52" s="1238"/>
      <c r="CT52" s="1238"/>
      <c r="CU52" s="1238"/>
      <c r="CV52" s="1238"/>
      <c r="CW52" s="1238"/>
      <c r="CX52" s="1238"/>
      <c r="CY52" s="1238"/>
      <c r="CZ52" s="1238"/>
      <c r="DA52" s="1238"/>
      <c r="DB52" s="1238"/>
      <c r="DC52" s="1238"/>
    </row>
    <row r="53" spans="1:109" ht="13.2" x14ac:dyDescent="0.2">
      <c r="A53" s="354"/>
      <c r="B53" s="244"/>
      <c r="G53" s="1243"/>
      <c r="H53" s="1243"/>
      <c r="I53" s="1233"/>
      <c r="J53" s="1233"/>
      <c r="K53" s="1239"/>
      <c r="L53" s="1239"/>
      <c r="M53" s="1239"/>
      <c r="N53" s="1239"/>
      <c r="AM53" s="355"/>
      <c r="AN53" s="1240"/>
      <c r="AO53" s="1240"/>
      <c r="AP53" s="1240"/>
      <c r="AQ53" s="1240"/>
      <c r="AR53" s="1240"/>
      <c r="AS53" s="1240"/>
      <c r="AT53" s="1240"/>
      <c r="AU53" s="1240"/>
      <c r="AV53" s="1240"/>
      <c r="AW53" s="1240"/>
      <c r="AX53" s="1240"/>
      <c r="AY53" s="1240"/>
      <c r="AZ53" s="1240"/>
      <c r="BA53" s="1240"/>
      <c r="BB53" s="1240" t="s">
        <v>570</v>
      </c>
      <c r="BC53" s="1240"/>
      <c r="BD53" s="1240"/>
      <c r="BE53" s="1240"/>
      <c r="BF53" s="1240"/>
      <c r="BG53" s="1240"/>
      <c r="BH53" s="1240"/>
      <c r="BI53" s="1240"/>
      <c r="BJ53" s="1240"/>
      <c r="BK53" s="1240"/>
      <c r="BL53" s="1240"/>
      <c r="BM53" s="1240"/>
      <c r="BN53" s="1240"/>
      <c r="BO53" s="1240"/>
      <c r="BP53" s="1238">
        <v>62.7</v>
      </c>
      <c r="BQ53" s="1238"/>
      <c r="BR53" s="1238"/>
      <c r="BS53" s="1238"/>
      <c r="BT53" s="1238"/>
      <c r="BU53" s="1238"/>
      <c r="BV53" s="1238"/>
      <c r="BW53" s="1238"/>
      <c r="BX53" s="1238">
        <v>63.9</v>
      </c>
      <c r="BY53" s="1238"/>
      <c r="BZ53" s="1238"/>
      <c r="CA53" s="1238"/>
      <c r="CB53" s="1238"/>
      <c r="CC53" s="1238"/>
      <c r="CD53" s="1238"/>
      <c r="CE53" s="1238"/>
      <c r="CF53" s="1238">
        <v>65.5</v>
      </c>
      <c r="CG53" s="1238"/>
      <c r="CH53" s="1238"/>
      <c r="CI53" s="1238"/>
      <c r="CJ53" s="1238"/>
      <c r="CK53" s="1238"/>
      <c r="CL53" s="1238"/>
      <c r="CM53" s="1238"/>
      <c r="CN53" s="1238">
        <v>67</v>
      </c>
      <c r="CO53" s="1238"/>
      <c r="CP53" s="1238"/>
      <c r="CQ53" s="1238"/>
      <c r="CR53" s="1238"/>
      <c r="CS53" s="1238"/>
      <c r="CT53" s="1238"/>
      <c r="CU53" s="1238"/>
      <c r="CV53" s="1238">
        <v>68.099999999999994</v>
      </c>
      <c r="CW53" s="1238"/>
      <c r="CX53" s="1238"/>
      <c r="CY53" s="1238"/>
      <c r="CZ53" s="1238"/>
      <c r="DA53" s="1238"/>
      <c r="DB53" s="1238"/>
      <c r="DC53" s="1238"/>
    </row>
    <row r="54" spans="1:109" ht="13.2" x14ac:dyDescent="0.2">
      <c r="A54" s="354"/>
      <c r="B54" s="244"/>
      <c r="G54" s="1243"/>
      <c r="H54" s="1243"/>
      <c r="I54" s="1233"/>
      <c r="J54" s="1233"/>
      <c r="K54" s="1239"/>
      <c r="L54" s="1239"/>
      <c r="M54" s="1239"/>
      <c r="N54" s="1239"/>
      <c r="AM54" s="355"/>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38"/>
      <c r="BQ54" s="1238"/>
      <c r="BR54" s="1238"/>
      <c r="BS54" s="1238"/>
      <c r="BT54" s="1238"/>
      <c r="BU54" s="1238"/>
      <c r="BV54" s="1238"/>
      <c r="BW54" s="1238"/>
      <c r="BX54" s="1238"/>
      <c r="BY54" s="1238"/>
      <c r="BZ54" s="1238"/>
      <c r="CA54" s="1238"/>
      <c r="CB54" s="1238"/>
      <c r="CC54" s="1238"/>
      <c r="CD54" s="1238"/>
      <c r="CE54" s="1238"/>
      <c r="CF54" s="1238"/>
      <c r="CG54" s="1238"/>
      <c r="CH54" s="1238"/>
      <c r="CI54" s="1238"/>
      <c r="CJ54" s="1238"/>
      <c r="CK54" s="1238"/>
      <c r="CL54" s="1238"/>
      <c r="CM54" s="1238"/>
      <c r="CN54" s="1238"/>
      <c r="CO54" s="1238"/>
      <c r="CP54" s="1238"/>
      <c r="CQ54" s="1238"/>
      <c r="CR54" s="1238"/>
      <c r="CS54" s="1238"/>
      <c r="CT54" s="1238"/>
      <c r="CU54" s="1238"/>
      <c r="CV54" s="1238"/>
      <c r="CW54" s="1238"/>
      <c r="CX54" s="1238"/>
      <c r="CY54" s="1238"/>
      <c r="CZ54" s="1238"/>
      <c r="DA54" s="1238"/>
      <c r="DB54" s="1238"/>
      <c r="DC54" s="1238"/>
    </row>
    <row r="55" spans="1:109" ht="13.2" x14ac:dyDescent="0.2">
      <c r="A55" s="354"/>
      <c r="B55" s="244"/>
      <c r="G55" s="1233"/>
      <c r="H55" s="1233"/>
      <c r="I55" s="1233"/>
      <c r="J55" s="1233"/>
      <c r="K55" s="1239"/>
      <c r="L55" s="1239"/>
      <c r="M55" s="1239"/>
      <c r="N55" s="1239"/>
      <c r="AN55" s="1237" t="s">
        <v>571</v>
      </c>
      <c r="AO55" s="1237"/>
      <c r="AP55" s="1237"/>
      <c r="AQ55" s="1237"/>
      <c r="AR55" s="1237"/>
      <c r="AS55" s="1237"/>
      <c r="AT55" s="1237"/>
      <c r="AU55" s="1237"/>
      <c r="AV55" s="1237"/>
      <c r="AW55" s="1237"/>
      <c r="AX55" s="1237"/>
      <c r="AY55" s="1237"/>
      <c r="AZ55" s="1237"/>
      <c r="BA55" s="1237"/>
      <c r="BB55" s="1240" t="s">
        <v>569</v>
      </c>
      <c r="BC55" s="1240"/>
      <c r="BD55" s="1240"/>
      <c r="BE55" s="1240"/>
      <c r="BF55" s="1240"/>
      <c r="BG55" s="1240"/>
      <c r="BH55" s="1240"/>
      <c r="BI55" s="1240"/>
      <c r="BJ55" s="1240"/>
      <c r="BK55" s="1240"/>
      <c r="BL55" s="1240"/>
      <c r="BM55" s="1240"/>
      <c r="BN55" s="1240"/>
      <c r="BO55" s="1240"/>
      <c r="BP55" s="1238">
        <v>27.8</v>
      </c>
      <c r="BQ55" s="1238"/>
      <c r="BR55" s="1238"/>
      <c r="BS55" s="1238"/>
      <c r="BT55" s="1238"/>
      <c r="BU55" s="1238"/>
      <c r="BV55" s="1238"/>
      <c r="BW55" s="1238"/>
      <c r="BX55" s="1238">
        <v>19</v>
      </c>
      <c r="BY55" s="1238"/>
      <c r="BZ55" s="1238"/>
      <c r="CA55" s="1238"/>
      <c r="CB55" s="1238"/>
      <c r="CC55" s="1238"/>
      <c r="CD55" s="1238"/>
      <c r="CE55" s="1238"/>
      <c r="CF55" s="1238">
        <v>4</v>
      </c>
      <c r="CG55" s="1238"/>
      <c r="CH55" s="1238"/>
      <c r="CI55" s="1238"/>
      <c r="CJ55" s="1238"/>
      <c r="CK55" s="1238"/>
      <c r="CL55" s="1238"/>
      <c r="CM55" s="1238"/>
      <c r="CN55" s="1238">
        <v>0.4</v>
      </c>
      <c r="CO55" s="1238"/>
      <c r="CP55" s="1238"/>
      <c r="CQ55" s="1238"/>
      <c r="CR55" s="1238"/>
      <c r="CS55" s="1238"/>
      <c r="CT55" s="1238"/>
      <c r="CU55" s="1238"/>
      <c r="CV55" s="1238">
        <v>9.8000000000000007</v>
      </c>
      <c r="CW55" s="1238"/>
      <c r="CX55" s="1238"/>
      <c r="CY55" s="1238"/>
      <c r="CZ55" s="1238"/>
      <c r="DA55" s="1238"/>
      <c r="DB55" s="1238"/>
      <c r="DC55" s="1238"/>
    </row>
    <row r="56" spans="1:109" ht="13.2" x14ac:dyDescent="0.2">
      <c r="A56" s="354"/>
      <c r="B56" s="244"/>
      <c r="G56" s="1233"/>
      <c r="H56" s="1233"/>
      <c r="I56" s="1233"/>
      <c r="J56" s="1233"/>
      <c r="K56" s="1239"/>
      <c r="L56" s="1239"/>
      <c r="M56" s="1239"/>
      <c r="N56" s="1239"/>
      <c r="AN56" s="1237"/>
      <c r="AO56" s="1237"/>
      <c r="AP56" s="1237"/>
      <c r="AQ56" s="1237"/>
      <c r="AR56" s="1237"/>
      <c r="AS56" s="1237"/>
      <c r="AT56" s="1237"/>
      <c r="AU56" s="1237"/>
      <c r="AV56" s="1237"/>
      <c r="AW56" s="1237"/>
      <c r="AX56" s="1237"/>
      <c r="AY56" s="1237"/>
      <c r="AZ56" s="1237"/>
      <c r="BA56" s="1237"/>
      <c r="BB56" s="1240"/>
      <c r="BC56" s="1240"/>
      <c r="BD56" s="1240"/>
      <c r="BE56" s="1240"/>
      <c r="BF56" s="1240"/>
      <c r="BG56" s="1240"/>
      <c r="BH56" s="1240"/>
      <c r="BI56" s="1240"/>
      <c r="BJ56" s="1240"/>
      <c r="BK56" s="1240"/>
      <c r="BL56" s="1240"/>
      <c r="BM56" s="1240"/>
      <c r="BN56" s="1240"/>
      <c r="BO56" s="1240"/>
      <c r="BP56" s="1238"/>
      <c r="BQ56" s="1238"/>
      <c r="BR56" s="1238"/>
      <c r="BS56" s="1238"/>
      <c r="BT56" s="1238"/>
      <c r="BU56" s="1238"/>
      <c r="BV56" s="1238"/>
      <c r="BW56" s="1238"/>
      <c r="BX56" s="1238"/>
      <c r="BY56" s="1238"/>
      <c r="BZ56" s="1238"/>
      <c r="CA56" s="1238"/>
      <c r="CB56" s="1238"/>
      <c r="CC56" s="1238"/>
      <c r="CD56" s="1238"/>
      <c r="CE56" s="1238"/>
      <c r="CF56" s="1238"/>
      <c r="CG56" s="1238"/>
      <c r="CH56" s="1238"/>
      <c r="CI56" s="1238"/>
      <c r="CJ56" s="1238"/>
      <c r="CK56" s="1238"/>
      <c r="CL56" s="1238"/>
      <c r="CM56" s="1238"/>
      <c r="CN56" s="1238"/>
      <c r="CO56" s="1238"/>
      <c r="CP56" s="1238"/>
      <c r="CQ56" s="1238"/>
      <c r="CR56" s="1238"/>
      <c r="CS56" s="1238"/>
      <c r="CT56" s="1238"/>
      <c r="CU56" s="1238"/>
      <c r="CV56" s="1238"/>
      <c r="CW56" s="1238"/>
      <c r="CX56" s="1238"/>
      <c r="CY56" s="1238"/>
      <c r="CZ56" s="1238"/>
      <c r="DA56" s="1238"/>
      <c r="DB56" s="1238"/>
      <c r="DC56" s="1238"/>
    </row>
    <row r="57" spans="1:109" s="354" customFormat="1" ht="13.2" x14ac:dyDescent="0.2">
      <c r="B57" s="358"/>
      <c r="G57" s="1233"/>
      <c r="H57" s="1233"/>
      <c r="I57" s="1242"/>
      <c r="J57" s="1242"/>
      <c r="K57" s="1239"/>
      <c r="L57" s="1239"/>
      <c r="M57" s="1239"/>
      <c r="N57" s="1239"/>
      <c r="AM57" s="240"/>
      <c r="AN57" s="1237"/>
      <c r="AO57" s="1237"/>
      <c r="AP57" s="1237"/>
      <c r="AQ57" s="1237"/>
      <c r="AR57" s="1237"/>
      <c r="AS57" s="1237"/>
      <c r="AT57" s="1237"/>
      <c r="AU57" s="1237"/>
      <c r="AV57" s="1237"/>
      <c r="AW57" s="1237"/>
      <c r="AX57" s="1237"/>
      <c r="AY57" s="1237"/>
      <c r="AZ57" s="1237"/>
      <c r="BA57" s="1237"/>
      <c r="BB57" s="1240" t="s">
        <v>570</v>
      </c>
      <c r="BC57" s="1240"/>
      <c r="BD57" s="1240"/>
      <c r="BE57" s="1240"/>
      <c r="BF57" s="1240"/>
      <c r="BG57" s="1240"/>
      <c r="BH57" s="1240"/>
      <c r="BI57" s="1240"/>
      <c r="BJ57" s="1240"/>
      <c r="BK57" s="1240"/>
      <c r="BL57" s="1240"/>
      <c r="BM57" s="1240"/>
      <c r="BN57" s="1240"/>
      <c r="BO57" s="1240"/>
      <c r="BP57" s="1238">
        <v>62</v>
      </c>
      <c r="BQ57" s="1238"/>
      <c r="BR57" s="1238"/>
      <c r="BS57" s="1238"/>
      <c r="BT57" s="1238"/>
      <c r="BU57" s="1238"/>
      <c r="BV57" s="1238"/>
      <c r="BW57" s="1238"/>
      <c r="BX57" s="1238">
        <v>61.7</v>
      </c>
      <c r="BY57" s="1238"/>
      <c r="BZ57" s="1238"/>
      <c r="CA57" s="1238"/>
      <c r="CB57" s="1238"/>
      <c r="CC57" s="1238"/>
      <c r="CD57" s="1238"/>
      <c r="CE57" s="1238"/>
      <c r="CF57" s="1238">
        <v>63</v>
      </c>
      <c r="CG57" s="1238"/>
      <c r="CH57" s="1238"/>
      <c r="CI57" s="1238"/>
      <c r="CJ57" s="1238"/>
      <c r="CK57" s="1238"/>
      <c r="CL57" s="1238"/>
      <c r="CM57" s="1238"/>
      <c r="CN57" s="1238">
        <v>64.3</v>
      </c>
      <c r="CO57" s="1238"/>
      <c r="CP57" s="1238"/>
      <c r="CQ57" s="1238"/>
      <c r="CR57" s="1238"/>
      <c r="CS57" s="1238"/>
      <c r="CT57" s="1238"/>
      <c r="CU57" s="1238"/>
      <c r="CV57" s="1238">
        <v>65.2</v>
      </c>
      <c r="CW57" s="1238"/>
      <c r="CX57" s="1238"/>
      <c r="CY57" s="1238"/>
      <c r="CZ57" s="1238"/>
      <c r="DA57" s="1238"/>
      <c r="DB57" s="1238"/>
      <c r="DC57" s="1238"/>
      <c r="DD57" s="359"/>
      <c r="DE57" s="358"/>
    </row>
    <row r="58" spans="1:109" s="354" customFormat="1" ht="13.2" x14ac:dyDescent="0.2">
      <c r="A58" s="240"/>
      <c r="B58" s="358"/>
      <c r="G58" s="1233"/>
      <c r="H58" s="1233"/>
      <c r="I58" s="1242"/>
      <c r="J58" s="1242"/>
      <c r="K58" s="1239"/>
      <c r="L58" s="1239"/>
      <c r="M58" s="1239"/>
      <c r="N58" s="1239"/>
      <c r="AM58" s="240"/>
      <c r="AN58" s="1237"/>
      <c r="AO58" s="1237"/>
      <c r="AP58" s="1237"/>
      <c r="AQ58" s="1237"/>
      <c r="AR58" s="1237"/>
      <c r="AS58" s="1237"/>
      <c r="AT58" s="1237"/>
      <c r="AU58" s="1237"/>
      <c r="AV58" s="1237"/>
      <c r="AW58" s="1237"/>
      <c r="AX58" s="1237"/>
      <c r="AY58" s="1237"/>
      <c r="AZ58" s="1237"/>
      <c r="BA58" s="1237"/>
      <c r="BB58" s="1240"/>
      <c r="BC58" s="1240"/>
      <c r="BD58" s="1240"/>
      <c r="BE58" s="1240"/>
      <c r="BF58" s="1240"/>
      <c r="BG58" s="1240"/>
      <c r="BH58" s="1240"/>
      <c r="BI58" s="1240"/>
      <c r="BJ58" s="1240"/>
      <c r="BK58" s="1240"/>
      <c r="BL58" s="1240"/>
      <c r="BM58" s="1240"/>
      <c r="BN58" s="1240"/>
      <c r="BO58" s="1240"/>
      <c r="BP58" s="1238"/>
      <c r="BQ58" s="1238"/>
      <c r="BR58" s="1238"/>
      <c r="BS58" s="1238"/>
      <c r="BT58" s="1238"/>
      <c r="BU58" s="1238"/>
      <c r="BV58" s="1238"/>
      <c r="BW58" s="1238"/>
      <c r="BX58" s="1238"/>
      <c r="BY58" s="1238"/>
      <c r="BZ58" s="1238"/>
      <c r="CA58" s="1238"/>
      <c r="CB58" s="1238"/>
      <c r="CC58" s="1238"/>
      <c r="CD58" s="1238"/>
      <c r="CE58" s="1238"/>
      <c r="CF58" s="1238"/>
      <c r="CG58" s="1238"/>
      <c r="CH58" s="1238"/>
      <c r="CI58" s="1238"/>
      <c r="CJ58" s="1238"/>
      <c r="CK58" s="1238"/>
      <c r="CL58" s="1238"/>
      <c r="CM58" s="1238"/>
      <c r="CN58" s="1238"/>
      <c r="CO58" s="1238"/>
      <c r="CP58" s="1238"/>
      <c r="CQ58" s="1238"/>
      <c r="CR58" s="1238"/>
      <c r="CS58" s="1238"/>
      <c r="CT58" s="1238"/>
      <c r="CU58" s="1238"/>
      <c r="CV58" s="1238"/>
      <c r="CW58" s="1238"/>
      <c r="CX58" s="1238"/>
      <c r="CY58" s="1238"/>
      <c r="CZ58" s="1238"/>
      <c r="DA58" s="1238"/>
      <c r="DB58" s="1238"/>
      <c r="DC58" s="1238"/>
      <c r="DD58" s="359"/>
      <c r="DE58" s="358"/>
    </row>
    <row r="59" spans="1:109" s="354" customFormat="1" ht="13.2" x14ac:dyDescent="0.2">
      <c r="A59" s="240"/>
      <c r="B59" s="358"/>
      <c r="K59" s="360"/>
      <c r="L59" s="360"/>
      <c r="M59" s="360"/>
      <c r="N59" s="360"/>
      <c r="AQ59" s="360"/>
      <c r="AR59" s="360"/>
      <c r="AS59" s="360"/>
      <c r="AT59" s="360"/>
      <c r="BC59" s="360"/>
      <c r="BD59" s="360"/>
      <c r="BE59" s="360"/>
      <c r="BF59" s="360"/>
      <c r="BO59" s="360"/>
      <c r="BP59" s="360"/>
      <c r="BQ59" s="360"/>
      <c r="BR59" s="360"/>
      <c r="CA59" s="360"/>
      <c r="CB59" s="360"/>
      <c r="CC59" s="360"/>
      <c r="CD59" s="360"/>
      <c r="CM59" s="360"/>
      <c r="CN59" s="360"/>
      <c r="CO59" s="360"/>
      <c r="CP59" s="360"/>
      <c r="CY59" s="360"/>
      <c r="CZ59" s="360"/>
      <c r="DA59" s="360"/>
      <c r="DB59" s="360"/>
      <c r="DC59" s="360"/>
      <c r="DD59" s="359"/>
      <c r="DE59" s="358"/>
    </row>
    <row r="60" spans="1:109" s="354" customFormat="1" ht="13.2" x14ac:dyDescent="0.2">
      <c r="A60" s="240"/>
      <c r="B60" s="358"/>
      <c r="K60" s="360"/>
      <c r="L60" s="360"/>
      <c r="M60" s="360"/>
      <c r="N60" s="360"/>
      <c r="AQ60" s="360"/>
      <c r="AR60" s="360"/>
      <c r="AS60" s="360"/>
      <c r="AT60" s="360"/>
      <c r="BC60" s="360"/>
      <c r="BD60" s="360"/>
      <c r="BE60" s="360"/>
      <c r="BF60" s="360"/>
      <c r="BO60" s="360"/>
      <c r="BP60" s="360"/>
      <c r="BQ60" s="360"/>
      <c r="BR60" s="360"/>
      <c r="CA60" s="360"/>
      <c r="CB60" s="360"/>
      <c r="CC60" s="360"/>
      <c r="CD60" s="360"/>
      <c r="CM60" s="360"/>
      <c r="CN60" s="360"/>
      <c r="CO60" s="360"/>
      <c r="CP60" s="360"/>
      <c r="CY60" s="360"/>
      <c r="CZ60" s="360"/>
      <c r="DA60" s="360"/>
      <c r="DB60" s="360"/>
      <c r="DC60" s="360"/>
      <c r="DD60" s="359"/>
      <c r="DE60" s="358"/>
    </row>
    <row r="61" spans="1:109" s="354" customFormat="1" ht="13.2" x14ac:dyDescent="0.2">
      <c r="A61" s="240"/>
      <c r="B61" s="361"/>
      <c r="C61" s="362"/>
      <c r="D61" s="362"/>
      <c r="E61" s="362"/>
      <c r="F61" s="362"/>
      <c r="G61" s="362"/>
      <c r="H61" s="362"/>
      <c r="I61" s="362"/>
      <c r="J61" s="362"/>
      <c r="K61" s="362"/>
      <c r="L61" s="362"/>
      <c r="M61" s="363"/>
      <c r="N61" s="363"/>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362"/>
      <c r="AL61" s="362"/>
      <c r="AM61" s="362"/>
      <c r="AN61" s="362"/>
      <c r="AO61" s="362"/>
      <c r="AP61" s="362"/>
      <c r="AQ61" s="362"/>
      <c r="AR61" s="362"/>
      <c r="AS61" s="363"/>
      <c r="AT61" s="363"/>
      <c r="AU61" s="362"/>
      <c r="AV61" s="362"/>
      <c r="AW61" s="362"/>
      <c r="AX61" s="362"/>
      <c r="AY61" s="362"/>
      <c r="AZ61" s="362"/>
      <c r="BA61" s="362"/>
      <c r="BB61" s="362"/>
      <c r="BC61" s="362"/>
      <c r="BD61" s="362"/>
      <c r="BE61" s="363"/>
      <c r="BF61" s="363"/>
      <c r="BG61" s="362"/>
      <c r="BH61" s="362"/>
      <c r="BI61" s="362"/>
      <c r="BJ61" s="362"/>
      <c r="BK61" s="362"/>
      <c r="BL61" s="362"/>
      <c r="BM61" s="362"/>
      <c r="BN61" s="362"/>
      <c r="BO61" s="362"/>
      <c r="BP61" s="362"/>
      <c r="BQ61" s="363"/>
      <c r="BR61" s="363"/>
      <c r="BS61" s="362"/>
      <c r="BT61" s="362"/>
      <c r="BU61" s="362"/>
      <c r="BV61" s="362"/>
      <c r="BW61" s="362"/>
      <c r="BX61" s="362"/>
      <c r="BY61" s="362"/>
      <c r="BZ61" s="362"/>
      <c r="CA61" s="362"/>
      <c r="CB61" s="362"/>
      <c r="CC61" s="363"/>
      <c r="CD61" s="363"/>
      <c r="CE61" s="362"/>
      <c r="CF61" s="362"/>
      <c r="CG61" s="362"/>
      <c r="CH61" s="362"/>
      <c r="CI61" s="362"/>
      <c r="CJ61" s="362"/>
      <c r="CK61" s="362"/>
      <c r="CL61" s="362"/>
      <c r="CM61" s="362"/>
      <c r="CN61" s="362"/>
      <c r="CO61" s="363"/>
      <c r="CP61" s="363"/>
      <c r="CQ61" s="362"/>
      <c r="CR61" s="362"/>
      <c r="CS61" s="362"/>
      <c r="CT61" s="362"/>
      <c r="CU61" s="362"/>
      <c r="CV61" s="362"/>
      <c r="CW61" s="362"/>
      <c r="CX61" s="362"/>
      <c r="CY61" s="362"/>
      <c r="CZ61" s="362"/>
      <c r="DA61" s="363"/>
      <c r="DB61" s="363"/>
      <c r="DC61" s="363"/>
      <c r="DD61" s="364"/>
      <c r="DE61" s="358"/>
    </row>
    <row r="62" spans="1:109" ht="13.2" x14ac:dyDescent="0.2">
      <c r="B62" s="352"/>
      <c r="C62" s="352"/>
      <c r="D62" s="352"/>
      <c r="E62" s="352"/>
      <c r="F62" s="352"/>
      <c r="G62" s="352"/>
      <c r="H62" s="352"/>
      <c r="I62" s="352"/>
      <c r="J62" s="352"/>
      <c r="K62" s="352"/>
      <c r="L62" s="352"/>
      <c r="M62" s="352"/>
      <c r="N62" s="352"/>
      <c r="O62" s="352"/>
      <c r="P62" s="352"/>
      <c r="Q62" s="352"/>
      <c r="R62" s="352"/>
      <c r="S62" s="352"/>
      <c r="T62" s="352"/>
      <c r="U62" s="352"/>
      <c r="V62" s="352"/>
      <c r="W62" s="352"/>
      <c r="X62" s="352"/>
      <c r="Y62" s="352"/>
      <c r="Z62" s="352"/>
      <c r="AA62" s="352"/>
      <c r="AB62" s="352"/>
      <c r="AC62" s="352"/>
      <c r="AD62" s="352"/>
      <c r="AE62" s="352"/>
      <c r="AF62" s="352"/>
      <c r="AG62" s="352"/>
      <c r="AH62" s="352"/>
      <c r="AI62" s="352"/>
      <c r="AJ62" s="352"/>
      <c r="AK62" s="352"/>
      <c r="AL62" s="352"/>
      <c r="AM62" s="352"/>
      <c r="AN62" s="352"/>
      <c r="AO62" s="352"/>
      <c r="AP62" s="352"/>
      <c r="AQ62" s="352"/>
      <c r="AR62" s="352"/>
      <c r="AS62" s="352"/>
      <c r="AT62" s="352"/>
      <c r="AU62" s="352"/>
      <c r="AV62" s="352"/>
      <c r="AW62" s="352"/>
      <c r="AX62" s="352"/>
      <c r="AY62" s="352"/>
      <c r="AZ62" s="352"/>
      <c r="BA62" s="352"/>
      <c r="BB62" s="352"/>
      <c r="BC62" s="352"/>
      <c r="BD62" s="352"/>
      <c r="BE62" s="352"/>
      <c r="BF62" s="352"/>
      <c r="BG62" s="352"/>
      <c r="BH62" s="352"/>
      <c r="BI62" s="352"/>
      <c r="BJ62" s="352"/>
      <c r="BK62" s="352"/>
      <c r="BL62" s="352"/>
      <c r="BM62" s="352"/>
      <c r="BN62" s="352"/>
      <c r="BO62" s="352"/>
      <c r="BP62" s="352"/>
      <c r="BQ62" s="352"/>
      <c r="BR62" s="352"/>
      <c r="BS62" s="352"/>
      <c r="BT62" s="352"/>
      <c r="BU62" s="352"/>
      <c r="BV62" s="352"/>
      <c r="BW62" s="352"/>
      <c r="BX62" s="352"/>
      <c r="BY62" s="352"/>
      <c r="BZ62" s="352"/>
      <c r="CA62" s="352"/>
      <c r="CB62" s="352"/>
      <c r="CC62" s="352"/>
      <c r="CD62" s="352"/>
      <c r="CE62" s="352"/>
      <c r="CF62" s="352"/>
      <c r="CG62" s="352"/>
      <c r="CH62" s="352"/>
      <c r="CI62" s="352"/>
      <c r="CJ62" s="352"/>
      <c r="CK62" s="352"/>
      <c r="CL62" s="352"/>
      <c r="CM62" s="352"/>
      <c r="CN62" s="352"/>
      <c r="CO62" s="352"/>
      <c r="CP62" s="352"/>
      <c r="CQ62" s="352"/>
      <c r="CR62" s="352"/>
      <c r="CS62" s="352"/>
      <c r="CT62" s="352"/>
      <c r="CU62" s="352"/>
      <c r="CV62" s="352"/>
      <c r="CW62" s="352"/>
      <c r="CX62" s="352"/>
      <c r="CY62" s="352"/>
      <c r="CZ62" s="352"/>
      <c r="DA62" s="352"/>
      <c r="DB62" s="352"/>
      <c r="DC62" s="352"/>
      <c r="DD62" s="352"/>
      <c r="DE62" s="240"/>
    </row>
    <row r="63" spans="1:109" ht="16.2" x14ac:dyDescent="0.2">
      <c r="B63" s="297" t="s">
        <v>572</v>
      </c>
    </row>
    <row r="64" spans="1:109" ht="13.2" x14ac:dyDescent="0.2">
      <c r="B64" s="244"/>
      <c r="G64" s="353"/>
      <c r="I64" s="365"/>
      <c r="J64" s="365"/>
      <c r="K64" s="365"/>
      <c r="L64" s="365"/>
      <c r="M64" s="365"/>
      <c r="N64" s="366"/>
      <c r="AM64" s="353"/>
      <c r="AN64" s="353" t="s">
        <v>566</v>
      </c>
      <c r="AP64" s="354"/>
      <c r="AQ64" s="354"/>
      <c r="AR64" s="354"/>
      <c r="AY64" s="353"/>
      <c r="BA64" s="354"/>
      <c r="BB64" s="354"/>
      <c r="BC64" s="354"/>
      <c r="BK64" s="353"/>
      <c r="BM64" s="354"/>
      <c r="BN64" s="354"/>
      <c r="BO64" s="354"/>
      <c r="BW64" s="353"/>
      <c r="BY64" s="354"/>
      <c r="BZ64" s="354"/>
      <c r="CA64" s="354"/>
      <c r="CI64" s="353"/>
      <c r="CK64" s="354"/>
      <c r="CL64" s="354"/>
      <c r="CM64" s="354"/>
      <c r="CU64" s="353"/>
      <c r="CW64" s="354"/>
      <c r="CX64" s="354"/>
      <c r="CY64" s="354"/>
    </row>
    <row r="65" spans="2:107" ht="13.5" customHeight="1" x14ac:dyDescent="0.2">
      <c r="B65" s="244"/>
      <c r="AN65" s="1244" t="s">
        <v>573</v>
      </c>
      <c r="AO65" s="1245"/>
      <c r="AP65" s="1245"/>
      <c r="AQ65" s="1245"/>
      <c r="AR65" s="1245"/>
      <c r="AS65" s="1245"/>
      <c r="AT65" s="1245"/>
      <c r="AU65" s="1245"/>
      <c r="AV65" s="1245"/>
      <c r="AW65" s="1245"/>
      <c r="AX65" s="1245"/>
      <c r="AY65" s="1245"/>
      <c r="AZ65" s="1245"/>
      <c r="BA65" s="1245"/>
      <c r="BB65" s="1245"/>
      <c r="BC65" s="1245"/>
      <c r="BD65" s="1245"/>
      <c r="BE65" s="1245"/>
      <c r="BF65" s="1245"/>
      <c r="BG65" s="1245"/>
      <c r="BH65" s="1245"/>
      <c r="BI65" s="1245"/>
      <c r="BJ65" s="1245"/>
      <c r="BK65" s="1245"/>
      <c r="BL65" s="1245"/>
      <c r="BM65" s="1245"/>
      <c r="BN65" s="1245"/>
      <c r="BO65" s="1245"/>
      <c r="BP65" s="1245"/>
      <c r="BQ65" s="1245"/>
      <c r="BR65" s="1245"/>
      <c r="BS65" s="1245"/>
      <c r="BT65" s="1245"/>
      <c r="BU65" s="1245"/>
      <c r="BV65" s="1245"/>
      <c r="BW65" s="1245"/>
      <c r="BX65" s="1245"/>
      <c r="BY65" s="1245"/>
      <c r="BZ65" s="1245"/>
      <c r="CA65" s="1245"/>
      <c r="CB65" s="1245"/>
      <c r="CC65" s="1245"/>
      <c r="CD65" s="1245"/>
      <c r="CE65" s="1245"/>
      <c r="CF65" s="1245"/>
      <c r="CG65" s="1245"/>
      <c r="CH65" s="1245"/>
      <c r="CI65" s="1245"/>
      <c r="CJ65" s="1245"/>
      <c r="CK65" s="1245"/>
      <c r="CL65" s="1245"/>
      <c r="CM65" s="1245"/>
      <c r="CN65" s="1245"/>
      <c r="CO65" s="1245"/>
      <c r="CP65" s="1245"/>
      <c r="CQ65" s="1245"/>
      <c r="CR65" s="1245"/>
      <c r="CS65" s="1245"/>
      <c r="CT65" s="1245"/>
      <c r="CU65" s="1245"/>
      <c r="CV65" s="1245"/>
      <c r="CW65" s="1245"/>
      <c r="CX65" s="1245"/>
      <c r="CY65" s="1245"/>
      <c r="CZ65" s="1245"/>
      <c r="DA65" s="1245"/>
      <c r="DB65" s="1245"/>
      <c r="DC65" s="1246"/>
    </row>
    <row r="66" spans="2:107" ht="13.2" x14ac:dyDescent="0.2">
      <c r="B66" s="244"/>
      <c r="AN66" s="1247"/>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9"/>
    </row>
    <row r="67" spans="2:107" ht="13.2" x14ac:dyDescent="0.2">
      <c r="B67" s="244"/>
      <c r="AN67" s="1247"/>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9"/>
    </row>
    <row r="68" spans="2:107" ht="13.2" x14ac:dyDescent="0.2">
      <c r="B68" s="244"/>
      <c r="AN68" s="1247"/>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9"/>
    </row>
    <row r="69" spans="2:107" ht="13.2" x14ac:dyDescent="0.2">
      <c r="B69" s="244"/>
      <c r="AN69" s="1250"/>
      <c r="AO69" s="1251"/>
      <c r="AP69" s="1251"/>
      <c r="AQ69" s="1251"/>
      <c r="AR69" s="1251"/>
      <c r="AS69" s="1251"/>
      <c r="AT69" s="1251"/>
      <c r="AU69" s="1251"/>
      <c r="AV69" s="1251"/>
      <c r="AW69" s="1251"/>
      <c r="AX69" s="1251"/>
      <c r="AY69" s="1251"/>
      <c r="AZ69" s="1251"/>
      <c r="BA69" s="1251"/>
      <c r="BB69" s="1251"/>
      <c r="BC69" s="1251"/>
      <c r="BD69" s="1251"/>
      <c r="BE69" s="1251"/>
      <c r="BF69" s="1251"/>
      <c r="BG69" s="1251"/>
      <c r="BH69" s="1251"/>
      <c r="BI69" s="1251"/>
      <c r="BJ69" s="1251"/>
      <c r="BK69" s="1251"/>
      <c r="BL69" s="1251"/>
      <c r="BM69" s="1251"/>
      <c r="BN69" s="1251"/>
      <c r="BO69" s="1251"/>
      <c r="BP69" s="1251"/>
      <c r="BQ69" s="1251"/>
      <c r="BR69" s="1251"/>
      <c r="BS69" s="1251"/>
      <c r="BT69" s="1251"/>
      <c r="BU69" s="1251"/>
      <c r="BV69" s="1251"/>
      <c r="BW69" s="1251"/>
      <c r="BX69" s="1251"/>
      <c r="BY69" s="1251"/>
      <c r="BZ69" s="1251"/>
      <c r="CA69" s="1251"/>
      <c r="CB69" s="1251"/>
      <c r="CC69" s="1251"/>
      <c r="CD69" s="1251"/>
      <c r="CE69" s="1251"/>
      <c r="CF69" s="1251"/>
      <c r="CG69" s="1251"/>
      <c r="CH69" s="1251"/>
      <c r="CI69" s="1251"/>
      <c r="CJ69" s="1251"/>
      <c r="CK69" s="1251"/>
      <c r="CL69" s="1251"/>
      <c r="CM69" s="1251"/>
      <c r="CN69" s="1251"/>
      <c r="CO69" s="1251"/>
      <c r="CP69" s="1251"/>
      <c r="CQ69" s="1251"/>
      <c r="CR69" s="1251"/>
      <c r="CS69" s="1251"/>
      <c r="CT69" s="1251"/>
      <c r="CU69" s="1251"/>
      <c r="CV69" s="1251"/>
      <c r="CW69" s="1251"/>
      <c r="CX69" s="1251"/>
      <c r="CY69" s="1251"/>
      <c r="CZ69" s="1251"/>
      <c r="DA69" s="1251"/>
      <c r="DB69" s="1251"/>
      <c r="DC69" s="1252"/>
    </row>
    <row r="70" spans="2:107" ht="13.2" x14ac:dyDescent="0.2">
      <c r="B70" s="244"/>
      <c r="H70" s="367"/>
      <c r="I70" s="367"/>
      <c r="J70" s="368"/>
      <c r="K70" s="368"/>
      <c r="L70" s="369"/>
      <c r="M70" s="368"/>
      <c r="N70" s="369"/>
      <c r="AN70" s="355"/>
      <c r="AO70" s="355"/>
      <c r="AP70" s="355"/>
      <c r="AZ70" s="355"/>
      <c r="BA70" s="355"/>
      <c r="BB70" s="355"/>
      <c r="BL70" s="355"/>
      <c r="BM70" s="355"/>
      <c r="BN70" s="355"/>
      <c r="BX70" s="355"/>
      <c r="BY70" s="355"/>
      <c r="BZ70" s="355"/>
      <c r="CJ70" s="355"/>
      <c r="CK70" s="355"/>
      <c r="CL70" s="355"/>
      <c r="CV70" s="355"/>
      <c r="CW70" s="355"/>
      <c r="CX70" s="355"/>
    </row>
    <row r="71" spans="2:107" ht="13.2" x14ac:dyDescent="0.2">
      <c r="B71" s="244"/>
      <c r="G71" s="370"/>
      <c r="I71" s="371"/>
      <c r="J71" s="368"/>
      <c r="K71" s="368"/>
      <c r="L71" s="369"/>
      <c r="M71" s="368"/>
      <c r="N71" s="369"/>
      <c r="AM71" s="370"/>
      <c r="AN71" s="240" t="s">
        <v>567</v>
      </c>
    </row>
    <row r="72" spans="2:107" ht="13.2" x14ac:dyDescent="0.2">
      <c r="B72" s="244"/>
      <c r="G72" s="1233"/>
      <c r="H72" s="1233"/>
      <c r="I72" s="1233"/>
      <c r="J72" s="1233"/>
      <c r="K72" s="356"/>
      <c r="L72" s="356"/>
      <c r="M72" s="357"/>
      <c r="N72" s="357"/>
      <c r="AN72" s="1234"/>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6"/>
      <c r="BP72" s="1237" t="s">
        <v>528</v>
      </c>
      <c r="BQ72" s="1237"/>
      <c r="BR72" s="1237"/>
      <c r="BS72" s="1237"/>
      <c r="BT72" s="1237"/>
      <c r="BU72" s="1237"/>
      <c r="BV72" s="1237"/>
      <c r="BW72" s="1237"/>
      <c r="BX72" s="1237" t="s">
        <v>529</v>
      </c>
      <c r="BY72" s="1237"/>
      <c r="BZ72" s="1237"/>
      <c r="CA72" s="1237"/>
      <c r="CB72" s="1237"/>
      <c r="CC72" s="1237"/>
      <c r="CD72" s="1237"/>
      <c r="CE72" s="1237"/>
      <c r="CF72" s="1237" t="s">
        <v>530</v>
      </c>
      <c r="CG72" s="1237"/>
      <c r="CH72" s="1237"/>
      <c r="CI72" s="1237"/>
      <c r="CJ72" s="1237"/>
      <c r="CK72" s="1237"/>
      <c r="CL72" s="1237"/>
      <c r="CM72" s="1237"/>
      <c r="CN72" s="1237" t="s">
        <v>531</v>
      </c>
      <c r="CO72" s="1237"/>
      <c r="CP72" s="1237"/>
      <c r="CQ72" s="1237"/>
      <c r="CR72" s="1237"/>
      <c r="CS72" s="1237"/>
      <c r="CT72" s="1237"/>
      <c r="CU72" s="1237"/>
      <c r="CV72" s="1237" t="s">
        <v>532</v>
      </c>
      <c r="CW72" s="1237"/>
      <c r="CX72" s="1237"/>
      <c r="CY72" s="1237"/>
      <c r="CZ72" s="1237"/>
      <c r="DA72" s="1237"/>
      <c r="DB72" s="1237"/>
      <c r="DC72" s="1237"/>
    </row>
    <row r="73" spans="2:107" ht="13.2" x14ac:dyDescent="0.2">
      <c r="B73" s="244"/>
      <c r="G73" s="1243"/>
      <c r="H73" s="1243"/>
      <c r="I73" s="1243"/>
      <c r="J73" s="1243"/>
      <c r="K73" s="1253"/>
      <c r="L73" s="1253"/>
      <c r="M73" s="1253"/>
      <c r="N73" s="1253"/>
      <c r="AM73" s="355"/>
      <c r="AN73" s="1240" t="s">
        <v>568</v>
      </c>
      <c r="AO73" s="1240"/>
      <c r="AP73" s="1240"/>
      <c r="AQ73" s="1240"/>
      <c r="AR73" s="1240"/>
      <c r="AS73" s="1240"/>
      <c r="AT73" s="1240"/>
      <c r="AU73" s="1240"/>
      <c r="AV73" s="1240"/>
      <c r="AW73" s="1240"/>
      <c r="AX73" s="1240"/>
      <c r="AY73" s="1240"/>
      <c r="AZ73" s="1240"/>
      <c r="BA73" s="1240"/>
      <c r="BB73" s="1240" t="s">
        <v>569</v>
      </c>
      <c r="BC73" s="1240"/>
      <c r="BD73" s="1240"/>
      <c r="BE73" s="1240"/>
      <c r="BF73" s="1240"/>
      <c r="BG73" s="1240"/>
      <c r="BH73" s="1240"/>
      <c r="BI73" s="1240"/>
      <c r="BJ73" s="1240"/>
      <c r="BK73" s="1240"/>
      <c r="BL73" s="1240"/>
      <c r="BM73" s="1240"/>
      <c r="BN73" s="1240"/>
      <c r="BO73" s="1240"/>
      <c r="BP73" s="1238">
        <v>14.6</v>
      </c>
      <c r="BQ73" s="1238"/>
      <c r="BR73" s="1238"/>
      <c r="BS73" s="1238"/>
      <c r="BT73" s="1238"/>
      <c r="BU73" s="1238"/>
      <c r="BV73" s="1238"/>
      <c r="BW73" s="1238"/>
      <c r="BX73" s="1238">
        <v>13.6</v>
      </c>
      <c r="BY73" s="1238"/>
      <c r="BZ73" s="1238"/>
      <c r="CA73" s="1238"/>
      <c r="CB73" s="1238"/>
      <c r="CC73" s="1238"/>
      <c r="CD73" s="1238"/>
      <c r="CE73" s="1238"/>
      <c r="CF73" s="1238">
        <v>13.8</v>
      </c>
      <c r="CG73" s="1238"/>
      <c r="CH73" s="1238"/>
      <c r="CI73" s="1238"/>
      <c r="CJ73" s="1238"/>
      <c r="CK73" s="1238"/>
      <c r="CL73" s="1238"/>
      <c r="CM73" s="1238"/>
      <c r="CN73" s="1238">
        <v>11</v>
      </c>
      <c r="CO73" s="1238"/>
      <c r="CP73" s="1238"/>
      <c r="CQ73" s="1238"/>
      <c r="CR73" s="1238"/>
      <c r="CS73" s="1238"/>
      <c r="CT73" s="1238"/>
      <c r="CU73" s="1238"/>
      <c r="CV73" s="1238">
        <v>17.399999999999999</v>
      </c>
      <c r="CW73" s="1238"/>
      <c r="CX73" s="1238"/>
      <c r="CY73" s="1238"/>
      <c r="CZ73" s="1238"/>
      <c r="DA73" s="1238"/>
      <c r="DB73" s="1238"/>
      <c r="DC73" s="1238"/>
    </row>
    <row r="74" spans="2:107" ht="13.2" x14ac:dyDescent="0.2">
      <c r="B74" s="244"/>
      <c r="G74" s="1243"/>
      <c r="H74" s="1243"/>
      <c r="I74" s="1243"/>
      <c r="J74" s="1243"/>
      <c r="K74" s="1253"/>
      <c r="L74" s="1253"/>
      <c r="M74" s="1253"/>
      <c r="N74" s="1253"/>
      <c r="AM74" s="355"/>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38"/>
      <c r="BQ74" s="1238"/>
      <c r="BR74" s="1238"/>
      <c r="BS74" s="1238"/>
      <c r="BT74" s="1238"/>
      <c r="BU74" s="1238"/>
      <c r="BV74" s="1238"/>
      <c r="BW74" s="1238"/>
      <c r="BX74" s="1238"/>
      <c r="BY74" s="1238"/>
      <c r="BZ74" s="1238"/>
      <c r="CA74" s="1238"/>
      <c r="CB74" s="1238"/>
      <c r="CC74" s="1238"/>
      <c r="CD74" s="1238"/>
      <c r="CE74" s="1238"/>
      <c r="CF74" s="1238"/>
      <c r="CG74" s="1238"/>
      <c r="CH74" s="1238"/>
      <c r="CI74" s="1238"/>
      <c r="CJ74" s="1238"/>
      <c r="CK74" s="1238"/>
      <c r="CL74" s="1238"/>
      <c r="CM74" s="1238"/>
      <c r="CN74" s="1238"/>
      <c r="CO74" s="1238"/>
      <c r="CP74" s="1238"/>
      <c r="CQ74" s="1238"/>
      <c r="CR74" s="1238"/>
      <c r="CS74" s="1238"/>
      <c r="CT74" s="1238"/>
      <c r="CU74" s="1238"/>
      <c r="CV74" s="1238"/>
      <c r="CW74" s="1238"/>
      <c r="CX74" s="1238"/>
      <c r="CY74" s="1238"/>
      <c r="CZ74" s="1238"/>
      <c r="DA74" s="1238"/>
      <c r="DB74" s="1238"/>
      <c r="DC74" s="1238"/>
    </row>
    <row r="75" spans="2:107" ht="13.2" x14ac:dyDescent="0.2">
      <c r="B75" s="244"/>
      <c r="G75" s="1243"/>
      <c r="H75" s="1243"/>
      <c r="I75" s="1233"/>
      <c r="J75" s="1233"/>
      <c r="K75" s="1239"/>
      <c r="L75" s="1239"/>
      <c r="M75" s="1239"/>
      <c r="N75" s="1239"/>
      <c r="AM75" s="355"/>
      <c r="AN75" s="1240"/>
      <c r="AO75" s="1240"/>
      <c r="AP75" s="1240"/>
      <c r="AQ75" s="1240"/>
      <c r="AR75" s="1240"/>
      <c r="AS75" s="1240"/>
      <c r="AT75" s="1240"/>
      <c r="AU75" s="1240"/>
      <c r="AV75" s="1240"/>
      <c r="AW75" s="1240"/>
      <c r="AX75" s="1240"/>
      <c r="AY75" s="1240"/>
      <c r="AZ75" s="1240"/>
      <c r="BA75" s="1240"/>
      <c r="BB75" s="1240" t="s">
        <v>574</v>
      </c>
      <c r="BC75" s="1240"/>
      <c r="BD75" s="1240"/>
      <c r="BE75" s="1240"/>
      <c r="BF75" s="1240"/>
      <c r="BG75" s="1240"/>
      <c r="BH75" s="1240"/>
      <c r="BI75" s="1240"/>
      <c r="BJ75" s="1240"/>
      <c r="BK75" s="1240"/>
      <c r="BL75" s="1240"/>
      <c r="BM75" s="1240"/>
      <c r="BN75" s="1240"/>
      <c r="BO75" s="1240"/>
      <c r="BP75" s="1238">
        <v>7</v>
      </c>
      <c r="BQ75" s="1238"/>
      <c r="BR75" s="1238"/>
      <c r="BS75" s="1238"/>
      <c r="BT75" s="1238"/>
      <c r="BU75" s="1238"/>
      <c r="BV75" s="1238"/>
      <c r="BW75" s="1238"/>
      <c r="BX75" s="1238">
        <v>7.2</v>
      </c>
      <c r="BY75" s="1238"/>
      <c r="BZ75" s="1238"/>
      <c r="CA75" s="1238"/>
      <c r="CB75" s="1238"/>
      <c r="CC75" s="1238"/>
      <c r="CD75" s="1238"/>
      <c r="CE75" s="1238"/>
      <c r="CF75" s="1238">
        <v>7.6</v>
      </c>
      <c r="CG75" s="1238"/>
      <c r="CH75" s="1238"/>
      <c r="CI75" s="1238"/>
      <c r="CJ75" s="1238"/>
      <c r="CK75" s="1238"/>
      <c r="CL75" s="1238"/>
      <c r="CM75" s="1238"/>
      <c r="CN75" s="1238">
        <v>8.1</v>
      </c>
      <c r="CO75" s="1238"/>
      <c r="CP75" s="1238"/>
      <c r="CQ75" s="1238"/>
      <c r="CR75" s="1238"/>
      <c r="CS75" s="1238"/>
      <c r="CT75" s="1238"/>
      <c r="CU75" s="1238"/>
      <c r="CV75" s="1238">
        <v>8.6</v>
      </c>
      <c r="CW75" s="1238"/>
      <c r="CX75" s="1238"/>
      <c r="CY75" s="1238"/>
      <c r="CZ75" s="1238"/>
      <c r="DA75" s="1238"/>
      <c r="DB75" s="1238"/>
      <c r="DC75" s="1238"/>
    </row>
    <row r="76" spans="2:107" ht="13.2" x14ac:dyDescent="0.2">
      <c r="B76" s="244"/>
      <c r="G76" s="1243"/>
      <c r="H76" s="1243"/>
      <c r="I76" s="1233"/>
      <c r="J76" s="1233"/>
      <c r="K76" s="1239"/>
      <c r="L76" s="1239"/>
      <c r="M76" s="1239"/>
      <c r="N76" s="1239"/>
      <c r="AM76" s="355"/>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38"/>
      <c r="BQ76" s="1238"/>
      <c r="BR76" s="1238"/>
      <c r="BS76" s="1238"/>
      <c r="BT76" s="1238"/>
      <c r="BU76" s="1238"/>
      <c r="BV76" s="1238"/>
      <c r="BW76" s="1238"/>
      <c r="BX76" s="1238"/>
      <c r="BY76" s="1238"/>
      <c r="BZ76" s="1238"/>
      <c r="CA76" s="1238"/>
      <c r="CB76" s="1238"/>
      <c r="CC76" s="1238"/>
      <c r="CD76" s="1238"/>
      <c r="CE76" s="1238"/>
      <c r="CF76" s="1238"/>
      <c r="CG76" s="1238"/>
      <c r="CH76" s="1238"/>
      <c r="CI76" s="1238"/>
      <c r="CJ76" s="1238"/>
      <c r="CK76" s="1238"/>
      <c r="CL76" s="1238"/>
      <c r="CM76" s="1238"/>
      <c r="CN76" s="1238"/>
      <c r="CO76" s="1238"/>
      <c r="CP76" s="1238"/>
      <c r="CQ76" s="1238"/>
      <c r="CR76" s="1238"/>
      <c r="CS76" s="1238"/>
      <c r="CT76" s="1238"/>
      <c r="CU76" s="1238"/>
      <c r="CV76" s="1238"/>
      <c r="CW76" s="1238"/>
      <c r="CX76" s="1238"/>
      <c r="CY76" s="1238"/>
      <c r="CZ76" s="1238"/>
      <c r="DA76" s="1238"/>
      <c r="DB76" s="1238"/>
      <c r="DC76" s="1238"/>
    </row>
    <row r="77" spans="2:107" ht="13.2" x14ac:dyDescent="0.2">
      <c r="B77" s="244"/>
      <c r="G77" s="1233"/>
      <c r="H77" s="1233"/>
      <c r="I77" s="1233"/>
      <c r="J77" s="1233"/>
      <c r="K77" s="1253"/>
      <c r="L77" s="1253"/>
      <c r="M77" s="1253"/>
      <c r="N77" s="1253"/>
      <c r="AN77" s="1237" t="s">
        <v>571</v>
      </c>
      <c r="AO77" s="1237"/>
      <c r="AP77" s="1237"/>
      <c r="AQ77" s="1237"/>
      <c r="AR77" s="1237"/>
      <c r="AS77" s="1237"/>
      <c r="AT77" s="1237"/>
      <c r="AU77" s="1237"/>
      <c r="AV77" s="1237"/>
      <c r="AW77" s="1237"/>
      <c r="AX77" s="1237"/>
      <c r="AY77" s="1237"/>
      <c r="AZ77" s="1237"/>
      <c r="BA77" s="1237"/>
      <c r="BB77" s="1240" t="s">
        <v>569</v>
      </c>
      <c r="BC77" s="1240"/>
      <c r="BD77" s="1240"/>
      <c r="BE77" s="1240"/>
      <c r="BF77" s="1240"/>
      <c r="BG77" s="1240"/>
      <c r="BH77" s="1240"/>
      <c r="BI77" s="1240"/>
      <c r="BJ77" s="1240"/>
      <c r="BK77" s="1240"/>
      <c r="BL77" s="1240"/>
      <c r="BM77" s="1240"/>
      <c r="BN77" s="1240"/>
      <c r="BO77" s="1240"/>
      <c r="BP77" s="1238">
        <v>27.8</v>
      </c>
      <c r="BQ77" s="1238"/>
      <c r="BR77" s="1238"/>
      <c r="BS77" s="1238"/>
      <c r="BT77" s="1238"/>
      <c r="BU77" s="1238"/>
      <c r="BV77" s="1238"/>
      <c r="BW77" s="1238"/>
      <c r="BX77" s="1238">
        <v>19</v>
      </c>
      <c r="BY77" s="1238"/>
      <c r="BZ77" s="1238"/>
      <c r="CA77" s="1238"/>
      <c r="CB77" s="1238"/>
      <c r="CC77" s="1238"/>
      <c r="CD77" s="1238"/>
      <c r="CE77" s="1238"/>
      <c r="CF77" s="1238">
        <v>4</v>
      </c>
      <c r="CG77" s="1238"/>
      <c r="CH77" s="1238"/>
      <c r="CI77" s="1238"/>
      <c r="CJ77" s="1238"/>
      <c r="CK77" s="1238"/>
      <c r="CL77" s="1238"/>
      <c r="CM77" s="1238"/>
      <c r="CN77" s="1238">
        <v>0.4</v>
      </c>
      <c r="CO77" s="1238"/>
      <c r="CP77" s="1238"/>
      <c r="CQ77" s="1238"/>
      <c r="CR77" s="1238"/>
      <c r="CS77" s="1238"/>
      <c r="CT77" s="1238"/>
      <c r="CU77" s="1238"/>
      <c r="CV77" s="1238">
        <v>9.8000000000000007</v>
      </c>
      <c r="CW77" s="1238"/>
      <c r="CX77" s="1238"/>
      <c r="CY77" s="1238"/>
      <c r="CZ77" s="1238"/>
      <c r="DA77" s="1238"/>
      <c r="DB77" s="1238"/>
      <c r="DC77" s="1238"/>
    </row>
    <row r="78" spans="2:107" ht="13.2" x14ac:dyDescent="0.2">
      <c r="B78" s="244"/>
      <c r="G78" s="1233"/>
      <c r="H78" s="1233"/>
      <c r="I78" s="1233"/>
      <c r="J78" s="1233"/>
      <c r="K78" s="1253"/>
      <c r="L78" s="1253"/>
      <c r="M78" s="1253"/>
      <c r="N78" s="1253"/>
      <c r="AN78" s="1237"/>
      <c r="AO78" s="1237"/>
      <c r="AP78" s="1237"/>
      <c r="AQ78" s="1237"/>
      <c r="AR78" s="1237"/>
      <c r="AS78" s="1237"/>
      <c r="AT78" s="1237"/>
      <c r="AU78" s="1237"/>
      <c r="AV78" s="1237"/>
      <c r="AW78" s="1237"/>
      <c r="AX78" s="1237"/>
      <c r="AY78" s="1237"/>
      <c r="AZ78" s="1237"/>
      <c r="BA78" s="1237"/>
      <c r="BB78" s="1240"/>
      <c r="BC78" s="1240"/>
      <c r="BD78" s="1240"/>
      <c r="BE78" s="1240"/>
      <c r="BF78" s="1240"/>
      <c r="BG78" s="1240"/>
      <c r="BH78" s="1240"/>
      <c r="BI78" s="1240"/>
      <c r="BJ78" s="1240"/>
      <c r="BK78" s="1240"/>
      <c r="BL78" s="1240"/>
      <c r="BM78" s="1240"/>
      <c r="BN78" s="1240"/>
      <c r="BO78" s="1240"/>
      <c r="BP78" s="1238"/>
      <c r="BQ78" s="1238"/>
      <c r="BR78" s="1238"/>
      <c r="BS78" s="1238"/>
      <c r="BT78" s="1238"/>
      <c r="BU78" s="1238"/>
      <c r="BV78" s="1238"/>
      <c r="BW78" s="1238"/>
      <c r="BX78" s="1238"/>
      <c r="BY78" s="1238"/>
      <c r="BZ78" s="1238"/>
      <c r="CA78" s="1238"/>
      <c r="CB78" s="1238"/>
      <c r="CC78" s="1238"/>
      <c r="CD78" s="1238"/>
      <c r="CE78" s="1238"/>
      <c r="CF78" s="1238"/>
      <c r="CG78" s="1238"/>
      <c r="CH78" s="1238"/>
      <c r="CI78" s="1238"/>
      <c r="CJ78" s="1238"/>
      <c r="CK78" s="1238"/>
      <c r="CL78" s="1238"/>
      <c r="CM78" s="1238"/>
      <c r="CN78" s="1238"/>
      <c r="CO78" s="1238"/>
      <c r="CP78" s="1238"/>
      <c r="CQ78" s="1238"/>
      <c r="CR78" s="1238"/>
      <c r="CS78" s="1238"/>
      <c r="CT78" s="1238"/>
      <c r="CU78" s="1238"/>
      <c r="CV78" s="1238"/>
      <c r="CW78" s="1238"/>
      <c r="CX78" s="1238"/>
      <c r="CY78" s="1238"/>
      <c r="CZ78" s="1238"/>
      <c r="DA78" s="1238"/>
      <c r="DB78" s="1238"/>
      <c r="DC78" s="1238"/>
    </row>
    <row r="79" spans="2:107" ht="13.2" x14ac:dyDescent="0.2">
      <c r="B79" s="244"/>
      <c r="G79" s="1233"/>
      <c r="H79" s="1233"/>
      <c r="I79" s="1242"/>
      <c r="J79" s="1242"/>
      <c r="K79" s="1254"/>
      <c r="L79" s="1254"/>
      <c r="M79" s="1254"/>
      <c r="N79" s="1254"/>
      <c r="AN79" s="1237"/>
      <c r="AO79" s="1237"/>
      <c r="AP79" s="1237"/>
      <c r="AQ79" s="1237"/>
      <c r="AR79" s="1237"/>
      <c r="AS79" s="1237"/>
      <c r="AT79" s="1237"/>
      <c r="AU79" s="1237"/>
      <c r="AV79" s="1237"/>
      <c r="AW79" s="1237"/>
      <c r="AX79" s="1237"/>
      <c r="AY79" s="1237"/>
      <c r="AZ79" s="1237"/>
      <c r="BA79" s="1237"/>
      <c r="BB79" s="1240" t="s">
        <v>574</v>
      </c>
      <c r="BC79" s="1240"/>
      <c r="BD79" s="1240"/>
      <c r="BE79" s="1240"/>
      <c r="BF79" s="1240"/>
      <c r="BG79" s="1240"/>
      <c r="BH79" s="1240"/>
      <c r="BI79" s="1240"/>
      <c r="BJ79" s="1240"/>
      <c r="BK79" s="1240"/>
      <c r="BL79" s="1240"/>
      <c r="BM79" s="1240"/>
      <c r="BN79" s="1240"/>
      <c r="BO79" s="1240"/>
      <c r="BP79" s="1238">
        <v>7.5</v>
      </c>
      <c r="BQ79" s="1238"/>
      <c r="BR79" s="1238"/>
      <c r="BS79" s="1238"/>
      <c r="BT79" s="1238"/>
      <c r="BU79" s="1238"/>
      <c r="BV79" s="1238"/>
      <c r="BW79" s="1238"/>
      <c r="BX79" s="1238">
        <v>8</v>
      </c>
      <c r="BY79" s="1238"/>
      <c r="BZ79" s="1238"/>
      <c r="CA79" s="1238"/>
      <c r="CB79" s="1238"/>
      <c r="CC79" s="1238"/>
      <c r="CD79" s="1238"/>
      <c r="CE79" s="1238"/>
      <c r="CF79" s="1238">
        <v>8</v>
      </c>
      <c r="CG79" s="1238"/>
      <c r="CH79" s="1238"/>
      <c r="CI79" s="1238"/>
      <c r="CJ79" s="1238"/>
      <c r="CK79" s="1238"/>
      <c r="CL79" s="1238"/>
      <c r="CM79" s="1238"/>
      <c r="CN79" s="1238">
        <v>8.3000000000000007</v>
      </c>
      <c r="CO79" s="1238"/>
      <c r="CP79" s="1238"/>
      <c r="CQ79" s="1238"/>
      <c r="CR79" s="1238"/>
      <c r="CS79" s="1238"/>
      <c r="CT79" s="1238"/>
      <c r="CU79" s="1238"/>
      <c r="CV79" s="1238">
        <v>8.6</v>
      </c>
      <c r="CW79" s="1238"/>
      <c r="CX79" s="1238"/>
      <c r="CY79" s="1238"/>
      <c r="CZ79" s="1238"/>
      <c r="DA79" s="1238"/>
      <c r="DB79" s="1238"/>
      <c r="DC79" s="1238"/>
    </row>
    <row r="80" spans="2:107" ht="13.2" x14ac:dyDescent="0.2">
      <c r="B80" s="244"/>
      <c r="G80" s="1233"/>
      <c r="H80" s="1233"/>
      <c r="I80" s="1242"/>
      <c r="J80" s="1242"/>
      <c r="K80" s="1254"/>
      <c r="L80" s="1254"/>
      <c r="M80" s="1254"/>
      <c r="N80" s="1254"/>
      <c r="AN80" s="1237"/>
      <c r="AO80" s="1237"/>
      <c r="AP80" s="1237"/>
      <c r="AQ80" s="1237"/>
      <c r="AR80" s="1237"/>
      <c r="AS80" s="1237"/>
      <c r="AT80" s="1237"/>
      <c r="AU80" s="1237"/>
      <c r="AV80" s="1237"/>
      <c r="AW80" s="1237"/>
      <c r="AX80" s="1237"/>
      <c r="AY80" s="1237"/>
      <c r="AZ80" s="1237"/>
      <c r="BA80" s="1237"/>
      <c r="BB80" s="1240"/>
      <c r="BC80" s="1240"/>
      <c r="BD80" s="1240"/>
      <c r="BE80" s="1240"/>
      <c r="BF80" s="1240"/>
      <c r="BG80" s="1240"/>
      <c r="BH80" s="1240"/>
      <c r="BI80" s="1240"/>
      <c r="BJ80" s="1240"/>
      <c r="BK80" s="1240"/>
      <c r="BL80" s="1240"/>
      <c r="BM80" s="1240"/>
      <c r="BN80" s="1240"/>
      <c r="BO80" s="1240"/>
      <c r="BP80" s="1238"/>
      <c r="BQ80" s="1238"/>
      <c r="BR80" s="1238"/>
      <c r="BS80" s="1238"/>
      <c r="BT80" s="1238"/>
      <c r="BU80" s="1238"/>
      <c r="BV80" s="1238"/>
      <c r="BW80" s="1238"/>
      <c r="BX80" s="1238"/>
      <c r="BY80" s="1238"/>
      <c r="BZ80" s="1238"/>
      <c r="CA80" s="1238"/>
      <c r="CB80" s="1238"/>
      <c r="CC80" s="1238"/>
      <c r="CD80" s="1238"/>
      <c r="CE80" s="1238"/>
      <c r="CF80" s="1238"/>
      <c r="CG80" s="1238"/>
      <c r="CH80" s="1238"/>
      <c r="CI80" s="1238"/>
      <c r="CJ80" s="1238"/>
      <c r="CK80" s="1238"/>
      <c r="CL80" s="1238"/>
      <c r="CM80" s="1238"/>
      <c r="CN80" s="1238"/>
      <c r="CO80" s="1238"/>
      <c r="CP80" s="1238"/>
      <c r="CQ80" s="1238"/>
      <c r="CR80" s="1238"/>
      <c r="CS80" s="1238"/>
      <c r="CT80" s="1238"/>
      <c r="CU80" s="1238"/>
      <c r="CV80" s="1238"/>
      <c r="CW80" s="1238"/>
      <c r="CX80" s="1238"/>
      <c r="CY80" s="1238"/>
      <c r="CZ80" s="1238"/>
      <c r="DA80" s="1238"/>
      <c r="DB80" s="1238"/>
      <c r="DC80" s="1238"/>
    </row>
    <row r="81" spans="2:109" ht="13.2" x14ac:dyDescent="0.2">
      <c r="B81" s="244"/>
    </row>
    <row r="82" spans="2:109" ht="16.2" x14ac:dyDescent="0.2">
      <c r="B82" s="244"/>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2" x14ac:dyDescent="0.2">
      <c r="B83" s="325"/>
      <c r="C83" s="296"/>
      <c r="D83" s="296"/>
      <c r="E83" s="296"/>
      <c r="F83" s="296"/>
      <c r="G83" s="296"/>
      <c r="H83" s="296"/>
      <c r="I83" s="296"/>
      <c r="J83" s="296"/>
      <c r="K83" s="296"/>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6"/>
      <c r="BF83" s="296"/>
      <c r="BG83" s="296"/>
      <c r="BH83" s="296"/>
      <c r="BI83" s="296"/>
      <c r="BJ83" s="296"/>
      <c r="BK83" s="296"/>
      <c r="BL83" s="296"/>
      <c r="BM83" s="296"/>
      <c r="BN83" s="296"/>
      <c r="BO83" s="296"/>
      <c r="BP83" s="296"/>
      <c r="BQ83" s="296"/>
      <c r="BR83" s="296"/>
      <c r="BS83" s="296"/>
      <c r="BT83" s="296"/>
      <c r="BU83" s="296"/>
      <c r="BV83" s="296"/>
      <c r="BW83" s="296"/>
      <c r="BX83" s="296"/>
      <c r="BY83" s="296"/>
      <c r="BZ83" s="296"/>
      <c r="CA83" s="296"/>
      <c r="CB83" s="296"/>
      <c r="CC83" s="296"/>
      <c r="CD83" s="296"/>
      <c r="CE83" s="296"/>
      <c r="CF83" s="296"/>
      <c r="CG83" s="296"/>
      <c r="CH83" s="296"/>
      <c r="CI83" s="296"/>
      <c r="CJ83" s="296"/>
      <c r="CK83" s="296"/>
      <c r="CL83" s="296"/>
      <c r="CM83" s="296"/>
      <c r="CN83" s="296"/>
      <c r="CO83" s="296"/>
      <c r="CP83" s="296"/>
      <c r="CQ83" s="296"/>
      <c r="CR83" s="296"/>
      <c r="CS83" s="296"/>
      <c r="CT83" s="296"/>
      <c r="CU83" s="296"/>
      <c r="CV83" s="296"/>
      <c r="CW83" s="296"/>
      <c r="CX83" s="296"/>
      <c r="CY83" s="296"/>
      <c r="CZ83" s="296"/>
      <c r="DA83" s="296"/>
      <c r="DB83" s="296"/>
      <c r="DC83" s="296"/>
      <c r="DD83" s="326"/>
    </row>
    <row r="84" spans="2:109" ht="13.2" x14ac:dyDescent="0.2">
      <c r="DD84" s="240"/>
      <c r="DE84" s="240"/>
    </row>
    <row r="85" spans="2:109" ht="13.2" x14ac:dyDescent="0.2">
      <c r="DD85" s="240"/>
      <c r="DE85" s="240"/>
    </row>
  </sheetData>
  <sheetProtection algorithmName="SHA-512" hashValue="LXuG6wd2vZORn5wml9UB8HRLQ3hvu3aPp+faKzEc5W4WiyQszpFTnNnbIYLqhokNrlpDZIjO1mqubE+MYIXL/g==" saltValue="KUHYCNkXyg5vMHUoPgyKV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00C2-A673-4A7C-BBE4-976EEBC28B65}">
  <sheetPr>
    <pageSetUpPr fitToPage="1"/>
  </sheetPr>
  <dimension ref="A1:DR125"/>
  <sheetViews>
    <sheetView showGridLines="0" zoomScale="75" zoomScaleNormal="75" zoomScaleSheetLayoutView="70" workbookViewId="0"/>
  </sheetViews>
  <sheetFormatPr defaultColWidth="0" defaultRowHeight="13.5" customHeight="1" zeroHeight="1" x14ac:dyDescent="0.2"/>
  <cols>
    <col min="1" max="34" width="2.44140625" style="239" customWidth="1"/>
    <col min="35" max="122" width="2.44140625" style="238" customWidth="1"/>
    <col min="123" max="16384" width="2.44140625" style="238" hidden="1"/>
  </cols>
  <sheetData>
    <row r="1" spans="1:34" ht="13.5" customHeight="1"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row>
    <row r="2" spans="1:34" ht="13.2" x14ac:dyDescent="0.2">
      <c r="S2" s="238"/>
      <c r="AH2" s="238"/>
    </row>
    <row r="3" spans="1:34"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row>
    <row r="4" spans="1:34" ht="13.2" x14ac:dyDescent="0.2"/>
    <row r="5" spans="1:34" ht="13.2" x14ac:dyDescent="0.2"/>
    <row r="6" spans="1:34" ht="13.2" x14ac:dyDescent="0.2"/>
    <row r="7" spans="1:34" ht="13.2" x14ac:dyDescent="0.2"/>
    <row r="8" spans="1:34" ht="13.2" x14ac:dyDescent="0.2"/>
    <row r="9" spans="1:34" ht="13.2" x14ac:dyDescent="0.2">
      <c r="AH9" s="23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8"/>
    </row>
    <row r="18" spans="12:34" ht="13.2" x14ac:dyDescent="0.2"/>
    <row r="19" spans="12:34" ht="13.2" x14ac:dyDescent="0.2"/>
    <row r="20" spans="12:34" ht="13.2" x14ac:dyDescent="0.2">
      <c r="AH20" s="238"/>
    </row>
    <row r="21" spans="12:34" ht="13.2" x14ac:dyDescent="0.2">
      <c r="AH21" s="238"/>
    </row>
    <row r="22" spans="12:34" ht="13.2" x14ac:dyDescent="0.2"/>
    <row r="23" spans="12:34" ht="13.2" x14ac:dyDescent="0.2"/>
    <row r="24" spans="12:34" ht="13.2" x14ac:dyDescent="0.2">
      <c r="Q24" s="238"/>
    </row>
    <row r="25" spans="12:34" ht="13.2" x14ac:dyDescent="0.2"/>
    <row r="26" spans="12:34" ht="13.2" x14ac:dyDescent="0.2"/>
    <row r="27" spans="12:34" ht="13.2" x14ac:dyDescent="0.2"/>
    <row r="28" spans="12:34" ht="13.2" x14ac:dyDescent="0.2">
      <c r="O28" s="238"/>
      <c r="T28" s="238"/>
      <c r="AH28" s="238"/>
    </row>
    <row r="29" spans="12:34" ht="13.2" x14ac:dyDescent="0.2"/>
    <row r="30" spans="12:34" ht="13.2" x14ac:dyDescent="0.2"/>
    <row r="31" spans="12:34" ht="13.2" x14ac:dyDescent="0.2">
      <c r="Q31" s="238"/>
    </row>
    <row r="32" spans="12:34" ht="13.2" x14ac:dyDescent="0.2">
      <c r="L32" s="238"/>
    </row>
    <row r="33" spans="2:34" ht="13.2" x14ac:dyDescent="0.2">
      <c r="C33" s="238"/>
      <c r="E33" s="238"/>
      <c r="G33" s="238"/>
      <c r="I33" s="238"/>
      <c r="X33" s="238"/>
    </row>
    <row r="34" spans="2:34" ht="13.2" x14ac:dyDescent="0.2">
      <c r="B34" s="238"/>
      <c r="P34" s="238"/>
      <c r="R34" s="238"/>
      <c r="T34" s="238"/>
    </row>
    <row r="35" spans="2:34" ht="13.2" x14ac:dyDescent="0.2">
      <c r="D35" s="238"/>
      <c r="W35" s="238"/>
      <c r="AC35" s="238"/>
      <c r="AD35" s="238"/>
      <c r="AE35" s="238"/>
      <c r="AF35" s="238"/>
      <c r="AG35" s="238"/>
      <c r="AH35" s="238"/>
    </row>
    <row r="36" spans="2:34" ht="13.2" x14ac:dyDescent="0.2">
      <c r="H36" s="238"/>
      <c r="J36" s="238"/>
      <c r="K36" s="238"/>
      <c r="M36" s="238"/>
      <c r="Y36" s="238"/>
      <c r="Z36" s="238"/>
      <c r="AA36" s="238"/>
      <c r="AB36" s="238"/>
      <c r="AC36" s="238"/>
      <c r="AD36" s="238"/>
      <c r="AE36" s="238"/>
      <c r="AF36" s="238"/>
      <c r="AG36" s="238"/>
      <c r="AH36" s="238"/>
    </row>
    <row r="37" spans="2:34" ht="13.2" x14ac:dyDescent="0.2">
      <c r="AH37" s="238"/>
    </row>
    <row r="38" spans="2:34" ht="13.2" x14ac:dyDescent="0.2">
      <c r="AG38" s="238"/>
      <c r="AH38" s="238"/>
    </row>
    <row r="39" spans="2:34" ht="13.2" x14ac:dyDescent="0.2"/>
    <row r="40" spans="2:34" ht="13.2" x14ac:dyDescent="0.2">
      <c r="X40" s="238"/>
    </row>
    <row r="41" spans="2:34" ht="13.2" x14ac:dyDescent="0.2">
      <c r="R41" s="238"/>
    </row>
    <row r="42" spans="2:34" ht="13.2" x14ac:dyDescent="0.2">
      <c r="W42" s="238"/>
    </row>
    <row r="43" spans="2:34" ht="13.2" x14ac:dyDescent="0.2">
      <c r="Y43" s="238"/>
      <c r="Z43" s="238"/>
      <c r="AA43" s="238"/>
      <c r="AB43" s="238"/>
      <c r="AC43" s="238"/>
      <c r="AD43" s="238"/>
      <c r="AE43" s="238"/>
      <c r="AF43" s="238"/>
      <c r="AG43" s="238"/>
      <c r="AH43" s="238"/>
    </row>
    <row r="44" spans="2:34" ht="13.2" x14ac:dyDescent="0.2">
      <c r="AH44" s="238"/>
    </row>
    <row r="45" spans="2:34" ht="13.2" x14ac:dyDescent="0.2">
      <c r="X45" s="238"/>
    </row>
    <row r="46" spans="2:34" ht="13.2" x14ac:dyDescent="0.2"/>
    <row r="47" spans="2:34" ht="13.2" x14ac:dyDescent="0.2"/>
    <row r="48" spans="2:34" ht="13.2" x14ac:dyDescent="0.2">
      <c r="W48" s="238"/>
      <c r="Y48" s="238"/>
      <c r="Z48" s="238"/>
      <c r="AA48" s="238"/>
      <c r="AB48" s="238"/>
      <c r="AC48" s="238"/>
      <c r="AD48" s="238"/>
      <c r="AE48" s="238"/>
      <c r="AF48" s="238"/>
      <c r="AG48" s="238"/>
      <c r="AH48" s="238"/>
    </row>
    <row r="49" spans="28:34" ht="13.2" x14ac:dyDescent="0.2"/>
    <row r="50" spans="28:34" ht="13.2" x14ac:dyDescent="0.2">
      <c r="AE50" s="238"/>
      <c r="AF50" s="238"/>
      <c r="AG50" s="238"/>
      <c r="AH50" s="238"/>
    </row>
    <row r="51" spans="28:34" ht="13.2" x14ac:dyDescent="0.2">
      <c r="AC51" s="238"/>
      <c r="AD51" s="238"/>
      <c r="AE51" s="238"/>
      <c r="AF51" s="238"/>
      <c r="AG51" s="238"/>
      <c r="AH51" s="238"/>
    </row>
    <row r="52" spans="28:34" ht="13.2" x14ac:dyDescent="0.2"/>
    <row r="53" spans="28:34" ht="13.2" x14ac:dyDescent="0.2">
      <c r="AF53" s="238"/>
      <c r="AG53" s="238"/>
      <c r="AH53" s="238"/>
    </row>
    <row r="54" spans="28:34" ht="13.2" x14ac:dyDescent="0.2">
      <c r="AH54" s="238"/>
    </row>
    <row r="55" spans="28:34" ht="13.2" x14ac:dyDescent="0.2"/>
    <row r="56" spans="28:34" ht="13.2" x14ac:dyDescent="0.2">
      <c r="AB56" s="238"/>
      <c r="AC56" s="238"/>
      <c r="AD56" s="238"/>
      <c r="AE56" s="238"/>
      <c r="AF56" s="238"/>
      <c r="AG56" s="238"/>
      <c r="AH56" s="238"/>
    </row>
    <row r="57" spans="28:34" ht="13.2" x14ac:dyDescent="0.2">
      <c r="AH57" s="238"/>
    </row>
    <row r="58" spans="28:34" ht="13.2" x14ac:dyDescent="0.2">
      <c r="AH58" s="238"/>
    </row>
    <row r="59" spans="28:34" ht="13.2" x14ac:dyDescent="0.2"/>
    <row r="60" spans="28:34" ht="13.2" x14ac:dyDescent="0.2"/>
    <row r="61" spans="28:34" ht="13.2" x14ac:dyDescent="0.2"/>
    <row r="62" spans="28:34" ht="13.2" x14ac:dyDescent="0.2"/>
    <row r="63" spans="28:34" ht="13.2" x14ac:dyDescent="0.2">
      <c r="AH63" s="238"/>
    </row>
    <row r="64" spans="28:34" ht="13.2" x14ac:dyDescent="0.2">
      <c r="AG64" s="238"/>
      <c r="AH64" s="238"/>
    </row>
    <row r="65" spans="28:34" ht="13.2" x14ac:dyDescent="0.2"/>
    <row r="66" spans="28:34" ht="13.2" x14ac:dyDescent="0.2"/>
    <row r="67" spans="28:34" ht="13.2" x14ac:dyDescent="0.2"/>
    <row r="68" spans="28:34" ht="13.2" x14ac:dyDescent="0.2">
      <c r="AB68" s="238"/>
      <c r="AC68" s="238"/>
      <c r="AD68" s="238"/>
      <c r="AE68" s="238"/>
      <c r="AF68" s="238"/>
      <c r="AG68" s="238"/>
      <c r="AH68" s="238"/>
    </row>
    <row r="69" spans="28:34" ht="13.2" x14ac:dyDescent="0.2">
      <c r="AF69" s="238"/>
      <c r="AG69" s="238"/>
      <c r="AH69" s="238"/>
    </row>
    <row r="70" spans="28:34" ht="13.2" x14ac:dyDescent="0.2"/>
    <row r="71" spans="28:34" ht="13.2" x14ac:dyDescent="0.2"/>
    <row r="72" spans="28:34" ht="13.2" x14ac:dyDescent="0.2"/>
    <row r="73" spans="28:34" ht="13.2" x14ac:dyDescent="0.2"/>
    <row r="74" spans="28:34" ht="13.2" x14ac:dyDescent="0.2"/>
    <row r="75" spans="28:34" ht="13.2" x14ac:dyDescent="0.2">
      <c r="AH75" s="238"/>
    </row>
    <row r="76" spans="28:34" ht="13.2" x14ac:dyDescent="0.2">
      <c r="AF76" s="238"/>
      <c r="AG76" s="238"/>
      <c r="AH76" s="238"/>
    </row>
    <row r="77" spans="28:34" ht="13.2" x14ac:dyDescent="0.2">
      <c r="AG77" s="238"/>
      <c r="AH77" s="238"/>
    </row>
    <row r="78" spans="28:34" ht="13.2" x14ac:dyDescent="0.2"/>
    <row r="79" spans="28:34" ht="13.2" x14ac:dyDescent="0.2"/>
    <row r="80" spans="28:34" ht="13.2" x14ac:dyDescent="0.2"/>
    <row r="81" spans="25:34" ht="13.2" x14ac:dyDescent="0.2"/>
    <row r="82" spans="25:34" ht="13.2" x14ac:dyDescent="0.2">
      <c r="Y82" s="238"/>
    </row>
    <row r="83" spans="25:34" ht="13.2" x14ac:dyDescent="0.2">
      <c r="Y83" s="238"/>
      <c r="Z83" s="238"/>
      <c r="AA83" s="238"/>
      <c r="AB83" s="238"/>
      <c r="AC83" s="238"/>
      <c r="AD83" s="238"/>
      <c r="AE83" s="238"/>
      <c r="AF83" s="238"/>
      <c r="AG83" s="238"/>
      <c r="AH83" s="238"/>
    </row>
    <row r="84" spans="25:34" ht="13.2" x14ac:dyDescent="0.2"/>
    <row r="85" spans="25:34" ht="13.2" x14ac:dyDescent="0.2"/>
    <row r="86" spans="25:34" ht="13.2" x14ac:dyDescent="0.2"/>
    <row r="87" spans="25:34" ht="13.2" x14ac:dyDescent="0.2"/>
    <row r="88" spans="25:34" ht="13.2" x14ac:dyDescent="0.2">
      <c r="AH88" s="23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8"/>
      <c r="AG94" s="238"/>
      <c r="AH94" s="238"/>
    </row>
    <row r="95" spans="25:34" ht="13.5" customHeight="1" x14ac:dyDescent="0.2">
      <c r="AH95" s="23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8"/>
    </row>
    <row r="102" spans="33:34" ht="13.5" customHeight="1" x14ac:dyDescent="0.2"/>
    <row r="103" spans="33:34" ht="13.5" customHeight="1" x14ac:dyDescent="0.2"/>
    <row r="104" spans="33:34" ht="13.5" customHeight="1" x14ac:dyDescent="0.2">
      <c r="AG104" s="238"/>
      <c r="AH104" s="23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8"/>
    </row>
    <row r="117" spans="34:122" ht="13.5" customHeight="1" x14ac:dyDescent="0.2"/>
    <row r="118" spans="34:122" ht="13.5" customHeight="1" x14ac:dyDescent="0.2"/>
    <row r="119" spans="34:122" ht="13.5" customHeight="1" x14ac:dyDescent="0.2"/>
    <row r="120" spans="34:122" ht="13.5" customHeight="1" x14ac:dyDescent="0.2">
      <c r="AH120" s="238"/>
    </row>
    <row r="121" spans="34:122" ht="13.5" customHeight="1" x14ac:dyDescent="0.2">
      <c r="AH121" s="238"/>
    </row>
    <row r="122" spans="34:122" ht="13.5" customHeight="1" x14ac:dyDescent="0.2"/>
    <row r="123" spans="34:122" ht="13.5" customHeight="1" x14ac:dyDescent="0.2"/>
    <row r="124" spans="34:122" ht="13.5" customHeight="1" x14ac:dyDescent="0.2"/>
    <row r="125" spans="34:122" ht="13.5" customHeight="1" x14ac:dyDescent="0.2">
      <c r="DR125" s="238" t="s">
        <v>478</v>
      </c>
    </row>
  </sheetData>
  <sheetProtection algorithmName="SHA-512" hashValue="7PmwbOmi5JnBsP9fqBTto6PBzwleWHsxJzdHE8ie4berTYvbQilI7dH2OiBzTdzotOvjDVtjdgdRgD7KjIVSdQ==" saltValue="+dWmEshLc/+IwhJcYyvx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99F2-012C-447D-B170-53E685DA21B0}">
  <sheetPr>
    <pageSetUpPr fitToPage="1"/>
  </sheetPr>
  <dimension ref="A1:DR125"/>
  <sheetViews>
    <sheetView showGridLines="0" zoomScale="75" zoomScaleNormal="75" zoomScaleSheetLayoutView="55" workbookViewId="0"/>
  </sheetViews>
  <sheetFormatPr defaultColWidth="0" defaultRowHeight="13.5" customHeight="1" zeroHeight="1" x14ac:dyDescent="0.2"/>
  <cols>
    <col min="1" max="34" width="2.44140625" style="239" customWidth="1"/>
    <col min="35" max="122" width="2.44140625" style="238" customWidth="1"/>
    <col min="123" max="16384" width="2.44140625" style="238" hidden="1"/>
  </cols>
  <sheetData>
    <row r="1" spans="2:34" ht="13.5" customHeight="1" x14ac:dyDescent="0.2">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row>
    <row r="2" spans="2:34" ht="13.2" x14ac:dyDescent="0.2">
      <c r="S2" s="238"/>
      <c r="AH2" s="238"/>
    </row>
    <row r="3" spans="2:34"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row>
    <row r="4" spans="2:34" ht="13.2" x14ac:dyDescent="0.2"/>
    <row r="5" spans="2:34" ht="13.2" x14ac:dyDescent="0.2"/>
    <row r="6" spans="2:34" ht="13.2" x14ac:dyDescent="0.2"/>
    <row r="7" spans="2:34" ht="13.2" x14ac:dyDescent="0.2"/>
    <row r="8" spans="2:34" ht="13.2" x14ac:dyDescent="0.2"/>
    <row r="9" spans="2:34" ht="13.2" x14ac:dyDescent="0.2">
      <c r="AH9" s="23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38"/>
    </row>
    <row r="18" spans="12:34" ht="13.2" x14ac:dyDescent="0.2"/>
    <row r="19" spans="12:34" ht="13.2" x14ac:dyDescent="0.2"/>
    <row r="20" spans="12:34" ht="13.2" x14ac:dyDescent="0.2">
      <c r="AH20" s="238"/>
    </row>
    <row r="21" spans="12:34" ht="13.2" x14ac:dyDescent="0.2">
      <c r="AH21" s="238"/>
    </row>
    <row r="22" spans="12:34" ht="13.2" x14ac:dyDescent="0.2"/>
    <row r="23" spans="12:34" ht="13.2" x14ac:dyDescent="0.2"/>
    <row r="24" spans="12:34" ht="13.2" x14ac:dyDescent="0.2">
      <c r="Q24" s="238"/>
    </row>
    <row r="25" spans="12:34" ht="13.2" x14ac:dyDescent="0.2"/>
    <row r="26" spans="12:34" ht="13.2" x14ac:dyDescent="0.2"/>
    <row r="27" spans="12:34" ht="13.2" x14ac:dyDescent="0.2"/>
    <row r="28" spans="12:34" ht="13.2" x14ac:dyDescent="0.2">
      <c r="O28" s="238"/>
      <c r="T28" s="238"/>
      <c r="AH28" s="238"/>
    </row>
    <row r="29" spans="12:34" ht="13.2" x14ac:dyDescent="0.2"/>
    <row r="30" spans="12:34" ht="13.2" x14ac:dyDescent="0.2"/>
    <row r="31" spans="12:34" ht="13.2" x14ac:dyDescent="0.2">
      <c r="Q31" s="238"/>
    </row>
    <row r="32" spans="12:34" ht="13.2" x14ac:dyDescent="0.2">
      <c r="L32" s="238"/>
    </row>
    <row r="33" spans="2:34" ht="13.2" x14ac:dyDescent="0.2">
      <c r="C33" s="238"/>
      <c r="E33" s="238"/>
      <c r="G33" s="238"/>
      <c r="I33" s="238"/>
      <c r="X33" s="238"/>
    </row>
    <row r="34" spans="2:34" ht="13.2" x14ac:dyDescent="0.2">
      <c r="B34" s="238"/>
      <c r="P34" s="238"/>
      <c r="R34" s="238"/>
      <c r="T34" s="238"/>
    </row>
    <row r="35" spans="2:34" ht="13.2" x14ac:dyDescent="0.2">
      <c r="D35" s="238"/>
      <c r="W35" s="238"/>
      <c r="AC35" s="238"/>
      <c r="AD35" s="238"/>
      <c r="AE35" s="238"/>
      <c r="AF35" s="238"/>
      <c r="AG35" s="238"/>
      <c r="AH35" s="238"/>
    </row>
    <row r="36" spans="2:34" ht="13.2" x14ac:dyDescent="0.2">
      <c r="H36" s="238"/>
      <c r="J36" s="238"/>
      <c r="K36" s="238"/>
      <c r="M36" s="238"/>
      <c r="Y36" s="238"/>
      <c r="Z36" s="238"/>
      <c r="AA36" s="238"/>
      <c r="AB36" s="238"/>
      <c r="AC36" s="238"/>
      <c r="AD36" s="238"/>
      <c r="AE36" s="238"/>
      <c r="AF36" s="238"/>
      <c r="AG36" s="238"/>
      <c r="AH36" s="238"/>
    </row>
    <row r="37" spans="2:34" ht="13.2" x14ac:dyDescent="0.2">
      <c r="AH37" s="238"/>
    </row>
    <row r="38" spans="2:34" ht="13.2" x14ac:dyDescent="0.2">
      <c r="AG38" s="238"/>
      <c r="AH38" s="238"/>
    </row>
    <row r="39" spans="2:34" ht="13.2" x14ac:dyDescent="0.2"/>
    <row r="40" spans="2:34" ht="13.2" x14ac:dyDescent="0.2">
      <c r="X40" s="238"/>
    </row>
    <row r="41" spans="2:34" ht="13.2" x14ac:dyDescent="0.2">
      <c r="R41" s="238"/>
    </row>
    <row r="42" spans="2:34" ht="13.2" x14ac:dyDescent="0.2">
      <c r="W42" s="238"/>
    </row>
    <row r="43" spans="2:34" ht="13.2" x14ac:dyDescent="0.2">
      <c r="Y43" s="238"/>
      <c r="Z43" s="238"/>
      <c r="AA43" s="238"/>
      <c r="AB43" s="238"/>
      <c r="AC43" s="238"/>
      <c r="AD43" s="238"/>
      <c r="AE43" s="238"/>
      <c r="AF43" s="238"/>
      <c r="AG43" s="238"/>
      <c r="AH43" s="238"/>
    </row>
    <row r="44" spans="2:34" ht="13.2" x14ac:dyDescent="0.2">
      <c r="AH44" s="238"/>
    </row>
    <row r="45" spans="2:34" ht="13.2" x14ac:dyDescent="0.2">
      <c r="X45" s="238"/>
    </row>
    <row r="46" spans="2:34" ht="13.2" x14ac:dyDescent="0.2"/>
    <row r="47" spans="2:34" ht="13.2" x14ac:dyDescent="0.2"/>
    <row r="48" spans="2:34" ht="13.2" x14ac:dyDescent="0.2">
      <c r="W48" s="238"/>
      <c r="Y48" s="238"/>
      <c r="Z48" s="238"/>
      <c r="AA48" s="238"/>
      <c r="AB48" s="238"/>
      <c r="AC48" s="238"/>
      <c r="AD48" s="238"/>
      <c r="AE48" s="238"/>
      <c r="AF48" s="238"/>
      <c r="AG48" s="238"/>
      <c r="AH48" s="238"/>
    </row>
    <row r="49" spans="28:34" ht="13.2" x14ac:dyDescent="0.2"/>
    <row r="50" spans="28:34" ht="13.2" x14ac:dyDescent="0.2">
      <c r="AE50" s="238"/>
      <c r="AF50" s="238"/>
      <c r="AG50" s="238"/>
      <c r="AH50" s="238"/>
    </row>
    <row r="51" spans="28:34" ht="13.2" x14ac:dyDescent="0.2">
      <c r="AC51" s="238"/>
      <c r="AD51" s="238"/>
      <c r="AE51" s="238"/>
      <c r="AF51" s="238"/>
      <c r="AG51" s="238"/>
      <c r="AH51" s="238"/>
    </row>
    <row r="52" spans="28:34" ht="13.2" x14ac:dyDescent="0.2"/>
    <row r="53" spans="28:34" ht="13.2" x14ac:dyDescent="0.2">
      <c r="AF53" s="238"/>
      <c r="AG53" s="238"/>
      <c r="AH53" s="238"/>
    </row>
    <row r="54" spans="28:34" ht="13.2" x14ac:dyDescent="0.2">
      <c r="AH54" s="238"/>
    </row>
    <row r="55" spans="28:34" ht="13.2" x14ac:dyDescent="0.2"/>
    <row r="56" spans="28:34" ht="13.2" x14ac:dyDescent="0.2">
      <c r="AB56" s="238"/>
      <c r="AC56" s="238"/>
      <c r="AD56" s="238"/>
      <c r="AE56" s="238"/>
      <c r="AF56" s="238"/>
      <c r="AG56" s="238"/>
      <c r="AH56" s="238"/>
    </row>
    <row r="57" spans="28:34" ht="13.2" x14ac:dyDescent="0.2">
      <c r="AH57" s="238"/>
    </row>
    <row r="58" spans="28:34" ht="13.2" x14ac:dyDescent="0.2">
      <c r="AH58" s="238"/>
    </row>
    <row r="59" spans="28:34" ht="13.2" x14ac:dyDescent="0.2">
      <c r="AG59" s="238"/>
      <c r="AH59" s="238"/>
    </row>
    <row r="60" spans="28:34" ht="13.2" x14ac:dyDescent="0.2"/>
    <row r="61" spans="28:34" ht="13.2" x14ac:dyDescent="0.2"/>
    <row r="62" spans="28:34" ht="13.2" x14ac:dyDescent="0.2"/>
    <row r="63" spans="28:34" ht="13.2" x14ac:dyDescent="0.2">
      <c r="AH63" s="238"/>
    </row>
    <row r="64" spans="28:34" ht="13.2" x14ac:dyDescent="0.2">
      <c r="AG64" s="238"/>
      <c r="AH64" s="238"/>
    </row>
    <row r="65" spans="28:34" ht="13.2" x14ac:dyDescent="0.2"/>
    <row r="66" spans="28:34" ht="13.2" x14ac:dyDescent="0.2"/>
    <row r="67" spans="28:34" ht="13.2" x14ac:dyDescent="0.2"/>
    <row r="68" spans="28:34" ht="13.2" x14ac:dyDescent="0.2">
      <c r="AB68" s="238"/>
      <c r="AC68" s="238"/>
      <c r="AD68" s="238"/>
      <c r="AE68" s="238"/>
      <c r="AF68" s="238"/>
      <c r="AG68" s="238"/>
      <c r="AH68" s="238"/>
    </row>
    <row r="69" spans="28:34" ht="13.2" x14ac:dyDescent="0.2">
      <c r="AF69" s="238"/>
      <c r="AG69" s="238"/>
      <c r="AH69" s="238"/>
    </row>
    <row r="70" spans="28:34" ht="13.2" x14ac:dyDescent="0.2"/>
    <row r="71" spans="28:34" ht="13.2" x14ac:dyDescent="0.2"/>
    <row r="72" spans="28:34" ht="13.2" x14ac:dyDescent="0.2"/>
    <row r="73" spans="28:34" ht="13.2" x14ac:dyDescent="0.2"/>
    <row r="74" spans="28:34" ht="13.2" x14ac:dyDescent="0.2"/>
    <row r="75" spans="28:34" ht="13.2" x14ac:dyDescent="0.2">
      <c r="AH75" s="238"/>
    </row>
    <row r="76" spans="28:34" ht="13.2" x14ac:dyDescent="0.2">
      <c r="AF76" s="238"/>
      <c r="AG76" s="238"/>
      <c r="AH76" s="238"/>
    </row>
    <row r="77" spans="28:34" ht="13.2" x14ac:dyDescent="0.2">
      <c r="AG77" s="238"/>
      <c r="AH77" s="238"/>
    </row>
    <row r="78" spans="28:34" ht="13.2" x14ac:dyDescent="0.2"/>
    <row r="79" spans="28:34" ht="13.2" x14ac:dyDescent="0.2"/>
    <row r="80" spans="28:34" ht="13.2" x14ac:dyDescent="0.2"/>
    <row r="81" spans="25:34" ht="13.2" x14ac:dyDescent="0.2"/>
    <row r="82" spans="25:34" ht="13.2" x14ac:dyDescent="0.2">
      <c r="Y82" s="238"/>
    </row>
    <row r="83" spans="25:34" ht="13.2" x14ac:dyDescent="0.2">
      <c r="Y83" s="238"/>
      <c r="Z83" s="238"/>
      <c r="AA83" s="238"/>
      <c r="AB83" s="238"/>
      <c r="AC83" s="238"/>
      <c r="AD83" s="238"/>
      <c r="AE83" s="238"/>
      <c r="AF83" s="238"/>
      <c r="AG83" s="238"/>
      <c r="AH83" s="238"/>
    </row>
    <row r="84" spans="25:34" ht="13.2" x14ac:dyDescent="0.2"/>
    <row r="85" spans="25:34" ht="13.2" x14ac:dyDescent="0.2"/>
    <row r="86" spans="25:34" ht="13.2" x14ac:dyDescent="0.2"/>
    <row r="87" spans="25:34" ht="13.2" x14ac:dyDescent="0.2"/>
    <row r="88" spans="25:34" ht="13.2" x14ac:dyDescent="0.2">
      <c r="AH88" s="23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8"/>
      <c r="AG94" s="238"/>
      <c r="AH94" s="238"/>
    </row>
    <row r="95" spans="25:34" ht="13.5" customHeight="1" x14ac:dyDescent="0.2">
      <c r="AH95" s="23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8"/>
    </row>
    <row r="102" spans="33:34" ht="13.5" customHeight="1" x14ac:dyDescent="0.2"/>
    <row r="103" spans="33:34" ht="13.5" customHeight="1" x14ac:dyDescent="0.2"/>
    <row r="104" spans="33:34" ht="13.5" customHeight="1" x14ac:dyDescent="0.2">
      <c r="AG104" s="238"/>
      <c r="AH104" s="23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8"/>
    </row>
    <row r="117" spans="34:122" ht="13.5" customHeight="1" x14ac:dyDescent="0.2"/>
    <row r="118" spans="34:122" ht="13.5" customHeight="1" x14ac:dyDescent="0.2"/>
    <row r="119" spans="34:122" ht="13.5" customHeight="1" x14ac:dyDescent="0.2"/>
    <row r="120" spans="34:122" ht="13.5" customHeight="1" x14ac:dyDescent="0.2">
      <c r="AH120" s="238"/>
    </row>
    <row r="121" spans="34:122" ht="13.5" customHeight="1" x14ac:dyDescent="0.2">
      <c r="AH121" s="238"/>
    </row>
    <row r="122" spans="34:122" ht="13.5" customHeight="1" x14ac:dyDescent="0.2"/>
    <row r="123" spans="34:122" ht="13.5" customHeight="1" x14ac:dyDescent="0.2"/>
    <row r="124" spans="34:122" ht="13.5" customHeight="1" x14ac:dyDescent="0.2"/>
    <row r="125" spans="34:122" ht="13.5" customHeight="1" x14ac:dyDescent="0.2">
      <c r="DR125" s="238" t="s">
        <v>478</v>
      </c>
    </row>
  </sheetData>
  <sheetProtection algorithmName="SHA-512" hashValue="83mLkn0pcPFzJR6+91odBQiqhD7x7iotj+nCMcnE8UCc9Jv6zBob0wiXwdagy65sBXpgoka1iHzjMh5q0xIPPw==" saltValue="2V7BJM9jtDlOPmtHKT7y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28" customWidth="1"/>
    <col min="2" max="8" width="13.33203125" style="128" customWidth="1"/>
    <col min="9" max="16384" width="11.109375" style="128"/>
  </cols>
  <sheetData>
    <row r="1" spans="1:8" x14ac:dyDescent="0.2">
      <c r="A1" s="122"/>
      <c r="B1" s="123"/>
      <c r="C1" s="124"/>
      <c r="D1" s="125"/>
      <c r="E1" s="126"/>
      <c r="F1" s="126"/>
      <c r="G1" s="126"/>
      <c r="H1" s="127"/>
    </row>
    <row r="2" spans="1:8" x14ac:dyDescent="0.2">
      <c r="A2" s="129"/>
      <c r="B2" s="130"/>
      <c r="C2" s="131"/>
      <c r="D2" s="132" t="s">
        <v>50</v>
      </c>
      <c r="E2" s="133"/>
      <c r="F2" s="134" t="s">
        <v>527</v>
      </c>
      <c r="G2" s="135"/>
      <c r="H2" s="136"/>
    </row>
    <row r="3" spans="1:8" x14ac:dyDescent="0.2">
      <c r="A3" s="132" t="s">
        <v>520</v>
      </c>
      <c r="B3" s="137"/>
      <c r="C3" s="138"/>
      <c r="D3" s="139">
        <v>121685</v>
      </c>
      <c r="E3" s="140"/>
      <c r="F3" s="141">
        <v>70329</v>
      </c>
      <c r="G3" s="142"/>
      <c r="H3" s="143"/>
    </row>
    <row r="4" spans="1:8" x14ac:dyDescent="0.2">
      <c r="A4" s="144"/>
      <c r="B4" s="145"/>
      <c r="C4" s="146"/>
      <c r="D4" s="147">
        <v>74119</v>
      </c>
      <c r="E4" s="148"/>
      <c r="F4" s="149">
        <v>39403</v>
      </c>
      <c r="G4" s="150"/>
      <c r="H4" s="151"/>
    </row>
    <row r="5" spans="1:8" x14ac:dyDescent="0.2">
      <c r="A5" s="132" t="s">
        <v>522</v>
      </c>
      <c r="B5" s="137"/>
      <c r="C5" s="138"/>
      <c r="D5" s="139">
        <v>93325</v>
      </c>
      <c r="E5" s="140"/>
      <c r="F5" s="141">
        <v>71871</v>
      </c>
      <c r="G5" s="142"/>
      <c r="H5" s="143"/>
    </row>
    <row r="6" spans="1:8" x14ac:dyDescent="0.2">
      <c r="A6" s="144"/>
      <c r="B6" s="145"/>
      <c r="C6" s="146"/>
      <c r="D6" s="147">
        <v>43434</v>
      </c>
      <c r="E6" s="148"/>
      <c r="F6" s="149">
        <v>38232</v>
      </c>
      <c r="G6" s="150"/>
      <c r="H6" s="151"/>
    </row>
    <row r="7" spans="1:8" x14ac:dyDescent="0.2">
      <c r="A7" s="132" t="s">
        <v>523</v>
      </c>
      <c r="B7" s="137"/>
      <c r="C7" s="138"/>
      <c r="D7" s="139">
        <v>87843</v>
      </c>
      <c r="E7" s="140"/>
      <c r="F7" s="141">
        <v>71807</v>
      </c>
      <c r="G7" s="142"/>
      <c r="H7" s="143"/>
    </row>
    <row r="8" spans="1:8" x14ac:dyDescent="0.2">
      <c r="A8" s="144"/>
      <c r="B8" s="145"/>
      <c r="C8" s="146"/>
      <c r="D8" s="147">
        <v>42183</v>
      </c>
      <c r="E8" s="148"/>
      <c r="F8" s="149">
        <v>37333</v>
      </c>
      <c r="G8" s="150"/>
      <c r="H8" s="151"/>
    </row>
    <row r="9" spans="1:8" x14ac:dyDescent="0.2">
      <c r="A9" s="132" t="s">
        <v>524</v>
      </c>
      <c r="B9" s="137"/>
      <c r="C9" s="138"/>
      <c r="D9" s="139">
        <v>83133</v>
      </c>
      <c r="E9" s="140"/>
      <c r="F9" s="141">
        <v>80821</v>
      </c>
      <c r="G9" s="142"/>
      <c r="H9" s="143"/>
    </row>
    <row r="10" spans="1:8" x14ac:dyDescent="0.2">
      <c r="A10" s="144"/>
      <c r="B10" s="145"/>
      <c r="C10" s="146"/>
      <c r="D10" s="147">
        <v>49600</v>
      </c>
      <c r="E10" s="148"/>
      <c r="F10" s="149">
        <v>49586</v>
      </c>
      <c r="G10" s="150"/>
      <c r="H10" s="151"/>
    </row>
    <row r="11" spans="1:8" x14ac:dyDescent="0.2">
      <c r="A11" s="132" t="s">
        <v>525</v>
      </c>
      <c r="B11" s="137"/>
      <c r="C11" s="138"/>
      <c r="D11" s="139">
        <v>143571</v>
      </c>
      <c r="E11" s="140"/>
      <c r="F11" s="141">
        <v>79840</v>
      </c>
      <c r="G11" s="142"/>
      <c r="H11" s="143"/>
    </row>
    <row r="12" spans="1:8" x14ac:dyDescent="0.2">
      <c r="A12" s="144"/>
      <c r="B12" s="145"/>
      <c r="C12" s="152"/>
      <c r="D12" s="147">
        <v>74432</v>
      </c>
      <c r="E12" s="148"/>
      <c r="F12" s="149">
        <v>45238</v>
      </c>
      <c r="G12" s="150"/>
      <c r="H12" s="151"/>
    </row>
    <row r="13" spans="1:8" x14ac:dyDescent="0.2">
      <c r="A13" s="132"/>
      <c r="B13" s="137"/>
      <c r="C13" s="138"/>
      <c r="D13" s="139">
        <v>105911</v>
      </c>
      <c r="E13" s="140"/>
      <c r="F13" s="141">
        <v>74934</v>
      </c>
      <c r="G13" s="153"/>
      <c r="H13" s="143"/>
    </row>
    <row r="14" spans="1:8" x14ac:dyDescent="0.2">
      <c r="A14" s="144"/>
      <c r="B14" s="145"/>
      <c r="C14" s="146"/>
      <c r="D14" s="147">
        <v>56754</v>
      </c>
      <c r="E14" s="148"/>
      <c r="F14" s="149">
        <v>41958</v>
      </c>
      <c r="G14" s="150"/>
      <c r="H14" s="151"/>
    </row>
    <row r="17" spans="1:11" x14ac:dyDescent="0.2">
      <c r="A17" s="128" t="s">
        <v>51</v>
      </c>
    </row>
    <row r="18" spans="1:11" x14ac:dyDescent="0.2">
      <c r="A18" s="154"/>
      <c r="B18" s="154" t="str">
        <f>実質収支比率等に係る経年分析!F$46</f>
        <v>R02</v>
      </c>
      <c r="C18" s="154" t="str">
        <f>実質収支比率等に係る経年分析!G$46</f>
        <v>R03</v>
      </c>
      <c r="D18" s="154" t="str">
        <f>実質収支比率等に係る経年分析!H$46</f>
        <v>R04</v>
      </c>
      <c r="E18" s="154" t="str">
        <f>実質収支比率等に係る経年分析!I$46</f>
        <v>R05</v>
      </c>
      <c r="F18" s="154" t="str">
        <f>実質収支比率等に係る経年分析!J$46</f>
        <v>R06</v>
      </c>
    </row>
    <row r="19" spans="1:11" x14ac:dyDescent="0.2">
      <c r="A19" s="154" t="s">
        <v>52</v>
      </c>
      <c r="B19" s="154">
        <f>ROUND(VALUE(SUBSTITUTE(実質収支比率等に係る経年分析!F$48,"▲","-")),2)</f>
        <v>6.83</v>
      </c>
      <c r="C19" s="154">
        <f>ROUND(VALUE(SUBSTITUTE(実質収支比率等に係る経年分析!G$48,"▲","-")),2)</f>
        <v>7.84</v>
      </c>
      <c r="D19" s="154">
        <f>ROUND(VALUE(SUBSTITUTE(実質収支比率等に係る経年分析!H$48,"▲","-")),2)</f>
        <v>9.8699999999999992</v>
      </c>
      <c r="E19" s="154">
        <f>ROUND(VALUE(SUBSTITUTE(実質収支比率等に係る経年分析!I$48,"▲","-")),2)</f>
        <v>8.02</v>
      </c>
      <c r="F19" s="154">
        <f>ROUND(VALUE(SUBSTITUTE(実質収支比率等に係る経年分析!J$48,"▲","-")),2)</f>
        <v>7.13</v>
      </c>
    </row>
    <row r="20" spans="1:11" x14ac:dyDescent="0.2">
      <c r="A20" s="154" t="s">
        <v>53</v>
      </c>
      <c r="B20" s="154">
        <f>ROUND(VALUE(SUBSTITUTE(実質収支比率等に係る経年分析!F$47,"▲","-")),2)</f>
        <v>30.91</v>
      </c>
      <c r="C20" s="154">
        <f>ROUND(VALUE(SUBSTITUTE(実質収支比率等に係る経年分析!G$47,"▲","-")),2)</f>
        <v>31.74</v>
      </c>
      <c r="D20" s="154">
        <f>ROUND(VALUE(SUBSTITUTE(実質収支比率等に係る経年分析!H$47,"▲","-")),2)</f>
        <v>30.96</v>
      </c>
      <c r="E20" s="154">
        <f>ROUND(VALUE(SUBSTITUTE(実質収支比率等に係る経年分析!I$47,"▲","-")),2)</f>
        <v>30.98</v>
      </c>
      <c r="F20" s="154">
        <f>ROUND(VALUE(SUBSTITUTE(実質収支比率等に係る経年分析!J$47,"▲","-")),2)</f>
        <v>28.34</v>
      </c>
    </row>
    <row r="21" spans="1:11" x14ac:dyDescent="0.2">
      <c r="A21" s="154" t="s">
        <v>54</v>
      </c>
      <c r="B21" s="154">
        <f>IF(ISNUMBER(VALUE(SUBSTITUTE(実質収支比率等に係る経年分析!F$49,"▲","-"))),ROUND(VALUE(SUBSTITUTE(実質収支比率等に係る経年分析!F$49,"▲","-")),2),NA())</f>
        <v>-0.36</v>
      </c>
      <c r="C21" s="154">
        <f>IF(ISNUMBER(VALUE(SUBSTITUTE(実質収支比率等に係る経年分析!G$49,"▲","-"))),ROUND(VALUE(SUBSTITUTE(実質収支比率等に係る経年分析!G$49,"▲","-")),2),NA())</f>
        <v>2.58</v>
      </c>
      <c r="D21" s="154">
        <f>IF(ISNUMBER(VALUE(SUBSTITUTE(実質収支比率等に係る経年分析!H$49,"▲","-"))),ROUND(VALUE(SUBSTITUTE(実質収支比率等に係る経年分析!H$49,"▲","-")),2),NA())</f>
        <v>0.15</v>
      </c>
      <c r="E21" s="154">
        <f>IF(ISNUMBER(VALUE(SUBSTITUTE(実質収支比率等に係る経年分析!I$49,"▲","-"))),ROUND(VALUE(SUBSTITUTE(実質収支比率等に係る経年分析!I$49,"▲","-")),2),NA())</f>
        <v>-1.57</v>
      </c>
      <c r="F21" s="154">
        <f>IF(ISNUMBER(VALUE(SUBSTITUTE(実質収支比率等に係る経年分析!J$49,"▲","-"))),ROUND(VALUE(SUBSTITUTE(実質収支比率等に係る経年分析!J$49,"▲","-")),2),NA())</f>
        <v>-2.97</v>
      </c>
    </row>
    <row r="24" spans="1:11" x14ac:dyDescent="0.2">
      <c r="A24" s="128" t="s">
        <v>55</v>
      </c>
    </row>
    <row r="25" spans="1:11" x14ac:dyDescent="0.2">
      <c r="A25" s="155"/>
      <c r="B25" s="155" t="str">
        <f>連結実質赤字比率に係る赤字・黒字の構成分析!F$33</f>
        <v>R02</v>
      </c>
      <c r="C25" s="155"/>
      <c r="D25" s="155" t="str">
        <f>連結実質赤字比率に係る赤字・黒字の構成分析!G$33</f>
        <v>R03</v>
      </c>
      <c r="E25" s="155"/>
      <c r="F25" s="155" t="str">
        <f>連結実質赤字比率に係る赤字・黒字の構成分析!H$33</f>
        <v>R04</v>
      </c>
      <c r="G25" s="155"/>
      <c r="H25" s="155" t="str">
        <f>連結実質赤字比率に係る赤字・黒字の構成分析!I$33</f>
        <v>R05</v>
      </c>
      <c r="I25" s="155"/>
      <c r="J25" s="155" t="str">
        <f>連結実質赤字比率に係る赤字・黒字の構成分析!J$33</f>
        <v>R06</v>
      </c>
      <c r="K25" s="155"/>
    </row>
    <row r="26" spans="1:11" x14ac:dyDescent="0.2">
      <c r="A26" s="155"/>
      <c r="B26" s="155" t="s">
        <v>56</v>
      </c>
      <c r="C26" s="155" t="s">
        <v>57</v>
      </c>
      <c r="D26" s="155" t="s">
        <v>56</v>
      </c>
      <c r="E26" s="155" t="s">
        <v>57</v>
      </c>
      <c r="F26" s="155" t="s">
        <v>56</v>
      </c>
      <c r="G26" s="155" t="s">
        <v>57</v>
      </c>
      <c r="H26" s="155" t="s">
        <v>56</v>
      </c>
      <c r="I26" s="155" t="s">
        <v>57</v>
      </c>
      <c r="J26" s="155" t="s">
        <v>56</v>
      </c>
      <c r="K26" s="155" t="s">
        <v>57</v>
      </c>
    </row>
    <row r="27" spans="1:11" x14ac:dyDescent="0.2">
      <c r="A27" s="155" t="str">
        <f>IF(連結実質赤字比率に係る赤字・黒字の構成分析!C$43="",NA(),連結実質赤字比率に係る赤字・黒字の構成分析!C$43)</f>
        <v>その他会計（黒字）</v>
      </c>
      <c r="B27" s="155" t="e">
        <f>IF(ROUND(VALUE(SUBSTITUTE(連結実質赤字比率に係る赤字・黒字の構成分析!F$43,"▲", "-")), 2) &lt; 0, ABS(ROUND(VALUE(SUBSTITUTE(連結実質赤字比率に係る赤字・黒字の構成分析!F$43,"▲", "-")), 2)), NA())</f>
        <v>#N/A</v>
      </c>
      <c r="C27" s="155">
        <f>IF(ROUND(VALUE(SUBSTITUTE(連結実質赤字比率に係る赤字・黒字の構成分析!F$43,"▲", "-")), 2) &gt;= 0, ABS(ROUND(VALUE(SUBSTITUTE(連結実質赤字比率に係る赤字・黒字の構成分析!F$43,"▲", "-")), 2)), NA())</f>
        <v>0.37</v>
      </c>
      <c r="D27" s="155" t="e">
        <f>IF(ROUND(VALUE(SUBSTITUTE(連結実質赤字比率に係る赤字・黒字の構成分析!G$43,"▲", "-")), 2) &lt; 0, ABS(ROUND(VALUE(SUBSTITUTE(連結実質赤字比率に係る赤字・黒字の構成分析!G$43,"▲", "-")), 2)), NA())</f>
        <v>#N/A</v>
      </c>
      <c r="E27" s="155">
        <f>IF(ROUND(VALUE(SUBSTITUTE(連結実質赤字比率に係る赤字・黒字の構成分析!G$43,"▲", "-")), 2) &gt;= 0, ABS(ROUND(VALUE(SUBSTITUTE(連結実質赤字比率に係る赤字・黒字の構成分析!G$43,"▲", "-")), 2)), NA())</f>
        <v>0.15</v>
      </c>
      <c r="F27" s="155" t="e">
        <f>IF(ROUND(VALUE(SUBSTITUTE(連結実質赤字比率に係る赤字・黒字の構成分析!H$43,"▲", "-")), 2) &lt; 0, ABS(ROUND(VALUE(SUBSTITUTE(連結実質赤字比率に係る赤字・黒字の構成分析!H$43,"▲", "-")), 2)), NA())</f>
        <v>#N/A</v>
      </c>
      <c r="G27" s="155">
        <f>IF(ROUND(VALUE(SUBSTITUTE(連結実質赤字比率に係る赤字・黒字の構成分析!H$43,"▲", "-")), 2) &gt;= 0, ABS(ROUND(VALUE(SUBSTITUTE(連結実質赤字比率に係る赤字・黒字の構成分析!H$43,"▲", "-")), 2)), NA())</f>
        <v>0.14000000000000001</v>
      </c>
      <c r="H27" s="155" t="e">
        <f>IF(ROUND(VALUE(SUBSTITUTE(連結実質赤字比率に係る赤字・黒字の構成分析!I$43,"▲", "-")), 2) &lt; 0, ABS(ROUND(VALUE(SUBSTITUTE(連結実質赤字比率に係る赤字・黒字の構成分析!I$43,"▲", "-")), 2)), NA())</f>
        <v>#N/A</v>
      </c>
      <c r="I27" s="155">
        <f>IF(ROUND(VALUE(SUBSTITUTE(連結実質赤字比率に係る赤字・黒字の構成分析!I$43,"▲", "-")), 2) &gt;= 0, ABS(ROUND(VALUE(SUBSTITUTE(連結実質赤字比率に係る赤字・黒字の構成分析!I$43,"▲", "-")), 2)), NA())</f>
        <v>0.02</v>
      </c>
      <c r="J27" s="155" t="e">
        <f>IF(ROUND(VALUE(SUBSTITUTE(連結実質赤字比率に係る赤字・黒字の構成分析!J$43,"▲", "-")), 2) &lt; 0, ABS(ROUND(VALUE(SUBSTITUTE(連結実質赤字比率に係る赤字・黒字の構成分析!J$43,"▲", "-")), 2)), NA())</f>
        <v>#N/A</v>
      </c>
      <c r="K27" s="155">
        <f>IF(ROUND(VALUE(SUBSTITUTE(連結実質赤字比率に係る赤字・黒字の構成分析!J$43,"▲", "-")), 2) &gt;= 0, ABS(ROUND(VALUE(SUBSTITUTE(連結実質赤字比率に係る赤字・黒字の構成分析!J$43,"▲", "-")), 2)), NA())</f>
        <v>0</v>
      </c>
    </row>
    <row r="28" spans="1:11" x14ac:dyDescent="0.2">
      <c r="A28" s="155" t="str">
        <f>IF(連結実質赤字比率に係る赤字・黒字の構成分析!C$42="",NA(),連結実質赤字比率に係る赤字・黒字の構成分析!C$42)</f>
        <v>その他会計（赤字）</v>
      </c>
      <c r="B28" s="155" t="e">
        <f>IF(ROUND(VALUE(SUBSTITUTE(連結実質赤字比率に係る赤字・黒字の構成分析!F$42,"▲", "-")), 2) &lt; 0, ABS(ROUND(VALUE(SUBSTITUTE(連結実質赤字比率に係る赤字・黒字の構成分析!F$42,"▲", "-")), 2)), NA())</f>
        <v>#VALUE!</v>
      </c>
      <c r="C28" s="155" t="e">
        <f>IF(ROUND(VALUE(SUBSTITUTE(連結実質赤字比率に係る赤字・黒字の構成分析!F$42,"▲", "-")), 2) &gt;= 0, ABS(ROUND(VALUE(SUBSTITUTE(連結実質赤字比率に係る赤字・黒字の構成分析!F$42,"▲", "-")), 2)), NA())</f>
        <v>#VALUE!</v>
      </c>
      <c r="D28" s="155" t="e">
        <f>IF(ROUND(VALUE(SUBSTITUTE(連結実質赤字比率に係る赤字・黒字の構成分析!G$42,"▲", "-")), 2) &lt; 0, ABS(ROUND(VALUE(SUBSTITUTE(連結実質赤字比率に係る赤字・黒字の構成分析!G$42,"▲", "-")), 2)), NA())</f>
        <v>#VALUE!</v>
      </c>
      <c r="E28" s="155" t="e">
        <f>IF(ROUND(VALUE(SUBSTITUTE(連結実質赤字比率に係る赤字・黒字の構成分析!G$42,"▲", "-")), 2) &gt;= 0, ABS(ROUND(VALUE(SUBSTITUTE(連結実質赤字比率に係る赤字・黒字の構成分析!G$42,"▲", "-")), 2)), NA())</f>
        <v>#VALUE!</v>
      </c>
      <c r="F28" s="155" t="e">
        <f>IF(ROUND(VALUE(SUBSTITUTE(連結実質赤字比率に係る赤字・黒字の構成分析!H$42,"▲", "-")), 2) &lt; 0, ABS(ROUND(VALUE(SUBSTITUTE(連結実質赤字比率に係る赤字・黒字の構成分析!H$42,"▲", "-")), 2)), NA())</f>
        <v>#VALUE!</v>
      </c>
      <c r="G28" s="155" t="e">
        <f>IF(ROUND(VALUE(SUBSTITUTE(連結実質赤字比率に係る赤字・黒字の構成分析!H$42,"▲", "-")), 2) &gt;= 0, ABS(ROUND(VALUE(SUBSTITUTE(連結実質赤字比率に係る赤字・黒字の構成分析!H$42,"▲", "-")), 2)), NA())</f>
        <v>#VALUE!</v>
      </c>
      <c r="H28" s="155" t="e">
        <f>IF(ROUND(VALUE(SUBSTITUTE(連結実質赤字比率に係る赤字・黒字の構成分析!I$42,"▲", "-")), 2) &lt; 0, ABS(ROUND(VALUE(SUBSTITUTE(連結実質赤字比率に係る赤字・黒字の構成分析!I$42,"▲", "-")), 2)), NA())</f>
        <v>#VALUE!</v>
      </c>
      <c r="I28" s="155" t="e">
        <f>IF(ROUND(VALUE(SUBSTITUTE(連結実質赤字比率に係る赤字・黒字の構成分析!I$42,"▲", "-")), 2) &gt;= 0, ABS(ROUND(VALUE(SUBSTITUTE(連結実質赤字比率に係る赤字・黒字の構成分析!I$42,"▲", "-")), 2)), NA())</f>
        <v>#VALUE!</v>
      </c>
      <c r="J28" s="155" t="e">
        <f>IF(ROUND(VALUE(SUBSTITUTE(連結実質赤字比率に係る赤字・黒字の構成分析!J$42,"▲", "-")), 2) &lt; 0, ABS(ROUND(VALUE(SUBSTITUTE(連結実質赤字比率に係る赤字・黒字の構成分析!J$42,"▲", "-")), 2)), NA())</f>
        <v>#VALUE!</v>
      </c>
      <c r="K28" s="155" t="e">
        <f>IF(ROUND(VALUE(SUBSTITUTE(連結実質赤字比率に係る赤字・黒字の構成分析!J$42,"▲", "-")), 2) &gt;= 0, ABS(ROUND(VALUE(SUBSTITUTE(連結実質赤字比率に係る赤字・黒字の構成分析!J$42,"▲", "-")), 2)), NA())</f>
        <v>#VALUE!</v>
      </c>
    </row>
    <row r="29" spans="1:11" x14ac:dyDescent="0.2">
      <c r="A29" s="155" t="str">
        <f>IF(連結実質赤字比率に係る赤字・黒字の構成分析!C$41="",NA(),連結実質赤字比率に係る赤字・黒字の構成分析!C$41)</f>
        <v>後期高齢者医療特別会計</v>
      </c>
      <c r="B29" s="155" t="e">
        <f>IF(ROUND(VALUE(SUBSTITUTE(連結実質赤字比率に係る赤字・黒字の構成分析!F$41,"▲", "-")), 2) &lt; 0, ABS(ROUND(VALUE(SUBSTITUTE(連結実質赤字比率に係る赤字・黒字の構成分析!F$41,"▲", "-")), 2)), NA())</f>
        <v>#N/A</v>
      </c>
      <c r="C29" s="155">
        <f>IF(ROUND(VALUE(SUBSTITUTE(連結実質赤字比率に係る赤字・黒字の構成分析!F$41,"▲", "-")), 2) &gt;= 0, ABS(ROUND(VALUE(SUBSTITUTE(連結実質赤字比率に係る赤字・黒字の構成分析!F$41,"▲", "-")), 2)), NA())</f>
        <v>0</v>
      </c>
      <c r="D29" s="155" t="e">
        <f>IF(ROUND(VALUE(SUBSTITUTE(連結実質赤字比率に係る赤字・黒字の構成分析!G$41,"▲", "-")), 2) &lt; 0, ABS(ROUND(VALUE(SUBSTITUTE(連結実質赤字比率に係る赤字・黒字の構成分析!G$41,"▲", "-")), 2)), NA())</f>
        <v>#N/A</v>
      </c>
      <c r="E29" s="155">
        <f>IF(ROUND(VALUE(SUBSTITUTE(連結実質赤字比率に係る赤字・黒字の構成分析!G$41,"▲", "-")), 2) &gt;= 0, ABS(ROUND(VALUE(SUBSTITUTE(連結実質赤字比率に係る赤字・黒字の構成分析!G$41,"▲", "-")), 2)), NA())</f>
        <v>0</v>
      </c>
      <c r="F29" s="155" t="e">
        <f>IF(ROUND(VALUE(SUBSTITUTE(連結実質赤字比率に係る赤字・黒字の構成分析!H$41,"▲", "-")), 2) &lt; 0, ABS(ROUND(VALUE(SUBSTITUTE(連結実質赤字比率に係る赤字・黒字の構成分析!H$41,"▲", "-")), 2)), NA())</f>
        <v>#N/A</v>
      </c>
      <c r="G29" s="155">
        <f>IF(ROUND(VALUE(SUBSTITUTE(連結実質赤字比率に係る赤字・黒字の構成分析!H$41,"▲", "-")), 2) &gt;= 0, ABS(ROUND(VALUE(SUBSTITUTE(連結実質赤字比率に係る赤字・黒字の構成分析!H$41,"▲", "-")), 2)), NA())</f>
        <v>0</v>
      </c>
      <c r="H29" s="155" t="e">
        <f>IF(ROUND(VALUE(SUBSTITUTE(連結実質赤字比率に係る赤字・黒字の構成分析!I$41,"▲", "-")), 2) &lt; 0, ABS(ROUND(VALUE(SUBSTITUTE(連結実質赤字比率に係る赤字・黒字の構成分析!I$41,"▲", "-")), 2)), NA())</f>
        <v>#N/A</v>
      </c>
      <c r="I29" s="155">
        <f>IF(ROUND(VALUE(SUBSTITUTE(連結実質赤字比率に係る赤字・黒字の構成分析!I$41,"▲", "-")), 2) &gt;= 0, ABS(ROUND(VALUE(SUBSTITUTE(連結実質赤字比率に係る赤字・黒字の構成分析!I$41,"▲", "-")), 2)), NA())</f>
        <v>0</v>
      </c>
      <c r="J29" s="155" t="e">
        <f>IF(ROUND(VALUE(SUBSTITUTE(連結実質赤字比率に係る赤字・黒字の構成分析!J$41,"▲", "-")), 2) &lt; 0, ABS(ROUND(VALUE(SUBSTITUTE(連結実質赤字比率に係る赤字・黒字の構成分析!J$41,"▲", "-")), 2)), NA())</f>
        <v>#N/A</v>
      </c>
      <c r="K29" s="155">
        <f>IF(ROUND(VALUE(SUBSTITUTE(連結実質赤字比率に係る赤字・黒字の構成分析!J$41,"▲", "-")), 2) &gt;= 0, ABS(ROUND(VALUE(SUBSTITUTE(連結実質赤字比率に係る赤字・黒字の構成分析!J$41,"▲", "-")), 2)), NA())</f>
        <v>0</v>
      </c>
    </row>
    <row r="30" spans="1:11" x14ac:dyDescent="0.2">
      <c r="A30" s="155" t="str">
        <f>IF(連結実質赤字比率に係る赤字・黒字の構成分析!C$40="",NA(),連結実質赤字比率に係る赤字・黒字の構成分析!C$40)</f>
        <v>市営温泉施設特別会計</v>
      </c>
      <c r="B30" s="155" t="e">
        <f>IF(ROUND(VALUE(SUBSTITUTE(連結実質赤字比率に係る赤字・黒字の構成分析!F$40,"▲", "-")), 2) &lt; 0, ABS(ROUND(VALUE(SUBSTITUTE(連結実質赤字比率に係る赤字・黒字の構成分析!F$40,"▲", "-")), 2)), NA())</f>
        <v>#N/A</v>
      </c>
      <c r="C30" s="155">
        <f>IF(ROUND(VALUE(SUBSTITUTE(連結実質赤字比率に係る赤字・黒字の構成分析!F$40,"▲", "-")), 2) &gt;= 0, ABS(ROUND(VALUE(SUBSTITUTE(連結実質赤字比率に係る赤字・黒字の構成分析!F$40,"▲", "-")), 2)), NA())</f>
        <v>7.0000000000000007E-2</v>
      </c>
      <c r="D30" s="155" t="e">
        <f>IF(ROUND(VALUE(SUBSTITUTE(連結実質赤字比率に係る赤字・黒字の構成分析!G$40,"▲", "-")), 2) &lt; 0, ABS(ROUND(VALUE(SUBSTITUTE(連結実質赤字比率に係る赤字・黒字の構成分析!G$40,"▲", "-")), 2)), NA())</f>
        <v>#N/A</v>
      </c>
      <c r="E30" s="155">
        <f>IF(ROUND(VALUE(SUBSTITUTE(連結実質赤字比率に係る赤字・黒字の構成分析!G$40,"▲", "-")), 2) &gt;= 0, ABS(ROUND(VALUE(SUBSTITUTE(連結実質赤字比率に係る赤字・黒字の構成分析!G$40,"▲", "-")), 2)), NA())</f>
        <v>7.0000000000000007E-2</v>
      </c>
      <c r="F30" s="155" t="e">
        <f>IF(ROUND(VALUE(SUBSTITUTE(連結実質赤字比率に係る赤字・黒字の構成分析!H$40,"▲", "-")), 2) &lt; 0, ABS(ROUND(VALUE(SUBSTITUTE(連結実質赤字比率に係る赤字・黒字の構成分析!H$40,"▲", "-")), 2)), NA())</f>
        <v>#N/A</v>
      </c>
      <c r="G30" s="155">
        <f>IF(ROUND(VALUE(SUBSTITUTE(連結実質赤字比率に係る赤字・黒字の構成分析!H$40,"▲", "-")), 2) &gt;= 0, ABS(ROUND(VALUE(SUBSTITUTE(連結実質赤字比率に係る赤字・黒字の構成分析!H$40,"▲", "-")), 2)), NA())</f>
        <v>0.06</v>
      </c>
      <c r="H30" s="155" t="e">
        <f>IF(ROUND(VALUE(SUBSTITUTE(連結実質赤字比率に係る赤字・黒字の構成分析!I$40,"▲", "-")), 2) &lt; 0, ABS(ROUND(VALUE(SUBSTITUTE(連結実質赤字比率に係る赤字・黒字の構成分析!I$40,"▲", "-")), 2)), NA())</f>
        <v>#N/A</v>
      </c>
      <c r="I30" s="155">
        <f>IF(ROUND(VALUE(SUBSTITUTE(連結実質赤字比率に係る赤字・黒字の構成分析!I$40,"▲", "-")), 2) &gt;= 0, ABS(ROUND(VALUE(SUBSTITUTE(連結実質赤字比率に係る赤字・黒字の構成分析!I$40,"▲", "-")), 2)), NA())</f>
        <v>0.05</v>
      </c>
      <c r="J30" s="155" t="e">
        <f>IF(ROUND(VALUE(SUBSTITUTE(連結実質赤字比率に係る赤字・黒字の構成分析!J$40,"▲", "-")), 2) &lt; 0, ABS(ROUND(VALUE(SUBSTITUTE(連結実質赤字比率に係る赤字・黒字の構成分析!J$40,"▲", "-")), 2)), NA())</f>
        <v>#N/A</v>
      </c>
      <c r="K30" s="155">
        <f>IF(ROUND(VALUE(SUBSTITUTE(連結実質赤字比率に係る赤字・黒字の構成分析!J$40,"▲", "-")), 2) &gt;= 0, ABS(ROUND(VALUE(SUBSTITUTE(連結実質赤字比率に係る赤字・黒字の構成分析!J$40,"▲", "-")), 2)), NA())</f>
        <v>0.05</v>
      </c>
    </row>
    <row r="31" spans="1:11" x14ac:dyDescent="0.2">
      <c r="A31" s="155" t="str">
        <f>IF(連結実質赤字比率に係る赤字・黒字の構成分析!C$39="",NA(),連結実質赤字比率に係る赤字・黒字の構成分析!C$39)</f>
        <v>国民健康保険特別会計</v>
      </c>
      <c r="B31" s="155" t="e">
        <f>IF(ROUND(VALUE(SUBSTITUTE(連結実質赤字比率に係る赤字・黒字の構成分析!F$39,"▲", "-")), 2) &lt; 0, ABS(ROUND(VALUE(SUBSTITUTE(連結実質赤字比率に係る赤字・黒字の構成分析!F$39,"▲", "-")), 2)), NA())</f>
        <v>#N/A</v>
      </c>
      <c r="C31" s="155">
        <f>IF(ROUND(VALUE(SUBSTITUTE(連結実質赤字比率に係る赤字・黒字の構成分析!F$39,"▲", "-")), 2) &gt;= 0, ABS(ROUND(VALUE(SUBSTITUTE(連結実質赤字比率に係る赤字・黒字の構成分析!F$39,"▲", "-")), 2)), NA())</f>
        <v>1.54</v>
      </c>
      <c r="D31" s="155" t="e">
        <f>IF(ROUND(VALUE(SUBSTITUTE(連結実質赤字比率に係る赤字・黒字の構成分析!G$39,"▲", "-")), 2) &lt; 0, ABS(ROUND(VALUE(SUBSTITUTE(連結実質赤字比率に係る赤字・黒字の構成分析!G$39,"▲", "-")), 2)), NA())</f>
        <v>#N/A</v>
      </c>
      <c r="E31" s="155">
        <f>IF(ROUND(VALUE(SUBSTITUTE(連結実質赤字比率に係る赤字・黒字の構成分析!G$39,"▲", "-")), 2) &gt;= 0, ABS(ROUND(VALUE(SUBSTITUTE(連結実質赤字比率に係る赤字・黒字の構成分析!G$39,"▲", "-")), 2)), NA())</f>
        <v>2.0699999999999998</v>
      </c>
      <c r="F31" s="155" t="e">
        <f>IF(ROUND(VALUE(SUBSTITUTE(連結実質赤字比率に係る赤字・黒字の構成分析!H$39,"▲", "-")), 2) &lt; 0, ABS(ROUND(VALUE(SUBSTITUTE(連結実質赤字比率に係る赤字・黒字の構成分析!H$39,"▲", "-")), 2)), NA())</f>
        <v>#N/A</v>
      </c>
      <c r="G31" s="155">
        <f>IF(ROUND(VALUE(SUBSTITUTE(連結実質赤字比率に係る赤字・黒字の構成分析!H$39,"▲", "-")), 2) &gt;= 0, ABS(ROUND(VALUE(SUBSTITUTE(連結実質赤字比率に係る赤字・黒字の構成分析!H$39,"▲", "-")), 2)), NA())</f>
        <v>2.37</v>
      </c>
      <c r="H31" s="155" t="e">
        <f>IF(ROUND(VALUE(SUBSTITUTE(連結実質赤字比率に係る赤字・黒字の構成分析!I$39,"▲", "-")), 2) &lt; 0, ABS(ROUND(VALUE(SUBSTITUTE(連結実質赤字比率に係る赤字・黒字の構成分析!I$39,"▲", "-")), 2)), NA())</f>
        <v>#N/A</v>
      </c>
      <c r="I31" s="155">
        <f>IF(ROUND(VALUE(SUBSTITUTE(連結実質赤字比率に係る赤字・黒字の構成分析!I$39,"▲", "-")), 2) &gt;= 0, ABS(ROUND(VALUE(SUBSTITUTE(連結実質赤字比率に係る赤字・黒字の構成分析!I$39,"▲", "-")), 2)), NA())</f>
        <v>2.4</v>
      </c>
      <c r="J31" s="155" t="e">
        <f>IF(ROUND(VALUE(SUBSTITUTE(連結実質赤字比率に係る赤字・黒字の構成分析!J$39,"▲", "-")), 2) &lt; 0, ABS(ROUND(VALUE(SUBSTITUTE(連結実質赤字比率に係る赤字・黒字の構成分析!J$39,"▲", "-")), 2)), NA())</f>
        <v>#N/A</v>
      </c>
      <c r="K31" s="155">
        <f>IF(ROUND(VALUE(SUBSTITUTE(連結実質赤字比率に係る赤字・黒字の構成分析!J$39,"▲", "-")), 2) &gt;= 0, ABS(ROUND(VALUE(SUBSTITUTE(連結実質赤字比率に係る赤字・黒字の構成分析!J$39,"▲", "-")), 2)), NA())</f>
        <v>1.04</v>
      </c>
    </row>
    <row r="32" spans="1:11" x14ac:dyDescent="0.2">
      <c r="A32" s="155" t="str">
        <f>IF(連結実質赤字比率に係る赤字・黒字の構成分析!C$38="",NA(),連結実質赤字比率に係る赤字・黒字の構成分析!C$38)</f>
        <v>介護保険特別会計</v>
      </c>
      <c r="B32" s="155" t="e">
        <f>IF(ROUND(VALUE(SUBSTITUTE(連結実質赤字比率に係る赤字・黒字の構成分析!F$38,"▲", "-")), 2) &lt; 0, ABS(ROUND(VALUE(SUBSTITUTE(連結実質赤字比率に係る赤字・黒字の構成分析!F$38,"▲", "-")), 2)), NA())</f>
        <v>#N/A</v>
      </c>
      <c r="C32" s="155">
        <f>IF(ROUND(VALUE(SUBSTITUTE(連結実質赤字比率に係る赤字・黒字の構成分析!F$38,"▲", "-")), 2) &gt;= 0, ABS(ROUND(VALUE(SUBSTITUTE(連結実質赤字比率に係る赤字・黒字の構成分析!F$38,"▲", "-")), 2)), NA())</f>
        <v>1.31</v>
      </c>
      <c r="D32" s="155" t="e">
        <f>IF(ROUND(VALUE(SUBSTITUTE(連結実質赤字比率に係る赤字・黒字の構成分析!G$38,"▲", "-")), 2) &lt; 0, ABS(ROUND(VALUE(SUBSTITUTE(連結実質赤字比率に係る赤字・黒字の構成分析!G$38,"▲", "-")), 2)), NA())</f>
        <v>#N/A</v>
      </c>
      <c r="E32" s="155">
        <f>IF(ROUND(VALUE(SUBSTITUTE(連結実質赤字比率に係る赤字・黒字の構成分析!G$38,"▲", "-")), 2) &gt;= 0, ABS(ROUND(VALUE(SUBSTITUTE(連結実質赤字比率に係る赤字・黒字の構成分析!G$38,"▲", "-")), 2)), NA())</f>
        <v>0.93</v>
      </c>
      <c r="F32" s="155" t="e">
        <f>IF(ROUND(VALUE(SUBSTITUTE(連結実質赤字比率に係る赤字・黒字の構成分析!H$38,"▲", "-")), 2) &lt; 0, ABS(ROUND(VALUE(SUBSTITUTE(連結実質赤字比率に係る赤字・黒字の構成分析!H$38,"▲", "-")), 2)), NA())</f>
        <v>#N/A</v>
      </c>
      <c r="G32" s="155">
        <f>IF(ROUND(VALUE(SUBSTITUTE(連結実質赤字比率に係る赤字・黒字の構成分析!H$38,"▲", "-")), 2) &gt;= 0, ABS(ROUND(VALUE(SUBSTITUTE(連結実質赤字比率に係る赤字・黒字の構成分析!H$38,"▲", "-")), 2)), NA())</f>
        <v>1.74</v>
      </c>
      <c r="H32" s="155" t="e">
        <f>IF(ROUND(VALUE(SUBSTITUTE(連結実質赤字比率に係る赤字・黒字の構成分析!I$38,"▲", "-")), 2) &lt; 0, ABS(ROUND(VALUE(SUBSTITUTE(連結実質赤字比率に係る赤字・黒字の構成分析!I$38,"▲", "-")), 2)), NA())</f>
        <v>#N/A</v>
      </c>
      <c r="I32" s="155">
        <f>IF(ROUND(VALUE(SUBSTITUTE(連結実質赤字比率に係る赤字・黒字の構成分析!I$38,"▲", "-")), 2) &gt;= 0, ABS(ROUND(VALUE(SUBSTITUTE(連結実質赤字比率に係る赤字・黒字の構成分析!I$38,"▲", "-")), 2)), NA())</f>
        <v>1.31</v>
      </c>
      <c r="J32" s="155" t="e">
        <f>IF(ROUND(VALUE(SUBSTITUTE(連結実質赤字比率に係る赤字・黒字の構成分析!J$38,"▲", "-")), 2) &lt; 0, ABS(ROUND(VALUE(SUBSTITUTE(連結実質赤字比率に係る赤字・黒字の構成分析!J$38,"▲", "-")), 2)), NA())</f>
        <v>#N/A</v>
      </c>
      <c r="K32" s="155">
        <f>IF(ROUND(VALUE(SUBSTITUTE(連結実質赤字比率に係る赤字・黒字の構成分析!J$38,"▲", "-")), 2) &gt;= 0, ABS(ROUND(VALUE(SUBSTITUTE(連結実質赤字比率に係る赤字・黒字の構成分析!J$38,"▲", "-")), 2)), NA())</f>
        <v>1.32</v>
      </c>
    </row>
    <row r="33" spans="1:16" x14ac:dyDescent="0.2">
      <c r="A33" s="155" t="str">
        <f>IF(連結実質赤字比率に係る赤字・黒字の構成分析!C$37="",NA(),連結実質赤字比率に係る赤字・黒字の構成分析!C$37)</f>
        <v>横手市水道事業会計</v>
      </c>
      <c r="B33" s="155" t="e">
        <f>IF(ROUND(VALUE(SUBSTITUTE(連結実質赤字比率に係る赤字・黒字の構成分析!F$37,"▲", "-")), 2) &lt; 0, ABS(ROUND(VALUE(SUBSTITUTE(連結実質赤字比率に係る赤字・黒字の構成分析!F$37,"▲", "-")), 2)), NA())</f>
        <v>#N/A</v>
      </c>
      <c r="C33" s="155">
        <f>IF(ROUND(VALUE(SUBSTITUTE(連結実質赤字比率に係る赤字・黒字の構成分析!F$37,"▲", "-")), 2) &gt;= 0, ABS(ROUND(VALUE(SUBSTITUTE(連結実質赤字比率に係る赤字・黒字の構成分析!F$37,"▲", "-")), 2)), NA())</f>
        <v>5.38</v>
      </c>
      <c r="D33" s="155" t="e">
        <f>IF(ROUND(VALUE(SUBSTITUTE(連結実質赤字比率に係る赤字・黒字の構成分析!G$37,"▲", "-")), 2) &lt; 0, ABS(ROUND(VALUE(SUBSTITUTE(連結実質赤字比率に係る赤字・黒字の構成分析!G$37,"▲", "-")), 2)), NA())</f>
        <v>#N/A</v>
      </c>
      <c r="E33" s="155">
        <f>IF(ROUND(VALUE(SUBSTITUTE(連結実質赤字比率に係る赤字・黒字の構成分析!G$37,"▲", "-")), 2) &gt;= 0, ABS(ROUND(VALUE(SUBSTITUTE(連結実質赤字比率に係る赤字・黒字の構成分析!G$37,"▲", "-")), 2)), NA())</f>
        <v>4.88</v>
      </c>
      <c r="F33" s="155" t="e">
        <f>IF(ROUND(VALUE(SUBSTITUTE(連結実質赤字比率に係る赤字・黒字の構成分析!H$37,"▲", "-")), 2) &lt; 0, ABS(ROUND(VALUE(SUBSTITUTE(連結実質赤字比率に係る赤字・黒字の構成分析!H$37,"▲", "-")), 2)), NA())</f>
        <v>#N/A</v>
      </c>
      <c r="G33" s="155">
        <f>IF(ROUND(VALUE(SUBSTITUTE(連結実質赤字比率に係る赤字・黒字の構成分析!H$37,"▲", "-")), 2) &gt;= 0, ABS(ROUND(VALUE(SUBSTITUTE(連結実質赤字比率に係る赤字・黒字の構成分析!H$37,"▲", "-")), 2)), NA())</f>
        <v>4.5599999999999996</v>
      </c>
      <c r="H33" s="155" t="e">
        <f>IF(ROUND(VALUE(SUBSTITUTE(連結実質赤字比率に係る赤字・黒字の構成分析!I$37,"▲", "-")), 2) &lt; 0, ABS(ROUND(VALUE(SUBSTITUTE(連結実質赤字比率に係る赤字・黒字の構成分析!I$37,"▲", "-")), 2)), NA())</f>
        <v>#N/A</v>
      </c>
      <c r="I33" s="155">
        <f>IF(ROUND(VALUE(SUBSTITUTE(連結実質赤字比率に係る赤字・黒字の構成分析!I$37,"▲", "-")), 2) &gt;= 0, ABS(ROUND(VALUE(SUBSTITUTE(連結実質赤字比率に係る赤字・黒字の構成分析!I$37,"▲", "-")), 2)), NA())</f>
        <v>4.34</v>
      </c>
      <c r="J33" s="155" t="e">
        <f>IF(ROUND(VALUE(SUBSTITUTE(連結実質赤字比率に係る赤字・黒字の構成分析!J$37,"▲", "-")), 2) &lt; 0, ABS(ROUND(VALUE(SUBSTITUTE(連結実質赤字比率に係る赤字・黒字の構成分析!J$37,"▲", "-")), 2)), NA())</f>
        <v>#N/A</v>
      </c>
      <c r="K33" s="155">
        <f>IF(ROUND(VALUE(SUBSTITUTE(連結実質赤字比率に係る赤字・黒字の構成分析!J$37,"▲", "-")), 2) &gt;= 0, ABS(ROUND(VALUE(SUBSTITUTE(連結実質赤字比率に係る赤字・黒字の構成分析!J$37,"▲", "-")), 2)), NA())</f>
        <v>3.57</v>
      </c>
    </row>
    <row r="34" spans="1:16" x14ac:dyDescent="0.2">
      <c r="A34" s="155" t="str">
        <f>IF(連結実質赤字比率に係る赤字・黒字の構成分析!C$36="",NA(),連結実質赤字比率に係る赤字・黒字の構成分析!C$36)</f>
        <v>横手市下水道事業会計</v>
      </c>
      <c r="B34" s="155" t="e">
        <f>IF(ROUND(VALUE(SUBSTITUTE(連結実質赤字比率に係る赤字・黒字の構成分析!F$36,"▲", "-")), 2) &lt; 0, ABS(ROUND(VALUE(SUBSTITUTE(連結実質赤字比率に係る赤字・黒字の構成分析!F$36,"▲", "-")), 2)), NA())</f>
        <v>#N/A</v>
      </c>
      <c r="C34" s="155">
        <f>IF(ROUND(VALUE(SUBSTITUTE(連結実質赤字比率に係る赤字・黒字の構成分析!F$36,"▲", "-")), 2) &gt;= 0, ABS(ROUND(VALUE(SUBSTITUTE(連結実質赤字比率に係る赤字・黒字の構成分析!F$36,"▲", "-")), 2)), NA())</f>
        <v>4.05</v>
      </c>
      <c r="D34" s="155" t="e">
        <f>IF(ROUND(VALUE(SUBSTITUTE(連結実質赤字比率に係る赤字・黒字の構成分析!G$36,"▲", "-")), 2) &lt; 0, ABS(ROUND(VALUE(SUBSTITUTE(連結実質赤字比率に係る赤字・黒字の構成分析!G$36,"▲", "-")), 2)), NA())</f>
        <v>#N/A</v>
      </c>
      <c r="E34" s="155">
        <f>IF(ROUND(VALUE(SUBSTITUTE(連結実質赤字比率に係る赤字・黒字の構成分析!G$36,"▲", "-")), 2) &gt;= 0, ABS(ROUND(VALUE(SUBSTITUTE(連結実質赤字比率に係る赤字・黒字の構成分析!G$36,"▲", "-")), 2)), NA())</f>
        <v>4.1100000000000003</v>
      </c>
      <c r="F34" s="155" t="e">
        <f>IF(ROUND(VALUE(SUBSTITUTE(連結実質赤字比率に係る赤字・黒字の構成分析!H$36,"▲", "-")), 2) &lt; 0, ABS(ROUND(VALUE(SUBSTITUTE(連結実質赤字比率に係る赤字・黒字の構成分析!H$36,"▲", "-")), 2)), NA())</f>
        <v>#N/A</v>
      </c>
      <c r="G34" s="155">
        <f>IF(ROUND(VALUE(SUBSTITUTE(連結実質赤字比率に係る赤字・黒字の構成分析!H$36,"▲", "-")), 2) &gt;= 0, ABS(ROUND(VALUE(SUBSTITUTE(連結実質赤字比率に係る赤字・黒字の構成分析!H$36,"▲", "-")), 2)), NA())</f>
        <v>4.4800000000000004</v>
      </c>
      <c r="H34" s="155" t="e">
        <f>IF(ROUND(VALUE(SUBSTITUTE(連結実質赤字比率に係る赤字・黒字の構成分析!I$36,"▲", "-")), 2) &lt; 0, ABS(ROUND(VALUE(SUBSTITUTE(連結実質赤字比率に係る赤字・黒字の構成分析!I$36,"▲", "-")), 2)), NA())</f>
        <v>#N/A</v>
      </c>
      <c r="I34" s="155">
        <f>IF(ROUND(VALUE(SUBSTITUTE(連結実質赤字比率に係る赤字・黒字の構成分析!I$36,"▲", "-")), 2) &gt;= 0, ABS(ROUND(VALUE(SUBSTITUTE(連結実質赤字比率に係る赤字・黒字の構成分析!I$36,"▲", "-")), 2)), NA())</f>
        <v>4.21</v>
      </c>
      <c r="J34" s="155" t="e">
        <f>IF(ROUND(VALUE(SUBSTITUTE(連結実質赤字比率に係る赤字・黒字の構成分析!J$36,"▲", "-")), 2) &lt; 0, ABS(ROUND(VALUE(SUBSTITUTE(連結実質赤字比率に係る赤字・黒字の構成分析!J$36,"▲", "-")), 2)), NA())</f>
        <v>#N/A</v>
      </c>
      <c r="K34" s="155">
        <f>IF(ROUND(VALUE(SUBSTITUTE(連結実質赤字比率に係る赤字・黒字の構成分析!J$36,"▲", "-")), 2) &gt;= 0, ABS(ROUND(VALUE(SUBSTITUTE(連結実質赤字比率に係る赤字・黒字の構成分析!J$36,"▲", "-")), 2)), NA())</f>
        <v>3.69</v>
      </c>
    </row>
    <row r="35" spans="1:16" x14ac:dyDescent="0.2">
      <c r="A35" s="155" t="str">
        <f>IF(連結実質赤字比率に係る赤字・黒字の構成分析!C$35="",NA(),連結実質赤字比率に係る赤字・黒字の構成分析!C$35)</f>
        <v>一般会計</v>
      </c>
      <c r="B35" s="155" t="e">
        <f>IF(ROUND(VALUE(SUBSTITUTE(連結実質赤字比率に係る赤字・黒字の構成分析!F$35,"▲", "-")), 2) &lt; 0, ABS(ROUND(VALUE(SUBSTITUTE(連結実質赤字比率に係る赤字・黒字の構成分析!F$35,"▲", "-")), 2)), NA())</f>
        <v>#N/A</v>
      </c>
      <c r="C35" s="155">
        <f>IF(ROUND(VALUE(SUBSTITUTE(連結実質赤字比率に係る赤字・黒字の構成分析!F$35,"▲", "-")), 2) &gt;= 0, ABS(ROUND(VALUE(SUBSTITUTE(連結実質赤字比率に係る赤字・黒字の構成分析!F$35,"▲", "-")), 2)), NA())</f>
        <v>6.64</v>
      </c>
      <c r="D35" s="155" t="e">
        <f>IF(ROUND(VALUE(SUBSTITUTE(連結実質赤字比率に係る赤字・黒字の構成分析!G$35,"▲", "-")), 2) &lt; 0, ABS(ROUND(VALUE(SUBSTITUTE(連結実質赤字比率に係る赤字・黒字の構成分析!G$35,"▲", "-")), 2)), NA())</f>
        <v>#N/A</v>
      </c>
      <c r="E35" s="155">
        <f>IF(ROUND(VALUE(SUBSTITUTE(連結実質赤字比率に係る赤字・黒字の構成分析!G$35,"▲", "-")), 2) &gt;= 0, ABS(ROUND(VALUE(SUBSTITUTE(連結実質赤字比率に係る赤字・黒字の構成分析!G$35,"▲", "-")), 2)), NA())</f>
        <v>7.8</v>
      </c>
      <c r="F35" s="155" t="e">
        <f>IF(ROUND(VALUE(SUBSTITUTE(連結実質赤字比率に係る赤字・黒字の構成分析!H$35,"▲", "-")), 2) &lt; 0, ABS(ROUND(VALUE(SUBSTITUTE(連結実質赤字比率に係る赤字・黒字の構成分析!H$35,"▲", "-")), 2)), NA())</f>
        <v>#N/A</v>
      </c>
      <c r="G35" s="155">
        <f>IF(ROUND(VALUE(SUBSTITUTE(連結実質赤字比率に係る赤字・黒字の構成分析!H$35,"▲", "-")), 2) &gt;= 0, ABS(ROUND(VALUE(SUBSTITUTE(連結実質赤字比率に係る赤字・黒字の構成分析!H$35,"▲", "-")), 2)), NA())</f>
        <v>9.86</v>
      </c>
      <c r="H35" s="155" t="e">
        <f>IF(ROUND(VALUE(SUBSTITUTE(連結実質赤字比率に係る赤字・黒字の構成分析!I$35,"▲", "-")), 2) &lt; 0, ABS(ROUND(VALUE(SUBSTITUTE(連結実質赤字比率に係る赤字・黒字の構成分析!I$35,"▲", "-")), 2)), NA())</f>
        <v>#N/A</v>
      </c>
      <c r="I35" s="155">
        <f>IF(ROUND(VALUE(SUBSTITUTE(連結実質赤字比率に係る赤字・黒字の構成分析!I$35,"▲", "-")), 2) &gt;= 0, ABS(ROUND(VALUE(SUBSTITUTE(連結実質赤字比率に係る赤字・黒字の構成分析!I$35,"▲", "-")), 2)), NA())</f>
        <v>8.02</v>
      </c>
      <c r="J35" s="155" t="e">
        <f>IF(ROUND(VALUE(SUBSTITUTE(連結実質赤字比率に係る赤字・黒字の構成分析!J$35,"▲", "-")), 2) &lt; 0, ABS(ROUND(VALUE(SUBSTITUTE(連結実質赤字比率に係る赤字・黒字の構成分析!J$35,"▲", "-")), 2)), NA())</f>
        <v>#N/A</v>
      </c>
      <c r="K35" s="155">
        <f>IF(ROUND(VALUE(SUBSTITUTE(連結実質赤字比率に係る赤字・黒字の構成分析!J$35,"▲", "-")), 2) &gt;= 0, ABS(ROUND(VALUE(SUBSTITUTE(連結実質赤字比率に係る赤字・黒字の構成分析!J$35,"▲", "-")), 2)), NA())</f>
        <v>7.13</v>
      </c>
    </row>
    <row r="36" spans="1:16" x14ac:dyDescent="0.2">
      <c r="A36" s="155" t="str">
        <f>IF(連結実質赤字比率に係る赤字・黒字の構成分析!C$34="",NA(),連結実質赤字比率に係る赤字・黒字の構成分析!C$34)</f>
        <v>横手市病院事業会計</v>
      </c>
      <c r="B36" s="155" t="e">
        <f>IF(ROUND(VALUE(SUBSTITUTE(連結実質赤字比率に係る赤字・黒字の構成分析!F$34,"▲", "-")), 2) &lt; 0, ABS(ROUND(VALUE(SUBSTITUTE(連結実質赤字比率に係る赤字・黒字の構成分析!F$34,"▲", "-")), 2)), NA())</f>
        <v>#N/A</v>
      </c>
      <c r="C36" s="155">
        <f>IF(ROUND(VALUE(SUBSTITUTE(連結実質赤字比率に係る赤字・黒字の構成分析!F$34,"▲", "-")), 2) &gt;= 0, ABS(ROUND(VALUE(SUBSTITUTE(連結実質赤字比率に係る赤字・黒字の構成分析!F$34,"▲", "-")), 2)), NA())</f>
        <v>14.98</v>
      </c>
      <c r="D36" s="155" t="e">
        <f>IF(ROUND(VALUE(SUBSTITUTE(連結実質赤字比率に係る赤字・黒字の構成分析!G$34,"▲", "-")), 2) &lt; 0, ABS(ROUND(VALUE(SUBSTITUTE(連結実質赤字比率に係る赤字・黒字の構成分析!G$34,"▲", "-")), 2)), NA())</f>
        <v>#N/A</v>
      </c>
      <c r="E36" s="155">
        <f>IF(ROUND(VALUE(SUBSTITUTE(連結実質赤字比率に係る赤字・黒字の構成分析!G$34,"▲", "-")), 2) &gt;= 0, ABS(ROUND(VALUE(SUBSTITUTE(連結実質赤字比率に係る赤字・黒字の構成分析!G$34,"▲", "-")), 2)), NA())</f>
        <v>14.4</v>
      </c>
      <c r="F36" s="155" t="e">
        <f>IF(ROUND(VALUE(SUBSTITUTE(連結実質赤字比率に係る赤字・黒字の構成分析!H$34,"▲", "-")), 2) &lt; 0, ABS(ROUND(VALUE(SUBSTITUTE(連結実質赤字比率に係る赤字・黒字の構成分析!H$34,"▲", "-")), 2)), NA())</f>
        <v>#N/A</v>
      </c>
      <c r="G36" s="155">
        <f>IF(ROUND(VALUE(SUBSTITUTE(連結実質赤字比率に係る赤字・黒字の構成分析!H$34,"▲", "-")), 2) &gt;= 0, ABS(ROUND(VALUE(SUBSTITUTE(連結実質赤字比率に係る赤字・黒字の構成分析!H$34,"▲", "-")), 2)), NA())</f>
        <v>14.61</v>
      </c>
      <c r="H36" s="155" t="e">
        <f>IF(ROUND(VALUE(SUBSTITUTE(連結実質赤字比率に係る赤字・黒字の構成分析!I$34,"▲", "-")), 2) &lt; 0, ABS(ROUND(VALUE(SUBSTITUTE(連結実質赤字比率に係る赤字・黒字の構成分析!I$34,"▲", "-")), 2)), NA())</f>
        <v>#N/A</v>
      </c>
      <c r="I36" s="155">
        <f>IF(ROUND(VALUE(SUBSTITUTE(連結実質赤字比率に係る赤字・黒字の構成分析!I$34,"▲", "-")), 2) &gt;= 0, ABS(ROUND(VALUE(SUBSTITUTE(連結実質赤字比率に係る赤字・黒字の構成分析!I$34,"▲", "-")), 2)), NA())</f>
        <v>12.87</v>
      </c>
      <c r="J36" s="155" t="e">
        <f>IF(ROUND(VALUE(SUBSTITUTE(連結実質赤字比率に係る赤字・黒字の構成分析!J$34,"▲", "-")), 2) &lt; 0, ABS(ROUND(VALUE(SUBSTITUTE(連結実質赤字比率に係る赤字・黒字の構成分析!J$34,"▲", "-")), 2)), NA())</f>
        <v>#N/A</v>
      </c>
      <c r="K36" s="155">
        <f>IF(ROUND(VALUE(SUBSTITUTE(連結実質赤字比率に係る赤字・黒字の構成分析!J$34,"▲", "-")), 2) &gt;= 0, ABS(ROUND(VALUE(SUBSTITUTE(連結実質赤字比率に係る赤字・黒字の構成分析!J$34,"▲", "-")), 2)), NA())</f>
        <v>10.42</v>
      </c>
    </row>
    <row r="39" spans="1:16" x14ac:dyDescent="0.2">
      <c r="A39" s="128" t="s">
        <v>58</v>
      </c>
    </row>
    <row r="40" spans="1:16" x14ac:dyDescent="0.2">
      <c r="A40" s="156"/>
      <c r="B40" s="156" t="str">
        <f>'実質公債費比率（分子）の構造'!K$44</f>
        <v>R02</v>
      </c>
      <c r="C40" s="156"/>
      <c r="D40" s="156"/>
      <c r="E40" s="156" t="str">
        <f>'実質公債費比率（分子）の構造'!L$44</f>
        <v>R03</v>
      </c>
      <c r="F40" s="156"/>
      <c r="G40" s="156"/>
      <c r="H40" s="156" t="str">
        <f>'実質公債費比率（分子）の構造'!M$44</f>
        <v>R04</v>
      </c>
      <c r="I40" s="156"/>
      <c r="J40" s="156"/>
      <c r="K40" s="156" t="str">
        <f>'実質公債費比率（分子）の構造'!N$44</f>
        <v>R05</v>
      </c>
      <c r="L40" s="156"/>
      <c r="M40" s="156"/>
      <c r="N40" s="156" t="str">
        <f>'実質公債費比率（分子）の構造'!O$44</f>
        <v>R06</v>
      </c>
      <c r="O40" s="156"/>
      <c r="P40" s="156"/>
    </row>
    <row r="41" spans="1:16" x14ac:dyDescent="0.2">
      <c r="A41" s="156"/>
      <c r="B41" s="156" t="s">
        <v>59</v>
      </c>
      <c r="C41" s="156"/>
      <c r="D41" s="156" t="s">
        <v>60</v>
      </c>
      <c r="E41" s="156" t="s">
        <v>59</v>
      </c>
      <c r="F41" s="156"/>
      <c r="G41" s="156" t="s">
        <v>60</v>
      </c>
      <c r="H41" s="156" t="s">
        <v>59</v>
      </c>
      <c r="I41" s="156"/>
      <c r="J41" s="156" t="s">
        <v>60</v>
      </c>
      <c r="K41" s="156" t="s">
        <v>59</v>
      </c>
      <c r="L41" s="156"/>
      <c r="M41" s="156" t="s">
        <v>60</v>
      </c>
      <c r="N41" s="156" t="s">
        <v>59</v>
      </c>
      <c r="O41" s="156"/>
      <c r="P41" s="156" t="s">
        <v>60</v>
      </c>
    </row>
    <row r="42" spans="1:16" x14ac:dyDescent="0.2">
      <c r="A42" s="156" t="s">
        <v>61</v>
      </c>
      <c r="B42" s="156"/>
      <c r="C42" s="156"/>
      <c r="D42" s="156">
        <f>'実質公債費比率（分子）の構造'!K$52</f>
        <v>5828</v>
      </c>
      <c r="E42" s="156"/>
      <c r="F42" s="156"/>
      <c r="G42" s="156">
        <f>'実質公債費比率（分子）の構造'!L$52</f>
        <v>5769</v>
      </c>
      <c r="H42" s="156"/>
      <c r="I42" s="156"/>
      <c r="J42" s="156">
        <f>'実質公債費比率（分子）の構造'!M$52</f>
        <v>5848</v>
      </c>
      <c r="K42" s="156"/>
      <c r="L42" s="156"/>
      <c r="M42" s="156">
        <f>'実質公債費比率（分子）の構造'!N$52</f>
        <v>5897</v>
      </c>
      <c r="N42" s="156"/>
      <c r="O42" s="156"/>
      <c r="P42" s="156">
        <f>'実質公債費比率（分子）の構造'!O$52</f>
        <v>5885</v>
      </c>
    </row>
    <row r="43" spans="1:16" x14ac:dyDescent="0.2">
      <c r="A43" s="156" t="s">
        <v>16</v>
      </c>
      <c r="B43" s="156" t="str">
        <f>'実質公債費比率（分子）の構造'!K$51</f>
        <v>-</v>
      </c>
      <c r="C43" s="156"/>
      <c r="D43" s="156"/>
      <c r="E43" s="156" t="str">
        <f>'実質公債費比率（分子）の構造'!L$51</f>
        <v>-</v>
      </c>
      <c r="F43" s="156"/>
      <c r="G43" s="156"/>
      <c r="H43" s="156" t="str">
        <f>'実質公債費比率（分子）の構造'!M$51</f>
        <v>-</v>
      </c>
      <c r="I43" s="156"/>
      <c r="J43" s="156"/>
      <c r="K43" s="156" t="str">
        <f>'実質公債費比率（分子）の構造'!N$51</f>
        <v>-</v>
      </c>
      <c r="L43" s="156"/>
      <c r="M43" s="156"/>
      <c r="N43" s="156" t="str">
        <f>'実質公債費比率（分子）の構造'!O$51</f>
        <v>-</v>
      </c>
      <c r="O43" s="156"/>
      <c r="P43" s="156"/>
    </row>
    <row r="44" spans="1:16" x14ac:dyDescent="0.2">
      <c r="A44" s="156" t="s">
        <v>62</v>
      </c>
      <c r="B44" s="156">
        <f>'実質公債費比率（分子）の構造'!K$50</f>
        <v>72</v>
      </c>
      <c r="C44" s="156"/>
      <c r="D44" s="156"/>
      <c r="E44" s="156">
        <f>'実質公債費比率（分子）の構造'!L$50</f>
        <v>35</v>
      </c>
      <c r="F44" s="156"/>
      <c r="G44" s="156"/>
      <c r="H44" s="156">
        <f>'実質公債費比率（分子）の構造'!M$50</f>
        <v>22</v>
      </c>
      <c r="I44" s="156"/>
      <c r="J44" s="156"/>
      <c r="K44" s="156">
        <f>'実質公債費比率（分子）の構造'!N$50</f>
        <v>23</v>
      </c>
      <c r="L44" s="156"/>
      <c r="M44" s="156"/>
      <c r="N44" s="156">
        <f>'実質公債費比率（分子）の構造'!O$50</f>
        <v>27</v>
      </c>
      <c r="O44" s="156"/>
      <c r="P44" s="156"/>
    </row>
    <row r="45" spans="1:16" x14ac:dyDescent="0.2">
      <c r="A45" s="156" t="s">
        <v>63</v>
      </c>
      <c r="B45" s="156" t="str">
        <f>'実質公債費比率（分子）の構造'!K$49</f>
        <v>-</v>
      </c>
      <c r="C45" s="156"/>
      <c r="D45" s="156"/>
      <c r="E45" s="156" t="str">
        <f>'実質公債費比率（分子）の構造'!L$49</f>
        <v>-</v>
      </c>
      <c r="F45" s="156"/>
      <c r="G45" s="156"/>
      <c r="H45" s="156" t="str">
        <f>'実質公債費比率（分子）の構造'!M$49</f>
        <v>-</v>
      </c>
      <c r="I45" s="156"/>
      <c r="J45" s="156"/>
      <c r="K45" s="156" t="str">
        <f>'実質公債費比率（分子）の構造'!N$49</f>
        <v>-</v>
      </c>
      <c r="L45" s="156"/>
      <c r="M45" s="156"/>
      <c r="N45" s="156" t="str">
        <f>'実質公債費比率（分子）の構造'!O$49</f>
        <v>-</v>
      </c>
      <c r="O45" s="156"/>
      <c r="P45" s="156"/>
    </row>
    <row r="46" spans="1:16" x14ac:dyDescent="0.2">
      <c r="A46" s="156" t="s">
        <v>64</v>
      </c>
      <c r="B46" s="156">
        <f>'実質公債費比率（分子）の構造'!K$48</f>
        <v>1189</v>
      </c>
      <c r="C46" s="156"/>
      <c r="D46" s="156"/>
      <c r="E46" s="156">
        <f>'実質公債費比率（分子）の構造'!L$48</f>
        <v>1116</v>
      </c>
      <c r="F46" s="156"/>
      <c r="G46" s="156"/>
      <c r="H46" s="156">
        <f>'実質公債費比率（分子）の構造'!M$48</f>
        <v>1130</v>
      </c>
      <c r="I46" s="156"/>
      <c r="J46" s="156"/>
      <c r="K46" s="156">
        <f>'実質公債費比率（分子）の構造'!N$48</f>
        <v>1035</v>
      </c>
      <c r="L46" s="156"/>
      <c r="M46" s="156"/>
      <c r="N46" s="156">
        <f>'実質公債費比率（分子）の構造'!O$48</f>
        <v>1090</v>
      </c>
      <c r="O46" s="156"/>
      <c r="P46" s="156"/>
    </row>
    <row r="47" spans="1:16" x14ac:dyDescent="0.2">
      <c r="A47" s="156" t="s">
        <v>12</v>
      </c>
      <c r="B47" s="156" t="str">
        <f>'実質公債費比率（分子）の構造'!K$47</f>
        <v>-</v>
      </c>
      <c r="C47" s="156"/>
      <c r="D47" s="156"/>
      <c r="E47" s="156" t="str">
        <f>'実質公債費比率（分子）の構造'!L$47</f>
        <v>-</v>
      </c>
      <c r="F47" s="156"/>
      <c r="G47" s="156"/>
      <c r="H47" s="156" t="str">
        <f>'実質公債費比率（分子）の構造'!M$47</f>
        <v>-</v>
      </c>
      <c r="I47" s="156"/>
      <c r="J47" s="156"/>
      <c r="K47" s="156" t="str">
        <f>'実質公債費比率（分子）の構造'!N$47</f>
        <v>-</v>
      </c>
      <c r="L47" s="156"/>
      <c r="M47" s="156"/>
      <c r="N47" s="156" t="str">
        <f>'実質公債費比率（分子）の構造'!O$47</f>
        <v>-</v>
      </c>
      <c r="O47" s="156"/>
      <c r="P47" s="156"/>
    </row>
    <row r="48" spans="1:16" x14ac:dyDescent="0.2">
      <c r="A48" s="156" t="s">
        <v>65</v>
      </c>
      <c r="B48" s="156" t="str">
        <f>'実質公債費比率（分子）の構造'!K$46</f>
        <v>-</v>
      </c>
      <c r="C48" s="156"/>
      <c r="D48" s="156"/>
      <c r="E48" s="156" t="str">
        <f>'実質公債費比率（分子）の構造'!L$46</f>
        <v>-</v>
      </c>
      <c r="F48" s="156"/>
      <c r="G48" s="156"/>
      <c r="H48" s="156" t="str">
        <f>'実質公債費比率（分子）の構造'!M$46</f>
        <v>-</v>
      </c>
      <c r="I48" s="156"/>
      <c r="J48" s="156"/>
      <c r="K48" s="156" t="str">
        <f>'実質公債費比率（分子）の構造'!N$46</f>
        <v>-</v>
      </c>
      <c r="L48" s="156"/>
      <c r="M48" s="156"/>
      <c r="N48" s="156" t="str">
        <f>'実質公債費比率（分子）の構造'!O$46</f>
        <v>-</v>
      </c>
      <c r="O48" s="156"/>
      <c r="P48" s="156"/>
    </row>
    <row r="49" spans="1:16" x14ac:dyDescent="0.2">
      <c r="A49" s="156" t="s">
        <v>66</v>
      </c>
      <c r="B49" s="156">
        <f>'実質公債費比率（分子）の構造'!K$45</f>
        <v>6378</v>
      </c>
      <c r="C49" s="156"/>
      <c r="D49" s="156"/>
      <c r="E49" s="156">
        <f>'実質公債費比率（分子）の構造'!L$45</f>
        <v>6537</v>
      </c>
      <c r="F49" s="156"/>
      <c r="G49" s="156"/>
      <c r="H49" s="156">
        <f>'実質公債費比率（分子）の構造'!M$45</f>
        <v>6716</v>
      </c>
      <c r="I49" s="156"/>
      <c r="J49" s="156"/>
      <c r="K49" s="156">
        <f>'実質公債費比率（分子）の構造'!N$45</f>
        <v>6964</v>
      </c>
      <c r="L49" s="156"/>
      <c r="M49" s="156"/>
      <c r="N49" s="156">
        <f>'実質公債費比率（分子）の構造'!O$45</f>
        <v>7079</v>
      </c>
      <c r="O49" s="156"/>
      <c r="P49" s="156"/>
    </row>
    <row r="50" spans="1:16" x14ac:dyDescent="0.2">
      <c r="A50" s="156" t="s">
        <v>67</v>
      </c>
      <c r="B50" s="156" t="e">
        <f>NA()</f>
        <v>#N/A</v>
      </c>
      <c r="C50" s="156">
        <f>IF(ISNUMBER('実質公債費比率（分子）の構造'!K$53),'実質公債費比率（分子）の構造'!K$53,NA())</f>
        <v>1811</v>
      </c>
      <c r="D50" s="156" t="e">
        <f>NA()</f>
        <v>#N/A</v>
      </c>
      <c r="E50" s="156" t="e">
        <f>NA()</f>
        <v>#N/A</v>
      </c>
      <c r="F50" s="156">
        <f>IF(ISNUMBER('実質公債費比率（分子）の構造'!L$53),'実質公債費比率（分子）の構造'!L$53,NA())</f>
        <v>1919</v>
      </c>
      <c r="G50" s="156" t="e">
        <f>NA()</f>
        <v>#N/A</v>
      </c>
      <c r="H50" s="156" t="e">
        <f>NA()</f>
        <v>#N/A</v>
      </c>
      <c r="I50" s="156">
        <f>IF(ISNUMBER('実質公債費比率（分子）の構造'!M$53),'実質公債費比率（分子）の構造'!M$53,NA())</f>
        <v>2020</v>
      </c>
      <c r="J50" s="156" t="e">
        <f>NA()</f>
        <v>#N/A</v>
      </c>
      <c r="K50" s="156" t="e">
        <f>NA()</f>
        <v>#N/A</v>
      </c>
      <c r="L50" s="156">
        <f>IF(ISNUMBER('実質公債費比率（分子）の構造'!N$53),'実質公債費比率（分子）の構造'!N$53,NA())</f>
        <v>2125</v>
      </c>
      <c r="M50" s="156" t="e">
        <f>NA()</f>
        <v>#N/A</v>
      </c>
      <c r="N50" s="156" t="e">
        <f>NA()</f>
        <v>#N/A</v>
      </c>
      <c r="O50" s="156">
        <f>IF(ISNUMBER('実質公債費比率（分子）の構造'!O$53),'実質公債費比率（分子）の構造'!O$53,NA())</f>
        <v>2311</v>
      </c>
      <c r="P50" s="156" t="e">
        <f>NA()</f>
        <v>#N/A</v>
      </c>
    </row>
    <row r="53" spans="1:16" x14ac:dyDescent="0.2">
      <c r="A53" s="128" t="s">
        <v>68</v>
      </c>
    </row>
    <row r="54" spans="1:16" x14ac:dyDescent="0.2">
      <c r="A54" s="155"/>
      <c r="B54" s="155" t="str">
        <f>'将来負担比率（分子）の構造'!I$40</f>
        <v>R02</v>
      </c>
      <c r="C54" s="155"/>
      <c r="D54" s="155"/>
      <c r="E54" s="155" t="str">
        <f>'将来負担比率（分子）の構造'!J$40</f>
        <v>R03</v>
      </c>
      <c r="F54" s="155"/>
      <c r="G54" s="155"/>
      <c r="H54" s="155" t="str">
        <f>'将来負担比率（分子）の構造'!K$40</f>
        <v>R04</v>
      </c>
      <c r="I54" s="155"/>
      <c r="J54" s="155"/>
      <c r="K54" s="155" t="str">
        <f>'将来負担比率（分子）の構造'!L$40</f>
        <v>R05</v>
      </c>
      <c r="L54" s="155"/>
      <c r="M54" s="155"/>
      <c r="N54" s="155" t="str">
        <f>'将来負担比率（分子）の構造'!M$40</f>
        <v>R06</v>
      </c>
      <c r="O54" s="155"/>
      <c r="P54" s="155"/>
    </row>
    <row r="55" spans="1:16" x14ac:dyDescent="0.2">
      <c r="A55" s="155"/>
      <c r="B55" s="155" t="s">
        <v>69</v>
      </c>
      <c r="C55" s="155"/>
      <c r="D55" s="155" t="s">
        <v>70</v>
      </c>
      <c r="E55" s="155" t="s">
        <v>69</v>
      </c>
      <c r="F55" s="155"/>
      <c r="G55" s="155" t="s">
        <v>70</v>
      </c>
      <c r="H55" s="155" t="s">
        <v>69</v>
      </c>
      <c r="I55" s="155"/>
      <c r="J55" s="155" t="s">
        <v>70</v>
      </c>
      <c r="K55" s="155" t="s">
        <v>69</v>
      </c>
      <c r="L55" s="155"/>
      <c r="M55" s="155" t="s">
        <v>70</v>
      </c>
      <c r="N55" s="155" t="s">
        <v>69</v>
      </c>
      <c r="O55" s="155"/>
      <c r="P55" s="155" t="s">
        <v>70</v>
      </c>
    </row>
    <row r="56" spans="1:16" x14ac:dyDescent="0.2">
      <c r="A56" s="155" t="s">
        <v>43</v>
      </c>
      <c r="B56" s="155"/>
      <c r="C56" s="155"/>
      <c r="D56" s="155">
        <f>'将来負担比率（分子）の構造'!I$52</f>
        <v>62268</v>
      </c>
      <c r="E56" s="155"/>
      <c r="F56" s="155"/>
      <c r="G56" s="155">
        <f>'将来負担比率（分子）の構造'!J$52</f>
        <v>59362</v>
      </c>
      <c r="H56" s="155"/>
      <c r="I56" s="155"/>
      <c r="J56" s="155">
        <f>'将来負担比率（分子）の構造'!K$52</f>
        <v>56963</v>
      </c>
      <c r="K56" s="155"/>
      <c r="L56" s="155"/>
      <c r="M56" s="155">
        <f>'将来負担比率（分子）の構造'!L$52</f>
        <v>54761</v>
      </c>
      <c r="N56" s="155"/>
      <c r="O56" s="155"/>
      <c r="P56" s="155">
        <f>'将来負担比率（分子）の構造'!M$52</f>
        <v>54321</v>
      </c>
    </row>
    <row r="57" spans="1:16" x14ac:dyDescent="0.2">
      <c r="A57" s="155" t="s">
        <v>42</v>
      </c>
      <c r="B57" s="155"/>
      <c r="C57" s="155"/>
      <c r="D57" s="155">
        <f>'将来負担比率（分子）の構造'!I$51</f>
        <v>915</v>
      </c>
      <c r="E57" s="155"/>
      <c r="F57" s="155"/>
      <c r="G57" s="155">
        <f>'将来負担比率（分子）の構造'!J$51</f>
        <v>686</v>
      </c>
      <c r="H57" s="155"/>
      <c r="I57" s="155"/>
      <c r="J57" s="155">
        <f>'将来負担比率（分子）の構造'!K$51</f>
        <v>566</v>
      </c>
      <c r="K57" s="155"/>
      <c r="L57" s="155"/>
      <c r="M57" s="155">
        <f>'将来負担比率（分子）の構造'!L$51</f>
        <v>461</v>
      </c>
      <c r="N57" s="155"/>
      <c r="O57" s="155"/>
      <c r="P57" s="155">
        <f>'将来負担比率（分子）の構造'!M$51</f>
        <v>841</v>
      </c>
    </row>
    <row r="58" spans="1:16" x14ac:dyDescent="0.2">
      <c r="A58" s="155" t="s">
        <v>41</v>
      </c>
      <c r="B58" s="155"/>
      <c r="C58" s="155"/>
      <c r="D58" s="155">
        <f>'将来負担比率（分子）の構造'!I$50</f>
        <v>19910</v>
      </c>
      <c r="E58" s="155"/>
      <c r="F58" s="155"/>
      <c r="G58" s="155">
        <f>'将来負担比率（分子）の構造'!J$50</f>
        <v>20536</v>
      </c>
      <c r="H58" s="155"/>
      <c r="I58" s="155"/>
      <c r="J58" s="155">
        <f>'将来負担比率（分子）の構造'!K$50</f>
        <v>20209</v>
      </c>
      <c r="K58" s="155"/>
      <c r="L58" s="155"/>
      <c r="M58" s="155">
        <f>'将来負担比率（分子）の構造'!L$50</f>
        <v>19979</v>
      </c>
      <c r="N58" s="155"/>
      <c r="O58" s="155"/>
      <c r="P58" s="155">
        <f>'将来負担比率（分子）の構造'!M$50</f>
        <v>18581</v>
      </c>
    </row>
    <row r="59" spans="1:16" x14ac:dyDescent="0.2">
      <c r="A59" s="155" t="s">
        <v>39</v>
      </c>
      <c r="B59" s="155" t="str">
        <f>'将来負担比率（分子）の構造'!I$49</f>
        <v>-</v>
      </c>
      <c r="C59" s="155"/>
      <c r="D59" s="155"/>
      <c r="E59" s="155" t="str">
        <f>'将来負担比率（分子）の構造'!J$49</f>
        <v>-</v>
      </c>
      <c r="F59" s="155"/>
      <c r="G59" s="155"/>
      <c r="H59" s="155" t="str">
        <f>'将来負担比率（分子）の構造'!K$49</f>
        <v>-</v>
      </c>
      <c r="I59" s="155"/>
      <c r="J59" s="155"/>
      <c r="K59" s="155" t="str">
        <f>'将来負担比率（分子）の構造'!L$49</f>
        <v>-</v>
      </c>
      <c r="L59" s="155"/>
      <c r="M59" s="155"/>
      <c r="N59" s="155" t="str">
        <f>'将来負担比率（分子）の構造'!M$49</f>
        <v>-</v>
      </c>
      <c r="O59" s="155"/>
      <c r="P59" s="155"/>
    </row>
    <row r="60" spans="1:16" x14ac:dyDescent="0.2">
      <c r="A60" s="155" t="s">
        <v>38</v>
      </c>
      <c r="B60" s="155" t="str">
        <f>'将来負担比率（分子）の構造'!I$48</f>
        <v>-</v>
      </c>
      <c r="C60" s="155"/>
      <c r="D60" s="155"/>
      <c r="E60" s="155" t="str">
        <f>'将来負担比率（分子）の構造'!J$48</f>
        <v>-</v>
      </c>
      <c r="F60" s="155"/>
      <c r="G60" s="155"/>
      <c r="H60" s="155" t="str">
        <f>'将来負担比率（分子）の構造'!K$48</f>
        <v>-</v>
      </c>
      <c r="I60" s="155"/>
      <c r="J60" s="155"/>
      <c r="K60" s="155" t="str">
        <f>'将来負担比率（分子）の構造'!L$48</f>
        <v>-</v>
      </c>
      <c r="L60" s="155"/>
      <c r="M60" s="155"/>
      <c r="N60" s="155" t="str">
        <f>'将来負担比率（分子）の構造'!M$48</f>
        <v>-</v>
      </c>
      <c r="O60" s="155"/>
      <c r="P60" s="155"/>
    </row>
    <row r="61" spans="1:16" x14ac:dyDescent="0.2">
      <c r="A61" s="155" t="s">
        <v>36</v>
      </c>
      <c r="B61" s="155" t="str">
        <f>'将来負担比率（分子）の構造'!I$46</f>
        <v>-</v>
      </c>
      <c r="C61" s="155"/>
      <c r="D61" s="155"/>
      <c r="E61" s="155" t="str">
        <f>'将来負担比率（分子）の構造'!J$46</f>
        <v>-</v>
      </c>
      <c r="F61" s="155"/>
      <c r="G61" s="155"/>
      <c r="H61" s="155" t="str">
        <f>'将来負担比率（分子）の構造'!K$46</f>
        <v>-</v>
      </c>
      <c r="I61" s="155"/>
      <c r="J61" s="155"/>
      <c r="K61" s="155" t="str">
        <f>'将来負担比率（分子）の構造'!L$46</f>
        <v>-</v>
      </c>
      <c r="L61" s="155"/>
      <c r="M61" s="155"/>
      <c r="N61" s="155" t="str">
        <f>'将来負担比率（分子）の構造'!M$46</f>
        <v>-</v>
      </c>
      <c r="O61" s="155"/>
      <c r="P61" s="155"/>
    </row>
    <row r="62" spans="1:16" x14ac:dyDescent="0.2">
      <c r="A62" s="155" t="s">
        <v>35</v>
      </c>
      <c r="B62" s="155">
        <f>'将来負担比率（分子）の構造'!I$45</f>
        <v>5906</v>
      </c>
      <c r="C62" s="155"/>
      <c r="D62" s="155"/>
      <c r="E62" s="155">
        <f>'将来負担比率（分子）の構造'!J$45</f>
        <v>6036</v>
      </c>
      <c r="F62" s="155"/>
      <c r="G62" s="155"/>
      <c r="H62" s="155">
        <f>'将来負担比率（分子）の構造'!K$45</f>
        <v>6306</v>
      </c>
      <c r="I62" s="155"/>
      <c r="J62" s="155"/>
      <c r="K62" s="155">
        <f>'将来負担比率（分子）の構造'!L$45</f>
        <v>6694</v>
      </c>
      <c r="L62" s="155"/>
      <c r="M62" s="155"/>
      <c r="N62" s="155">
        <f>'将来負担比率（分子）の構造'!M$45</f>
        <v>6888</v>
      </c>
      <c r="O62" s="155"/>
      <c r="P62" s="155"/>
    </row>
    <row r="63" spans="1:16" x14ac:dyDescent="0.2">
      <c r="A63" s="155" t="s">
        <v>34</v>
      </c>
      <c r="B63" s="155" t="str">
        <f>'将来負担比率（分子）の構造'!I$44</f>
        <v>-</v>
      </c>
      <c r="C63" s="155"/>
      <c r="D63" s="155"/>
      <c r="E63" s="155" t="str">
        <f>'将来負担比率（分子）の構造'!J$44</f>
        <v>-</v>
      </c>
      <c r="F63" s="155"/>
      <c r="G63" s="155"/>
      <c r="H63" s="155" t="str">
        <f>'将来負担比率（分子）の構造'!K$44</f>
        <v>-</v>
      </c>
      <c r="I63" s="155"/>
      <c r="J63" s="155"/>
      <c r="K63" s="155" t="str">
        <f>'将来負担比率（分子）の構造'!L$44</f>
        <v>-</v>
      </c>
      <c r="L63" s="155"/>
      <c r="M63" s="155"/>
      <c r="N63" s="155" t="str">
        <f>'将来負担比率（分子）の構造'!M$44</f>
        <v>-</v>
      </c>
      <c r="O63" s="155"/>
      <c r="P63" s="155"/>
    </row>
    <row r="64" spans="1:16" x14ac:dyDescent="0.2">
      <c r="A64" s="155" t="s">
        <v>33</v>
      </c>
      <c r="B64" s="155">
        <f>'将来負担比率（分子）の構造'!I$43</f>
        <v>11768</v>
      </c>
      <c r="C64" s="155"/>
      <c r="D64" s="155"/>
      <c r="E64" s="155">
        <f>'将来負担比率（分子）の構造'!J$43</f>
        <v>11178</v>
      </c>
      <c r="F64" s="155"/>
      <c r="G64" s="155"/>
      <c r="H64" s="155">
        <f>'将来負担比率（分子）の構造'!K$43</f>
        <v>10408</v>
      </c>
      <c r="I64" s="155"/>
      <c r="J64" s="155"/>
      <c r="K64" s="155">
        <f>'将来負担比率（分子）の構造'!L$43</f>
        <v>9558</v>
      </c>
      <c r="L64" s="155"/>
      <c r="M64" s="155"/>
      <c r="N64" s="155">
        <f>'将来負担比率（分子）の構造'!M$43</f>
        <v>9229</v>
      </c>
      <c r="O64" s="155"/>
      <c r="P64" s="155"/>
    </row>
    <row r="65" spans="1:16" x14ac:dyDescent="0.2">
      <c r="A65" s="155" t="s">
        <v>32</v>
      </c>
      <c r="B65" s="155">
        <f>'将来負担比率（分子）の構造'!I$42</f>
        <v>84</v>
      </c>
      <c r="C65" s="155"/>
      <c r="D65" s="155"/>
      <c r="E65" s="155">
        <f>'将来負担比率（分子）の構造'!J$42</f>
        <v>58</v>
      </c>
      <c r="F65" s="155"/>
      <c r="G65" s="155"/>
      <c r="H65" s="155">
        <f>'将来負担比率（分子）の構造'!K$42</f>
        <v>45</v>
      </c>
      <c r="I65" s="155"/>
      <c r="J65" s="155"/>
      <c r="K65" s="155">
        <f>'将来負担比率（分子）の構造'!L$42</f>
        <v>66</v>
      </c>
      <c r="L65" s="155"/>
      <c r="M65" s="155"/>
      <c r="N65" s="155">
        <f>'将来負担比率（分子）の構造'!M$42</f>
        <v>57</v>
      </c>
      <c r="O65" s="155"/>
      <c r="P65" s="155"/>
    </row>
    <row r="66" spans="1:16" x14ac:dyDescent="0.2">
      <c r="A66" s="155" t="s">
        <v>31</v>
      </c>
      <c r="B66" s="155">
        <f>'将来負担比率（分子）の構造'!I$41</f>
        <v>68963</v>
      </c>
      <c r="C66" s="155"/>
      <c r="D66" s="155"/>
      <c r="E66" s="155">
        <f>'将来負担比率（分子）の構造'!J$41</f>
        <v>66781</v>
      </c>
      <c r="F66" s="155"/>
      <c r="G66" s="155"/>
      <c r="H66" s="155">
        <f>'将来負担比率（分子）の構造'!K$41</f>
        <v>64371</v>
      </c>
      <c r="I66" s="155"/>
      <c r="J66" s="155"/>
      <c r="K66" s="155">
        <f>'将来負担比率（分子）の構造'!L$41</f>
        <v>61614</v>
      </c>
      <c r="L66" s="155"/>
      <c r="M66" s="155"/>
      <c r="N66" s="155">
        <f>'将来負担比率（分子）の構造'!M$41</f>
        <v>61969</v>
      </c>
      <c r="O66" s="155"/>
      <c r="P66" s="155"/>
    </row>
    <row r="67" spans="1:16" x14ac:dyDescent="0.2">
      <c r="A67" s="155" t="s">
        <v>71</v>
      </c>
      <c r="B67" s="155" t="e">
        <f>NA()</f>
        <v>#N/A</v>
      </c>
      <c r="C67" s="155">
        <f>IF(ISNUMBER('将来負担比率（分子）の構造'!I$53), IF('将来負担比率（分子）の構造'!I$53 &lt; 0, 0, '将来負担比率（分子）の構造'!I$53), NA())</f>
        <v>3626</v>
      </c>
      <c r="D67" s="155" t="e">
        <f>NA()</f>
        <v>#N/A</v>
      </c>
      <c r="E67" s="155" t="e">
        <f>NA()</f>
        <v>#N/A</v>
      </c>
      <c r="F67" s="155">
        <f>IF(ISNUMBER('将来負担比率（分子）の構造'!J$53), IF('将来負担比率（分子）の構造'!J$53 &lt; 0, 0, '将来負担比率（分子）の構造'!J$53), NA())</f>
        <v>3469</v>
      </c>
      <c r="G67" s="155" t="e">
        <f>NA()</f>
        <v>#N/A</v>
      </c>
      <c r="H67" s="155" t="e">
        <f>NA()</f>
        <v>#N/A</v>
      </c>
      <c r="I67" s="155">
        <f>IF(ISNUMBER('将来負担比率（分子）の構造'!K$53), IF('将来負担比率（分子）の構造'!K$53 &lt; 0, 0, '将来負担比率（分子）の構造'!K$53), NA())</f>
        <v>3392</v>
      </c>
      <c r="J67" s="155" t="e">
        <f>NA()</f>
        <v>#N/A</v>
      </c>
      <c r="K67" s="155" t="e">
        <f>NA()</f>
        <v>#N/A</v>
      </c>
      <c r="L67" s="155">
        <f>IF(ISNUMBER('将来負担比率（分子）の構造'!L$53), IF('将来負担比率（分子）の構造'!L$53 &lt; 0, 0, '将来負担比率（分子）の構造'!L$53), NA())</f>
        <v>2730</v>
      </c>
      <c r="M67" s="155" t="e">
        <f>NA()</f>
        <v>#N/A</v>
      </c>
      <c r="N67" s="155" t="e">
        <f>NA()</f>
        <v>#N/A</v>
      </c>
      <c r="O67" s="155">
        <f>IF(ISNUMBER('将来負担比率（分子）の構造'!M$53), IF('将来負担比率（分子）の構造'!M$53 &lt; 0, 0, '将来負担比率（分子）の構造'!M$53), NA())</f>
        <v>4399</v>
      </c>
      <c r="P67" s="155" t="e">
        <f>NA()</f>
        <v>#N/A</v>
      </c>
    </row>
    <row r="70" spans="1:16" x14ac:dyDescent="0.2">
      <c r="A70" s="157" t="s">
        <v>72</v>
      </c>
      <c r="B70" s="157"/>
      <c r="C70" s="157"/>
      <c r="D70" s="157"/>
      <c r="E70" s="157"/>
      <c r="F70" s="157"/>
    </row>
    <row r="71" spans="1:16" x14ac:dyDescent="0.2">
      <c r="A71" s="158"/>
      <c r="B71" s="158" t="str">
        <f>基金残高に係る経年分析!F54</f>
        <v>R04</v>
      </c>
      <c r="C71" s="158" t="str">
        <f>基金残高に係る経年分析!G54</f>
        <v>R05</v>
      </c>
      <c r="D71" s="158" t="str">
        <f>基金残高に係る経年分析!H54</f>
        <v>R06</v>
      </c>
    </row>
    <row r="72" spans="1:16" x14ac:dyDescent="0.2">
      <c r="A72" s="158" t="s">
        <v>73</v>
      </c>
      <c r="B72" s="159">
        <f>基金残高に係る経年分析!F55</f>
        <v>9381</v>
      </c>
      <c r="C72" s="159">
        <f>基金残高に係る経年分析!G55</f>
        <v>9447</v>
      </c>
      <c r="D72" s="159">
        <f>基金残高に係る経年分析!H55</f>
        <v>8767</v>
      </c>
    </row>
    <row r="73" spans="1:16" x14ac:dyDescent="0.2">
      <c r="A73" s="158" t="s">
        <v>74</v>
      </c>
      <c r="B73" s="159">
        <f>基金残高に係る経年分析!F56</f>
        <v>6011</v>
      </c>
      <c r="C73" s="159">
        <f>基金残高に係る経年分析!G56</f>
        <v>5412</v>
      </c>
      <c r="D73" s="159">
        <f>基金残高に係る経年分析!H56</f>
        <v>4883</v>
      </c>
    </row>
    <row r="74" spans="1:16" x14ac:dyDescent="0.2">
      <c r="A74" s="158" t="s">
        <v>75</v>
      </c>
      <c r="B74" s="159">
        <f>基金残高に係る経年分析!F57</f>
        <v>6296</v>
      </c>
      <c r="C74" s="159">
        <f>基金残高に係る経年分析!G57</f>
        <v>6228</v>
      </c>
      <c r="D74" s="159">
        <f>基金残高に係る経年分析!H57</f>
        <v>5547</v>
      </c>
    </row>
  </sheetData>
  <sheetProtection algorithmName="SHA-512" hashValue="pllG1il7UA68imABluLMrV/tWowPb2LuNIrOig5S+9qAwZCg3Y8vSBZXNfmoaBbZ1h6SGJ2aRApVymOpF4X9/Q==" saltValue="J6ekT2dmrAuMnTFSyVJh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2026-03-10T04:00:58Z</cp:lastPrinted>
  <dcterms:created xsi:type="dcterms:W3CDTF">2026-02-23T04:41:35Z</dcterms:created>
  <dcterms:modified xsi:type="dcterms:W3CDTF">2026-09-24T05:32:32Z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562485</vt:lpwstr>
  </property>
  <property fmtid="{D5CDD505-2E9C-101B-9397-08002B2CF9AE}" pid="3" name="NXPowerLiteSettings">
    <vt:lpwstr>C74006B004C800</vt:lpwstr>
  </property>
  <property fmtid="{D5CDD505-2E9C-101B-9397-08002B2CF9AE}" pid="4" name="NXPowerLiteVersion">
    <vt:lpwstr>S10.3.1</vt:lpwstr>
  </property>
</Properties>
</file>