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10.18.11.9\homes\admin\01zaisei\▼財政状況資料集\07 R7-8（R6年度決算）\18_完成版\"/>
    </mc:Choice>
  </mc:AlternateContent>
  <xr:revisionPtr revIDLastSave="0" documentId="13_ncr:1_{F01F6D4A-45E4-4A33-8EB5-20E25EE31359}" xr6:coauthVersionLast="47" xr6:coauthVersionMax="47" xr10:uidLastSave="{00000000-0000-0000-0000-000000000000}"/>
  <bookViews>
    <workbookView xWindow="-2892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G36" i="10" l="1"/>
  <c r="BG35" i="10"/>
  <c r="BG34" i="10"/>
  <c r="AO36" i="10"/>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BW43" i="10" l="1"/>
  <c r="BE43" i="10"/>
  <c r="AM43" i="10"/>
  <c r="U43" i="10"/>
  <c r="C43" i="10"/>
  <c r="BW42" i="10"/>
  <c r="BE42" i="10"/>
  <c r="AM42" i="10"/>
  <c r="U42" i="10"/>
  <c r="C42" i="10"/>
  <c r="BW41" i="10"/>
  <c r="BE41" i="10"/>
  <c r="AM41" i="10"/>
  <c r="U41" i="10"/>
  <c r="C41" i="10"/>
  <c r="BW40" i="10"/>
  <c r="BE40" i="10"/>
  <c r="AM40" i="10"/>
  <c r="U40" i="10"/>
  <c r="BW39" i="10"/>
  <c r="BE39" i="10"/>
  <c r="AM39" i="10"/>
  <c r="U39" i="10"/>
  <c r="BW38" i="10"/>
  <c r="BE38" i="10"/>
  <c r="AM38" i="10"/>
  <c r="U38" i="10"/>
  <c r="BE37" i="10"/>
  <c r="AM37" i="10"/>
  <c r="U37" i="10"/>
  <c r="C34" i="10"/>
  <c r="C35" i="10" l="1"/>
  <c r="C36" i="10" s="1"/>
  <c r="C37" i="10" s="1"/>
  <c r="C38" i="10" s="1"/>
  <c r="C39" i="10" s="1"/>
  <c r="C40"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4" i="10" l="1"/>
  <c r="U35" i="10" s="1"/>
  <c r="U36" i="10" s="1"/>
  <c r="AM34" i="10" l="1"/>
  <c r="AM35" i="10" l="1"/>
  <c r="AM36" i="10" l="1"/>
  <c r="BE34" i="10" l="1"/>
  <c r="BE35" i="10" l="1"/>
  <c r="BE36" i="10" s="1"/>
  <c r="BW34" i="10"/>
  <c r="BW35" i="10" s="1"/>
  <c r="BW36" i="10" s="1"/>
  <c r="BW37" i="10" s="1"/>
  <c r="CO34" i="10" l="1"/>
  <c r="CO35" i="10" s="1"/>
  <c r="CO36" i="10" s="1"/>
  <c r="CO37" i="10" s="1"/>
  <c r="CO38" i="10" s="1"/>
  <c r="CO39" i="10" s="1"/>
  <c r="CO40" i="10" s="1"/>
  <c r="CO41" i="10" s="1"/>
  <c r="CO42" i="10" s="1"/>
  <c r="CO43" i="10" s="1"/>
</calcChain>
</file>

<file path=xl/sharedStrings.xml><?xml version="1.0" encoding="utf-8"?>
<sst xmlns="http://schemas.openxmlformats.org/spreadsheetml/2006/main" count="1155" uniqueCount="598">
  <si>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</si>
  <si>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</si>
  <si>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</si>
  <si>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</si>
  <si>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</si>
  <si>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</si>
  <si>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</si>
  <si>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</si>
  <si>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</si>
  <si>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</si>
  <si>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</si>
  <si>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</si>
  <si>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</si>
  <si>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</si>
  <si>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</si>
  <si>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</si>
  <si>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</si>
  <si>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</si>
  <si>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</si>
  <si>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</si>
  <si>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</si>
  <si>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</si>
  <si>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</si>
  <si>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</si>
  <si>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</si>
  <si>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</si>
  <si>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</si>
  <si>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</si>
  <si>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</si>
  <si>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</si>
  <si>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</si>
  <si>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</si>
  <si>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</si>
  <si>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</si>
  <si>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</si>
  <si>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</si>
  <si>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</si>
  <si>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</si>
  <si>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</si>
  <si>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</si>
  <si>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</si>
  <si>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</si>
  <si>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</si>
  <si>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</si>
  <si>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</si>
  <si>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</si>
  <si>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</si>
  <si>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</si>
  <si>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</si>
  <si>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</si>
  <si>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</si>
  <si>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</si>
  <si>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</si>
  <si>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</si>
  <si>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</si>
  <si>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</si>
  <si>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</si>
  <si>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</si>
  <si>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</si>
  <si>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</si>
  <si>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</si>
  <si>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</si>
  <si>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</si>
  <si>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</si>
  <si>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</si>
  <si>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</si>
  <si>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</si>
  <si>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</si>
  <si>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</si>
  <si>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</si>
  <si>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</si>
  <si>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</si>
  <si>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</si>
  <si>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</si>
  <si>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</si>
  <si>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</si>
  <si>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</si>
  <si>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</si>
  <si>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</si>
  <si>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秋田県</t>
    <phoneticPr fontId="5"/>
  </si>
  <si>
    <t>市町村類型</t>
    <phoneticPr fontId="5"/>
  </si>
  <si>
    <t>中核市</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</si>
  <si>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</si>
  <si>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</si>
  <si>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</si>
  <si>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</si>
  <si>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</si>
  <si>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</si>
  <si>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</si>
  <si>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</si>
  <si>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</si>
  <si>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</si>
  <si>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</si>
  <si>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</si>
  <si>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秋田市</t>
    <phoneticPr fontId="5"/>
  </si>
  <si>
    <t>地方交付税種地</t>
    <rPh sb="0" eb="2">
      <t>チホウ</t>
    </rPh>
    <rPh sb="2" eb="5">
      <t>コウフゼイ</t>
    </rPh>
    <rPh sb="5" eb="6">
      <t>シュ</t>
    </rPh>
    <rPh sb="6" eb="7">
      <t>チ</t>
    </rPh>
    <phoneticPr fontId="5"/>
  </si>
  <si>
    <t>1-5</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</si>
  <si>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</si>
  <si>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</si>
  <si>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</si>
  <si>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</si>
  <si>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</si>
  <si>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</si>
  <si>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</si>
  <si>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</si>
  <si>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</si>
  <si>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</si>
  <si>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</si>
  <si>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</si>
  <si>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</si>
  <si>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</si>
  <si>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</si>
  <si>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</si>
  <si>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</si>
  <si>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</si>
  <si>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</si>
  <si>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</si>
  <si>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-2.6</t>
    <phoneticPr fontId="5"/>
  </si>
  <si>
    <t>山振</t>
    <rPh sb="0" eb="1">
      <t>ヤマ</t>
    </rPh>
    <rPh sb="1" eb="2">
      <t>フ</t>
    </rPh>
    <phoneticPr fontId="5"/>
  </si>
  <si>
    <t>○</t>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</si>
  <si>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</si>
  <si>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</si>
  <si>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</si>
  <si>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</si>
  <si>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</si>
  <si>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</si>
  <si>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</si>
  <si>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</si>
  <si>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</si>
  <si>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</si>
  <si>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</si>
  <si>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</si>
  <si>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</si>
  <si>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</si>
  <si>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</si>
  <si>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</si>
  <si>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</si>
  <si>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</si>
  <si>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</si>
  <si>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</si>
  <si>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</si>
  <si>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-1.2</t>
    <phoneticPr fontId="5"/>
  </si>
  <si>
    <t>基準財政需要額</t>
    <phoneticPr fontId="25"/>
  </si>
  <si>
    <t>うち日本人(％)</t>
    <phoneticPr fontId="5"/>
  </si>
  <si>
    <t>-1.3</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</si>
  <si>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</si>
  <si>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</si>
  <si>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</si>
  <si>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</si>
  <si>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</si>
  <si>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</si>
  <si>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</si>
  <si>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</si>
  <si>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</si>
  <si>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</si>
  <si>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</si>
  <si>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</si>
  <si>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</si>
  <si>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</si>
  <si>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</si>
  <si>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</si>
  <si>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</si>
  <si>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</si>
  <si>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</si>
  <si>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</si>
  <si>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</si>
  <si>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</si>
  <si>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</si>
  <si>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</si>
  <si>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</si>
  <si>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</si>
  <si>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</si>
  <si>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</si>
  <si>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</si>
  <si>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</si>
  <si>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</si>
  <si>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</si>
  <si>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</si>
  <si>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</si>
  <si>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</si>
  <si>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</si>
  <si>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</si>
  <si>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</si>
  <si>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</si>
  <si>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</si>
  <si>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</si>
  <si>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</si>
  <si>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</si>
  <si>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</si>
  <si>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</si>
  <si>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</si>
  <si>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</si>
  <si>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</si>
  <si>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</si>
  <si>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</si>
  <si>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</si>
  <si>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</si>
  <si>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</si>
  <si>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</si>
  <si>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</si>
  <si>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</si>
  <si>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</si>
  <si>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</si>
  <si>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秋田県秋田市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</si>
  <si>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</si>
  <si>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</si>
  <si>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</si>
  <si>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</si>
  <si>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</si>
  <si>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</si>
  <si>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</si>
  <si>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</si>
  <si>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</si>
  <si>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</si>
  <si>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</si>
  <si>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</si>
  <si>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</si>
  <si>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</si>
  <si>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</si>
  <si>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</si>
  <si>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</si>
  <si>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</si>
  <si>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</si>
  <si>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</si>
  <si>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</si>
  <si>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</si>
  <si>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</si>
  <si>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</si>
  <si>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</si>
  <si>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</si>
  <si>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</si>
  <si>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</si>
  <si>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</si>
  <si>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</si>
  <si>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</si>
  <si>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</si>
  <si>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</si>
  <si>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</si>
  <si>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</si>
  <si>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</si>
  <si>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</si>
  <si>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</si>
  <si>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</si>
  <si>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</si>
  <si>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</si>
  <si>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</si>
  <si>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</si>
  <si>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</si>
  <si>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</si>
  <si>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</si>
  <si>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</si>
  <si>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</si>
  <si>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</si>
  <si>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</si>
  <si>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</si>
  <si>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</si>
  <si>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</si>
  <si>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</si>
  <si>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</si>
  <si>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</si>
  <si>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</si>
  <si>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</si>
  <si>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</si>
  <si>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</si>
  <si>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</si>
  <si>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</si>
  <si>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</si>
  <si>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</si>
  <si>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</si>
  <si>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</si>
  <si>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</si>
  <si>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</si>
  <si>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</si>
  <si>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</si>
  <si>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</si>
  <si>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</si>
  <si>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</si>
  <si>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</si>
  <si>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</si>
  <si>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</si>
  <si>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</si>
  <si>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</si>
  <si>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</si>
  <si>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</si>
  <si>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</si>
  <si>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</si>
  <si>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</si>
  <si>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</si>
  <si>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</si>
  <si>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</si>
  <si>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</si>
  <si>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</si>
  <si>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</si>
  <si>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</si>
  <si>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</si>
  <si>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</si>
  <si>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</si>
  <si>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</si>
  <si>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</si>
  <si>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</si>
  <si>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</si>
  <si>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</si>
  <si>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</si>
  <si>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</si>
  <si>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</si>
  <si>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</si>
  <si>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</si>
  <si>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</si>
  <si>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</si>
  <si>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</si>
  <si>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</si>
  <si>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</si>
  <si>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</si>
  <si>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</si>
  <si>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</si>
  <si>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</si>
  <si>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</si>
  <si>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</si>
  <si>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</si>
  <si>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</si>
  <si>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</si>
  <si>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</si>
  <si>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</si>
  <si>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</si>
  <si>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</si>
  <si>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</si>
  <si>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</si>
  <si>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観光施設</t>
    <phoneticPr fontId="5"/>
  </si>
  <si>
    <t>被保険者数(人)</t>
  </si>
  <si>
    <t>　積立金</t>
    <phoneticPr fontId="5"/>
  </si>
  <si>
    <t>　うち臨時財政対策債</t>
    <phoneticPr fontId="5"/>
  </si>
  <si>
    <t>市場</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</si>
  <si>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</si>
  <si>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</si>
  <si>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</si>
  <si>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</si>
  <si>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</si>
  <si>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</si>
  <si>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</si>
  <si>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</si>
  <si>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</si>
  <si>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</si>
  <si>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</si>
  <si>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</si>
  <si>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</si>
  <si>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</si>
  <si>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</si>
  <si>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</si>
  <si>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</si>
  <si>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</si>
  <si>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</si>
  <si>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</si>
  <si>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</si>
  <si>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</si>
  <si>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秋田県秋田市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</si>
  <si>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</si>
  <si>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</si>
  <si>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</si>
  <si>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</si>
  <si>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</si>
  <si>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</si>
  <si>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</si>
  <si>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</si>
  <si>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</si>
  <si>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</si>
  <si>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</si>
  <si>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</si>
  <si>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</si>
  <si>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</si>
  <si>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</si>
  <si>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</si>
  <si>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</si>
  <si>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</si>
  <si>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</si>
  <si>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</si>
  <si>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土地区画整理会計</t>
    <phoneticPr fontId="5"/>
  </si>
  <si>
    <t>市有林会計</t>
    <phoneticPr fontId="5"/>
  </si>
  <si>
    <t>市営墓地会計</t>
    <phoneticPr fontId="5"/>
  </si>
  <si>
    <t>病院事業債管理会計</t>
    <phoneticPr fontId="5"/>
  </si>
  <si>
    <t>学校給食費会計</t>
    <phoneticPr fontId="5"/>
  </si>
  <si>
    <t>母子父子寡婦福祉資金貸付事業会計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</si>
  <si>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</si>
  <si>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</si>
  <si>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</si>
  <si>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</si>
  <si>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</si>
  <si>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</si>
  <si>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</si>
  <si>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</si>
  <si>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</si>
  <si>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</si>
  <si>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</si>
  <si>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</si>
  <si>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</si>
  <si>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国民健康保険事業会計</t>
    <phoneticPr fontId="5"/>
  </si>
  <si>
    <t>介護保険事業会計</t>
    <phoneticPr fontId="5"/>
  </si>
  <si>
    <t>後期高齢者医療事業会計</t>
    <phoneticPr fontId="5"/>
  </si>
  <si>
    <t>水道事業会計</t>
    <phoneticPr fontId="5"/>
  </si>
  <si>
    <t>法適用企業</t>
    <phoneticPr fontId="5"/>
  </si>
  <si>
    <t>下水道事業会計</t>
    <phoneticPr fontId="5"/>
  </si>
  <si>
    <t>農業集落排水事業会計</t>
    <phoneticPr fontId="5"/>
  </si>
  <si>
    <t>秋田市公設地方卸売市場会計</t>
    <phoneticPr fontId="5"/>
  </si>
  <si>
    <t>秋田市大森山動物園会計</t>
    <phoneticPr fontId="5"/>
  </si>
  <si>
    <t>秋田市廃棄物発電会計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</si>
  <si>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</si>
  <si>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</si>
  <si>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</si>
  <si>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</si>
  <si>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</si>
  <si>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</si>
  <si>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</si>
  <si>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</si>
  <si>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</si>
  <si>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</si>
  <si>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</si>
  <si>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</si>
  <si>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</si>
  <si>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</si>
  <si>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</si>
  <si>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</si>
  <si>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</si>
  <si>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</si>
  <si>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</si>
  <si>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</si>
  <si>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</si>
  <si>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</si>
  <si>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</si>
  <si>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</si>
  <si>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</si>
  <si>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</si>
  <si>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</si>
  <si>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</si>
  <si>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</si>
  <si>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</si>
  <si>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</si>
  <si>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</si>
  <si>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</si>
  <si>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</si>
  <si>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</si>
  <si>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</si>
  <si>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</si>
  <si>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</si>
  <si>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</si>
  <si>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</si>
  <si>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</si>
  <si>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</si>
  <si>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</si>
  <si>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</si>
  <si>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</si>
  <si>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</si>
  <si>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</si>
  <si>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</si>
  <si>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</si>
  <si>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</si>
  <si>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</si>
  <si>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</si>
  <si>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</si>
  <si>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</si>
  <si>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</si>
  <si>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</si>
  <si>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</si>
  <si>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</si>
  <si>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</si>
  <si>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</si>
  <si>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</si>
  <si>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</si>
  <si>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</si>
  <si>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</si>
  <si>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</si>
  <si>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</si>
  <si>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</si>
  <si>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</si>
  <si>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</si>
  <si>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</si>
  <si>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</si>
  <si>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</si>
  <si>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</si>
  <si>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</si>
  <si>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</si>
  <si>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</si>
  <si>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</si>
  <si>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</si>
  <si>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</si>
  <si>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</si>
  <si>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</si>
  <si>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</si>
  <si>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</si>
  <si>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</si>
  <si>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</si>
  <si>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</si>
  <si>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</si>
  <si>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</si>
  <si>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</si>
  <si>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</si>
  <si>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</si>
  <si>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</si>
  <si>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</si>
  <si>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</si>
  <si>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</si>
  <si>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</si>
  <si>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</si>
  <si>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</si>
  <si>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</si>
  <si>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</si>
  <si>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</si>
  <si>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</si>
  <si>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</si>
  <si>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</si>
  <si>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</si>
  <si>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</si>
  <si>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t>
  </si>
  <si>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</si>
  <si>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</si>
  <si>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</si>
  <si>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</si>
  <si>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</si>
  <si>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</si>
  <si>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</si>
  <si>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</si>
  <si>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</si>
  <si>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</si>
  <si>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</si>
  <si>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</si>
  <si>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</si>
  <si>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</si>
  <si>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</si>
  <si>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</si>
  <si>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</si>
  <si>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</si>
  <si>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</si>
  <si>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</si>
  <si>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</si>
  <si>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</si>
  <si>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</si>
  <si>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</si>
  <si>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</si>
  <si>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</si>
  <si>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</si>
  <si>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</si>
  <si>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0.58</t>
  </si>
  <si>
    <t>▲ 0.22</t>
  </si>
  <si>
    <t>▲ 1.50</t>
  </si>
  <si>
    <t>▲ 1.81</t>
  </si>
  <si>
    <t>水道事業会計</t>
  </si>
  <si>
    <t>下水道事業会計</t>
  </si>
  <si>
    <t>一般会計</t>
  </si>
  <si>
    <t>介護保険事業会計</t>
  </si>
  <si>
    <t>農業集落排水事業会計</t>
  </si>
  <si>
    <t>国民健康保険事業会計</t>
  </si>
  <si>
    <t>土地区画整理会計</t>
  </si>
  <si>
    <t>後期高齢者医療事業会計</t>
  </si>
  <si>
    <t>その他会計（赤字）</t>
  </si>
  <si>
    <t>その他会計（黒字）</t>
  </si>
  <si>
    <t>R02</t>
    <phoneticPr fontId="5"/>
  </si>
  <si>
    <t>R03</t>
    <phoneticPr fontId="5"/>
  </si>
  <si>
    <t>R04</t>
    <phoneticPr fontId="5"/>
  </si>
  <si>
    <t>R05</t>
    <phoneticPr fontId="5"/>
  </si>
  <si>
    <t>R06</t>
    <phoneticPr fontId="5"/>
  </si>
  <si>
    <t>-</t>
    <phoneticPr fontId="38"/>
  </si>
  <si>
    <t>-</t>
    <phoneticPr fontId="2"/>
  </si>
  <si>
    <t>-</t>
    <phoneticPr fontId="38"/>
  </si>
  <si>
    <t>法適用企業</t>
    <phoneticPr fontId="5"/>
  </si>
  <si>
    <t>法非適用企業</t>
    <phoneticPr fontId="5"/>
  </si>
  <si>
    <t>秋田県市町村総合事務組合（一般会計）</t>
    <rPh sb="0" eb="3">
      <t>アキタケン</t>
    </rPh>
    <rPh sb="3" eb="6">
      <t>シチョウソン</t>
    </rPh>
    <rPh sb="6" eb="8">
      <t>ソウゴウ</t>
    </rPh>
    <rPh sb="8" eb="10">
      <t>ジム</t>
    </rPh>
    <rPh sb="10" eb="12">
      <t>クミアイ</t>
    </rPh>
    <rPh sb="13" eb="15">
      <t>イッパン</t>
    </rPh>
    <rPh sb="15" eb="17">
      <t>カイケイ</t>
    </rPh>
    <phoneticPr fontId="24"/>
  </si>
  <si>
    <t>秋田県市町村会館管理組合（一般会計）</t>
    <rPh sb="0" eb="3">
      <t>アキタケン</t>
    </rPh>
    <rPh sb="3" eb="6">
      <t>シチョウソン</t>
    </rPh>
    <rPh sb="6" eb="8">
      <t>カイカン</t>
    </rPh>
    <rPh sb="8" eb="10">
      <t>カンリ</t>
    </rPh>
    <rPh sb="10" eb="12">
      <t>クミアイ</t>
    </rPh>
    <rPh sb="13" eb="15">
      <t>イッパン</t>
    </rPh>
    <rPh sb="15" eb="17">
      <t>カイケイ</t>
    </rPh>
    <phoneticPr fontId="24"/>
  </si>
  <si>
    <t>-</t>
    <phoneticPr fontId="2"/>
  </si>
  <si>
    <t>秋田県後期高齢者医療広域連合（一般会計）</t>
    <rPh sb="0" eb="3">
      <t>アキタケン</t>
    </rPh>
    <rPh sb="3" eb="5">
      <t>コウキ</t>
    </rPh>
    <rPh sb="5" eb="8">
      <t>コウレイシャ</t>
    </rPh>
    <rPh sb="8" eb="10">
      <t>イリョウ</t>
    </rPh>
    <rPh sb="10" eb="12">
      <t>コウイキ</t>
    </rPh>
    <rPh sb="12" eb="14">
      <t>レンゴウ</t>
    </rPh>
    <rPh sb="15" eb="17">
      <t>イッパン</t>
    </rPh>
    <rPh sb="17" eb="19">
      <t>カイケイ</t>
    </rPh>
    <phoneticPr fontId="24"/>
  </si>
  <si>
    <t>秋田県後期高齢者医療広域連合（後期高齢者医療特別会計）</t>
    <rPh sb="15" eb="17">
      <t>コウキ</t>
    </rPh>
    <rPh sb="17" eb="20">
      <t>コウレイシャ</t>
    </rPh>
    <rPh sb="20" eb="22">
      <t>イリョウ</t>
    </rPh>
    <rPh sb="22" eb="24">
      <t>トクベツ</t>
    </rPh>
    <phoneticPr fontId="24"/>
  </si>
  <si>
    <t>一般財団法人秋田市駐車場公社</t>
    <rPh sb="0" eb="2">
      <t>イッパン</t>
    </rPh>
    <rPh sb="2" eb="6">
      <t>ザイダンホウジン</t>
    </rPh>
    <rPh sb="6" eb="9">
      <t>アキタシ</t>
    </rPh>
    <rPh sb="9" eb="12">
      <t>チュウシャジョウ</t>
    </rPh>
    <rPh sb="12" eb="14">
      <t>コウシャ</t>
    </rPh>
    <phoneticPr fontId="23"/>
  </si>
  <si>
    <t>太平山観光開発株式会社</t>
    <rPh sb="0" eb="3">
      <t>タイヘイザン</t>
    </rPh>
    <rPh sb="3" eb="5">
      <t>カンコウ</t>
    </rPh>
    <rPh sb="5" eb="7">
      <t>カイハツ</t>
    </rPh>
    <rPh sb="7" eb="11">
      <t>カブシキガイシャ</t>
    </rPh>
    <phoneticPr fontId="23"/>
  </si>
  <si>
    <t>一般財団法人秋田市勤労者福祉振興協会</t>
    <rPh sb="0" eb="2">
      <t>イッパン</t>
    </rPh>
    <rPh sb="2" eb="6">
      <t>ザイダンホウジン</t>
    </rPh>
    <rPh sb="6" eb="9">
      <t>アキタシ</t>
    </rPh>
    <rPh sb="9" eb="12">
      <t>キンロウシャ</t>
    </rPh>
    <rPh sb="12" eb="14">
      <t>フクシ</t>
    </rPh>
    <rPh sb="14" eb="16">
      <t>シンコウ</t>
    </rPh>
    <rPh sb="16" eb="18">
      <t>キョウカイ</t>
    </rPh>
    <phoneticPr fontId="23"/>
  </si>
  <si>
    <t>公益財団法人秋田観光コンベンション協会</t>
    <rPh sb="0" eb="2">
      <t>コウエキ</t>
    </rPh>
    <rPh sb="2" eb="6">
      <t>ザイダンホウジン</t>
    </rPh>
    <rPh sb="6" eb="8">
      <t>アキタ</t>
    </rPh>
    <rPh sb="8" eb="10">
      <t>カンコウ</t>
    </rPh>
    <rPh sb="17" eb="19">
      <t>キョウカイ</t>
    </rPh>
    <phoneticPr fontId="23"/>
  </si>
  <si>
    <t>河辺地域振興株式会社</t>
    <rPh sb="0" eb="2">
      <t>カワベ</t>
    </rPh>
    <rPh sb="2" eb="4">
      <t>チイキ</t>
    </rPh>
    <rPh sb="4" eb="6">
      <t>シンコウ</t>
    </rPh>
    <rPh sb="6" eb="10">
      <t>カブシキガイシャ</t>
    </rPh>
    <phoneticPr fontId="23"/>
  </si>
  <si>
    <t>株式会社雄和振興公社</t>
    <rPh sb="0" eb="4">
      <t>カブシキガイシャ</t>
    </rPh>
    <rPh sb="4" eb="6">
      <t>ユウワ</t>
    </rPh>
    <rPh sb="6" eb="8">
      <t>シンコウ</t>
    </rPh>
    <rPh sb="8" eb="10">
      <t>コウシャ</t>
    </rPh>
    <phoneticPr fontId="23"/>
  </si>
  <si>
    <t>公益財団法人秋田市総合振興公社</t>
    <rPh sb="0" eb="2">
      <t>コウエキ</t>
    </rPh>
    <rPh sb="2" eb="6">
      <t>ザイダンホウジン</t>
    </rPh>
    <rPh sb="6" eb="9">
      <t>アキタシ</t>
    </rPh>
    <rPh sb="9" eb="11">
      <t>ソウゴウ</t>
    </rPh>
    <rPh sb="11" eb="13">
      <t>シンコウ</t>
    </rPh>
    <rPh sb="13" eb="15">
      <t>コウシャ</t>
    </rPh>
    <phoneticPr fontId="23"/>
  </si>
  <si>
    <t>公立大学法人秋田公立美術大学</t>
  </si>
  <si>
    <t>地方独立行政法人市立秋田総合病院</t>
  </si>
  <si>
    <t>公立大学法人国際教養大学</t>
    <rPh sb="0" eb="2">
      <t>コウリツ</t>
    </rPh>
    <rPh sb="2" eb="4">
      <t>ダイガク</t>
    </rPh>
    <rPh sb="4" eb="6">
      <t>ホウジン</t>
    </rPh>
    <rPh sb="6" eb="8">
      <t>コクサイ</t>
    </rPh>
    <rPh sb="8" eb="10">
      <t>キョウヨウ</t>
    </rPh>
    <rPh sb="10" eb="12">
      <t>ダイガク</t>
    </rPh>
    <phoneticPr fontId="23"/>
  </si>
  <si>
    <t>-</t>
    <phoneticPr fontId="2"/>
  </si>
  <si>
    <t>一般廃棄物処理施設整備基金</t>
    <phoneticPr fontId="5"/>
  </si>
  <si>
    <t>新型コロナウイルス感染症対策特別金融支援基金</t>
    <phoneticPr fontId="5"/>
  </si>
  <si>
    <t>地域振興基金</t>
    <rPh sb="0" eb="2">
      <t>チイキ</t>
    </rPh>
    <rPh sb="2" eb="4">
      <t>シンコウ</t>
    </rPh>
    <rPh sb="4" eb="6">
      <t>キキン</t>
    </rPh>
    <phoneticPr fontId="5"/>
  </si>
  <si>
    <t>公共交通活性化基金</t>
    <rPh sb="7" eb="9">
      <t>キキン</t>
    </rPh>
    <phoneticPr fontId="5"/>
  </si>
  <si>
    <t>公立大学法人支援基金</t>
    <phoneticPr fontId="5"/>
  </si>
  <si>
    <t>-</t>
    <phoneticPr fontId="2"/>
  </si>
  <si>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</si>
  <si>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</si>
  <si>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</si>
  <si>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</si>
  <si>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</si>
  <si>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</si>
  <si>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</si>
  <si>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</si>
  <si>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</si>
  <si>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</si>
  <si>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xml:space="preserve"> </t>
    <phoneticPr fontId="5"/>
  </si>
  <si>
    <t>将来負担比率は令和元年度まで減少傾向にあったが、令和６年度は充当可能基金の減少等による充当可能財源等の減少や市立秋田総合病院の繰越欠損金の増による設立法人負債額等負担見込額の増加等により、昨年度に引き続き増加している。また、有形固定資産減価償却率は60.9％と類似団体内平均よりも低い水準であるものの、認定こども園・幼稚園・保育所、児童館、図書館、体育館・プール、保健センター・保健所、福祉施設は70％を超え、類似団体内平均よりもそれぞれ10ポイント～30ポイント程度高い水準にあり、老朽化が進んでいる。
今後、秋田市公共施設等総合管理計画を踏まえた個別施設計画に基づき、将来負担の増加に配慮しながら施設の老朽化対策に取り組んでいく。</t>
    <rPh sb="14" eb="16">
      <t>ゲンショウ</t>
    </rPh>
    <rPh sb="170" eb="173">
      <t>トショカン</t>
    </rPh>
    <rPh sb="174" eb="177">
      <t>タイイクカン</t>
    </rPh>
    <rPh sb="193" eb="195">
      <t>フクシ</t>
    </rPh>
    <rPh sb="195" eb="197">
      <t>シセツ</t>
    </rPh>
    <phoneticPr fontId="5"/>
  </si>
  <si>
    <t>将来負担比率および実質公債費比率は、いずれも類似団体内平均と比較して高い水準にある。将来負担比率については、令和２年度から増加傾向にあり、これは、あきた芸術劇場整備事業などの大型建設事業に係る借入や新病院建設事業に伴う病院転貸債に係る借入の増などによる地方債現在高の増のほか、令和５年度の市立秋田総合病院の繰越欠損金の増による法人負債額等負担見込額の増に伴い、将来負担額が増加したことが原因である。令和６年度は、地方債現在高は昨年度と比較し減少したものの、財政調整基金の残高の減少等に伴う充当可能財源等の減少により、将来負担額は増加している。また、実質公債費比率については、既存借入の償還が予定どおりに進み、地方債の元利償還金が同程度で推移したため、令和４年度までは３カ年平均の比率が減少傾向にあったが、下水道事業会計における地方債償還の財源に充てた繰入金が増加したことなどにより、令和５年度は増加に転じた。令和６年度は、市立秋田総合病院の新病院建設にかかる医療機器購入の元金償還の開始により、元利償還金が増加したことなどにより、引き続き増加となっている。</t>
    <rPh sb="213" eb="214">
      <t>サク</t>
    </rPh>
    <rPh sb="242" eb="243">
      <t>トモナ</t>
    </rPh>
    <rPh sb="260" eb="262">
      <t>フタン</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</si>
</sst>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left/>
      <right/>
      <top style="thin">
        <color indexed="64"/>
      </top>
      <bottom style="hair">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63">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0"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3" xfId="12" applyNumberFormat="1" applyFont="1" applyBorder="1" applyAlignment="1" applyProtection="1">
      <alignment horizontal="right" vertical="center" shrinkToFit="1"/>
      <protection locked="0"/>
    </xf>
    <xf numFmtId="187" fontId="34" fillId="0" borderId="120"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38" xfId="12" applyNumberFormat="1" applyFont="1" applyBorder="1" applyAlignment="1" applyProtection="1">
      <alignment horizontal="right" vertical="center" shrinkToFit="1"/>
      <protection locked="0"/>
    </xf>
    <xf numFmtId="177" fontId="34" fillId="0" borderId="188"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6" fillId="0" borderId="41" xfId="16"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18" fillId="0" borderId="41" xfId="16" applyFont="1" applyBorder="1" applyAlignment="1" applyProtection="1">
      <alignment horizontal="left" vertical="top" wrapText="1"/>
      <protection locked="0"/>
    </xf>
    <xf numFmtId="0" fontId="18" fillId="0" borderId="12" xfId="16" applyFont="1" applyBorder="1" applyAlignment="1" applyProtection="1">
      <alignment horizontal="left" vertical="top" wrapText="1"/>
      <protection locked="0"/>
    </xf>
    <xf numFmtId="0" fontId="18" fillId="0" borderId="51" xfId="16" applyFont="1" applyBorder="1" applyAlignment="1" applyProtection="1">
      <alignment horizontal="left" vertical="top" wrapText="1"/>
      <protection locked="0"/>
    </xf>
    <xf numFmtId="0" fontId="18" fillId="0" borderId="65" xfId="16" applyFont="1" applyBorder="1" applyAlignment="1" applyProtection="1">
      <alignment horizontal="left" vertical="top" wrapText="1"/>
      <protection locked="0"/>
    </xf>
    <xf numFmtId="0" fontId="18" fillId="0" borderId="0" xfId="16" applyFont="1" applyAlignment="1" applyProtection="1">
      <alignment horizontal="left" vertical="top" wrapText="1"/>
      <protection locked="0"/>
    </xf>
    <xf numFmtId="0" fontId="18" fillId="0" borderId="38" xfId="16" applyFont="1" applyBorder="1" applyAlignment="1" applyProtection="1">
      <alignment horizontal="left" vertical="top" wrapText="1"/>
      <protection locked="0"/>
    </xf>
    <xf numFmtId="0" fontId="18" fillId="0" borderId="37" xfId="16" applyFont="1" applyBorder="1" applyAlignment="1" applyProtection="1">
      <alignment horizontal="left" vertical="top" wrapText="1"/>
      <protection locked="0"/>
    </xf>
    <xf numFmtId="0" fontId="18" fillId="0" borderId="56" xfId="16" applyFont="1" applyBorder="1" applyAlignment="1" applyProtection="1">
      <alignment horizontal="left" vertical="top" wrapText="1"/>
      <protection locked="0"/>
    </xf>
    <xf numFmtId="0" fontId="18" fillId="0" borderId="40" xfId="16" applyFont="1" applyBorder="1" applyAlignment="1" applyProtection="1">
      <alignment horizontal="left" vertical="top" wrapText="1"/>
      <protection locked="0"/>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00000000-0005-0000-0000-00000D000000}"/>
    <cellStyle name="標準_【レイアウト】（県）資料３（Ｐ２）　歳出比較分析表" xfId="16" xr:uid="{00000000-0005-0000-0000-00000E000000}"/>
    <cellStyle name="標準_【レイアウト】（市）資料３（Ｐ２）　歳出比較分析表" xfId="17" xr:uid="{00000000-0005-0000-0000-00000F000000}"/>
    <cellStyle name="標準_APAHO251300" xfId="18" xr:uid="{00000000-0005-0000-0000-000010000000}"/>
    <cellStyle name="標準_APAHO252300" xfId="19" xr:uid="{00000000-0005-0000-0000-000011000000}"/>
    <cellStyle name="標準_Book1" xfId="13" xr:uid="{00000000-0005-0000-0000-000012000000}"/>
    <cellStyle name="標準_O-JJ0722-001-3_決算状況カード(各会計・関係団体)_O-JJ1016-001-3_財政状況資料集(決算状況カード(各会計・関係団体))(Rev2)2" xfId="14" xr:uid="{00000000-0005-0000-0000-000013000000}"/>
    <cellStyle name="標準_O-JJ0722-001-8_連結実質赤字比率に係る赤字・黒字の構成分析" xfId="2" xr:uid="{00000000-0005-0000-0000-000014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52191</c:v>
                </c:pt>
                <c:pt idx="1">
                  <c:v>48105</c:v>
                </c:pt>
                <c:pt idx="2">
                  <c:v>47446</c:v>
                </c:pt>
                <c:pt idx="3">
                  <c:v>48387</c:v>
                </c:pt>
                <c:pt idx="4">
                  <c:v>49684</c:v>
                </c:pt>
              </c:numCache>
            </c:numRef>
          </c:val>
          <c:smooth val="0"/>
          <c:extLst>
            <c:ext xmlns:c16="http://schemas.microsoft.com/office/drawing/2014/chart" uri="{C3380CC4-5D6E-409C-BE32-E72D297353CC}">
              <c16:uniqueId val="{00000000-E869-4378-99AA-902CC2E8805A}"/>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70148</c:v>
                </c:pt>
                <c:pt idx="1">
                  <c:v>74812</c:v>
                </c:pt>
                <c:pt idx="2">
                  <c:v>54851</c:v>
                </c:pt>
                <c:pt idx="3">
                  <c:v>59714</c:v>
                </c:pt>
                <c:pt idx="4">
                  <c:v>58852</c:v>
                </c:pt>
              </c:numCache>
            </c:numRef>
          </c:val>
          <c:smooth val="0"/>
          <c:extLst>
            <c:ext xmlns:c16="http://schemas.microsoft.com/office/drawing/2014/chart" uri="{C3380CC4-5D6E-409C-BE32-E72D297353CC}">
              <c16:uniqueId val="{00000001-E869-4378-99AA-902CC2E8805A}"/>
            </c:ext>
          </c:extLst>
        </c:ser>
        <c:dLbls>
          <c:showLegendKey val="0"/>
          <c:showVal val="0"/>
          <c:showCatName val="0"/>
          <c:showSerName val="0"/>
          <c:showPercent val="0"/>
          <c:showBubbleSize val="0"/>
        </c:dLbls>
        <c:marker val="1"/>
        <c:smooth val="0"/>
        <c:axId val="240278584"/>
        <c:axId val="240282112"/>
      </c:lineChart>
      <c:catAx>
        <c:axId val="240278584"/>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240282112"/>
        <c:crosses val="autoZero"/>
        <c:auto val="1"/>
        <c:lblAlgn val="ctr"/>
        <c:lblOffset val="100"/>
        <c:tickLblSkip val="1"/>
        <c:tickMarkSkip val="1"/>
        <c:noMultiLvlLbl val="0"/>
      </c:catAx>
      <c:valAx>
        <c:axId val="240282112"/>
        <c:scaling>
          <c:orientation val="minMax"/>
          <c:max val="9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240278584"/>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2.52</c:v>
                </c:pt>
                <c:pt idx="1">
                  <c:v>2.56</c:v>
                </c:pt>
                <c:pt idx="2">
                  <c:v>2.5099999999999998</c:v>
                </c:pt>
                <c:pt idx="3">
                  <c:v>2.56</c:v>
                </c:pt>
                <c:pt idx="4">
                  <c:v>2.4300000000000002</c:v>
                </c:pt>
              </c:numCache>
            </c:numRef>
          </c:val>
          <c:extLst>
            <c:ext xmlns:c16="http://schemas.microsoft.com/office/drawing/2014/chart" uri="{C3380CC4-5D6E-409C-BE32-E72D297353CC}">
              <c16:uniqueId val="{00000000-EA65-49B5-8AD9-1204FE4A3812}"/>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4.83</c:v>
                </c:pt>
                <c:pt idx="1">
                  <c:v>5.69</c:v>
                </c:pt>
                <c:pt idx="2">
                  <c:v>5.65</c:v>
                </c:pt>
                <c:pt idx="3">
                  <c:v>3.99</c:v>
                </c:pt>
                <c:pt idx="4">
                  <c:v>2.2000000000000002</c:v>
                </c:pt>
              </c:numCache>
            </c:numRef>
          </c:val>
          <c:extLst>
            <c:ext xmlns:c16="http://schemas.microsoft.com/office/drawing/2014/chart" uri="{C3380CC4-5D6E-409C-BE32-E72D297353CC}">
              <c16:uniqueId val="{00000001-EA65-49B5-8AD9-1204FE4A3812}"/>
            </c:ext>
          </c:extLst>
        </c:ser>
        <c:dLbls>
          <c:showLegendKey val="0"/>
          <c:showVal val="0"/>
          <c:showCatName val="0"/>
          <c:showSerName val="0"/>
          <c:showPercent val="0"/>
          <c:showBubbleSize val="0"/>
        </c:dLbls>
        <c:gapWidth val="250"/>
        <c:overlap val="100"/>
        <c:axId val="240279760"/>
        <c:axId val="24027897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-0.57999999999999996</c:v>
                </c:pt>
                <c:pt idx="1">
                  <c:v>1.04</c:v>
                </c:pt>
                <c:pt idx="2">
                  <c:v>-0.22</c:v>
                </c:pt>
                <c:pt idx="3">
                  <c:v>-1.5</c:v>
                </c:pt>
                <c:pt idx="4">
                  <c:v>-1.81</c:v>
                </c:pt>
              </c:numCache>
            </c:numRef>
          </c:val>
          <c:smooth val="0"/>
          <c:extLst>
            <c:ext xmlns:c16="http://schemas.microsoft.com/office/drawing/2014/chart" uri="{C3380CC4-5D6E-409C-BE32-E72D297353CC}">
              <c16:uniqueId val="{00000002-EA65-49B5-8AD9-1204FE4A3812}"/>
            </c:ext>
          </c:extLst>
        </c:ser>
        <c:dLbls>
          <c:showLegendKey val="0"/>
          <c:showVal val="0"/>
          <c:showCatName val="0"/>
          <c:showSerName val="0"/>
          <c:showPercent val="0"/>
          <c:showBubbleSize val="0"/>
        </c:dLbls>
        <c:marker val="1"/>
        <c:smooth val="0"/>
        <c:axId val="240279760"/>
        <c:axId val="240278976"/>
      </c:lineChart>
      <c:catAx>
        <c:axId val="240279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240278976"/>
        <c:crosses val="autoZero"/>
        <c:auto val="1"/>
        <c:lblAlgn val="ctr"/>
        <c:lblOffset val="100"/>
        <c:tickLblSkip val="1"/>
        <c:tickMarkSkip val="1"/>
        <c:noMultiLvlLbl val="0"/>
      </c:catAx>
      <c:valAx>
        <c:axId val="24027897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240279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0.11</c:v>
                </c:pt>
                <c:pt idx="2">
                  <c:v>#N/A</c:v>
                </c:pt>
                <c:pt idx="3">
                  <c:v>0.16</c:v>
                </c:pt>
                <c:pt idx="4">
                  <c:v>#N/A</c:v>
                </c:pt>
                <c:pt idx="5">
                  <c:v>0.1</c:v>
                </c:pt>
                <c:pt idx="6">
                  <c:v>#N/A</c:v>
                </c:pt>
                <c:pt idx="7">
                  <c:v>7.0000000000000007E-2</c:v>
                </c:pt>
                <c:pt idx="8">
                  <c:v>#N/A</c:v>
                </c:pt>
                <c:pt idx="9">
                  <c:v>0.03</c:v>
                </c:pt>
              </c:numCache>
            </c:numRef>
          </c:val>
          <c:extLst>
            <c:ext xmlns:c16="http://schemas.microsoft.com/office/drawing/2014/chart" uri="{C3380CC4-5D6E-409C-BE32-E72D297353CC}">
              <c16:uniqueId val="{00000000-9009-468D-A4C0-6FE7E716FC5F}"/>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9009-468D-A4C0-6FE7E716FC5F}"/>
            </c:ext>
          </c:extLst>
        </c:ser>
        <c:ser>
          <c:idx val="2"/>
          <c:order val="2"/>
          <c:tx>
            <c:strRef>
              <c:f>データシート!$A$29</c:f>
              <c:strCache>
                <c:ptCount val="1"/>
                <c:pt idx="0">
                  <c:v>後期高齢者医療事業会計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0.06</c:v>
                </c:pt>
                <c:pt idx="2">
                  <c:v>#N/A</c:v>
                </c:pt>
                <c:pt idx="3">
                  <c:v>7.0000000000000007E-2</c:v>
                </c:pt>
                <c:pt idx="4">
                  <c:v>#N/A</c:v>
                </c:pt>
                <c:pt idx="5">
                  <c:v>0.16</c:v>
                </c:pt>
                <c:pt idx="6">
                  <c:v>#N/A</c:v>
                </c:pt>
                <c:pt idx="7">
                  <c:v>0.04</c:v>
                </c:pt>
                <c:pt idx="8">
                  <c:v>#N/A</c:v>
                </c:pt>
                <c:pt idx="9">
                  <c:v>0.03</c:v>
                </c:pt>
              </c:numCache>
            </c:numRef>
          </c:val>
          <c:extLst>
            <c:ext xmlns:c16="http://schemas.microsoft.com/office/drawing/2014/chart" uri="{C3380CC4-5D6E-409C-BE32-E72D297353CC}">
              <c16:uniqueId val="{00000002-9009-468D-A4C0-6FE7E716FC5F}"/>
            </c:ext>
          </c:extLst>
        </c:ser>
        <c:ser>
          <c:idx val="3"/>
          <c:order val="3"/>
          <c:tx>
            <c:strRef>
              <c:f>データシート!$A$30</c:f>
              <c:strCache>
                <c:ptCount val="1"/>
                <c:pt idx="0">
                  <c:v>土地区画整理会計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0.5</c:v>
                </c:pt>
                <c:pt idx="2">
                  <c:v>#N/A</c:v>
                </c:pt>
                <c:pt idx="3">
                  <c:v>0.42</c:v>
                </c:pt>
                <c:pt idx="4">
                  <c:v>#N/A</c:v>
                </c:pt>
                <c:pt idx="5">
                  <c:v>0.41</c:v>
                </c:pt>
                <c:pt idx="6">
                  <c:v>#N/A</c:v>
                </c:pt>
                <c:pt idx="7">
                  <c:v>0.55000000000000004</c:v>
                </c:pt>
                <c:pt idx="8">
                  <c:v>#N/A</c:v>
                </c:pt>
                <c:pt idx="9">
                  <c:v>0.46</c:v>
                </c:pt>
              </c:numCache>
            </c:numRef>
          </c:val>
          <c:extLst>
            <c:ext xmlns:c16="http://schemas.microsoft.com/office/drawing/2014/chart" uri="{C3380CC4-5D6E-409C-BE32-E72D297353CC}">
              <c16:uniqueId val="{00000003-9009-468D-A4C0-6FE7E716FC5F}"/>
            </c:ext>
          </c:extLst>
        </c:ser>
        <c:ser>
          <c:idx val="4"/>
          <c:order val="4"/>
          <c:tx>
            <c:strRef>
              <c:f>データシート!$A$31</c:f>
              <c:strCache>
                <c:ptCount val="1"/>
                <c:pt idx="0">
                  <c:v>国民健康保険事業会計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0.36</c:v>
                </c:pt>
                <c:pt idx="2">
                  <c:v>#N/A</c:v>
                </c:pt>
                <c:pt idx="3">
                  <c:v>0.93</c:v>
                </c:pt>
                <c:pt idx="4">
                  <c:v>#N/A</c:v>
                </c:pt>
                <c:pt idx="5">
                  <c:v>0.28999999999999998</c:v>
                </c:pt>
                <c:pt idx="6">
                  <c:v>#N/A</c:v>
                </c:pt>
                <c:pt idx="7">
                  <c:v>0.24</c:v>
                </c:pt>
                <c:pt idx="8">
                  <c:v>#N/A</c:v>
                </c:pt>
                <c:pt idx="9">
                  <c:v>0.55000000000000004</c:v>
                </c:pt>
              </c:numCache>
            </c:numRef>
          </c:val>
          <c:extLst>
            <c:ext xmlns:c16="http://schemas.microsoft.com/office/drawing/2014/chart" uri="{C3380CC4-5D6E-409C-BE32-E72D297353CC}">
              <c16:uniqueId val="{00000004-9009-468D-A4C0-6FE7E716FC5F}"/>
            </c:ext>
          </c:extLst>
        </c:ser>
        <c:ser>
          <c:idx val="5"/>
          <c:order val="5"/>
          <c:tx>
            <c:strRef>
              <c:f>データシート!$A$32</c:f>
              <c:strCache>
                <c:ptCount val="1"/>
                <c:pt idx="0">
                  <c:v>農業集落排水事業会計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0.9</c:v>
                </c:pt>
                <c:pt idx="2">
                  <c:v>#N/A</c:v>
                </c:pt>
                <c:pt idx="3">
                  <c:v>0.87</c:v>
                </c:pt>
                <c:pt idx="4">
                  <c:v>#N/A</c:v>
                </c:pt>
                <c:pt idx="5">
                  <c:v>0.89</c:v>
                </c:pt>
                <c:pt idx="6">
                  <c:v>#N/A</c:v>
                </c:pt>
                <c:pt idx="7">
                  <c:v>0.9</c:v>
                </c:pt>
                <c:pt idx="8">
                  <c:v>#N/A</c:v>
                </c:pt>
                <c:pt idx="9">
                  <c:v>0.91</c:v>
                </c:pt>
              </c:numCache>
            </c:numRef>
          </c:val>
          <c:extLst>
            <c:ext xmlns:c16="http://schemas.microsoft.com/office/drawing/2014/chart" uri="{C3380CC4-5D6E-409C-BE32-E72D297353CC}">
              <c16:uniqueId val="{00000005-9009-468D-A4C0-6FE7E716FC5F}"/>
            </c:ext>
          </c:extLst>
        </c:ser>
        <c:ser>
          <c:idx val="6"/>
          <c:order val="6"/>
          <c:tx>
            <c:strRef>
              <c:f>データシート!$A$33</c:f>
              <c:strCache>
                <c:ptCount val="1"/>
                <c:pt idx="0">
                  <c:v>介護保険事業会計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1.21</c:v>
                </c:pt>
                <c:pt idx="2">
                  <c:v>#N/A</c:v>
                </c:pt>
                <c:pt idx="3">
                  <c:v>1.38</c:v>
                </c:pt>
                <c:pt idx="4">
                  <c:v>#N/A</c:v>
                </c:pt>
                <c:pt idx="5">
                  <c:v>1.82</c:v>
                </c:pt>
                <c:pt idx="6">
                  <c:v>#N/A</c:v>
                </c:pt>
                <c:pt idx="7">
                  <c:v>1.82</c:v>
                </c:pt>
                <c:pt idx="8">
                  <c:v>#N/A</c:v>
                </c:pt>
                <c:pt idx="9">
                  <c:v>1.37</c:v>
                </c:pt>
              </c:numCache>
            </c:numRef>
          </c:val>
          <c:extLst>
            <c:ext xmlns:c16="http://schemas.microsoft.com/office/drawing/2014/chart" uri="{C3380CC4-5D6E-409C-BE32-E72D297353CC}">
              <c16:uniqueId val="{00000006-9009-468D-A4C0-6FE7E716FC5F}"/>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1.95</c:v>
                </c:pt>
                <c:pt idx="2">
                  <c:v>#N/A</c:v>
                </c:pt>
                <c:pt idx="3">
                  <c:v>2</c:v>
                </c:pt>
                <c:pt idx="4">
                  <c:v>#N/A</c:v>
                </c:pt>
                <c:pt idx="5">
                  <c:v>1.99</c:v>
                </c:pt>
                <c:pt idx="6">
                  <c:v>#N/A</c:v>
                </c:pt>
                <c:pt idx="7">
                  <c:v>1.95</c:v>
                </c:pt>
                <c:pt idx="8">
                  <c:v>#N/A</c:v>
                </c:pt>
                <c:pt idx="9">
                  <c:v>1.95</c:v>
                </c:pt>
              </c:numCache>
            </c:numRef>
          </c:val>
          <c:extLst>
            <c:ext xmlns:c16="http://schemas.microsoft.com/office/drawing/2014/chart" uri="{C3380CC4-5D6E-409C-BE32-E72D297353CC}">
              <c16:uniqueId val="{00000007-9009-468D-A4C0-6FE7E716FC5F}"/>
            </c:ext>
          </c:extLst>
        </c:ser>
        <c:ser>
          <c:idx val="8"/>
          <c:order val="8"/>
          <c:tx>
            <c:strRef>
              <c:f>データシート!$A$35</c:f>
              <c:strCache>
                <c:ptCount val="1"/>
                <c:pt idx="0">
                  <c:v>下水道事業会計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5.82</c:v>
                </c:pt>
                <c:pt idx="2">
                  <c:v>#N/A</c:v>
                </c:pt>
                <c:pt idx="3">
                  <c:v>5.63</c:v>
                </c:pt>
                <c:pt idx="4">
                  <c:v>#N/A</c:v>
                </c:pt>
                <c:pt idx="5">
                  <c:v>5.95</c:v>
                </c:pt>
                <c:pt idx="6">
                  <c:v>#N/A</c:v>
                </c:pt>
                <c:pt idx="7">
                  <c:v>5.43</c:v>
                </c:pt>
                <c:pt idx="8">
                  <c:v>#N/A</c:v>
                </c:pt>
                <c:pt idx="9">
                  <c:v>5.3</c:v>
                </c:pt>
              </c:numCache>
            </c:numRef>
          </c:val>
          <c:extLst>
            <c:ext xmlns:c16="http://schemas.microsoft.com/office/drawing/2014/chart" uri="{C3380CC4-5D6E-409C-BE32-E72D297353CC}">
              <c16:uniqueId val="{00000008-9009-468D-A4C0-6FE7E716FC5F}"/>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16.68</c:v>
                </c:pt>
                <c:pt idx="2">
                  <c:v>#N/A</c:v>
                </c:pt>
                <c:pt idx="3">
                  <c:v>17.57</c:v>
                </c:pt>
                <c:pt idx="4">
                  <c:v>#N/A</c:v>
                </c:pt>
                <c:pt idx="5">
                  <c:v>18.309999999999999</c:v>
                </c:pt>
                <c:pt idx="6">
                  <c:v>#N/A</c:v>
                </c:pt>
                <c:pt idx="7">
                  <c:v>17.38</c:v>
                </c:pt>
                <c:pt idx="8">
                  <c:v>#N/A</c:v>
                </c:pt>
                <c:pt idx="9">
                  <c:v>16.420000000000002</c:v>
                </c:pt>
              </c:numCache>
            </c:numRef>
          </c:val>
          <c:extLst>
            <c:ext xmlns:c16="http://schemas.microsoft.com/office/drawing/2014/chart" uri="{C3380CC4-5D6E-409C-BE32-E72D297353CC}">
              <c16:uniqueId val="{00000009-9009-468D-A4C0-6FE7E716FC5F}"/>
            </c:ext>
          </c:extLst>
        </c:ser>
        <c:dLbls>
          <c:showLegendKey val="0"/>
          <c:showVal val="0"/>
          <c:showCatName val="0"/>
          <c:showSerName val="0"/>
          <c:showPercent val="0"/>
          <c:showBubbleSize val="0"/>
        </c:dLbls>
        <c:gapWidth val="150"/>
        <c:overlap val="100"/>
        <c:axId val="565824528"/>
        <c:axId val="565824920"/>
      </c:barChart>
      <c:catAx>
        <c:axId val="56582452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565824920"/>
        <c:crosses val="autoZero"/>
        <c:auto val="1"/>
        <c:lblAlgn val="ctr"/>
        <c:lblOffset val="100"/>
        <c:tickLblSkip val="1"/>
        <c:tickMarkSkip val="1"/>
        <c:noMultiLvlLbl val="0"/>
      </c:catAx>
      <c:valAx>
        <c:axId val="56582492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565824528"/>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11919</c:v>
                </c:pt>
                <c:pt idx="5">
                  <c:v>11184</c:v>
                </c:pt>
                <c:pt idx="8">
                  <c:v>11224</c:v>
                </c:pt>
                <c:pt idx="11">
                  <c:v>11013</c:v>
                </c:pt>
                <c:pt idx="14">
                  <c:v>11532</c:v>
                </c:pt>
              </c:numCache>
            </c:numRef>
          </c:val>
          <c:extLst>
            <c:ext xmlns:c16="http://schemas.microsoft.com/office/drawing/2014/chart" uri="{C3380CC4-5D6E-409C-BE32-E72D297353CC}">
              <c16:uniqueId val="{00000000-A9EC-42E2-9419-F7CCF2C4079E}"/>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A9EC-42E2-9419-F7CCF2C4079E}"/>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6</c:v>
                </c:pt>
                <c:pt idx="3">
                  <c:v>5</c:v>
                </c:pt>
                <c:pt idx="6">
                  <c:v>10</c:v>
                </c:pt>
                <c:pt idx="9">
                  <c:v>0</c:v>
                </c:pt>
                <c:pt idx="12">
                  <c:v>0</c:v>
                </c:pt>
              </c:numCache>
            </c:numRef>
          </c:val>
          <c:extLst>
            <c:ext xmlns:c16="http://schemas.microsoft.com/office/drawing/2014/chart" uri="{C3380CC4-5D6E-409C-BE32-E72D297353CC}">
              <c16:uniqueId val="{00000002-A9EC-42E2-9419-F7CCF2C4079E}"/>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A9EC-42E2-9419-F7CCF2C4079E}"/>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3277</c:v>
                </c:pt>
                <c:pt idx="3">
                  <c:v>3199</c:v>
                </c:pt>
                <c:pt idx="6">
                  <c:v>3157</c:v>
                </c:pt>
                <c:pt idx="9">
                  <c:v>3490</c:v>
                </c:pt>
                <c:pt idx="12">
                  <c:v>3346</c:v>
                </c:pt>
              </c:numCache>
            </c:numRef>
          </c:val>
          <c:extLst>
            <c:ext xmlns:c16="http://schemas.microsoft.com/office/drawing/2014/chart" uri="{C3380CC4-5D6E-409C-BE32-E72D297353CC}">
              <c16:uniqueId val="{00000004-A9EC-42E2-9419-F7CCF2C4079E}"/>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A9EC-42E2-9419-F7CCF2C4079E}"/>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A9EC-42E2-9419-F7CCF2C4079E}"/>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13898</c:v>
                </c:pt>
                <c:pt idx="3">
                  <c:v>13395</c:v>
                </c:pt>
                <c:pt idx="6">
                  <c:v>13533</c:v>
                </c:pt>
                <c:pt idx="9">
                  <c:v>13432</c:v>
                </c:pt>
                <c:pt idx="12">
                  <c:v>14846</c:v>
                </c:pt>
              </c:numCache>
            </c:numRef>
          </c:val>
          <c:extLst>
            <c:ext xmlns:c16="http://schemas.microsoft.com/office/drawing/2014/chart" uri="{C3380CC4-5D6E-409C-BE32-E72D297353CC}">
              <c16:uniqueId val="{00000007-A9EC-42E2-9419-F7CCF2C4079E}"/>
            </c:ext>
          </c:extLst>
        </c:ser>
        <c:dLbls>
          <c:showLegendKey val="0"/>
          <c:showVal val="0"/>
          <c:showCatName val="0"/>
          <c:showSerName val="0"/>
          <c:showPercent val="0"/>
          <c:showBubbleSize val="0"/>
        </c:dLbls>
        <c:gapWidth val="100"/>
        <c:overlap val="100"/>
        <c:axId val="565823352"/>
        <c:axId val="56582844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5262</c:v>
                </c:pt>
                <c:pt idx="2">
                  <c:v>#N/A</c:v>
                </c:pt>
                <c:pt idx="3">
                  <c:v>#N/A</c:v>
                </c:pt>
                <c:pt idx="4">
                  <c:v>5415</c:v>
                </c:pt>
                <c:pt idx="5">
                  <c:v>#N/A</c:v>
                </c:pt>
                <c:pt idx="6">
                  <c:v>#N/A</c:v>
                </c:pt>
                <c:pt idx="7">
                  <c:v>5476</c:v>
                </c:pt>
                <c:pt idx="8">
                  <c:v>#N/A</c:v>
                </c:pt>
                <c:pt idx="9">
                  <c:v>#N/A</c:v>
                </c:pt>
                <c:pt idx="10">
                  <c:v>5909</c:v>
                </c:pt>
                <c:pt idx="11">
                  <c:v>#N/A</c:v>
                </c:pt>
                <c:pt idx="12">
                  <c:v>#N/A</c:v>
                </c:pt>
                <c:pt idx="13">
                  <c:v>6660</c:v>
                </c:pt>
                <c:pt idx="14">
                  <c:v>#N/A</c:v>
                </c:pt>
              </c:numCache>
            </c:numRef>
          </c:val>
          <c:smooth val="0"/>
          <c:extLst>
            <c:ext xmlns:c16="http://schemas.microsoft.com/office/drawing/2014/chart" uri="{C3380CC4-5D6E-409C-BE32-E72D297353CC}">
              <c16:uniqueId val="{00000008-A9EC-42E2-9419-F7CCF2C4079E}"/>
            </c:ext>
          </c:extLst>
        </c:ser>
        <c:dLbls>
          <c:showLegendKey val="0"/>
          <c:showVal val="0"/>
          <c:showCatName val="0"/>
          <c:showSerName val="0"/>
          <c:showPercent val="0"/>
          <c:showBubbleSize val="0"/>
        </c:dLbls>
        <c:marker val="1"/>
        <c:smooth val="0"/>
        <c:axId val="565823352"/>
        <c:axId val="565828448"/>
      </c:lineChart>
      <c:catAx>
        <c:axId val="56582335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565828448"/>
        <c:crosses val="autoZero"/>
        <c:auto val="1"/>
        <c:lblAlgn val="ctr"/>
        <c:lblOffset val="100"/>
        <c:tickLblSkip val="1"/>
        <c:tickMarkSkip val="1"/>
        <c:noMultiLvlLbl val="0"/>
      </c:catAx>
      <c:valAx>
        <c:axId val="56582844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565823352"/>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127289</c:v>
                </c:pt>
                <c:pt idx="5">
                  <c:v>128527</c:v>
                </c:pt>
                <c:pt idx="8">
                  <c:v>128697</c:v>
                </c:pt>
                <c:pt idx="11">
                  <c:v>126098</c:v>
                </c:pt>
                <c:pt idx="14">
                  <c:v>122128</c:v>
                </c:pt>
              </c:numCache>
            </c:numRef>
          </c:val>
          <c:extLst>
            <c:ext xmlns:c16="http://schemas.microsoft.com/office/drawing/2014/chart" uri="{C3380CC4-5D6E-409C-BE32-E72D297353CC}">
              <c16:uniqueId val="{00000000-CD7E-4D44-8B30-9833F7FF379B}"/>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5610</c:v>
                </c:pt>
                <c:pt idx="5">
                  <c:v>7980</c:v>
                </c:pt>
                <c:pt idx="8">
                  <c:v>14037</c:v>
                </c:pt>
                <c:pt idx="11">
                  <c:v>14216</c:v>
                </c:pt>
                <c:pt idx="14">
                  <c:v>13700</c:v>
                </c:pt>
              </c:numCache>
            </c:numRef>
          </c:val>
          <c:extLst>
            <c:ext xmlns:c16="http://schemas.microsoft.com/office/drawing/2014/chart" uri="{C3380CC4-5D6E-409C-BE32-E72D297353CC}">
              <c16:uniqueId val="{00000001-CD7E-4D44-8B30-9833F7FF379B}"/>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18034</c:v>
                </c:pt>
                <c:pt idx="5">
                  <c:v>19191</c:v>
                </c:pt>
                <c:pt idx="8">
                  <c:v>17657</c:v>
                </c:pt>
                <c:pt idx="11">
                  <c:v>16087</c:v>
                </c:pt>
                <c:pt idx="14">
                  <c:v>14047</c:v>
                </c:pt>
              </c:numCache>
            </c:numRef>
          </c:val>
          <c:extLst>
            <c:ext xmlns:c16="http://schemas.microsoft.com/office/drawing/2014/chart" uri="{C3380CC4-5D6E-409C-BE32-E72D297353CC}">
              <c16:uniqueId val="{00000002-CD7E-4D44-8B30-9833F7FF379B}"/>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CD7E-4D44-8B30-9833F7FF379B}"/>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CD7E-4D44-8B30-9833F7FF379B}"/>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851</c:v>
                </c:pt>
                <c:pt idx="9">
                  <c:v>6339</c:v>
                </c:pt>
                <c:pt idx="12">
                  <c:v>7267</c:v>
                </c:pt>
              </c:numCache>
            </c:numRef>
          </c:val>
          <c:extLst>
            <c:ext xmlns:c16="http://schemas.microsoft.com/office/drawing/2014/chart" uri="{C3380CC4-5D6E-409C-BE32-E72D297353CC}">
              <c16:uniqueId val="{00000005-CD7E-4D44-8B30-9833F7FF379B}"/>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16415</c:v>
                </c:pt>
                <c:pt idx="3">
                  <c:v>16385</c:v>
                </c:pt>
                <c:pt idx="6">
                  <c:v>16183</c:v>
                </c:pt>
                <c:pt idx="9">
                  <c:v>16734</c:v>
                </c:pt>
                <c:pt idx="12">
                  <c:v>16504</c:v>
                </c:pt>
              </c:numCache>
            </c:numRef>
          </c:val>
          <c:extLst>
            <c:ext xmlns:c16="http://schemas.microsoft.com/office/drawing/2014/chart" uri="{C3380CC4-5D6E-409C-BE32-E72D297353CC}">
              <c16:uniqueId val="{00000006-CD7E-4D44-8B30-9833F7FF379B}"/>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CD7E-4D44-8B30-9833F7FF379B}"/>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37822</c:v>
                </c:pt>
                <c:pt idx="3">
                  <c:v>36565</c:v>
                </c:pt>
                <c:pt idx="6">
                  <c:v>35406</c:v>
                </c:pt>
                <c:pt idx="9">
                  <c:v>36708</c:v>
                </c:pt>
                <c:pt idx="12">
                  <c:v>36420</c:v>
                </c:pt>
              </c:numCache>
            </c:numRef>
          </c:val>
          <c:extLst>
            <c:ext xmlns:c16="http://schemas.microsoft.com/office/drawing/2014/chart" uri="{C3380CC4-5D6E-409C-BE32-E72D297353CC}">
              <c16:uniqueId val="{00000008-CD7E-4D44-8B30-9833F7FF379B}"/>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83</c:v>
                </c:pt>
                <c:pt idx="3">
                  <c:v>71</c:v>
                </c:pt>
                <c:pt idx="6">
                  <c:v>59</c:v>
                </c:pt>
                <c:pt idx="9">
                  <c:v>45</c:v>
                </c:pt>
                <c:pt idx="12">
                  <c:v>31</c:v>
                </c:pt>
              </c:numCache>
            </c:numRef>
          </c:val>
          <c:extLst>
            <c:ext xmlns:c16="http://schemas.microsoft.com/office/drawing/2014/chart" uri="{C3380CC4-5D6E-409C-BE32-E72D297353CC}">
              <c16:uniqueId val="{00000009-CD7E-4D44-8B30-9833F7FF379B}"/>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144428</c:v>
                </c:pt>
                <c:pt idx="3">
                  <c:v>154476</c:v>
                </c:pt>
                <c:pt idx="6">
                  <c:v>167043</c:v>
                </c:pt>
                <c:pt idx="9">
                  <c:v>168242</c:v>
                </c:pt>
                <c:pt idx="12">
                  <c:v>167124</c:v>
                </c:pt>
              </c:numCache>
            </c:numRef>
          </c:val>
          <c:extLst>
            <c:ext xmlns:c16="http://schemas.microsoft.com/office/drawing/2014/chart" uri="{C3380CC4-5D6E-409C-BE32-E72D297353CC}">
              <c16:uniqueId val="{0000000A-CD7E-4D44-8B30-9833F7FF379B}"/>
            </c:ext>
          </c:extLst>
        </c:ser>
        <c:dLbls>
          <c:showLegendKey val="0"/>
          <c:showVal val="0"/>
          <c:showCatName val="0"/>
          <c:showSerName val="0"/>
          <c:showPercent val="0"/>
          <c:showBubbleSize val="0"/>
        </c:dLbls>
        <c:gapWidth val="100"/>
        <c:overlap val="100"/>
        <c:axId val="565824136"/>
        <c:axId val="565828840"/>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47815</c:v>
                </c:pt>
                <c:pt idx="2">
                  <c:v>#N/A</c:v>
                </c:pt>
                <c:pt idx="3">
                  <c:v>#N/A</c:v>
                </c:pt>
                <c:pt idx="4">
                  <c:v>51799</c:v>
                </c:pt>
                <c:pt idx="5">
                  <c:v>#N/A</c:v>
                </c:pt>
                <c:pt idx="6">
                  <c:v>#N/A</c:v>
                </c:pt>
                <c:pt idx="7">
                  <c:v>59149</c:v>
                </c:pt>
                <c:pt idx="8">
                  <c:v>#N/A</c:v>
                </c:pt>
                <c:pt idx="9">
                  <c:v>#N/A</c:v>
                </c:pt>
                <c:pt idx="10">
                  <c:v>71668</c:v>
                </c:pt>
                <c:pt idx="11">
                  <c:v>#N/A</c:v>
                </c:pt>
                <c:pt idx="12">
                  <c:v>#N/A</c:v>
                </c:pt>
                <c:pt idx="13">
                  <c:v>77471</c:v>
                </c:pt>
                <c:pt idx="14">
                  <c:v>#N/A</c:v>
                </c:pt>
              </c:numCache>
            </c:numRef>
          </c:val>
          <c:smooth val="0"/>
          <c:extLst>
            <c:ext xmlns:c16="http://schemas.microsoft.com/office/drawing/2014/chart" uri="{C3380CC4-5D6E-409C-BE32-E72D297353CC}">
              <c16:uniqueId val="{0000000B-CD7E-4D44-8B30-9833F7FF379B}"/>
            </c:ext>
          </c:extLst>
        </c:ser>
        <c:dLbls>
          <c:showLegendKey val="0"/>
          <c:showVal val="0"/>
          <c:showCatName val="0"/>
          <c:showSerName val="0"/>
          <c:showPercent val="0"/>
          <c:showBubbleSize val="0"/>
        </c:dLbls>
        <c:marker val="1"/>
        <c:smooth val="0"/>
        <c:axId val="565824136"/>
        <c:axId val="565828840"/>
      </c:lineChart>
      <c:catAx>
        <c:axId val="5658241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565828840"/>
        <c:crosses val="autoZero"/>
        <c:auto val="1"/>
        <c:lblAlgn val="ctr"/>
        <c:lblOffset val="100"/>
        <c:tickLblSkip val="1"/>
        <c:tickMarkSkip val="1"/>
        <c:noMultiLvlLbl val="0"/>
      </c:catAx>
      <c:valAx>
        <c:axId val="565828840"/>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5658241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4127</c:v>
                </c:pt>
                <c:pt idx="1">
                  <c:v>2955</c:v>
                </c:pt>
                <c:pt idx="2">
                  <c:v>1656</c:v>
                </c:pt>
              </c:numCache>
            </c:numRef>
          </c:val>
          <c:extLst>
            <c:ext xmlns:c16="http://schemas.microsoft.com/office/drawing/2014/chart" uri="{C3380CC4-5D6E-409C-BE32-E72D297353CC}">
              <c16:uniqueId val="{00000000-7FC4-4DE2-9958-D31A4C032BCA}"/>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1311</c:v>
                </c:pt>
                <c:pt idx="1">
                  <c:v>1209</c:v>
                </c:pt>
                <c:pt idx="2">
                  <c:v>1082</c:v>
                </c:pt>
              </c:numCache>
            </c:numRef>
          </c:val>
          <c:extLst>
            <c:ext xmlns:c16="http://schemas.microsoft.com/office/drawing/2014/chart" uri="{C3380CC4-5D6E-409C-BE32-E72D297353CC}">
              <c16:uniqueId val="{00000001-7FC4-4DE2-9958-D31A4C032BCA}"/>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7015</c:v>
                </c:pt>
                <c:pt idx="1">
                  <c:v>5765</c:v>
                </c:pt>
                <c:pt idx="2">
                  <c:v>3683</c:v>
                </c:pt>
              </c:numCache>
            </c:numRef>
          </c:val>
          <c:extLst>
            <c:ext xmlns:c16="http://schemas.microsoft.com/office/drawing/2014/chart" uri="{C3380CC4-5D6E-409C-BE32-E72D297353CC}">
              <c16:uniqueId val="{00000002-7FC4-4DE2-9958-D31A4C032BCA}"/>
            </c:ext>
          </c:extLst>
        </c:ser>
        <c:dLbls>
          <c:showLegendKey val="0"/>
          <c:showVal val="0"/>
          <c:showCatName val="0"/>
          <c:showSerName val="0"/>
          <c:showPercent val="0"/>
          <c:showBubbleSize val="0"/>
        </c:dLbls>
        <c:gapWidth val="120"/>
        <c:overlap val="100"/>
        <c:axId val="565821392"/>
        <c:axId val="565827664"/>
      </c:barChart>
      <c:catAx>
        <c:axId val="56582139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565827664"/>
        <c:crosses val="autoZero"/>
        <c:auto val="1"/>
        <c:lblAlgn val="ctr"/>
        <c:lblOffset val="100"/>
        <c:tickLblSkip val="1"/>
        <c:tickMarkSkip val="1"/>
        <c:noMultiLvlLbl val="0"/>
      </c:catAx>
      <c:valAx>
        <c:axId val="565827664"/>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565821392"/>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{05459772-30AF-4EB2-B13F-91A9AB35FE31}</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78F1-4E7E-84FD-8A1893D10A1B}"/>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{F22E76E8-26CC-4B8E-A41A-B30F3120AA7E}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78F1-4E7E-84FD-8A1893D10A1B}"/>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{1F06B669-D1DF-4606-821C-ADCF3EE013AF}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78F1-4E7E-84FD-8A1893D10A1B}"/>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{5F9F5E57-C3ED-43C4-8680-358FCA0921C5}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78F1-4E7E-84FD-8A1893D10A1B}"/>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{1841F98C-D5D0-4975-8BF7-96EEAADA8BB9}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78F1-4E7E-84FD-8A1893D10A1B}"/>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{D65339F5-45B1-46A4-8DB0-F36ED6BEC3E3}</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78F1-4E7E-84FD-8A1893D10A1B}"/>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{AEDAE20B-0F22-4245-8C97-0ECFA5FA4534}</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78F1-4E7E-84FD-8A1893D10A1B}"/>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{053DC5F1-454B-4AA1-92B9-16E2A1E8407E}</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78F1-4E7E-84FD-8A1893D10A1B}"/>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{F42751FF-0648-4986-B91A-7E37B5998FEF}</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78F1-4E7E-84FD-8A1893D10A1B}"/>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58.4</c:v>
                </c:pt>
                <c:pt idx="8">
                  <c:v>57.6</c:v>
                </c:pt>
                <c:pt idx="16">
                  <c:v>59</c:v>
                </c:pt>
                <c:pt idx="24">
                  <c:v>60</c:v>
                </c:pt>
                <c:pt idx="32">
                  <c:v>60.9</c:v>
                </c:pt>
              </c:numCache>
            </c:numRef>
          </c:xVal>
          <c:yVal>
            <c:numRef>
              <c:f>公会計指標分析・財政指標組合せ分析表!$BP$51:$DC$51</c:f>
              <c:numCache>
                <c:formatCode>#,##0.0;"▲ "#,##0.0</c:formatCode>
                <c:ptCount val="40"/>
                <c:pt idx="0">
                  <c:v>77.599999999999994</c:v>
                </c:pt>
                <c:pt idx="8">
                  <c:v>81.5</c:v>
                </c:pt>
                <c:pt idx="16">
                  <c:v>94.7</c:v>
                </c:pt>
                <c:pt idx="24">
                  <c:v>112.9</c:v>
                </c:pt>
                <c:pt idx="32">
                  <c:v>119.3</c:v>
                </c:pt>
              </c:numCache>
            </c:numRef>
          </c:yVal>
          <c:smooth val="0"/>
          <c:extLst>
            <c:ext xmlns:c16="http://schemas.microsoft.com/office/drawing/2014/chart" uri="{C3380CC4-5D6E-409C-BE32-E72D297353CC}">
              <c16:uniqueId val="{00000009-78F1-4E7E-84FD-8A1893D10A1B}"/>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{692B2A4C-7E48-44B0-BBCB-CEBAB4254BE0}</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78F1-4E7E-84FD-8A1893D10A1B}"/>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{91F182DD-34C2-4349-A8F1-DEBB4ACD0E44}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78F1-4E7E-84FD-8A1893D10A1B}"/>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{C23E66E6-89CF-484F-818F-9379625C0794}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78F1-4E7E-84FD-8A1893D10A1B}"/>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{E750454C-1922-46F5-9986-4A7D36BBE73B}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78F1-4E7E-84FD-8A1893D10A1B}"/>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{35CDE831-DD8D-44D8-A296-E6B7FA6F739C}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78F1-4E7E-84FD-8A1893D10A1B}"/>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{E50ACE64-DA0C-481E-9E86-939284873148}</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78F1-4E7E-84FD-8A1893D10A1B}"/>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{1D2AC903-15F2-47B2-8B2E-13AEC0F3914B}</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78F1-4E7E-84FD-8A1893D10A1B}"/>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{76A34C2B-0172-4AC7-8C8F-BEC982382DDB}</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78F1-4E7E-84FD-8A1893D10A1B}"/>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{339567AB-1365-40BC-897F-1B6A493804F4}</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78F1-4E7E-84FD-8A1893D10A1B}"/>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62.9</c:v>
                </c:pt>
                <c:pt idx="8">
                  <c:v>63.9</c:v>
                </c:pt>
                <c:pt idx="16">
                  <c:v>64.900000000000006</c:v>
                </c:pt>
                <c:pt idx="24">
                  <c:v>65.8</c:v>
                </c:pt>
                <c:pt idx="32">
                  <c:v>66.7</c:v>
                </c:pt>
              </c:numCache>
            </c:numRef>
          </c:xVal>
          <c:yVal>
            <c:numRef>
              <c:f>公会計指標分析・財政指標組合せ分析表!$BP$55:$DC$55</c:f>
              <c:numCache>
                <c:formatCode>#,##0.0;"▲ "#,##0.0</c:formatCode>
                <c:ptCount val="40"/>
                <c:pt idx="0">
                  <c:v>31.5</c:v>
                </c:pt>
                <c:pt idx="8">
                  <c:v>23.4</c:v>
                </c:pt>
                <c:pt idx="16">
                  <c:v>18.2</c:v>
                </c:pt>
                <c:pt idx="24">
                  <c:v>17.100000000000001</c:v>
                </c:pt>
                <c:pt idx="32">
                  <c:v>16.600000000000001</c:v>
                </c:pt>
              </c:numCache>
            </c:numRef>
          </c:yVal>
          <c:smooth val="0"/>
          <c:extLst>
            <c:ext xmlns:c16="http://schemas.microsoft.com/office/drawing/2014/chart" uri="{C3380CC4-5D6E-409C-BE32-E72D297353CC}">
              <c16:uniqueId val="{00000013-78F1-4E7E-84FD-8A1893D10A1B}"/>
            </c:ext>
          </c:extLst>
        </c:ser>
        <c:dLbls>
          <c:showLegendKey val="0"/>
          <c:showVal val="1"/>
          <c:showCatName val="0"/>
          <c:showSerName val="0"/>
          <c:showPercent val="0"/>
          <c:showBubbleSize val="0"/>
        </c:dLbls>
        <c:axId val="565828056"/>
        <c:axId val="565826096"/>
      </c:scatterChart>
      <c:valAx>
        <c:axId val="565828056"/>
        <c:scaling>
          <c:orientation val="maxMin"/>
          <c:max val="68"/>
          <c:min val="56"/>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565826096"/>
        <c:crosses val="autoZero"/>
        <c:crossBetween val="midCat"/>
      </c:valAx>
      <c:valAx>
        <c:axId val="565826096"/>
        <c:scaling>
          <c:orientation val="maxMin"/>
          <c:max val="1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565828056"/>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{17BC6A6C-8AF2-4DBE-99DE-52C3A9825349}</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E94E-4394-B848-6E3C62F95692}"/>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{CBE08993-F15C-435F-9F0A-758BB7863A97}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94E-4394-B848-6E3C62F95692}"/>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{4C84A2E1-E575-4A9D-BBA0-4DE71AAF0A20}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94E-4394-B848-6E3C62F95692}"/>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{A2B59B6E-5BEA-4BD9-8146-1F738A2F8304}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94E-4394-B848-6E3C62F95692}"/>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{FE42C28E-DEE8-4EC6-9232-FEAC140A14DA}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94E-4394-B848-6E3C62F95692}"/>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{45EBD962-6D1E-478C-9075-6B80FEFF8EB7}</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E94E-4394-B848-6E3C62F95692}"/>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{55889060-A4FE-46EF-A8DA-4180369DB2B2}</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E94E-4394-B848-6E3C62F95692}"/>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{C7E35557-9678-4B17-A9B2-39CC3E4980E2}</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E94E-4394-B848-6E3C62F95692}"/>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{839833B8-8F0E-4B65-B9E5-E78B2E878AF3}</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E94E-4394-B848-6E3C62F95692}"/>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9.1</c:v>
                </c:pt>
                <c:pt idx="8">
                  <c:v>8.8000000000000007</c:v>
                </c:pt>
                <c:pt idx="16">
                  <c:v>8.6</c:v>
                </c:pt>
                <c:pt idx="24">
                  <c:v>8.8000000000000007</c:v>
                </c:pt>
                <c:pt idx="32">
                  <c:v>9.4</c:v>
                </c:pt>
              </c:numCache>
            </c:numRef>
          </c:xVal>
          <c:yVal>
            <c:numRef>
              <c:f>公会計指標分析・財政指標組合せ分析表!$BP$73:$DC$73</c:f>
              <c:numCache>
                <c:formatCode>#,##0.0;"▲ "#,##0.0</c:formatCode>
                <c:ptCount val="40"/>
                <c:pt idx="0">
                  <c:v>77.599999999999994</c:v>
                </c:pt>
                <c:pt idx="8">
                  <c:v>81.5</c:v>
                </c:pt>
                <c:pt idx="16">
                  <c:v>94.7</c:v>
                </c:pt>
                <c:pt idx="24">
                  <c:v>112.9</c:v>
                </c:pt>
                <c:pt idx="32">
                  <c:v>119.3</c:v>
                </c:pt>
              </c:numCache>
            </c:numRef>
          </c:yVal>
          <c:smooth val="0"/>
          <c:extLst>
            <c:ext xmlns:c16="http://schemas.microsoft.com/office/drawing/2014/chart" uri="{C3380CC4-5D6E-409C-BE32-E72D297353CC}">
              <c16:uniqueId val="{00000009-E94E-4394-B848-6E3C62F95692}"/>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{308B94BF-EF86-4CC3-8ACF-3718D7FDC651}</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E94E-4394-B848-6E3C62F95692}"/>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{5FDFB994-5730-46EF-B86D-CC8B7E4615A0}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94E-4394-B848-6E3C62F95692}"/>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{32D94114-B812-4095-9AA9-89D7A545D740}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94E-4394-B848-6E3C62F95692}"/>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{540EDDBB-5976-4D62-A82C-817D850BF598}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94E-4394-B848-6E3C62F95692}"/>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{C18CA4A0-A6D1-4319-AAF2-CB04277C82A6}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94E-4394-B848-6E3C62F95692}"/>
                </c:ext>
              </c:extLst>
            </c:dLbl>
            <c:dLbl>
              <c:idx val="8"/>
              <c:layout>
                <c:manualLayout>
                  <c:x val="0"/>
                  <c:y val="2.3051468346956348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{47B406DB-D11B-424A-921F-7AA8ABAB939C}</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E94E-4394-B848-6E3C62F95692}"/>
                </c:ext>
              </c:extLst>
            </c:dLbl>
            <c:dLbl>
              <c:idx val="16"/>
              <c:layout>
                <c:manualLayout>
                  <c:x val="0"/>
                  <c:y val="2.4653967684242901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{21998C46-4727-40F6-812F-31F86F575EEB}</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E94E-4394-B848-6E3C62F95692}"/>
                </c:ext>
              </c:extLst>
            </c:dLbl>
            <c:dLbl>
              <c:idx val="24"/>
              <c:layout>
                <c:manualLayout>
                  <c:x val="0"/>
                  <c:y val="-4.4071814163504953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{DCCF9709-CF20-4E66-958A-273B24908BB8}</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E94E-4394-B848-6E3C62F95692}"/>
                </c:ext>
              </c:extLst>
            </c:dLbl>
            <c:dLbl>
              <c:idx val="32"/>
              <c:layout>
                <c:manualLayout>
                  <c:x val="0"/>
                  <c:y val="-3.6332793801248982E-3"/>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{FC8B4609-2806-4879-ADC1-4D5B8AD99590}</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E94E-4394-B848-6E3C62F95692}"/>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5.4</c:v>
                </c:pt>
                <c:pt idx="8">
                  <c:v>5.2</c:v>
                </c:pt>
                <c:pt idx="16">
                  <c:v>5.2</c:v>
                </c:pt>
                <c:pt idx="24">
                  <c:v>5.2</c:v>
                </c:pt>
                <c:pt idx="32">
                  <c:v>5.2</c:v>
                </c:pt>
              </c:numCache>
            </c:numRef>
          </c:xVal>
          <c:yVal>
            <c:numRef>
              <c:f>公会計指標分析・財政指標組合せ分析表!$BP$77:$DC$77</c:f>
              <c:numCache>
                <c:formatCode>#,##0.0;"▲ "#,##0.0</c:formatCode>
                <c:ptCount val="40"/>
                <c:pt idx="0">
                  <c:v>31.5</c:v>
                </c:pt>
                <c:pt idx="8">
                  <c:v>23.4</c:v>
                </c:pt>
                <c:pt idx="16">
                  <c:v>18.2</c:v>
                </c:pt>
                <c:pt idx="24">
                  <c:v>17.100000000000001</c:v>
                </c:pt>
                <c:pt idx="32">
                  <c:v>16.600000000000001</c:v>
                </c:pt>
              </c:numCache>
            </c:numRef>
          </c:yVal>
          <c:smooth val="0"/>
          <c:extLst>
            <c:ext xmlns:c16="http://schemas.microsoft.com/office/drawing/2014/chart" uri="{C3380CC4-5D6E-409C-BE32-E72D297353CC}">
              <c16:uniqueId val="{00000013-E94E-4394-B848-6E3C62F95692}"/>
            </c:ext>
          </c:extLst>
        </c:ser>
        <c:dLbls>
          <c:showLegendKey val="0"/>
          <c:showVal val="1"/>
          <c:showCatName val="0"/>
          <c:showSerName val="0"/>
          <c:showPercent val="0"/>
          <c:showBubbleSize val="0"/>
        </c:dLbls>
        <c:axId val="565826488"/>
        <c:axId val="565826880"/>
      </c:scatterChart>
      <c:valAx>
        <c:axId val="565826488"/>
        <c:scaling>
          <c:orientation val="maxMin"/>
          <c:max val="10"/>
          <c:min val="4"/>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565826880"/>
        <c:crosses val="autoZero"/>
        <c:crossBetween val="midCat"/>
      </c:valAx>
      <c:valAx>
        <c:axId val="565826880"/>
        <c:scaling>
          <c:orientation val="maxMin"/>
          <c:max val="1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565826488"/>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秋田県秋田市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293,729
291,770
906.07
157,284,780
155,016,487
1,832,181
75,425,623
145,310,838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9.4
119.3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[0.65]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　財政力指数は前年度に同じく</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0.65</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で、直近５年間では横ばいであるものの、類似団体平均を下回る状況が続いている。</a:t>
          </a:r>
          <a:endParaRPr lang="ja-JP" altLang="ja-JP" sz="1100">
            <a:solidFill>
              <a:sysClr val="windowText" lastClr="000000"/>
            </a:solidFill>
            <a:effectLst/>
            <a:latin typeface="ＭＳ Ｐゴシック" panose="020B0600070205080204" pitchFamily="50" charset="-128"/>
            <a:ea typeface="ＭＳ Ｐゴシック" panose="020B060007020508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子ども子育て費の新設</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や</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給与改定費</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の増により、分母となる基準財政需要額</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が</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分子となる基準財政収入額よりも増加率が大きかったため、単年度の指数では</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悪化した</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endParaRPr lang="ja-JP" altLang="ja-JP" sz="11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　今後も厳しい財政状況が続く見通しであることから、新規財源の確保や地方債残高の縮減はもとより、</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事業見直しを継続的に実施し</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、歳出抑制に努めるなど、安定的で持続可能な財政運営に努める。</a:t>
          </a:r>
          <a:endParaRPr lang="ja-JP" altLang="ja-JP" sz="11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105228</xdr:rowOff>
    </xdr:from>
    <xdr:to>
      <xdr:col>23</xdr:col>
      <xdr:colOff>133350</xdr:colOff>
      <xdr:row>44</xdr:row>
      <xdr:rowOff>165100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105978"/>
          <a:ext cx="0" cy="160292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137177</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165100</xdr:rowOff>
    </xdr:from>
    <xdr:to>
      <xdr:col>24</xdr:col>
      <xdr:colOff>12700</xdr:colOff>
      <xdr:row>44</xdr:row>
      <xdr:rowOff>165100</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20155</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58494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105228</xdr:rowOff>
    </xdr:from>
    <xdr:to>
      <xdr:col>24</xdr:col>
      <xdr:colOff>12700</xdr:colOff>
      <xdr:row>35</xdr:row>
      <xdr:rowOff>105228</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1059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43543</xdr:rowOff>
    </xdr:from>
    <xdr:to>
      <xdr:col>23</xdr:col>
      <xdr:colOff>133350</xdr:colOff>
      <xdr:row>43</xdr:row>
      <xdr:rowOff>43543</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114800" y="741589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162577</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7020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146050</xdr:rowOff>
    </xdr:from>
    <xdr:to>
      <xdr:col>23</xdr:col>
      <xdr:colOff>184150</xdr:colOff>
      <xdr:row>42</xdr:row>
      <xdr:rowOff>76200</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26307</xdr:rowOff>
    </xdr:from>
    <xdr:to>
      <xdr:col>19</xdr:col>
      <xdr:colOff>133350</xdr:colOff>
      <xdr:row>43</xdr:row>
      <xdr:rowOff>43543</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7398657"/>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146050</xdr:rowOff>
    </xdr:from>
    <xdr:to>
      <xdr:col>19</xdr:col>
      <xdr:colOff>184150</xdr:colOff>
      <xdr:row>42</xdr:row>
      <xdr:rowOff>76200</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86377</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6944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26307</xdr:rowOff>
    </xdr:from>
    <xdr:to>
      <xdr:col>15</xdr:col>
      <xdr:colOff>82550</xdr:colOff>
      <xdr:row>43</xdr:row>
      <xdr:rowOff>26307</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73986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111578</xdr:rowOff>
    </xdr:from>
    <xdr:to>
      <xdr:col>15</xdr:col>
      <xdr:colOff>133350</xdr:colOff>
      <xdr:row>42</xdr:row>
      <xdr:rowOff>41728</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141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51905</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6909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9072</xdr:rowOff>
    </xdr:from>
    <xdr:to>
      <xdr:col>11</xdr:col>
      <xdr:colOff>31750</xdr:colOff>
      <xdr:row>43</xdr:row>
      <xdr:rowOff>26307</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7381422"/>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111578</xdr:rowOff>
    </xdr:from>
    <xdr:to>
      <xdr:col>11</xdr:col>
      <xdr:colOff>82550</xdr:colOff>
      <xdr:row>42</xdr:row>
      <xdr:rowOff>41728</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141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51905</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6909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77107</xdr:rowOff>
    </xdr:from>
    <xdr:to>
      <xdr:col>7</xdr:col>
      <xdr:colOff>31750</xdr:colOff>
      <xdr:row>42</xdr:row>
      <xdr:rowOff>7257</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7106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17434</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6875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164193</xdr:rowOff>
    </xdr:from>
    <xdr:to>
      <xdr:col>23</xdr:col>
      <xdr:colOff>184150</xdr:colOff>
      <xdr:row>43</xdr:row>
      <xdr:rowOff>94343</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7365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136270</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7337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164193</xdr:rowOff>
    </xdr:from>
    <xdr:to>
      <xdr:col>19</xdr:col>
      <xdr:colOff>184150</xdr:colOff>
      <xdr:row>43</xdr:row>
      <xdr:rowOff>94343</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7365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79120</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74514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146957</xdr:rowOff>
    </xdr:from>
    <xdr:to>
      <xdr:col>15</xdr:col>
      <xdr:colOff>133350</xdr:colOff>
      <xdr:row>43</xdr:row>
      <xdr:rowOff>77107</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7347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61884</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7434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146957</xdr:rowOff>
    </xdr:from>
    <xdr:to>
      <xdr:col>11</xdr:col>
      <xdr:colOff>82550</xdr:colOff>
      <xdr:row>43</xdr:row>
      <xdr:rowOff>77107</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7347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61884</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7434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129722</xdr:rowOff>
    </xdr:from>
    <xdr:to>
      <xdr:col>7</xdr:col>
      <xdr:colOff>31750</xdr:colOff>
      <xdr:row>43</xdr:row>
      <xdr:rowOff>59872</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7330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44649</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7416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rgbClr val="FF0000"/>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分子となる経常経費充当一般財源は、</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退職手当の増に伴う人件費の増や、</a:t>
          </a:r>
          <a:r>
            <a:rPr lang="ja-JP" altLang="en-US" sz="1100" b="0" i="0" u="none" strike="noStrike" baseline="0">
              <a:solidFill>
                <a:schemeClr val="dk1"/>
              </a:solidFill>
              <a:latin typeface="ＭＳ Ｐゴシック" panose="020B0600070205080204" pitchFamily="50" charset="-128"/>
              <a:ea typeface="ＭＳ Ｐゴシック" panose="020B0600070205080204" pitchFamily="50" charset="-128"/>
              <a:cs typeface="+mn-cs"/>
            </a:rPr>
            <a:t>秋田市ふるさと応援寄附金推進事業</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の増</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に伴う物件費の増加などにより</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、前年度比で</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5.3</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ポイント増加した。</a:t>
          </a:r>
          <a:endParaRPr lang="ja-JP" altLang="ja-JP" sz="11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　一方、分母となる経常一般財源等は、臨時財政対策債が減少したものの、普通交付税</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や地方特例交付金</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等の増加により前年度比で</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3.5</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ポイント増加したが、分子の増加率を下回ったことで、経常収支比率は前年度から</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1.6</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ポイント悪化して</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94.0</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％となった。</a:t>
          </a:r>
          <a:endParaRPr lang="ja-JP" altLang="ja-JP" sz="11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　類似団体平均を</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上回る</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高い水準の数値であることから、今後も、市税などの経常一般財源の確保に努めるとともに、義務的経費を含めたすべての経費について徹底した見直しを行い、比率の改善に努める。</a:t>
          </a:r>
          <a:endParaRPr lang="ja-JP" altLang="ja-JP" sz="11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7" name="テキスト ボックス 126">
          <a:extLst>
            <a:ext uri="{FF2B5EF4-FFF2-40B4-BE49-F238E27FC236}">
              <a16:creationId xmlns:a16="http://schemas.microsoft.com/office/drawing/2014/main" id="{00000000-0008-0000-0300-00007F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8" name="財政構造の弾力性グラフ枠">
          <a:extLst>
            <a:ext uri="{FF2B5EF4-FFF2-40B4-BE49-F238E27FC236}">
              <a16:creationId xmlns:a16="http://schemas.microsoft.com/office/drawing/2014/main" id="{00000000-0008-0000-0300-000080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76200</xdr:rowOff>
    </xdr:from>
    <xdr:to>
      <xdr:col>23</xdr:col>
      <xdr:colOff>133350</xdr:colOff>
      <xdr:row>67</xdr:row>
      <xdr:rowOff>152400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953000" y="10191750"/>
          <a:ext cx="0" cy="14478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124477</xdr:rowOff>
    </xdr:from>
    <xdr:ext cx="762000" cy="259045"/>
    <xdr:sp macro="" textlink="">
      <xdr:nvSpPr>
        <xdr:cNvPr id="130" name="財政構造の弾力性最小値テキスト">
          <a:extLst>
            <a:ext uri="{FF2B5EF4-FFF2-40B4-BE49-F238E27FC236}">
              <a16:creationId xmlns:a16="http://schemas.microsoft.com/office/drawing/2014/main" id="{00000000-0008-0000-0300-000082000000}"/>
            </a:ext>
          </a:extLst>
        </xdr:cNvPr>
        <xdr:cNvSpPr txBox="1"/>
      </xdr:nvSpPr>
      <xdr:spPr>
        <a:xfrm>
          <a:off x="5041900" y="1161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152400</xdr:rowOff>
    </xdr:from>
    <xdr:to>
      <xdr:col>24</xdr:col>
      <xdr:colOff>12700</xdr:colOff>
      <xdr:row>67</xdr:row>
      <xdr:rowOff>152400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1639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162577</xdr:rowOff>
    </xdr:from>
    <xdr:ext cx="762000" cy="259045"/>
    <xdr:sp macro="" textlink="">
      <xdr:nvSpPr>
        <xdr:cNvPr id="132" name="財政構造の弾力性最大値テキスト">
          <a:extLst>
            <a:ext uri="{FF2B5EF4-FFF2-40B4-BE49-F238E27FC236}">
              <a16:creationId xmlns:a16="http://schemas.microsoft.com/office/drawing/2014/main" id="{00000000-0008-0000-0300-000084000000}"/>
            </a:ext>
          </a:extLst>
        </xdr:cNvPr>
        <xdr:cNvSpPr txBox="1"/>
      </xdr:nvSpPr>
      <xdr:spPr>
        <a:xfrm>
          <a:off x="5041900" y="993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76200</xdr:rowOff>
    </xdr:from>
    <xdr:to>
      <xdr:col>24</xdr:col>
      <xdr:colOff>12700</xdr:colOff>
      <xdr:row>59</xdr:row>
      <xdr:rowOff>76200</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864100" y="1019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65</xdr:row>
      <xdr:rowOff>149437</xdr:rowOff>
    </xdr:from>
    <xdr:to>
      <xdr:col>23</xdr:col>
      <xdr:colOff>133350</xdr:colOff>
      <xdr:row>66</xdr:row>
      <xdr:rowOff>42333</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114800" y="11293687"/>
          <a:ext cx="838200" cy="64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64</xdr:row>
      <xdr:rowOff>147337</xdr:rowOff>
    </xdr:from>
    <xdr:ext cx="762000" cy="259045"/>
    <xdr:sp macro="" textlink="">
      <xdr:nvSpPr>
        <xdr:cNvPr id="135" name="財政構造の弾力性平均値テキスト">
          <a:extLst>
            <a:ext uri="{FF2B5EF4-FFF2-40B4-BE49-F238E27FC236}">
              <a16:creationId xmlns:a16="http://schemas.microsoft.com/office/drawing/2014/main" id="{00000000-0008-0000-0300-000087000000}"/>
            </a:ext>
          </a:extLst>
        </xdr:cNvPr>
        <xdr:cNvSpPr txBox="1"/>
      </xdr:nvSpPr>
      <xdr:spPr>
        <a:xfrm>
          <a:off x="5041900" y="111201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130810</xdr:rowOff>
    </xdr:from>
    <xdr:to>
      <xdr:col>23</xdr:col>
      <xdr:colOff>184150</xdr:colOff>
      <xdr:row>66</xdr:row>
      <xdr:rowOff>60960</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902200" y="11275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65</xdr:row>
      <xdr:rowOff>113242</xdr:rowOff>
    </xdr:from>
    <xdr:to>
      <xdr:col>19</xdr:col>
      <xdr:colOff>133350</xdr:colOff>
      <xdr:row>65</xdr:row>
      <xdr:rowOff>149437</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3225800" y="11257492"/>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65</xdr:row>
      <xdr:rowOff>122767</xdr:rowOff>
    </xdr:from>
    <xdr:to>
      <xdr:col>19</xdr:col>
      <xdr:colOff>184150</xdr:colOff>
      <xdr:row>66</xdr:row>
      <xdr:rowOff>52917</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4064000" y="11267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66</xdr:row>
      <xdr:rowOff>37694</xdr:rowOff>
    </xdr:from>
    <xdr:ext cx="7366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3733800" y="113533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64</xdr:row>
      <xdr:rowOff>147955</xdr:rowOff>
    </xdr:from>
    <xdr:to>
      <xdr:col>15</xdr:col>
      <xdr:colOff>82550</xdr:colOff>
      <xdr:row>65</xdr:row>
      <xdr:rowOff>113242</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a:off x="2336800" y="11120755"/>
          <a:ext cx="889000" cy="136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65</xdr:row>
      <xdr:rowOff>82550</xdr:rowOff>
    </xdr:from>
    <xdr:to>
      <xdr:col>15</xdr:col>
      <xdr:colOff>133350</xdr:colOff>
      <xdr:row>66</xdr:row>
      <xdr:rowOff>12700</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3175000" y="11226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2844800" y="1131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64</xdr:row>
      <xdr:rowOff>147955</xdr:rowOff>
    </xdr:from>
    <xdr:to>
      <xdr:col>11</xdr:col>
      <xdr:colOff>31750</xdr:colOff>
      <xdr:row>65</xdr:row>
      <xdr:rowOff>113242</xdr:rowOff>
    </xdr:to>
    <xdr:cxnSp macro="">
      <xdr:nvCxnSpPr>
        <xdr:cNvPr id="143" name="直線コネクタ 142">
          <a:extLst>
            <a:ext uri="{FF2B5EF4-FFF2-40B4-BE49-F238E27FC236}">
              <a16:creationId xmlns:a16="http://schemas.microsoft.com/office/drawing/2014/main" id="{00000000-0008-0000-0300-00008F000000}"/>
            </a:ext>
          </a:extLst>
        </xdr:cNvPr>
        <xdr:cNvCxnSpPr/>
      </xdr:nvCxnSpPr>
      <xdr:spPr>
        <a:xfrm flipV="1">
          <a:off x="1447800" y="11120755"/>
          <a:ext cx="889000" cy="136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64</xdr:row>
      <xdr:rowOff>121285</xdr:rowOff>
    </xdr:from>
    <xdr:to>
      <xdr:col>11</xdr:col>
      <xdr:colOff>82550</xdr:colOff>
      <xdr:row>65</xdr:row>
      <xdr:rowOff>51435</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2286000" y="11094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65</xdr:row>
      <xdr:rowOff>36212</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955800" y="11180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110702</xdr:rowOff>
    </xdr:from>
    <xdr:to>
      <xdr:col>7</xdr:col>
      <xdr:colOff>31750</xdr:colOff>
      <xdr:row>66</xdr:row>
      <xdr:rowOff>40852</xdr:rowOff>
    </xdr:to>
    <xdr:sp macro="" textlink="">
      <xdr:nvSpPr>
        <xdr:cNvPr id="146" name="フローチャート: 判断 145">
          <a:extLst>
            <a:ext uri="{FF2B5EF4-FFF2-40B4-BE49-F238E27FC236}">
              <a16:creationId xmlns:a16="http://schemas.microsoft.com/office/drawing/2014/main" id="{00000000-0008-0000-0300-000092000000}"/>
            </a:ext>
          </a:extLst>
        </xdr:cNvPr>
        <xdr:cNvSpPr/>
      </xdr:nvSpPr>
      <xdr:spPr>
        <a:xfrm>
          <a:off x="1397000" y="11254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66</xdr:row>
      <xdr:rowOff>25629</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066800" y="113413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162983</xdr:rowOff>
    </xdr:from>
    <xdr:to>
      <xdr:col>23</xdr:col>
      <xdr:colOff>184150</xdr:colOff>
      <xdr:row>66</xdr:row>
      <xdr:rowOff>93133</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902200" y="11307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65</xdr:row>
      <xdr:rowOff>135060</xdr:rowOff>
    </xdr:from>
    <xdr:ext cx="762000" cy="259045"/>
    <xdr:sp macro="" textlink="">
      <xdr:nvSpPr>
        <xdr:cNvPr id="154" name="財政構造の弾力性該当値テキスト">
          <a:extLst>
            <a:ext uri="{FF2B5EF4-FFF2-40B4-BE49-F238E27FC236}">
              <a16:creationId xmlns:a16="http://schemas.microsoft.com/office/drawing/2014/main" id="{00000000-0008-0000-0300-00009A000000}"/>
            </a:ext>
          </a:extLst>
        </xdr:cNvPr>
        <xdr:cNvSpPr txBox="1"/>
      </xdr:nvSpPr>
      <xdr:spPr>
        <a:xfrm>
          <a:off x="5041900" y="112793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65</xdr:row>
      <xdr:rowOff>98637</xdr:rowOff>
    </xdr:from>
    <xdr:to>
      <xdr:col>19</xdr:col>
      <xdr:colOff>184150</xdr:colOff>
      <xdr:row>66</xdr:row>
      <xdr:rowOff>28787</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4064000" y="11242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38964</xdr:rowOff>
    </xdr:from>
    <xdr:ext cx="7366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3733800" y="110117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65</xdr:row>
      <xdr:rowOff>62442</xdr:rowOff>
    </xdr:from>
    <xdr:to>
      <xdr:col>15</xdr:col>
      <xdr:colOff>133350</xdr:colOff>
      <xdr:row>65</xdr:row>
      <xdr:rowOff>164042</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3175000" y="11206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2769</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2844800" y="10975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64</xdr:row>
      <xdr:rowOff>97155</xdr:rowOff>
    </xdr:from>
    <xdr:to>
      <xdr:col>11</xdr:col>
      <xdr:colOff>82550</xdr:colOff>
      <xdr:row>65</xdr:row>
      <xdr:rowOff>27305</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2286000" y="11069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37482</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955800" y="108388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62442</xdr:rowOff>
    </xdr:from>
    <xdr:to>
      <xdr:col>7</xdr:col>
      <xdr:colOff>31750</xdr:colOff>
      <xdr:row>65</xdr:row>
      <xdr:rowOff>164042</xdr:rowOff>
    </xdr:to>
    <xdr:sp macro="" textlink="">
      <xdr:nvSpPr>
        <xdr:cNvPr id="161" name="楕円 160">
          <a:extLst>
            <a:ext uri="{FF2B5EF4-FFF2-40B4-BE49-F238E27FC236}">
              <a16:creationId xmlns:a16="http://schemas.microsoft.com/office/drawing/2014/main" id="{00000000-0008-0000-0300-0000A1000000}"/>
            </a:ext>
          </a:extLst>
        </xdr:cNvPr>
        <xdr:cNvSpPr/>
      </xdr:nvSpPr>
      <xdr:spPr>
        <a:xfrm>
          <a:off x="1397000" y="11206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2769</xdr:rowOff>
    </xdr:from>
    <xdr:ext cx="762000" cy="259045"/>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1066800" y="10975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[152,314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209,506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　人口１人当たり人件費・物件費等決算額は、類似団体平均を上回る状況が続いて</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おり</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、前年度に比べ</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5.5</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増加</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した。</a:t>
          </a:r>
          <a:endParaRPr lang="ja-JP" altLang="ja-JP" sz="11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　人件費は、給与改定に伴う給料、期末・勤勉手当の増</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の</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ほか、地方自治法の一部改正</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に伴い</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、会計年度任用職員に対しても勤勉手当が支給されたこと、定年引き上げに伴う</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55</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名の定年退職者へ退職手当を支出したことなどにより、前年度比で</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10.7</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％の増となった。物件費は、新型コロナウイルス感染症対策に係る経費の減少などにより、前年度比で</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2.5</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％の減となった。</a:t>
          </a:r>
          <a:endParaRPr lang="ja-JP" altLang="ja-JP" sz="11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　引き続き、「第４期・県都</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あきた</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改革プラン」に位置づけた職員数の適正管理や公共施設等に係るコスト縮減などに取り組み、人件費・物件費の削減に努める。</a:t>
          </a:r>
          <a:endParaRPr lang="ja-JP" altLang="ja-JP" sz="11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0" name="テキスト ボックス 189">
          <a:extLst>
            <a:ext uri="{FF2B5EF4-FFF2-40B4-BE49-F238E27FC236}">
              <a16:creationId xmlns:a16="http://schemas.microsoft.com/office/drawing/2014/main" id="{00000000-0008-0000-0300-0000BE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00000000-0008-0000-0300-0000BF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91081</xdr:rowOff>
    </xdr:from>
    <xdr:to>
      <xdr:col>23</xdr:col>
      <xdr:colOff>133350</xdr:colOff>
      <xdr:row>89</xdr:row>
      <xdr:rowOff>163415</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953000" y="13807081"/>
          <a:ext cx="0" cy="161538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135492</xdr:rowOff>
    </xdr:from>
    <xdr:ext cx="762000" cy="259045"/>
    <xdr:sp macro="" textlink="">
      <xdr:nvSpPr>
        <xdr:cNvPr id="193" name="人件費・物件費等の状況最小値テキスト">
          <a:extLst>
            <a:ext uri="{FF2B5EF4-FFF2-40B4-BE49-F238E27FC236}">
              <a16:creationId xmlns:a16="http://schemas.microsoft.com/office/drawing/2014/main" id="{00000000-0008-0000-0300-0000C1000000}"/>
            </a:ext>
          </a:extLst>
        </xdr:cNvPr>
        <xdr:cNvSpPr txBox="1"/>
      </xdr:nvSpPr>
      <xdr:spPr>
        <a:xfrm>
          <a:off x="5041900" y="153945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180,653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163415</xdr:rowOff>
    </xdr:from>
    <xdr:to>
      <xdr:col>24</xdr:col>
      <xdr:colOff>12700</xdr:colOff>
      <xdr:row>89</xdr:row>
      <xdr:rowOff>163415</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54224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6008</xdr:rowOff>
    </xdr:from>
    <xdr:ext cx="762000" cy="259045"/>
    <xdr:sp macro="" textlink="">
      <xdr:nvSpPr>
        <xdr:cNvPr id="195" name="人件費・物件費等の状況最大値テキスト">
          <a:extLst>
            <a:ext uri="{FF2B5EF4-FFF2-40B4-BE49-F238E27FC236}">
              <a16:creationId xmlns:a16="http://schemas.microsoft.com/office/drawing/2014/main" id="{00000000-0008-0000-0300-0000C3000000}"/>
            </a:ext>
          </a:extLst>
        </xdr:cNvPr>
        <xdr:cNvSpPr txBox="1"/>
      </xdr:nvSpPr>
      <xdr:spPr>
        <a:xfrm>
          <a:off x="5041900" y="135505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100,319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91081</xdr:rowOff>
    </xdr:from>
    <xdr:to>
      <xdr:col>24</xdr:col>
      <xdr:colOff>12700</xdr:colOff>
      <xdr:row>80</xdr:row>
      <xdr:rowOff>91081</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38070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85</xdr:row>
      <xdr:rowOff>119884</xdr:rowOff>
    </xdr:from>
    <xdr:to>
      <xdr:col>23</xdr:col>
      <xdr:colOff>133350</xdr:colOff>
      <xdr:row>86</xdr:row>
      <xdr:rowOff>107914</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4114800" y="14693134"/>
          <a:ext cx="838200" cy="159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75685</xdr:rowOff>
    </xdr:from>
    <xdr:ext cx="762000" cy="259045"/>
    <xdr:sp macro="" textlink="">
      <xdr:nvSpPr>
        <xdr:cNvPr id="198" name="人件費・物件費等の状況平均値テキスト">
          <a:extLst>
            <a:ext uri="{FF2B5EF4-FFF2-40B4-BE49-F238E27FC236}">
              <a16:creationId xmlns:a16="http://schemas.microsoft.com/office/drawing/2014/main" id="{00000000-0008-0000-0300-0000C6000000}"/>
            </a:ext>
          </a:extLst>
        </xdr:cNvPr>
        <xdr:cNvSpPr txBox="1"/>
      </xdr:nvSpPr>
      <xdr:spPr>
        <a:xfrm>
          <a:off x="5041900" y="143060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59158</xdr:rowOff>
    </xdr:from>
    <xdr:to>
      <xdr:col>23</xdr:col>
      <xdr:colOff>184150</xdr:colOff>
      <xdr:row>84</xdr:row>
      <xdr:rowOff>160758</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902200" y="14460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85</xdr:row>
      <xdr:rowOff>119884</xdr:rowOff>
    </xdr:from>
    <xdr:to>
      <xdr:col>19</xdr:col>
      <xdr:colOff>133350</xdr:colOff>
      <xdr:row>85</xdr:row>
      <xdr:rowOff>161590</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flipV="1">
          <a:off x="3225800" y="14693134"/>
          <a:ext cx="889000" cy="41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85123</xdr:rowOff>
    </xdr:from>
    <xdr:to>
      <xdr:col>19</xdr:col>
      <xdr:colOff>184150</xdr:colOff>
      <xdr:row>84</xdr:row>
      <xdr:rowOff>15273</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064000" y="14315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25450</xdr:rowOff>
    </xdr:from>
    <xdr:ext cx="7366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733800" y="1408435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85</xdr:row>
      <xdr:rowOff>161590</xdr:rowOff>
    </xdr:from>
    <xdr:to>
      <xdr:col>15</xdr:col>
      <xdr:colOff>82550</xdr:colOff>
      <xdr:row>86</xdr:row>
      <xdr:rowOff>51068</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flipV="1">
          <a:off x="2336800" y="14734840"/>
          <a:ext cx="889000" cy="60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164009</xdr:rowOff>
    </xdr:from>
    <xdr:to>
      <xdr:col>15</xdr:col>
      <xdr:colOff>133350</xdr:colOff>
      <xdr:row>84</xdr:row>
      <xdr:rowOff>94159</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3175000" y="14394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104336</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2844800" y="141632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84</xdr:row>
      <xdr:rowOff>158680</xdr:rowOff>
    </xdr:from>
    <xdr:to>
      <xdr:col>11</xdr:col>
      <xdr:colOff>31750</xdr:colOff>
      <xdr:row>86</xdr:row>
      <xdr:rowOff>51068</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a:off x="1447800" y="14560480"/>
          <a:ext cx="889000" cy="235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70224</xdr:rowOff>
    </xdr:from>
    <xdr:to>
      <xdr:col>11</xdr:col>
      <xdr:colOff>82550</xdr:colOff>
      <xdr:row>84</xdr:row>
      <xdr:rowOff>374</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2286000" y="14300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10551</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955800" y="140694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80787</xdr:rowOff>
    </xdr:from>
    <xdr:to>
      <xdr:col>7</xdr:col>
      <xdr:colOff>31750</xdr:colOff>
      <xdr:row>83</xdr:row>
      <xdr:rowOff>10937</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1397000" y="14139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21114</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066800" y="139085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86</xdr:row>
      <xdr:rowOff>57114</xdr:rowOff>
    </xdr:from>
    <xdr:to>
      <xdr:col>23</xdr:col>
      <xdr:colOff>184150</xdr:colOff>
      <xdr:row>86</xdr:row>
      <xdr:rowOff>158714</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902200" y="14801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86</xdr:row>
      <xdr:rowOff>29191</xdr:rowOff>
    </xdr:from>
    <xdr:ext cx="762000" cy="259045"/>
    <xdr:sp macro="" textlink="">
      <xdr:nvSpPr>
        <xdr:cNvPr id="217" name="人件費・物件費等の状況該当値テキスト">
          <a:extLst>
            <a:ext uri="{FF2B5EF4-FFF2-40B4-BE49-F238E27FC236}">
              <a16:creationId xmlns:a16="http://schemas.microsoft.com/office/drawing/2014/main" id="{00000000-0008-0000-0300-0000D9000000}"/>
            </a:ext>
          </a:extLst>
        </xdr:cNvPr>
        <xdr:cNvSpPr txBox="1"/>
      </xdr:nvSpPr>
      <xdr:spPr>
        <a:xfrm>
          <a:off x="5041900" y="14773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85</xdr:row>
      <xdr:rowOff>69084</xdr:rowOff>
    </xdr:from>
    <xdr:to>
      <xdr:col>19</xdr:col>
      <xdr:colOff>184150</xdr:colOff>
      <xdr:row>85</xdr:row>
      <xdr:rowOff>170684</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064000" y="14642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85</xdr:row>
      <xdr:rowOff>155461</xdr:rowOff>
    </xdr:from>
    <xdr:ext cx="7366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3733800" y="147287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85</xdr:row>
      <xdr:rowOff>110790</xdr:rowOff>
    </xdr:from>
    <xdr:to>
      <xdr:col>15</xdr:col>
      <xdr:colOff>133350</xdr:colOff>
      <xdr:row>86</xdr:row>
      <xdr:rowOff>40940</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3175000" y="14684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86</xdr:row>
      <xdr:rowOff>25717</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2844800" y="14770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86</xdr:row>
      <xdr:rowOff>268</xdr:rowOff>
    </xdr:from>
    <xdr:to>
      <xdr:col>11</xdr:col>
      <xdr:colOff>82550</xdr:colOff>
      <xdr:row>86</xdr:row>
      <xdr:rowOff>101868</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2286000" y="14744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86</xdr:row>
      <xdr:rowOff>86645</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955800" y="14831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84</xdr:row>
      <xdr:rowOff>107880</xdr:rowOff>
    </xdr:from>
    <xdr:to>
      <xdr:col>7</xdr:col>
      <xdr:colOff>31750</xdr:colOff>
      <xdr:row>85</xdr:row>
      <xdr:rowOff>38030</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1397000" y="14509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85</xdr:row>
      <xdr:rowOff>22807</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066800" y="14596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ラスパイレス指数は、６年度は５年度に比べて</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ポイント増加しており、類似団体と比較すると、指数が低い順で上位に位置している。</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今後も人事委員会勧告等を踏まえ、給与制度の適正化に努める。</a:t>
          </a:r>
          <a:endParaRPr lang="ja-JP" altLang="ja-JP" sz="11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79375</xdr:rowOff>
    </xdr:from>
    <xdr:to>
      <xdr:col>85</xdr:col>
      <xdr:colOff>95250</xdr:colOff>
      <xdr:row>90</xdr:row>
      <xdr:rowOff>79375</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50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108602</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36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120650</xdr:rowOff>
    </xdr:from>
    <xdr:to>
      <xdr:col>85</xdr:col>
      <xdr:colOff>95250</xdr:colOff>
      <xdr:row>88</xdr:row>
      <xdr:rowOff>120650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149877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161925</xdr:rowOff>
    </xdr:from>
    <xdr:to>
      <xdr:col>85</xdr:col>
      <xdr:colOff>95250</xdr:colOff>
      <xdr:row>86</xdr:row>
      <xdr:rowOff>161925</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90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19702</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76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73025</xdr:rowOff>
    </xdr:from>
    <xdr:to>
      <xdr:col>85</xdr:col>
      <xdr:colOff>95250</xdr:colOff>
      <xdr:row>83</xdr:row>
      <xdr:rowOff>73025</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430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102252</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416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81</xdr:row>
      <xdr:rowOff>114300</xdr:rowOff>
    </xdr:from>
    <xdr:to>
      <xdr:col>85</xdr:col>
      <xdr:colOff>95250</xdr:colOff>
      <xdr:row>81</xdr:row>
      <xdr:rowOff>114300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143527</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79</xdr:row>
      <xdr:rowOff>155575</xdr:rowOff>
    </xdr:from>
    <xdr:to>
      <xdr:col>85</xdr:col>
      <xdr:colOff>95250</xdr:colOff>
      <xdr:row>79</xdr:row>
      <xdr:rowOff>155575</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2827000" y="1370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13352</xdr:rowOff>
    </xdr:from>
    <xdr:ext cx="7620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2065000" y="1355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6" name="テキスト ボックス 255">
          <a:extLst>
            <a:ext uri="{FF2B5EF4-FFF2-40B4-BE49-F238E27FC236}">
              <a16:creationId xmlns:a16="http://schemas.microsoft.com/office/drawing/2014/main" id="{00000000-0008-0000-0300-00000001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7" name="給与水準   （国との比較）グラフ枠">
          <a:extLst>
            <a:ext uri="{FF2B5EF4-FFF2-40B4-BE49-F238E27FC236}">
              <a16:creationId xmlns:a16="http://schemas.microsoft.com/office/drawing/2014/main" id="{00000000-0008-0000-0300-00000101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8731</xdr:rowOff>
    </xdr:from>
    <xdr:to>
      <xdr:col>81</xdr:col>
      <xdr:colOff>44450</xdr:colOff>
      <xdr:row>89</xdr:row>
      <xdr:rowOff>54769</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7018000" y="13896181"/>
          <a:ext cx="0" cy="141763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26846</xdr:rowOff>
    </xdr:from>
    <xdr:ext cx="762000" cy="259045"/>
    <xdr:sp macro="" textlink="">
      <xdr:nvSpPr>
        <xdr:cNvPr id="259" name="給与水準   （国との比較）最小値テキスト">
          <a:extLst>
            <a:ext uri="{FF2B5EF4-FFF2-40B4-BE49-F238E27FC236}">
              <a16:creationId xmlns:a16="http://schemas.microsoft.com/office/drawing/2014/main" id="{00000000-0008-0000-0300-000003010000}"/>
            </a:ext>
          </a:extLst>
        </xdr:cNvPr>
        <xdr:cNvSpPr txBox="1"/>
      </xdr:nvSpPr>
      <xdr:spPr>
        <a:xfrm>
          <a:off x="17106900" y="152858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54769</xdr:rowOff>
    </xdr:from>
    <xdr:to>
      <xdr:col>81</xdr:col>
      <xdr:colOff>133350</xdr:colOff>
      <xdr:row>89</xdr:row>
      <xdr:rowOff>54769</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6929100" y="153138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95108</xdr:rowOff>
    </xdr:from>
    <xdr:ext cx="762000" cy="259045"/>
    <xdr:sp macro="" textlink="">
      <xdr:nvSpPr>
        <xdr:cNvPr id="261" name="給与水準   （国との比較）最大値テキスト">
          <a:extLst>
            <a:ext uri="{FF2B5EF4-FFF2-40B4-BE49-F238E27FC236}">
              <a16:creationId xmlns:a16="http://schemas.microsoft.com/office/drawing/2014/main" id="{00000000-0008-0000-0300-000005010000}"/>
            </a:ext>
          </a:extLst>
        </xdr:cNvPr>
        <xdr:cNvSpPr txBox="1"/>
      </xdr:nvSpPr>
      <xdr:spPr>
        <a:xfrm>
          <a:off x="17106900" y="136396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8731</xdr:rowOff>
    </xdr:from>
    <xdr:to>
      <xdr:col>81</xdr:col>
      <xdr:colOff>133350</xdr:colOff>
      <xdr:row>81</xdr:row>
      <xdr:rowOff>8731</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6929100" y="138961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31750</xdr:rowOff>
    </xdr:from>
    <xdr:to>
      <xdr:col>81</xdr:col>
      <xdr:colOff>44450</xdr:colOff>
      <xdr:row>85</xdr:row>
      <xdr:rowOff>46831</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6179800" y="14605000"/>
          <a:ext cx="838200" cy="15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134002</xdr:rowOff>
    </xdr:from>
    <xdr:ext cx="762000" cy="259045"/>
    <xdr:sp macro="" textlink="">
      <xdr:nvSpPr>
        <xdr:cNvPr id="264" name="給与水準   （国との比較）平均値テキスト">
          <a:extLst>
            <a:ext uri="{FF2B5EF4-FFF2-40B4-BE49-F238E27FC236}">
              <a16:creationId xmlns:a16="http://schemas.microsoft.com/office/drawing/2014/main" id="{00000000-0008-0000-0300-000008010000}"/>
            </a:ext>
          </a:extLst>
        </xdr:cNvPr>
        <xdr:cNvSpPr txBox="1"/>
      </xdr:nvSpPr>
      <xdr:spPr>
        <a:xfrm>
          <a:off x="17106900" y="147072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161925</xdr:rowOff>
    </xdr:from>
    <xdr:to>
      <xdr:col>81</xdr:col>
      <xdr:colOff>95250</xdr:colOff>
      <xdr:row>86</xdr:row>
      <xdr:rowOff>92075</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6967200" y="147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1588</xdr:rowOff>
    </xdr:from>
    <xdr:to>
      <xdr:col>77</xdr:col>
      <xdr:colOff>44450</xdr:colOff>
      <xdr:row>85</xdr:row>
      <xdr:rowOff>31750</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a:off x="15290800" y="14574838"/>
          <a:ext cx="889000" cy="30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161925</xdr:rowOff>
    </xdr:from>
    <xdr:to>
      <xdr:col>77</xdr:col>
      <xdr:colOff>95250</xdr:colOff>
      <xdr:row>86</xdr:row>
      <xdr:rowOff>92075</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6129000" y="147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76852</xdr:rowOff>
    </xdr:from>
    <xdr:ext cx="7366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798800" y="148215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1588</xdr:rowOff>
    </xdr:from>
    <xdr:to>
      <xdr:col>72</xdr:col>
      <xdr:colOff>203200</xdr:colOff>
      <xdr:row>85</xdr:row>
      <xdr:rowOff>16669</xdr:rowOff>
    </xdr:to>
    <xdr:cxnSp macro="">
      <xdr:nvCxnSpPr>
        <xdr:cNvPr id="269" name="直線コネクタ 268">
          <a:extLst>
            <a:ext uri="{FF2B5EF4-FFF2-40B4-BE49-F238E27FC236}">
              <a16:creationId xmlns:a16="http://schemas.microsoft.com/office/drawing/2014/main" id="{00000000-0008-0000-0300-00000D010000}"/>
            </a:ext>
          </a:extLst>
        </xdr:cNvPr>
        <xdr:cNvCxnSpPr/>
      </xdr:nvCxnSpPr>
      <xdr:spPr>
        <a:xfrm flipV="1">
          <a:off x="14401800" y="14574838"/>
          <a:ext cx="889000" cy="15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20638</xdr:rowOff>
    </xdr:from>
    <xdr:to>
      <xdr:col>73</xdr:col>
      <xdr:colOff>44450</xdr:colOff>
      <xdr:row>86</xdr:row>
      <xdr:rowOff>122238</xdr:rowOff>
    </xdr:to>
    <xdr:sp macro="" textlink="">
      <xdr:nvSpPr>
        <xdr:cNvPr id="270" name="フローチャート: 判断 269">
          <a:extLst>
            <a:ext uri="{FF2B5EF4-FFF2-40B4-BE49-F238E27FC236}">
              <a16:creationId xmlns:a16="http://schemas.microsoft.com/office/drawing/2014/main" id="{00000000-0008-0000-0300-00000E010000}"/>
            </a:ext>
          </a:extLst>
        </xdr:cNvPr>
        <xdr:cNvSpPr/>
      </xdr:nvSpPr>
      <xdr:spPr>
        <a:xfrm>
          <a:off x="15240000" y="14765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107015</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4909800" y="14851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16669</xdr:rowOff>
    </xdr:from>
    <xdr:to>
      <xdr:col>68</xdr:col>
      <xdr:colOff>152400</xdr:colOff>
      <xdr:row>85</xdr:row>
      <xdr:rowOff>31750</xdr:rowOff>
    </xdr:to>
    <xdr:cxnSp macro="">
      <xdr:nvCxnSpPr>
        <xdr:cNvPr id="272" name="直線コネクタ 271">
          <a:extLst>
            <a:ext uri="{FF2B5EF4-FFF2-40B4-BE49-F238E27FC236}">
              <a16:creationId xmlns:a16="http://schemas.microsoft.com/office/drawing/2014/main" id="{00000000-0008-0000-0300-000010010000}"/>
            </a:ext>
          </a:extLst>
        </xdr:cNvPr>
        <xdr:cNvCxnSpPr/>
      </xdr:nvCxnSpPr>
      <xdr:spPr>
        <a:xfrm flipV="1">
          <a:off x="13512800" y="14589919"/>
          <a:ext cx="889000" cy="15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65881</xdr:rowOff>
    </xdr:from>
    <xdr:to>
      <xdr:col>68</xdr:col>
      <xdr:colOff>203200</xdr:colOff>
      <xdr:row>86</xdr:row>
      <xdr:rowOff>167481</xdr:rowOff>
    </xdr:to>
    <xdr:sp macro="" textlink="">
      <xdr:nvSpPr>
        <xdr:cNvPr id="273" name="フローチャート: 判断 272">
          <a:extLst>
            <a:ext uri="{FF2B5EF4-FFF2-40B4-BE49-F238E27FC236}">
              <a16:creationId xmlns:a16="http://schemas.microsoft.com/office/drawing/2014/main" id="{00000000-0008-0000-0300-000011010000}"/>
            </a:ext>
          </a:extLst>
        </xdr:cNvPr>
        <xdr:cNvSpPr/>
      </xdr:nvSpPr>
      <xdr:spPr>
        <a:xfrm>
          <a:off x="14351000" y="14810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152258</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020800" y="148969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96044</xdr:rowOff>
    </xdr:from>
    <xdr:to>
      <xdr:col>64</xdr:col>
      <xdr:colOff>152400</xdr:colOff>
      <xdr:row>87</xdr:row>
      <xdr:rowOff>26194</xdr:rowOff>
    </xdr:to>
    <xdr:sp macro="" textlink="">
      <xdr:nvSpPr>
        <xdr:cNvPr id="275" name="フローチャート: 判断 274">
          <a:extLst>
            <a:ext uri="{FF2B5EF4-FFF2-40B4-BE49-F238E27FC236}">
              <a16:creationId xmlns:a16="http://schemas.microsoft.com/office/drawing/2014/main" id="{00000000-0008-0000-0300-000013010000}"/>
            </a:ext>
          </a:extLst>
        </xdr:cNvPr>
        <xdr:cNvSpPr/>
      </xdr:nvSpPr>
      <xdr:spPr>
        <a:xfrm>
          <a:off x="13462000" y="14840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10971</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3131800" y="14927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167481</xdr:rowOff>
    </xdr:from>
    <xdr:to>
      <xdr:col>81</xdr:col>
      <xdr:colOff>95250</xdr:colOff>
      <xdr:row>85</xdr:row>
      <xdr:rowOff>97631</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6967200" y="14569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84</xdr:row>
      <xdr:rowOff>12558</xdr:rowOff>
    </xdr:from>
    <xdr:ext cx="762000" cy="259045"/>
    <xdr:sp macro="" textlink="">
      <xdr:nvSpPr>
        <xdr:cNvPr id="283" name="給与水準   （国との比較）該当値テキスト">
          <a:extLst>
            <a:ext uri="{FF2B5EF4-FFF2-40B4-BE49-F238E27FC236}">
              <a16:creationId xmlns:a16="http://schemas.microsoft.com/office/drawing/2014/main" id="{00000000-0008-0000-0300-00001B010000}"/>
            </a:ext>
          </a:extLst>
        </xdr:cNvPr>
        <xdr:cNvSpPr txBox="1"/>
      </xdr:nvSpPr>
      <xdr:spPr>
        <a:xfrm>
          <a:off x="17106900" y="144143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152400</xdr:rowOff>
    </xdr:from>
    <xdr:to>
      <xdr:col>77</xdr:col>
      <xdr:colOff>95250</xdr:colOff>
      <xdr:row>85</xdr:row>
      <xdr:rowOff>82550</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6129000" y="1455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92727</xdr:rowOff>
    </xdr:from>
    <xdr:ext cx="7366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5798800" y="14323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122238</xdr:rowOff>
    </xdr:from>
    <xdr:to>
      <xdr:col>73</xdr:col>
      <xdr:colOff>44450</xdr:colOff>
      <xdr:row>85</xdr:row>
      <xdr:rowOff>52388</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5240000" y="14524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62565</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4909800" y="142929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137319</xdr:rowOff>
    </xdr:from>
    <xdr:to>
      <xdr:col>68</xdr:col>
      <xdr:colOff>203200</xdr:colOff>
      <xdr:row>85</xdr:row>
      <xdr:rowOff>67469</xdr:rowOff>
    </xdr:to>
    <xdr:sp macro="" textlink="">
      <xdr:nvSpPr>
        <xdr:cNvPr id="288" name="楕円 287">
          <a:extLst>
            <a:ext uri="{FF2B5EF4-FFF2-40B4-BE49-F238E27FC236}">
              <a16:creationId xmlns:a16="http://schemas.microsoft.com/office/drawing/2014/main" id="{00000000-0008-0000-0300-000020010000}"/>
            </a:ext>
          </a:extLst>
        </xdr:cNvPr>
        <xdr:cNvSpPr/>
      </xdr:nvSpPr>
      <xdr:spPr>
        <a:xfrm>
          <a:off x="14351000" y="14539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77646</xdr:rowOff>
    </xdr:from>
    <xdr:ext cx="762000" cy="259045"/>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4020800" y="143079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152400</xdr:rowOff>
    </xdr:from>
    <xdr:to>
      <xdr:col>64</xdr:col>
      <xdr:colOff>152400</xdr:colOff>
      <xdr:row>85</xdr:row>
      <xdr:rowOff>82550</xdr:rowOff>
    </xdr:to>
    <xdr:sp macro="" textlink="">
      <xdr:nvSpPr>
        <xdr:cNvPr id="290" name="楕円 289">
          <a:extLst>
            <a:ext uri="{FF2B5EF4-FFF2-40B4-BE49-F238E27FC236}">
              <a16:creationId xmlns:a16="http://schemas.microsoft.com/office/drawing/2014/main" id="{00000000-0008-0000-0300-000022010000}"/>
            </a:ext>
          </a:extLst>
        </xdr:cNvPr>
        <xdr:cNvSpPr/>
      </xdr:nvSpPr>
      <xdr:spPr>
        <a:xfrm>
          <a:off x="13462000" y="1455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92727</xdr:rowOff>
    </xdr:from>
    <xdr:ext cx="762000" cy="259045"/>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3131800" y="1432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[7.98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300" name="正方形/長方形 299">
          <a:extLst>
            <a:ext uri="{FF2B5EF4-FFF2-40B4-BE49-F238E27FC236}">
              <a16:creationId xmlns:a16="http://schemas.microsoft.com/office/drawing/2014/main" id="{00000000-0008-0000-0300-00002C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301" name="正方形/長方形 300">
          <a:extLst>
            <a:ext uri="{FF2B5EF4-FFF2-40B4-BE49-F238E27FC236}">
              <a16:creationId xmlns:a16="http://schemas.microsoft.com/office/drawing/2014/main" id="{00000000-0008-0000-0300-00002D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2" name="正方形/長方形 301">
          <a:extLst>
            <a:ext uri="{FF2B5EF4-FFF2-40B4-BE49-F238E27FC236}">
              <a16:creationId xmlns:a16="http://schemas.microsoft.com/office/drawing/2014/main" id="{00000000-0008-0000-0300-00002E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3" name="正方形/長方形 302">
          <a:extLst>
            <a:ext uri="{FF2B5EF4-FFF2-40B4-BE49-F238E27FC236}">
              <a16:creationId xmlns:a16="http://schemas.microsoft.com/office/drawing/2014/main" id="{00000000-0008-0000-0300-00002F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行政改革の一環として、公営企業（ガス事業、交通事業）を廃止した際に当該企業職員を受け入れたことなどにより、類似団体の平均値との比較では上回っている。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前年度と比べ普通会計の職員は増加しているが、これまでも定員適正化の取組を進めてきたところであり、今後も事務事業執行体制の効率化を図る。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7" name="テキスト ボックス 316">
          <a:extLst>
            <a:ext uri="{FF2B5EF4-FFF2-40B4-BE49-F238E27FC236}">
              <a16:creationId xmlns:a16="http://schemas.microsoft.com/office/drawing/2014/main" id="{00000000-0008-0000-0300-00003D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22" name="定員管理の状況グラフ枠">
          <a:extLst>
            <a:ext uri="{FF2B5EF4-FFF2-40B4-BE49-F238E27FC236}">
              <a16:creationId xmlns:a16="http://schemas.microsoft.com/office/drawing/2014/main" id="{00000000-0008-0000-0300-000042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57</xdr:row>
      <xdr:rowOff>108857</xdr:rowOff>
    </xdr:from>
    <xdr:to>
      <xdr:col>81</xdr:col>
      <xdr:colOff>44450</xdr:colOff>
      <xdr:row>66</xdr:row>
      <xdr:rowOff>85997</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flipV="1">
          <a:off x="17018000" y="9881507"/>
          <a:ext cx="0" cy="152019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58074</xdr:rowOff>
    </xdr:from>
    <xdr:ext cx="762000" cy="259045"/>
    <xdr:sp macro="" textlink="">
      <xdr:nvSpPr>
        <xdr:cNvPr id="324" name="定員管理の状況最小値テキスト">
          <a:extLst>
            <a:ext uri="{FF2B5EF4-FFF2-40B4-BE49-F238E27FC236}">
              <a16:creationId xmlns:a16="http://schemas.microsoft.com/office/drawing/2014/main" id="{00000000-0008-0000-0300-000044010000}"/>
            </a:ext>
          </a:extLst>
        </xdr:cNvPr>
        <xdr:cNvSpPr txBox="1"/>
      </xdr:nvSpPr>
      <xdr:spPr>
        <a:xfrm>
          <a:off x="17106900" y="113737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85997</xdr:rowOff>
    </xdr:from>
    <xdr:to>
      <xdr:col>81</xdr:col>
      <xdr:colOff>133350</xdr:colOff>
      <xdr:row>66</xdr:row>
      <xdr:rowOff>85997</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6929100" y="114016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23784</xdr:rowOff>
    </xdr:from>
    <xdr:ext cx="762000" cy="259045"/>
    <xdr:sp macro="" textlink="">
      <xdr:nvSpPr>
        <xdr:cNvPr id="326" name="定員管理の状況最大値テキスト">
          <a:extLst>
            <a:ext uri="{FF2B5EF4-FFF2-40B4-BE49-F238E27FC236}">
              <a16:creationId xmlns:a16="http://schemas.microsoft.com/office/drawing/2014/main" id="{00000000-0008-0000-0300-000046010000}"/>
            </a:ext>
          </a:extLst>
        </xdr:cNvPr>
        <xdr:cNvSpPr txBox="1"/>
      </xdr:nvSpPr>
      <xdr:spPr>
        <a:xfrm>
          <a:off x="17106900" y="96249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57</xdr:row>
      <xdr:rowOff>108857</xdr:rowOff>
    </xdr:from>
    <xdr:to>
      <xdr:col>81</xdr:col>
      <xdr:colOff>133350</xdr:colOff>
      <xdr:row>57</xdr:row>
      <xdr:rowOff>108857</xdr:rowOff>
    </xdr:to>
    <xdr:cxnSp macro="">
      <xdr:nvCxnSpPr>
        <xdr:cNvPr id="327" name="直線コネクタ 326">
          <a:extLst>
            <a:ext uri="{FF2B5EF4-FFF2-40B4-BE49-F238E27FC236}">
              <a16:creationId xmlns:a16="http://schemas.microsoft.com/office/drawing/2014/main" id="{00000000-0008-0000-0300-000047010000}"/>
            </a:ext>
          </a:extLst>
        </xdr:cNvPr>
        <xdr:cNvCxnSpPr/>
      </xdr:nvCxnSpPr>
      <xdr:spPr>
        <a:xfrm>
          <a:off x="16929100" y="98815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63</xdr:row>
      <xdr:rowOff>103959</xdr:rowOff>
    </xdr:from>
    <xdr:to>
      <xdr:col>81</xdr:col>
      <xdr:colOff>44450</xdr:colOff>
      <xdr:row>63</xdr:row>
      <xdr:rowOff>159113</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6179800" y="10905309"/>
          <a:ext cx="838200" cy="55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160037</xdr:rowOff>
    </xdr:from>
    <xdr:ext cx="762000" cy="259045"/>
    <xdr:sp macro="" textlink="">
      <xdr:nvSpPr>
        <xdr:cNvPr id="329" name="定員管理の状況平均値テキスト">
          <a:extLst>
            <a:ext uri="{FF2B5EF4-FFF2-40B4-BE49-F238E27FC236}">
              <a16:creationId xmlns:a16="http://schemas.microsoft.com/office/drawing/2014/main" id="{00000000-0008-0000-0300-000049010000}"/>
            </a:ext>
          </a:extLst>
        </xdr:cNvPr>
        <xdr:cNvSpPr txBox="1"/>
      </xdr:nvSpPr>
      <xdr:spPr>
        <a:xfrm>
          <a:off x="17106900" y="102755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143510</xdr:rowOff>
    </xdr:from>
    <xdr:to>
      <xdr:col>81</xdr:col>
      <xdr:colOff>95250</xdr:colOff>
      <xdr:row>61</xdr:row>
      <xdr:rowOff>73660</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6967200" y="1043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63</xdr:row>
      <xdr:rowOff>35016</xdr:rowOff>
    </xdr:from>
    <xdr:to>
      <xdr:col>77</xdr:col>
      <xdr:colOff>44450</xdr:colOff>
      <xdr:row>63</xdr:row>
      <xdr:rowOff>103959</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a:off x="15290800" y="10836366"/>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119380</xdr:rowOff>
    </xdr:from>
    <xdr:to>
      <xdr:col>77</xdr:col>
      <xdr:colOff>95250</xdr:colOff>
      <xdr:row>61</xdr:row>
      <xdr:rowOff>49530</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6129000" y="1040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59707</xdr:rowOff>
    </xdr:from>
    <xdr:ext cx="7366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5798800" y="101752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63</xdr:row>
      <xdr:rowOff>7438</xdr:rowOff>
    </xdr:from>
    <xdr:to>
      <xdr:col>72</xdr:col>
      <xdr:colOff>203200</xdr:colOff>
      <xdr:row>63</xdr:row>
      <xdr:rowOff>35016</xdr:rowOff>
    </xdr:to>
    <xdr:cxnSp macro="">
      <xdr:nvCxnSpPr>
        <xdr:cNvPr id="334" name="直線コネクタ 333">
          <a:extLst>
            <a:ext uri="{FF2B5EF4-FFF2-40B4-BE49-F238E27FC236}">
              <a16:creationId xmlns:a16="http://schemas.microsoft.com/office/drawing/2014/main" id="{00000000-0008-0000-0300-00004E010000}"/>
            </a:ext>
          </a:extLst>
        </xdr:cNvPr>
        <xdr:cNvCxnSpPr/>
      </xdr:nvCxnSpPr>
      <xdr:spPr>
        <a:xfrm>
          <a:off x="14401800" y="10808788"/>
          <a:ext cx="889000" cy="27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98697</xdr:rowOff>
    </xdr:from>
    <xdr:to>
      <xdr:col>73</xdr:col>
      <xdr:colOff>44450</xdr:colOff>
      <xdr:row>61</xdr:row>
      <xdr:rowOff>28847</xdr:rowOff>
    </xdr:to>
    <xdr:sp macro="" textlink="">
      <xdr:nvSpPr>
        <xdr:cNvPr id="335" name="フローチャート: 判断 334">
          <a:extLst>
            <a:ext uri="{FF2B5EF4-FFF2-40B4-BE49-F238E27FC236}">
              <a16:creationId xmlns:a16="http://schemas.microsoft.com/office/drawing/2014/main" id="{00000000-0008-0000-0300-00004F010000}"/>
            </a:ext>
          </a:extLst>
        </xdr:cNvPr>
        <xdr:cNvSpPr/>
      </xdr:nvSpPr>
      <xdr:spPr>
        <a:xfrm>
          <a:off x="15240000" y="103856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39024</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4909800" y="101545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62</xdr:row>
      <xdr:rowOff>161653</xdr:rowOff>
    </xdr:from>
    <xdr:to>
      <xdr:col>68</xdr:col>
      <xdr:colOff>152400</xdr:colOff>
      <xdr:row>63</xdr:row>
      <xdr:rowOff>7438</xdr:rowOff>
    </xdr:to>
    <xdr:cxnSp macro="">
      <xdr:nvCxnSpPr>
        <xdr:cNvPr id="337" name="直線コネクタ 336">
          <a:extLst>
            <a:ext uri="{FF2B5EF4-FFF2-40B4-BE49-F238E27FC236}">
              <a16:creationId xmlns:a16="http://schemas.microsoft.com/office/drawing/2014/main" id="{00000000-0008-0000-0300-000051010000}"/>
            </a:ext>
          </a:extLst>
        </xdr:cNvPr>
        <xdr:cNvCxnSpPr/>
      </xdr:nvCxnSpPr>
      <xdr:spPr>
        <a:xfrm>
          <a:off x="13512800" y="10791553"/>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81462</xdr:rowOff>
    </xdr:from>
    <xdr:to>
      <xdr:col>68</xdr:col>
      <xdr:colOff>203200</xdr:colOff>
      <xdr:row>61</xdr:row>
      <xdr:rowOff>11612</xdr:rowOff>
    </xdr:to>
    <xdr:sp macro="" textlink="">
      <xdr:nvSpPr>
        <xdr:cNvPr id="338" name="フローチャート: 判断 337">
          <a:extLst>
            <a:ext uri="{FF2B5EF4-FFF2-40B4-BE49-F238E27FC236}">
              <a16:creationId xmlns:a16="http://schemas.microsoft.com/office/drawing/2014/main" id="{00000000-0008-0000-0300-000052010000}"/>
            </a:ext>
          </a:extLst>
        </xdr:cNvPr>
        <xdr:cNvSpPr/>
      </xdr:nvSpPr>
      <xdr:spPr>
        <a:xfrm>
          <a:off x="14351000" y="1036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21789</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020800" y="101373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67673</xdr:rowOff>
    </xdr:from>
    <xdr:to>
      <xdr:col>64</xdr:col>
      <xdr:colOff>152400</xdr:colOff>
      <xdr:row>60</xdr:row>
      <xdr:rowOff>169273</xdr:rowOff>
    </xdr:to>
    <xdr:sp macro="" textlink="">
      <xdr:nvSpPr>
        <xdr:cNvPr id="340" name="フローチャート: 判断 339">
          <a:extLst>
            <a:ext uri="{FF2B5EF4-FFF2-40B4-BE49-F238E27FC236}">
              <a16:creationId xmlns:a16="http://schemas.microsoft.com/office/drawing/2014/main" id="{00000000-0008-0000-0300-000054010000}"/>
            </a:ext>
          </a:extLst>
        </xdr:cNvPr>
        <xdr:cNvSpPr/>
      </xdr:nvSpPr>
      <xdr:spPr>
        <a:xfrm>
          <a:off x="13462000" y="10354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8000</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3131800" y="101235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63</xdr:row>
      <xdr:rowOff>108313</xdr:rowOff>
    </xdr:from>
    <xdr:to>
      <xdr:col>81</xdr:col>
      <xdr:colOff>95250</xdr:colOff>
      <xdr:row>64</xdr:row>
      <xdr:rowOff>38463</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6967200" y="10909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63</xdr:row>
      <xdr:rowOff>80390</xdr:rowOff>
    </xdr:from>
    <xdr:ext cx="762000" cy="259045"/>
    <xdr:sp macro="" textlink="">
      <xdr:nvSpPr>
        <xdr:cNvPr id="348" name="定員管理の状況該当値テキスト">
          <a:extLst>
            <a:ext uri="{FF2B5EF4-FFF2-40B4-BE49-F238E27FC236}">
              <a16:creationId xmlns:a16="http://schemas.microsoft.com/office/drawing/2014/main" id="{00000000-0008-0000-0300-00005C010000}"/>
            </a:ext>
          </a:extLst>
        </xdr:cNvPr>
        <xdr:cNvSpPr txBox="1"/>
      </xdr:nvSpPr>
      <xdr:spPr>
        <a:xfrm>
          <a:off x="17106900" y="10881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63</xdr:row>
      <xdr:rowOff>53159</xdr:rowOff>
    </xdr:from>
    <xdr:to>
      <xdr:col>77</xdr:col>
      <xdr:colOff>95250</xdr:colOff>
      <xdr:row>63</xdr:row>
      <xdr:rowOff>154759</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6129000" y="10854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63</xdr:row>
      <xdr:rowOff>139536</xdr:rowOff>
    </xdr:from>
    <xdr:ext cx="7366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5798800" y="109408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62</xdr:row>
      <xdr:rowOff>155666</xdr:rowOff>
    </xdr:from>
    <xdr:to>
      <xdr:col>73</xdr:col>
      <xdr:colOff>44450</xdr:colOff>
      <xdr:row>63</xdr:row>
      <xdr:rowOff>85816</xdr:rowOff>
    </xdr:to>
    <xdr:sp macro="" textlink="">
      <xdr:nvSpPr>
        <xdr:cNvPr id="351" name="楕円 350">
          <a:extLst>
            <a:ext uri="{FF2B5EF4-FFF2-40B4-BE49-F238E27FC236}">
              <a16:creationId xmlns:a16="http://schemas.microsoft.com/office/drawing/2014/main" id="{00000000-0008-0000-0300-00005F010000}"/>
            </a:ext>
          </a:extLst>
        </xdr:cNvPr>
        <xdr:cNvSpPr/>
      </xdr:nvSpPr>
      <xdr:spPr>
        <a:xfrm>
          <a:off x="15240000" y="10785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63</xdr:row>
      <xdr:rowOff>70593</xdr:rowOff>
    </xdr:from>
    <xdr:ext cx="762000" cy="259045"/>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4909800" y="10871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62</xdr:row>
      <xdr:rowOff>128088</xdr:rowOff>
    </xdr:from>
    <xdr:to>
      <xdr:col>68</xdr:col>
      <xdr:colOff>203200</xdr:colOff>
      <xdr:row>63</xdr:row>
      <xdr:rowOff>58238</xdr:rowOff>
    </xdr:to>
    <xdr:sp macro="" textlink="">
      <xdr:nvSpPr>
        <xdr:cNvPr id="353" name="楕円 352">
          <a:extLst>
            <a:ext uri="{FF2B5EF4-FFF2-40B4-BE49-F238E27FC236}">
              <a16:creationId xmlns:a16="http://schemas.microsoft.com/office/drawing/2014/main" id="{00000000-0008-0000-0300-000061010000}"/>
            </a:ext>
          </a:extLst>
        </xdr:cNvPr>
        <xdr:cNvSpPr/>
      </xdr:nvSpPr>
      <xdr:spPr>
        <a:xfrm>
          <a:off x="14351000" y="10757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63</xdr:row>
      <xdr:rowOff>43015</xdr:rowOff>
    </xdr:from>
    <xdr:ext cx="762000" cy="259045"/>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4020800" y="10844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110853</xdr:rowOff>
    </xdr:from>
    <xdr:to>
      <xdr:col>64</xdr:col>
      <xdr:colOff>152400</xdr:colOff>
      <xdr:row>63</xdr:row>
      <xdr:rowOff>41003</xdr:rowOff>
    </xdr:to>
    <xdr:sp macro="" textlink="">
      <xdr:nvSpPr>
        <xdr:cNvPr id="355" name="楕円 354">
          <a:extLst>
            <a:ext uri="{FF2B5EF4-FFF2-40B4-BE49-F238E27FC236}">
              <a16:creationId xmlns:a16="http://schemas.microsoft.com/office/drawing/2014/main" id="{00000000-0008-0000-0300-000063010000}"/>
            </a:ext>
          </a:extLst>
        </xdr:cNvPr>
        <xdr:cNvSpPr/>
      </xdr:nvSpPr>
      <xdr:spPr>
        <a:xfrm>
          <a:off x="13462000" y="10740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63</xdr:row>
      <xdr:rowOff>25780</xdr:rowOff>
    </xdr:from>
    <xdr:ext cx="762000" cy="259045"/>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3131800" y="108271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5" name="正方形/長方形 364">
          <a:extLst>
            <a:ext uri="{FF2B5EF4-FFF2-40B4-BE49-F238E27FC236}">
              <a16:creationId xmlns:a16="http://schemas.microsoft.com/office/drawing/2014/main" id="{00000000-0008-0000-0300-00006D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6" name="正方形/長方形 365">
          <a:extLst>
            <a:ext uri="{FF2B5EF4-FFF2-40B4-BE49-F238E27FC236}">
              <a16:creationId xmlns:a16="http://schemas.microsoft.com/office/drawing/2014/main" id="{00000000-0008-0000-0300-00006E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7" name="正方形/長方形 366">
          <a:extLst>
            <a:ext uri="{FF2B5EF4-FFF2-40B4-BE49-F238E27FC236}">
              <a16:creationId xmlns:a16="http://schemas.microsoft.com/office/drawing/2014/main" id="{00000000-0008-0000-0300-00006F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8" name="正方形/長方形 367">
          <a:extLst>
            <a:ext uri="{FF2B5EF4-FFF2-40B4-BE49-F238E27FC236}">
              <a16:creationId xmlns:a16="http://schemas.microsoft.com/office/drawing/2014/main" id="{00000000-0008-0000-0300-000070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実質公債費比率は、分母が普通交付税の増などにより増加した一方で、分子が元利償還金の増などにより増加し、分子の増加率が分母の増加率を上回ったため、前年度との比較で単年度比率では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0.9</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ポイント、３か年平均では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0.6</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ポイント悪化した。</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今後、標準財政規模については、８年度に事業所税の課税要件が喪失するほか、人口減少に伴い市税および普通交付税が減少していくことから、微減と見込んでいる。</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また、公債費については、</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日新小学校増改築等事業等に係る地方債の償還が本格化することで、９年度までは増加するが、大規模事業に係る地方債の償還が順次終了することにより、</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年度以降は減少するものと見込んで</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いる。そのため</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、実質公債費比率は９年度までは増加し、</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年度以降は減少に転じるものと想定している。</a:t>
          </a:r>
          <a:endParaRPr lang="ja-JP" altLang="ja-JP" sz="11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80" name="テキスト ボックス 379">
          <a:extLst>
            <a:ext uri="{FF2B5EF4-FFF2-40B4-BE49-F238E27FC236}">
              <a16:creationId xmlns:a16="http://schemas.microsoft.com/office/drawing/2014/main" id="{00000000-0008-0000-0300-00007C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3" name="公債費負担の状況グラフ枠">
          <a:extLst>
            <a:ext uri="{FF2B5EF4-FFF2-40B4-BE49-F238E27FC236}">
              <a16:creationId xmlns:a16="http://schemas.microsoft.com/office/drawing/2014/main" id="{00000000-0008-0000-0300-00007F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22013</xdr:rowOff>
    </xdr:from>
    <xdr:to>
      <xdr:col>81</xdr:col>
      <xdr:colOff>44450</xdr:colOff>
      <xdr:row>44</xdr:row>
      <xdr:rowOff>52494</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7018000" y="6365663"/>
          <a:ext cx="0" cy="123063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24571</xdr:rowOff>
    </xdr:from>
    <xdr:ext cx="762000" cy="259045"/>
    <xdr:sp macro="" textlink="">
      <xdr:nvSpPr>
        <xdr:cNvPr id="385" name="公債費負担の状況最小値テキスト">
          <a:extLst>
            <a:ext uri="{FF2B5EF4-FFF2-40B4-BE49-F238E27FC236}">
              <a16:creationId xmlns:a16="http://schemas.microsoft.com/office/drawing/2014/main" id="{00000000-0008-0000-0300-000081010000}"/>
            </a:ext>
          </a:extLst>
        </xdr:cNvPr>
        <xdr:cNvSpPr txBox="1"/>
      </xdr:nvSpPr>
      <xdr:spPr>
        <a:xfrm>
          <a:off x="17106900" y="75683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52494</xdr:rowOff>
    </xdr:from>
    <xdr:to>
      <xdr:col>81</xdr:col>
      <xdr:colOff>133350</xdr:colOff>
      <xdr:row>44</xdr:row>
      <xdr:rowOff>52494</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6929100" y="7596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108390</xdr:rowOff>
    </xdr:from>
    <xdr:ext cx="762000" cy="259045"/>
    <xdr:sp macro="" textlink="">
      <xdr:nvSpPr>
        <xdr:cNvPr id="387" name="公債費負担の状況最大値テキスト">
          <a:extLst>
            <a:ext uri="{FF2B5EF4-FFF2-40B4-BE49-F238E27FC236}">
              <a16:creationId xmlns:a16="http://schemas.microsoft.com/office/drawing/2014/main" id="{00000000-0008-0000-0300-000083010000}"/>
            </a:ext>
          </a:extLst>
        </xdr:cNvPr>
        <xdr:cNvSpPr txBox="1"/>
      </xdr:nvSpPr>
      <xdr:spPr>
        <a:xfrm>
          <a:off x="17106900" y="6109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22013</xdr:rowOff>
    </xdr:from>
    <xdr:to>
      <xdr:col>81</xdr:col>
      <xdr:colOff>133350</xdr:colOff>
      <xdr:row>37</xdr:row>
      <xdr:rowOff>22013</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6929100" y="63656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89746</xdr:rowOff>
    </xdr:from>
    <xdr:to>
      <xdr:col>81</xdr:col>
      <xdr:colOff>44450</xdr:colOff>
      <xdr:row>42</xdr:row>
      <xdr:rowOff>138006</xdr:rowOff>
    </xdr:to>
    <xdr:cxnSp macro="">
      <xdr:nvCxnSpPr>
        <xdr:cNvPr id="389" name="直線コネクタ 388">
          <a:extLst>
            <a:ext uri="{FF2B5EF4-FFF2-40B4-BE49-F238E27FC236}">
              <a16:creationId xmlns:a16="http://schemas.microsoft.com/office/drawing/2014/main" id="{00000000-0008-0000-0300-000085010000}"/>
            </a:ext>
          </a:extLst>
        </xdr:cNvPr>
        <xdr:cNvCxnSpPr/>
      </xdr:nvCxnSpPr>
      <xdr:spPr>
        <a:xfrm>
          <a:off x="16179800" y="7290646"/>
          <a:ext cx="8382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108814</xdr:rowOff>
    </xdr:from>
    <xdr:ext cx="762000" cy="259045"/>
    <xdr:sp macro="" textlink="">
      <xdr:nvSpPr>
        <xdr:cNvPr id="390" name="公債費負担の状況平均値テキスト">
          <a:extLst>
            <a:ext uri="{FF2B5EF4-FFF2-40B4-BE49-F238E27FC236}">
              <a16:creationId xmlns:a16="http://schemas.microsoft.com/office/drawing/2014/main" id="{00000000-0008-0000-0300-000086010000}"/>
            </a:ext>
          </a:extLst>
        </xdr:cNvPr>
        <xdr:cNvSpPr txBox="1"/>
      </xdr:nvSpPr>
      <xdr:spPr>
        <a:xfrm>
          <a:off x="17106900" y="679536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92287</xdr:rowOff>
    </xdr:from>
    <xdr:to>
      <xdr:col>81</xdr:col>
      <xdr:colOff>95250</xdr:colOff>
      <xdr:row>41</xdr:row>
      <xdr:rowOff>22437</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69672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73660</xdr:rowOff>
    </xdr:from>
    <xdr:to>
      <xdr:col>77</xdr:col>
      <xdr:colOff>44450</xdr:colOff>
      <xdr:row>42</xdr:row>
      <xdr:rowOff>89746</xdr:rowOff>
    </xdr:to>
    <xdr:cxnSp macro="">
      <xdr:nvCxnSpPr>
        <xdr:cNvPr id="392" name="直線コネクタ 391">
          <a:extLst>
            <a:ext uri="{FF2B5EF4-FFF2-40B4-BE49-F238E27FC236}">
              <a16:creationId xmlns:a16="http://schemas.microsoft.com/office/drawing/2014/main" id="{00000000-0008-0000-0300-000088010000}"/>
            </a:ext>
          </a:extLst>
        </xdr:cNvPr>
        <xdr:cNvCxnSpPr/>
      </xdr:nvCxnSpPr>
      <xdr:spPr>
        <a:xfrm>
          <a:off x="15290800" y="7274560"/>
          <a:ext cx="8890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92287</xdr:rowOff>
    </xdr:from>
    <xdr:to>
      <xdr:col>77</xdr:col>
      <xdr:colOff>95250</xdr:colOff>
      <xdr:row>41</xdr:row>
      <xdr:rowOff>22437</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61290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32614</xdr:rowOff>
    </xdr:from>
    <xdr:ext cx="7366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5798800" y="67191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73660</xdr:rowOff>
    </xdr:from>
    <xdr:to>
      <xdr:col>72</xdr:col>
      <xdr:colOff>203200</xdr:colOff>
      <xdr:row>42</xdr:row>
      <xdr:rowOff>89746</xdr:rowOff>
    </xdr:to>
    <xdr:cxnSp macro="">
      <xdr:nvCxnSpPr>
        <xdr:cNvPr id="395" name="直線コネクタ 394">
          <a:extLst>
            <a:ext uri="{FF2B5EF4-FFF2-40B4-BE49-F238E27FC236}">
              <a16:creationId xmlns:a16="http://schemas.microsoft.com/office/drawing/2014/main" id="{00000000-0008-0000-0300-00008B010000}"/>
            </a:ext>
          </a:extLst>
        </xdr:cNvPr>
        <xdr:cNvCxnSpPr/>
      </xdr:nvCxnSpPr>
      <xdr:spPr>
        <a:xfrm flipV="1">
          <a:off x="14401800" y="7274560"/>
          <a:ext cx="8890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92287</xdr:rowOff>
    </xdr:from>
    <xdr:to>
      <xdr:col>73</xdr:col>
      <xdr:colOff>44450</xdr:colOff>
      <xdr:row>41</xdr:row>
      <xdr:rowOff>22437</xdr:rowOff>
    </xdr:to>
    <xdr:sp macro="" textlink="">
      <xdr:nvSpPr>
        <xdr:cNvPr id="396" name="フローチャート: 判断 395">
          <a:extLst>
            <a:ext uri="{FF2B5EF4-FFF2-40B4-BE49-F238E27FC236}">
              <a16:creationId xmlns:a16="http://schemas.microsoft.com/office/drawing/2014/main" id="{00000000-0008-0000-0300-00008C010000}"/>
            </a:ext>
          </a:extLst>
        </xdr:cNvPr>
        <xdr:cNvSpPr/>
      </xdr:nvSpPr>
      <xdr:spPr>
        <a:xfrm>
          <a:off x="152400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32614</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4909800" y="6719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89746</xdr:rowOff>
    </xdr:from>
    <xdr:to>
      <xdr:col>68</xdr:col>
      <xdr:colOff>152400</xdr:colOff>
      <xdr:row>42</xdr:row>
      <xdr:rowOff>113877</xdr:rowOff>
    </xdr:to>
    <xdr:cxnSp macro="">
      <xdr:nvCxnSpPr>
        <xdr:cNvPr id="398" name="直線コネクタ 397">
          <a:extLst>
            <a:ext uri="{FF2B5EF4-FFF2-40B4-BE49-F238E27FC236}">
              <a16:creationId xmlns:a16="http://schemas.microsoft.com/office/drawing/2014/main" id="{00000000-0008-0000-0300-00008E010000}"/>
            </a:ext>
          </a:extLst>
        </xdr:cNvPr>
        <xdr:cNvCxnSpPr/>
      </xdr:nvCxnSpPr>
      <xdr:spPr>
        <a:xfrm flipV="1">
          <a:off x="13512800" y="7290646"/>
          <a:ext cx="889000" cy="24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92287</xdr:rowOff>
    </xdr:from>
    <xdr:to>
      <xdr:col>68</xdr:col>
      <xdr:colOff>203200</xdr:colOff>
      <xdr:row>41</xdr:row>
      <xdr:rowOff>22437</xdr:rowOff>
    </xdr:to>
    <xdr:sp macro="" textlink="">
      <xdr:nvSpPr>
        <xdr:cNvPr id="399" name="フローチャート: 判断 398">
          <a:extLst>
            <a:ext uri="{FF2B5EF4-FFF2-40B4-BE49-F238E27FC236}">
              <a16:creationId xmlns:a16="http://schemas.microsoft.com/office/drawing/2014/main" id="{00000000-0008-0000-0300-00008F010000}"/>
            </a:ext>
          </a:extLst>
        </xdr:cNvPr>
        <xdr:cNvSpPr/>
      </xdr:nvSpPr>
      <xdr:spPr>
        <a:xfrm>
          <a:off x="143510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32614</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020800" y="6719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108373</xdr:rowOff>
    </xdr:from>
    <xdr:to>
      <xdr:col>64</xdr:col>
      <xdr:colOff>152400</xdr:colOff>
      <xdr:row>41</xdr:row>
      <xdr:rowOff>38523</xdr:rowOff>
    </xdr:to>
    <xdr:sp macro="" textlink="">
      <xdr:nvSpPr>
        <xdr:cNvPr id="401" name="フローチャート: 判断 400">
          <a:extLst>
            <a:ext uri="{FF2B5EF4-FFF2-40B4-BE49-F238E27FC236}">
              <a16:creationId xmlns:a16="http://schemas.microsoft.com/office/drawing/2014/main" id="{00000000-0008-0000-0300-000091010000}"/>
            </a:ext>
          </a:extLst>
        </xdr:cNvPr>
        <xdr:cNvSpPr/>
      </xdr:nvSpPr>
      <xdr:spPr>
        <a:xfrm>
          <a:off x="13462000" y="6966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48700</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3131800" y="67352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87206</xdr:rowOff>
    </xdr:from>
    <xdr:to>
      <xdr:col>81</xdr:col>
      <xdr:colOff>95250</xdr:colOff>
      <xdr:row>43</xdr:row>
      <xdr:rowOff>17356</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6967200" y="7288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59283</xdr:rowOff>
    </xdr:from>
    <xdr:ext cx="762000" cy="259045"/>
    <xdr:sp macro="" textlink="">
      <xdr:nvSpPr>
        <xdr:cNvPr id="409" name="公債費負担の状況該当値テキスト">
          <a:extLst>
            <a:ext uri="{FF2B5EF4-FFF2-40B4-BE49-F238E27FC236}">
              <a16:creationId xmlns:a16="http://schemas.microsoft.com/office/drawing/2014/main" id="{00000000-0008-0000-0300-000099010000}"/>
            </a:ext>
          </a:extLst>
        </xdr:cNvPr>
        <xdr:cNvSpPr txBox="1"/>
      </xdr:nvSpPr>
      <xdr:spPr>
        <a:xfrm>
          <a:off x="17106900" y="72601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38946</xdr:rowOff>
    </xdr:from>
    <xdr:to>
      <xdr:col>77</xdr:col>
      <xdr:colOff>95250</xdr:colOff>
      <xdr:row>42</xdr:row>
      <xdr:rowOff>140546</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6129000" y="7239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125323</xdr:rowOff>
    </xdr:from>
    <xdr:ext cx="7366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5798800" y="73262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22860</xdr:rowOff>
    </xdr:from>
    <xdr:to>
      <xdr:col>73</xdr:col>
      <xdr:colOff>44450</xdr:colOff>
      <xdr:row>42</xdr:row>
      <xdr:rowOff>124460</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5240000" y="7223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109237</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4909800" y="731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38946</xdr:rowOff>
    </xdr:from>
    <xdr:to>
      <xdr:col>68</xdr:col>
      <xdr:colOff>203200</xdr:colOff>
      <xdr:row>42</xdr:row>
      <xdr:rowOff>140546</xdr:rowOff>
    </xdr:to>
    <xdr:sp macro="" textlink="">
      <xdr:nvSpPr>
        <xdr:cNvPr id="414" name="楕円 413">
          <a:extLst>
            <a:ext uri="{FF2B5EF4-FFF2-40B4-BE49-F238E27FC236}">
              <a16:creationId xmlns:a16="http://schemas.microsoft.com/office/drawing/2014/main" id="{00000000-0008-0000-0300-00009E010000}"/>
            </a:ext>
          </a:extLst>
        </xdr:cNvPr>
        <xdr:cNvSpPr/>
      </xdr:nvSpPr>
      <xdr:spPr>
        <a:xfrm>
          <a:off x="14351000" y="7239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125323</xdr:rowOff>
    </xdr:from>
    <xdr:ext cx="762000" cy="259045"/>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4020800" y="73262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63077</xdr:rowOff>
    </xdr:from>
    <xdr:to>
      <xdr:col>64</xdr:col>
      <xdr:colOff>152400</xdr:colOff>
      <xdr:row>42</xdr:row>
      <xdr:rowOff>164677</xdr:rowOff>
    </xdr:to>
    <xdr:sp macro="" textlink="">
      <xdr:nvSpPr>
        <xdr:cNvPr id="416" name="楕円 415">
          <a:extLst>
            <a:ext uri="{FF2B5EF4-FFF2-40B4-BE49-F238E27FC236}">
              <a16:creationId xmlns:a16="http://schemas.microsoft.com/office/drawing/2014/main" id="{00000000-0008-0000-0300-0000A0010000}"/>
            </a:ext>
          </a:extLst>
        </xdr:cNvPr>
        <xdr:cNvSpPr/>
      </xdr:nvSpPr>
      <xdr:spPr>
        <a:xfrm>
          <a:off x="13462000" y="7263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149454</xdr:rowOff>
    </xdr:from>
    <xdr:ext cx="762000" cy="259045"/>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3131800" y="73503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[119.3%]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7" name="正方形/長方形 426">
          <a:extLst>
            <a:ext uri="{FF2B5EF4-FFF2-40B4-BE49-F238E27FC236}">
              <a16:creationId xmlns:a16="http://schemas.microsoft.com/office/drawing/2014/main" id="{00000000-0008-0000-0300-0000AB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8" name="正方形/長方形 427">
          <a:extLst>
            <a:ext uri="{FF2B5EF4-FFF2-40B4-BE49-F238E27FC236}">
              <a16:creationId xmlns:a16="http://schemas.microsoft.com/office/drawing/2014/main" id="{00000000-0008-0000-0300-0000AC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9" name="正方形/長方形 428">
          <a:extLst>
            <a:ext uri="{FF2B5EF4-FFF2-40B4-BE49-F238E27FC236}">
              <a16:creationId xmlns:a16="http://schemas.microsoft.com/office/drawing/2014/main" id="{00000000-0008-0000-0300-0000AD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将来負担比率は、分母となる標準財政規模が増加したものの、分子となる充当可能基金額が財政調整基金等の残高の減少に伴い減となったこと、地方債現在高等に係る基準財政需要額算入額が減となったことなどにより、分子の増加率が分母の増加率を上回ったことから、前年度と比較して</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6.4</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ポイント上昇した。</a:t>
          </a:r>
          <a:endParaRPr lang="ja-JP" altLang="ja-JP" sz="14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令和２年度以降、将来負担比率は増加しており、類似団体</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平均との比較では、依然として比率は上回っている状況にあることから、引き続き地方債発行額の抑制等を実施し、地方債残高の縮減に努めるとともに、設立法人の経営改善や、充当可能基金である財政調整基金および減債基金の取崩しを抑制し、基金残高を確保することにより比率の改善に努め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3" name="将来負担の状況グラフ枠">
          <a:extLst>
            <a:ext uri="{FF2B5EF4-FFF2-40B4-BE49-F238E27FC236}">
              <a16:creationId xmlns:a16="http://schemas.microsoft.com/office/drawing/2014/main" id="{00000000-0008-0000-0300-0000BB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22</xdr:row>
      <xdr:rowOff>132791</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flipV="1">
          <a:off x="17018000" y="2451100"/>
          <a:ext cx="0" cy="145359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104868</xdr:rowOff>
    </xdr:from>
    <xdr:ext cx="762000" cy="259045"/>
    <xdr:sp macro="" textlink="">
      <xdr:nvSpPr>
        <xdr:cNvPr id="445" name="将来負担の状況最小値テキスト">
          <a:extLst>
            <a:ext uri="{FF2B5EF4-FFF2-40B4-BE49-F238E27FC236}">
              <a16:creationId xmlns:a16="http://schemas.microsoft.com/office/drawing/2014/main" id="{00000000-0008-0000-0300-0000BD010000}"/>
            </a:ext>
          </a:extLst>
        </xdr:cNvPr>
        <xdr:cNvSpPr txBox="1"/>
      </xdr:nvSpPr>
      <xdr:spPr>
        <a:xfrm>
          <a:off x="17106900" y="38767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132791</xdr:rowOff>
    </xdr:from>
    <xdr:to>
      <xdr:col>81</xdr:col>
      <xdr:colOff>133350</xdr:colOff>
      <xdr:row>22</xdr:row>
      <xdr:rowOff>132791</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6929100" y="39046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137177</xdr:rowOff>
    </xdr:from>
    <xdr:ext cx="762000" cy="259045"/>
    <xdr:sp macro="" textlink="">
      <xdr:nvSpPr>
        <xdr:cNvPr id="447" name="将来負担の状況最大値テキスト">
          <a:extLst>
            <a:ext uri="{FF2B5EF4-FFF2-40B4-BE49-F238E27FC236}">
              <a16:creationId xmlns:a16="http://schemas.microsoft.com/office/drawing/2014/main" id="{00000000-0008-0000-0300-0000BF010000}"/>
            </a:ext>
          </a:extLst>
        </xdr:cNvPr>
        <xdr:cNvSpPr txBox="1"/>
      </xdr:nvSpPr>
      <xdr:spPr>
        <a:xfrm>
          <a:off x="17106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20</xdr:row>
      <xdr:rowOff>111811</xdr:rowOff>
    </xdr:from>
    <xdr:to>
      <xdr:col>81</xdr:col>
      <xdr:colOff>44450</xdr:colOff>
      <xdr:row>21</xdr:row>
      <xdr:rowOff>2134</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a:off x="16179800" y="3540811"/>
          <a:ext cx="838200" cy="61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5300</xdr:rowOff>
    </xdr:from>
    <xdr:ext cx="762000" cy="259045"/>
    <xdr:sp macro="" textlink="">
      <xdr:nvSpPr>
        <xdr:cNvPr id="450" name="将来負担の状況平均値テキスト">
          <a:extLst>
            <a:ext uri="{FF2B5EF4-FFF2-40B4-BE49-F238E27FC236}">
              <a16:creationId xmlns:a16="http://schemas.microsoft.com/office/drawing/2014/main" id="{00000000-0008-0000-0300-0000C2010000}"/>
            </a:ext>
          </a:extLst>
        </xdr:cNvPr>
        <xdr:cNvSpPr txBox="1"/>
      </xdr:nvSpPr>
      <xdr:spPr>
        <a:xfrm>
          <a:off x="17106900" y="240560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160223</xdr:rowOff>
    </xdr:from>
    <xdr:to>
      <xdr:col>81</xdr:col>
      <xdr:colOff>95250</xdr:colOff>
      <xdr:row>15</xdr:row>
      <xdr:rowOff>90373</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6967200" y="2560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19</xdr:row>
      <xdr:rowOff>107594</xdr:rowOff>
    </xdr:from>
    <xdr:to>
      <xdr:col>77</xdr:col>
      <xdr:colOff>44450</xdr:colOff>
      <xdr:row>20</xdr:row>
      <xdr:rowOff>111811</xdr:rowOff>
    </xdr:to>
    <xdr:cxnSp macro="">
      <xdr:nvCxnSpPr>
        <xdr:cNvPr id="452" name="直線コネクタ 451">
          <a:extLst>
            <a:ext uri="{FF2B5EF4-FFF2-40B4-BE49-F238E27FC236}">
              <a16:creationId xmlns:a16="http://schemas.microsoft.com/office/drawing/2014/main" id="{00000000-0008-0000-0300-0000C4010000}"/>
            </a:ext>
          </a:extLst>
        </xdr:cNvPr>
        <xdr:cNvCxnSpPr/>
      </xdr:nvCxnSpPr>
      <xdr:spPr>
        <a:xfrm>
          <a:off x="15290800" y="3365144"/>
          <a:ext cx="889000" cy="175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165049</xdr:rowOff>
    </xdr:from>
    <xdr:to>
      <xdr:col>77</xdr:col>
      <xdr:colOff>95250</xdr:colOff>
      <xdr:row>15</xdr:row>
      <xdr:rowOff>95199</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6129000" y="2565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105376</xdr:rowOff>
    </xdr:from>
    <xdr:ext cx="7366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798800" y="233422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18</xdr:row>
      <xdr:rowOff>151638</xdr:rowOff>
    </xdr:from>
    <xdr:to>
      <xdr:col>72</xdr:col>
      <xdr:colOff>203200</xdr:colOff>
      <xdr:row>19</xdr:row>
      <xdr:rowOff>107594</xdr:rowOff>
    </xdr:to>
    <xdr:cxnSp macro="">
      <xdr:nvCxnSpPr>
        <xdr:cNvPr id="455" name="直線コネクタ 454">
          <a:extLst>
            <a:ext uri="{FF2B5EF4-FFF2-40B4-BE49-F238E27FC236}">
              <a16:creationId xmlns:a16="http://schemas.microsoft.com/office/drawing/2014/main" id="{00000000-0008-0000-0300-0000C7010000}"/>
            </a:ext>
          </a:extLst>
        </xdr:cNvPr>
        <xdr:cNvCxnSpPr/>
      </xdr:nvCxnSpPr>
      <xdr:spPr>
        <a:xfrm>
          <a:off x="14401800" y="3237738"/>
          <a:ext cx="889000" cy="127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15</xdr:row>
      <xdr:rowOff>4216</xdr:rowOff>
    </xdr:from>
    <xdr:to>
      <xdr:col>73</xdr:col>
      <xdr:colOff>44450</xdr:colOff>
      <xdr:row>15</xdr:row>
      <xdr:rowOff>105816</xdr:rowOff>
    </xdr:to>
    <xdr:sp macro="" textlink="">
      <xdr:nvSpPr>
        <xdr:cNvPr id="456" name="フローチャート: 判断 455">
          <a:extLst>
            <a:ext uri="{FF2B5EF4-FFF2-40B4-BE49-F238E27FC236}">
              <a16:creationId xmlns:a16="http://schemas.microsoft.com/office/drawing/2014/main" id="{00000000-0008-0000-0300-0000C8010000}"/>
            </a:ext>
          </a:extLst>
        </xdr:cNvPr>
        <xdr:cNvSpPr/>
      </xdr:nvSpPr>
      <xdr:spPr>
        <a:xfrm>
          <a:off x="15240000" y="2575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115993</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4909800" y="23448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18</xdr:row>
      <xdr:rowOff>113995</xdr:rowOff>
    </xdr:from>
    <xdr:to>
      <xdr:col>68</xdr:col>
      <xdr:colOff>152400</xdr:colOff>
      <xdr:row>18</xdr:row>
      <xdr:rowOff>151638</xdr:rowOff>
    </xdr:to>
    <xdr:cxnSp macro="">
      <xdr:nvCxnSpPr>
        <xdr:cNvPr id="458" name="直線コネクタ 457">
          <a:extLst>
            <a:ext uri="{FF2B5EF4-FFF2-40B4-BE49-F238E27FC236}">
              <a16:creationId xmlns:a16="http://schemas.microsoft.com/office/drawing/2014/main" id="{00000000-0008-0000-0300-0000CA010000}"/>
            </a:ext>
          </a:extLst>
        </xdr:cNvPr>
        <xdr:cNvCxnSpPr/>
      </xdr:nvCxnSpPr>
      <xdr:spPr>
        <a:xfrm>
          <a:off x="13512800" y="3200095"/>
          <a:ext cx="889000" cy="37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15</xdr:row>
      <xdr:rowOff>54407</xdr:rowOff>
    </xdr:from>
    <xdr:to>
      <xdr:col>68</xdr:col>
      <xdr:colOff>203200</xdr:colOff>
      <xdr:row>15</xdr:row>
      <xdr:rowOff>156007</xdr:rowOff>
    </xdr:to>
    <xdr:sp macro="" textlink="">
      <xdr:nvSpPr>
        <xdr:cNvPr id="459" name="フローチャート: 判断 458">
          <a:extLst>
            <a:ext uri="{FF2B5EF4-FFF2-40B4-BE49-F238E27FC236}">
              <a16:creationId xmlns:a16="http://schemas.microsoft.com/office/drawing/2014/main" id="{00000000-0008-0000-0300-0000CB010000}"/>
            </a:ext>
          </a:extLst>
        </xdr:cNvPr>
        <xdr:cNvSpPr/>
      </xdr:nvSpPr>
      <xdr:spPr>
        <a:xfrm>
          <a:off x="14351000" y="2626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166184</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020800" y="2395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132588</xdr:rowOff>
    </xdr:from>
    <xdr:to>
      <xdr:col>64</xdr:col>
      <xdr:colOff>152400</xdr:colOff>
      <xdr:row>16</xdr:row>
      <xdr:rowOff>62738</xdr:rowOff>
    </xdr:to>
    <xdr:sp macro="" textlink="">
      <xdr:nvSpPr>
        <xdr:cNvPr id="461" name="フローチャート: 判断 460">
          <a:extLst>
            <a:ext uri="{FF2B5EF4-FFF2-40B4-BE49-F238E27FC236}">
              <a16:creationId xmlns:a16="http://schemas.microsoft.com/office/drawing/2014/main" id="{00000000-0008-0000-0300-0000CD010000}"/>
            </a:ext>
          </a:extLst>
        </xdr:cNvPr>
        <xdr:cNvSpPr/>
      </xdr:nvSpPr>
      <xdr:spPr>
        <a:xfrm>
          <a:off x="13462000" y="2704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72915</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3131800" y="2473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20</xdr:row>
      <xdr:rowOff>122784</xdr:rowOff>
    </xdr:from>
    <xdr:to>
      <xdr:col>81</xdr:col>
      <xdr:colOff>95250</xdr:colOff>
      <xdr:row>21</xdr:row>
      <xdr:rowOff>52934</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6967200" y="3551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20</xdr:row>
      <xdr:rowOff>94861</xdr:rowOff>
    </xdr:from>
    <xdr:ext cx="762000" cy="259045"/>
    <xdr:sp macro="" textlink="">
      <xdr:nvSpPr>
        <xdr:cNvPr id="469" name="将来負担の状況該当値テキスト">
          <a:extLst>
            <a:ext uri="{FF2B5EF4-FFF2-40B4-BE49-F238E27FC236}">
              <a16:creationId xmlns:a16="http://schemas.microsoft.com/office/drawing/2014/main" id="{00000000-0008-0000-0300-0000D5010000}"/>
            </a:ext>
          </a:extLst>
        </xdr:cNvPr>
        <xdr:cNvSpPr txBox="1"/>
      </xdr:nvSpPr>
      <xdr:spPr>
        <a:xfrm>
          <a:off x="17106900" y="3523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20</xdr:row>
      <xdr:rowOff>61011</xdr:rowOff>
    </xdr:from>
    <xdr:to>
      <xdr:col>77</xdr:col>
      <xdr:colOff>95250</xdr:colOff>
      <xdr:row>20</xdr:row>
      <xdr:rowOff>162611</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6129000" y="3490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20</xdr:row>
      <xdr:rowOff>147388</xdr:rowOff>
    </xdr:from>
    <xdr:ext cx="7366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5798800" y="35763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19</xdr:row>
      <xdr:rowOff>56794</xdr:rowOff>
    </xdr:from>
    <xdr:to>
      <xdr:col>73</xdr:col>
      <xdr:colOff>44450</xdr:colOff>
      <xdr:row>19</xdr:row>
      <xdr:rowOff>158394</xdr:rowOff>
    </xdr:to>
    <xdr:sp macro="" textlink="">
      <xdr:nvSpPr>
        <xdr:cNvPr id="472" name="楕円 471">
          <a:extLst>
            <a:ext uri="{FF2B5EF4-FFF2-40B4-BE49-F238E27FC236}">
              <a16:creationId xmlns:a16="http://schemas.microsoft.com/office/drawing/2014/main" id="{00000000-0008-0000-0300-0000D8010000}"/>
            </a:ext>
          </a:extLst>
        </xdr:cNvPr>
        <xdr:cNvSpPr/>
      </xdr:nvSpPr>
      <xdr:spPr>
        <a:xfrm>
          <a:off x="15240000" y="3314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19</xdr:row>
      <xdr:rowOff>143171</xdr:rowOff>
    </xdr:from>
    <xdr:ext cx="762000" cy="259045"/>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4909800" y="3400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18</xdr:row>
      <xdr:rowOff>100838</xdr:rowOff>
    </xdr:from>
    <xdr:to>
      <xdr:col>68</xdr:col>
      <xdr:colOff>203200</xdr:colOff>
      <xdr:row>19</xdr:row>
      <xdr:rowOff>30988</xdr:rowOff>
    </xdr:to>
    <xdr:sp macro="" textlink="">
      <xdr:nvSpPr>
        <xdr:cNvPr id="474" name="楕円 473">
          <a:extLst>
            <a:ext uri="{FF2B5EF4-FFF2-40B4-BE49-F238E27FC236}">
              <a16:creationId xmlns:a16="http://schemas.microsoft.com/office/drawing/2014/main" id="{00000000-0008-0000-0300-0000DA010000}"/>
            </a:ext>
          </a:extLst>
        </xdr:cNvPr>
        <xdr:cNvSpPr/>
      </xdr:nvSpPr>
      <xdr:spPr>
        <a:xfrm>
          <a:off x="14351000" y="3186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19</xdr:row>
      <xdr:rowOff>15765</xdr:rowOff>
    </xdr:from>
    <xdr:ext cx="762000" cy="259045"/>
    <xdr:sp macro="" textlink="">
      <xdr:nvSpPr>
        <xdr:cNvPr id="475" name="テキスト ボックス 474">
          <a:extLst>
            <a:ext uri="{FF2B5EF4-FFF2-40B4-BE49-F238E27FC236}">
              <a16:creationId xmlns:a16="http://schemas.microsoft.com/office/drawing/2014/main" id="{00000000-0008-0000-0300-0000DB010000}"/>
            </a:ext>
          </a:extLst>
        </xdr:cNvPr>
        <xdr:cNvSpPr txBox="1"/>
      </xdr:nvSpPr>
      <xdr:spPr>
        <a:xfrm>
          <a:off x="14020800" y="32733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18</xdr:row>
      <xdr:rowOff>63195</xdr:rowOff>
    </xdr:from>
    <xdr:to>
      <xdr:col>64</xdr:col>
      <xdr:colOff>152400</xdr:colOff>
      <xdr:row>18</xdr:row>
      <xdr:rowOff>164795</xdr:rowOff>
    </xdr:to>
    <xdr:sp macro="" textlink="">
      <xdr:nvSpPr>
        <xdr:cNvPr id="476" name="楕円 475">
          <a:extLst>
            <a:ext uri="{FF2B5EF4-FFF2-40B4-BE49-F238E27FC236}">
              <a16:creationId xmlns:a16="http://schemas.microsoft.com/office/drawing/2014/main" id="{00000000-0008-0000-0300-0000DC010000}"/>
            </a:ext>
          </a:extLst>
        </xdr:cNvPr>
        <xdr:cNvSpPr/>
      </xdr:nvSpPr>
      <xdr:spPr>
        <a:xfrm>
          <a:off x="13462000" y="3149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18</xdr:row>
      <xdr:rowOff>149572</xdr:rowOff>
    </xdr:from>
    <xdr:ext cx="762000" cy="259045"/>
    <xdr:sp macro="" textlink="">
      <xdr:nvSpPr>
        <xdr:cNvPr id="477" name="テキスト ボックス 476">
          <a:extLst>
            <a:ext uri="{FF2B5EF4-FFF2-40B4-BE49-F238E27FC236}">
              <a16:creationId xmlns:a16="http://schemas.microsoft.com/office/drawing/2014/main" id="{00000000-0008-0000-0300-0000DD010000}"/>
            </a:ext>
          </a:extLst>
        </xdr:cNvPr>
        <xdr:cNvSpPr txBox="1"/>
      </xdr:nvSpPr>
      <xdr:spPr>
        <a:xfrm>
          <a:off x="13131800" y="32356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秋田県秋田市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293,729
291,770
906.07
157,284,780
155,016,487
1,832,181
75,425,623
145,310,838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9.4
119.3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　人件費の経常経費充当一般財源は、職員の人員構成の変化や給与改定により、基本給および期末・勤勉手当が増となったほか、地方自治法の一部改正</a:t>
          </a:r>
          <a:r>
            <a:rPr kumimoji="1" lang="ja-JP" altLang="en-US" sz="1000">
              <a:solidFill>
                <a:schemeClr val="dk1"/>
              </a:solidFill>
              <a:effectLst/>
              <a:latin typeface="ＭＳ Ｐゴシック" panose="020B0600070205080204" pitchFamily="50" charset="-128"/>
              <a:ea typeface="ＭＳ Ｐゴシック" panose="020B0600070205080204" pitchFamily="50" charset="-128"/>
              <a:cs typeface="+mn-cs"/>
            </a:rPr>
            <a:t>により</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、６年度から会計年度任用職員に対しても勤勉手当が支給されたこと、定年引き上げに伴う</a:t>
          </a:r>
          <a:r>
            <a:rPr kumimoji="1" lang="en-US" altLang="ja-JP" sz="1000">
              <a:solidFill>
                <a:schemeClr val="dk1"/>
              </a:solidFill>
              <a:effectLst/>
              <a:latin typeface="ＭＳ Ｐゴシック" panose="020B0600070205080204" pitchFamily="50" charset="-128"/>
              <a:ea typeface="ＭＳ Ｐゴシック" panose="020B0600070205080204" pitchFamily="50" charset="-128"/>
              <a:cs typeface="+mn-cs"/>
            </a:rPr>
            <a:t>55</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名の定年退職者へ退職手当を支出したことなどにより、前年度比で</a:t>
          </a:r>
          <a:r>
            <a:rPr kumimoji="1" lang="en-US" altLang="ja-JP" sz="1000">
              <a:solidFill>
                <a:schemeClr val="dk1"/>
              </a:solidFill>
              <a:effectLst/>
              <a:latin typeface="ＭＳ Ｐゴシック" panose="020B0600070205080204" pitchFamily="50" charset="-128"/>
              <a:ea typeface="ＭＳ Ｐゴシック" panose="020B0600070205080204" pitchFamily="50" charset="-128"/>
              <a:cs typeface="+mn-cs"/>
            </a:rPr>
            <a:t>9.0</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％増加し、比率は</a:t>
          </a:r>
          <a:r>
            <a:rPr kumimoji="1" lang="en-US" altLang="ja-JP" sz="1000">
              <a:solidFill>
                <a:schemeClr val="dk1"/>
              </a:solidFill>
              <a:effectLst/>
              <a:latin typeface="ＭＳ Ｐゴシック" panose="020B0600070205080204" pitchFamily="50" charset="-128"/>
              <a:ea typeface="ＭＳ Ｐゴシック" panose="020B0600070205080204" pitchFamily="50" charset="-128"/>
              <a:cs typeface="+mn-cs"/>
            </a:rPr>
            <a:t>1.4</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ポイント悪化した。</a:t>
          </a:r>
          <a:endParaRPr lang="ja-JP" altLang="ja-JP" sz="1000">
            <a:effectLst/>
            <a:latin typeface="ＭＳ Ｐゴシック" panose="020B0600070205080204" pitchFamily="50" charset="-128"/>
            <a:ea typeface="ＭＳ Ｐゴシック" panose="020B0600070205080204" pitchFamily="50" charset="-128"/>
          </a:endParaRPr>
        </a:p>
        <a:p>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　人件費の比率は類似団体平均値を上回る水準で推移しており、今後は定年延長の影響により退職手当が大幅に増減するものの、採用数は定年延長を踏まえ、役職定年数と同数程度の採用</a:t>
          </a:r>
          <a:r>
            <a:rPr kumimoji="1" lang="ja-JP" altLang="en-US" sz="1000">
              <a:solidFill>
                <a:schemeClr val="dk1"/>
              </a:solidFill>
              <a:effectLst/>
              <a:latin typeface="ＭＳ Ｐゴシック" panose="020B0600070205080204" pitchFamily="50" charset="-128"/>
              <a:ea typeface="ＭＳ Ｐゴシック" panose="020B0600070205080204" pitchFamily="50" charset="-128"/>
              <a:cs typeface="+mn-cs"/>
            </a:rPr>
            <a:t>を</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、職員数は役職定年数と同数程度の増</a:t>
          </a:r>
          <a:r>
            <a:rPr kumimoji="1" lang="ja-JP" altLang="en-US" sz="1000">
              <a:solidFill>
                <a:schemeClr val="dk1"/>
              </a:solidFill>
              <a:effectLst/>
              <a:latin typeface="ＭＳ Ｐゴシック" panose="020B0600070205080204" pitchFamily="50" charset="-128"/>
              <a:ea typeface="ＭＳ Ｐゴシック" panose="020B0600070205080204" pitchFamily="50" charset="-128"/>
              <a:cs typeface="+mn-cs"/>
            </a:rPr>
            <a:t>を見込んでいることから</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、退職手当を除く人件費は微増で推移するものと見通している。</a:t>
          </a:r>
          <a:endParaRPr lang="ja-JP" altLang="ja-JP" sz="10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39370</xdr:rowOff>
    </xdr:from>
    <xdr:to>
      <xdr:col>24</xdr:col>
      <xdr:colOff>25400</xdr:colOff>
      <xdr:row>40</xdr:row>
      <xdr:rowOff>35560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697220"/>
          <a:ext cx="0" cy="1196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7637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865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35560</xdr:rowOff>
    </xdr:from>
    <xdr:to>
      <xdr:col>24</xdr:col>
      <xdr:colOff>114300</xdr:colOff>
      <xdr:row>40</xdr:row>
      <xdr:rowOff>35560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893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125747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440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39370</xdr:rowOff>
    </xdr:from>
    <xdr:to>
      <xdr:col>24</xdr:col>
      <xdr:colOff>114300</xdr:colOff>
      <xdr:row>33</xdr:row>
      <xdr:rowOff>39370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697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54610</xdr:rowOff>
    </xdr:from>
    <xdr:to>
      <xdr:col>24</xdr:col>
      <xdr:colOff>25400</xdr:colOff>
      <xdr:row>37</xdr:row>
      <xdr:rowOff>161290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398260"/>
          <a:ext cx="8382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12717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1849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167640</xdr:rowOff>
    </xdr:from>
    <xdr:to>
      <xdr:col>24</xdr:col>
      <xdr:colOff>76200</xdr:colOff>
      <xdr:row>37</xdr:row>
      <xdr:rowOff>97790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54610</xdr:rowOff>
    </xdr:from>
    <xdr:to>
      <xdr:col>19</xdr:col>
      <xdr:colOff>187325</xdr:colOff>
      <xdr:row>37</xdr:row>
      <xdr:rowOff>92710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639826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76200</xdr:rowOff>
    </xdr:from>
    <xdr:to>
      <xdr:col>20</xdr:col>
      <xdr:colOff>38100</xdr:colOff>
      <xdr:row>37</xdr:row>
      <xdr:rowOff>6350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16527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017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8890</xdr:rowOff>
    </xdr:from>
    <xdr:to>
      <xdr:col>15</xdr:col>
      <xdr:colOff>98425</xdr:colOff>
      <xdr:row>37</xdr:row>
      <xdr:rowOff>92710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35254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114300</xdr:rowOff>
    </xdr:from>
    <xdr:to>
      <xdr:col>15</xdr:col>
      <xdr:colOff>149225</xdr:colOff>
      <xdr:row>37</xdr:row>
      <xdr:rowOff>44450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54627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05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8890</xdr:rowOff>
    </xdr:from>
    <xdr:to>
      <xdr:col>11</xdr:col>
      <xdr:colOff>9525</xdr:colOff>
      <xdr:row>37</xdr:row>
      <xdr:rowOff>146050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352540"/>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76200</xdr:rowOff>
    </xdr:from>
    <xdr:to>
      <xdr:col>11</xdr:col>
      <xdr:colOff>60325</xdr:colOff>
      <xdr:row>37</xdr:row>
      <xdr:rowOff>6350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16527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01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3810</xdr:rowOff>
    </xdr:from>
    <xdr:to>
      <xdr:col>6</xdr:col>
      <xdr:colOff>171450</xdr:colOff>
      <xdr:row>37</xdr:row>
      <xdr:rowOff>105410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47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115587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11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110490</xdr:rowOff>
    </xdr:from>
    <xdr:to>
      <xdr:col>24</xdr:col>
      <xdr:colOff>76200</xdr:colOff>
      <xdr:row>38</xdr:row>
      <xdr:rowOff>40640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454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82567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426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3810</xdr:rowOff>
    </xdr:from>
    <xdr:to>
      <xdr:col>20</xdr:col>
      <xdr:colOff>38100</xdr:colOff>
      <xdr:row>37</xdr:row>
      <xdr:rowOff>105410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347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90187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4338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41910</xdr:rowOff>
    </xdr:from>
    <xdr:to>
      <xdr:col>15</xdr:col>
      <xdr:colOff>149225</xdr:colOff>
      <xdr:row>37</xdr:row>
      <xdr:rowOff>143510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385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128287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47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129540</xdr:rowOff>
    </xdr:from>
    <xdr:to>
      <xdr:col>11</xdr:col>
      <xdr:colOff>60325</xdr:colOff>
      <xdr:row>37</xdr:row>
      <xdr:rowOff>59690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301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44467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388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95250</xdr:rowOff>
    </xdr:from>
    <xdr:to>
      <xdr:col>6</xdr:col>
      <xdr:colOff>171450</xdr:colOff>
      <xdr:row>38</xdr:row>
      <xdr:rowOff>25400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43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10177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52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　物件費の経常経費充当一般財源は、</a:t>
          </a:r>
          <a:r>
            <a:rPr lang="ja-JP" altLang="en-US" sz="1100" b="0" i="0" u="none" strike="noStrike" baseline="0">
              <a:solidFill>
                <a:sysClr val="windowText" lastClr="000000"/>
              </a:solidFill>
              <a:latin typeface="ＭＳ Ｐゴシック" panose="020B0600070205080204" pitchFamily="50" charset="-128"/>
              <a:ea typeface="ＭＳ Ｐゴシック" panose="020B0600070205080204" pitchFamily="50" charset="-128"/>
              <a:cs typeface="+mn-cs"/>
            </a:rPr>
            <a:t>秋田市ふるさと応援寄附金推進事業の増のほか、</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ごみ処理施設運営費など、施設の維持管理に係る経費の増加などにより</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14.9</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％増加し、比率も</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1.6</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ポイント上昇した。</a:t>
          </a:r>
          <a:endPar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　物件費の比率は、類似団体平均を下回る水準で推移しており、施設保有量の見直しや民間活力の導入による施設運営の効率化などを通じて、施設の管理コスト等の縮減に努める。</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58420</xdr:rowOff>
    </xdr:from>
    <xdr:to>
      <xdr:col>82</xdr:col>
      <xdr:colOff>107950</xdr:colOff>
      <xdr:row>21</xdr:row>
      <xdr:rowOff>100330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458720"/>
          <a:ext cx="0" cy="12420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72407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672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100330</xdr:rowOff>
    </xdr:from>
    <xdr:to>
      <xdr:col>82</xdr:col>
      <xdr:colOff>196850</xdr:colOff>
      <xdr:row>21</xdr:row>
      <xdr:rowOff>100330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700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144797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2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58420</xdr:rowOff>
    </xdr:from>
    <xdr:to>
      <xdr:col>82</xdr:col>
      <xdr:colOff>196850</xdr:colOff>
      <xdr:row>14</xdr:row>
      <xdr:rowOff>58420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458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16510</xdr:rowOff>
    </xdr:from>
    <xdr:to>
      <xdr:col>82</xdr:col>
      <xdr:colOff>107950</xdr:colOff>
      <xdr:row>17</xdr:row>
      <xdr:rowOff>138430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2931160"/>
          <a:ext cx="8382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74947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9895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102870</xdr:rowOff>
    </xdr:from>
    <xdr:to>
      <xdr:col>82</xdr:col>
      <xdr:colOff>158750</xdr:colOff>
      <xdr:row>18</xdr:row>
      <xdr:rowOff>33020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3017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16510</xdr:rowOff>
    </xdr:from>
    <xdr:to>
      <xdr:col>78</xdr:col>
      <xdr:colOff>69850</xdr:colOff>
      <xdr:row>17</xdr:row>
      <xdr:rowOff>46990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4782800" y="293116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87630</xdr:rowOff>
    </xdr:from>
    <xdr:to>
      <xdr:col>78</xdr:col>
      <xdr:colOff>120650</xdr:colOff>
      <xdr:row>18</xdr:row>
      <xdr:rowOff>17780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3002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2557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30886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142240</xdr:rowOff>
    </xdr:from>
    <xdr:to>
      <xdr:col>73</xdr:col>
      <xdr:colOff>180975</xdr:colOff>
      <xdr:row>17</xdr:row>
      <xdr:rowOff>46990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88544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64770</xdr:rowOff>
    </xdr:from>
    <xdr:to>
      <xdr:col>74</xdr:col>
      <xdr:colOff>31750</xdr:colOff>
      <xdr:row>17</xdr:row>
      <xdr:rowOff>166370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979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151147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3065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111760</xdr:rowOff>
    </xdr:from>
    <xdr:to>
      <xdr:col>69</xdr:col>
      <xdr:colOff>92075</xdr:colOff>
      <xdr:row>16</xdr:row>
      <xdr:rowOff>142240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a:off x="13004800" y="285496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152400</xdr:rowOff>
    </xdr:from>
    <xdr:to>
      <xdr:col>69</xdr:col>
      <xdr:colOff>142875</xdr:colOff>
      <xdr:row>17</xdr:row>
      <xdr:rowOff>82550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67327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98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26670</xdr:rowOff>
    </xdr:from>
    <xdr:to>
      <xdr:col>65</xdr:col>
      <xdr:colOff>53975</xdr:colOff>
      <xdr:row>17</xdr:row>
      <xdr:rowOff>128270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941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113047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3027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87630</xdr:rowOff>
    </xdr:from>
    <xdr:to>
      <xdr:col>82</xdr:col>
      <xdr:colOff>158750</xdr:colOff>
      <xdr:row>18</xdr:row>
      <xdr:rowOff>17780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3002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104157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847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137160</xdr:rowOff>
    </xdr:from>
    <xdr:to>
      <xdr:col>78</xdr:col>
      <xdr:colOff>120650</xdr:colOff>
      <xdr:row>17</xdr:row>
      <xdr:rowOff>67310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880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77487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6492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167640</xdr:rowOff>
    </xdr:from>
    <xdr:to>
      <xdr:col>74</xdr:col>
      <xdr:colOff>31750</xdr:colOff>
      <xdr:row>17</xdr:row>
      <xdr:rowOff>97790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910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107967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679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91440</xdr:rowOff>
    </xdr:from>
    <xdr:to>
      <xdr:col>69</xdr:col>
      <xdr:colOff>142875</xdr:colOff>
      <xdr:row>17</xdr:row>
      <xdr:rowOff>21590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834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31767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603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60960</xdr:rowOff>
    </xdr:from>
    <xdr:to>
      <xdr:col>65</xdr:col>
      <xdr:colOff>53975</xdr:colOff>
      <xdr:row>16</xdr:row>
      <xdr:rowOff>162560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804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1287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573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rgbClr val="FF0000"/>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扶助費の経常経費充当一般財源は、</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物価高騰支援給付金給付事業（調整給付分）</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の増や、</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制度拡充に伴う児童手当費</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の増などにより、前年度比で</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2.9</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％増加し、比率としては前年度</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と同じく</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13.3</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ポイントであった</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100">
              <a:solidFill>
                <a:srgbClr val="FF0000"/>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扶助費の比率は類似団体平均を下回る水準で推移しており、今後は、利用者の増加により障がい者保護費が増となる一方、児童数の減少により私立保育所等給付費が減となることで、全体としては横ばいで推移するものと見込んでおり、引き続き各制度の適切な執行に努める。</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127000</xdr:rowOff>
    </xdr:from>
    <xdr:to>
      <xdr:col>24</xdr:col>
      <xdr:colOff>25400</xdr:colOff>
      <xdr:row>61</xdr:row>
      <xdr:rowOff>120650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9042400"/>
          <a:ext cx="0" cy="1536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92727</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551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120650</xdr:rowOff>
    </xdr:from>
    <xdr:to>
      <xdr:col>24</xdr:col>
      <xdr:colOff>114300</xdr:colOff>
      <xdr:row>61</xdr:row>
      <xdr:rowOff>120650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579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41927</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127000</xdr:rowOff>
    </xdr:from>
    <xdr:to>
      <xdr:col>24</xdr:col>
      <xdr:colOff>114300</xdr:colOff>
      <xdr:row>52</xdr:row>
      <xdr:rowOff>127000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25400</xdr:rowOff>
    </xdr:from>
    <xdr:to>
      <xdr:col>24</xdr:col>
      <xdr:colOff>25400</xdr:colOff>
      <xdr:row>56</xdr:row>
      <xdr:rowOff>25400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987800" y="96266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105427</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878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133350</xdr:rowOff>
    </xdr:from>
    <xdr:to>
      <xdr:col>24</xdr:col>
      <xdr:colOff>76200</xdr:colOff>
      <xdr:row>58</xdr:row>
      <xdr:rowOff>63500</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120650</xdr:rowOff>
    </xdr:from>
    <xdr:to>
      <xdr:col>19</xdr:col>
      <xdr:colOff>187325</xdr:colOff>
      <xdr:row>56</xdr:row>
      <xdr:rowOff>25400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95504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146050</xdr:rowOff>
    </xdr:from>
    <xdr:to>
      <xdr:col>20</xdr:col>
      <xdr:colOff>38100</xdr:colOff>
      <xdr:row>58</xdr:row>
      <xdr:rowOff>76200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918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60977</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10005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120650</xdr:rowOff>
    </xdr:from>
    <xdr:to>
      <xdr:col>15</xdr:col>
      <xdr:colOff>98425</xdr:colOff>
      <xdr:row>55</xdr:row>
      <xdr:rowOff>120650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2209800" y="95504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57</xdr:row>
      <xdr:rowOff>31750</xdr:rowOff>
    </xdr:from>
    <xdr:to>
      <xdr:col>15</xdr:col>
      <xdr:colOff>149225</xdr:colOff>
      <xdr:row>57</xdr:row>
      <xdr:rowOff>133350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804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118127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89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120650</xdr:rowOff>
    </xdr:from>
    <xdr:to>
      <xdr:col>11</xdr:col>
      <xdr:colOff>9525</xdr:colOff>
      <xdr:row>55</xdr:row>
      <xdr:rowOff>158750</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1320800" y="95504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139700</xdr:rowOff>
    </xdr:from>
    <xdr:to>
      <xdr:col>11</xdr:col>
      <xdr:colOff>60325</xdr:colOff>
      <xdr:row>57</xdr:row>
      <xdr:rowOff>69850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740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54627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82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19050</xdr:rowOff>
    </xdr:from>
    <xdr:to>
      <xdr:col>6</xdr:col>
      <xdr:colOff>171450</xdr:colOff>
      <xdr:row>57</xdr:row>
      <xdr:rowOff>120650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105427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87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146050</xdr:rowOff>
    </xdr:from>
    <xdr:to>
      <xdr:col>24</xdr:col>
      <xdr:colOff>76200</xdr:colOff>
      <xdr:row>56</xdr:row>
      <xdr:rowOff>76200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957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162577</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942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146050</xdr:rowOff>
    </xdr:from>
    <xdr:to>
      <xdr:col>20</xdr:col>
      <xdr:colOff>38100</xdr:colOff>
      <xdr:row>56</xdr:row>
      <xdr:rowOff>76200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957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86377</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9344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69850</xdr:rowOff>
    </xdr:from>
    <xdr:to>
      <xdr:col>15</xdr:col>
      <xdr:colOff>149225</xdr:colOff>
      <xdr:row>56</xdr:row>
      <xdr:rowOff>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49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10177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926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69850</xdr:rowOff>
    </xdr:from>
    <xdr:to>
      <xdr:col>11</xdr:col>
      <xdr:colOff>60325</xdr:colOff>
      <xdr:row>56</xdr:row>
      <xdr:rowOff>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49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10177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926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107950</xdr:rowOff>
    </xdr:from>
    <xdr:to>
      <xdr:col>6</xdr:col>
      <xdr:colOff>171450</xdr:colOff>
      <xdr:row>56</xdr:row>
      <xdr:rowOff>38100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53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48277</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930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rgbClr val="FF0000"/>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その他の経費の経常経費充当一般財源は、秋田県後期高齢者医療広域連合療養給付費負担金や</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秋田県後期高齢者医療広域連合事務費負担金</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の増などによる繰出金の増や、維持補修費に係る一般財源の増などにより</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2.0</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％増加し</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たものの</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、比率は</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0.3</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改善</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した。</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100">
              <a:solidFill>
                <a:srgbClr val="FF0000"/>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その他の経費の比率は、類似団体平均を上回っており、施設等の老朽化による維持補修費の増や高齢化による</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後期高齢者医療制度への繰出金の増等</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が影響している。引き続き、施設の統廃合による維持管理経費の削減や、基準外繰出の縮減により、改善に努める。</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31750</xdr:rowOff>
    </xdr:from>
    <xdr:to>
      <xdr:col>82</xdr:col>
      <xdr:colOff>107950</xdr:colOff>
      <xdr:row>61</xdr:row>
      <xdr:rowOff>44450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118600"/>
          <a:ext cx="0" cy="1384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16527</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47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44450</xdr:rowOff>
    </xdr:from>
    <xdr:to>
      <xdr:col>82</xdr:col>
      <xdr:colOff>196850</xdr:colOff>
      <xdr:row>61</xdr:row>
      <xdr:rowOff>44450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502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118127</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86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31750</xdr:rowOff>
    </xdr:from>
    <xdr:to>
      <xdr:col>82</xdr:col>
      <xdr:colOff>196850</xdr:colOff>
      <xdr:row>53</xdr:row>
      <xdr:rowOff>31750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118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95250</xdr:rowOff>
    </xdr:from>
    <xdr:to>
      <xdr:col>82</xdr:col>
      <xdr:colOff>107950</xdr:colOff>
      <xdr:row>59</xdr:row>
      <xdr:rowOff>133350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5671800" y="102108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54627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827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38100</xdr:rowOff>
    </xdr:from>
    <xdr:to>
      <xdr:col>82</xdr:col>
      <xdr:colOff>158750</xdr:colOff>
      <xdr:row>58</xdr:row>
      <xdr:rowOff>139700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9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107950</xdr:rowOff>
    </xdr:from>
    <xdr:to>
      <xdr:col>78</xdr:col>
      <xdr:colOff>69850</xdr:colOff>
      <xdr:row>59</xdr:row>
      <xdr:rowOff>133350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4782800" y="102235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63500</xdr:rowOff>
    </xdr:from>
    <xdr:to>
      <xdr:col>78</xdr:col>
      <xdr:colOff>120650</xdr:colOff>
      <xdr:row>58</xdr:row>
      <xdr:rowOff>165100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1000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3827</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776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59</xdr:row>
      <xdr:rowOff>19050</xdr:rowOff>
    </xdr:from>
    <xdr:to>
      <xdr:col>73</xdr:col>
      <xdr:colOff>180975</xdr:colOff>
      <xdr:row>59</xdr:row>
      <xdr:rowOff>107950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10134600"/>
          <a:ext cx="8890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25400</xdr:rowOff>
    </xdr:from>
    <xdr:to>
      <xdr:col>74</xdr:col>
      <xdr:colOff>31750</xdr:colOff>
      <xdr:row>58</xdr:row>
      <xdr:rowOff>127000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137177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73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19050</xdr:rowOff>
    </xdr:from>
    <xdr:to>
      <xdr:col>69</xdr:col>
      <xdr:colOff>92075</xdr:colOff>
      <xdr:row>59</xdr:row>
      <xdr:rowOff>69850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10134600"/>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133350</xdr:rowOff>
    </xdr:from>
    <xdr:to>
      <xdr:col>69</xdr:col>
      <xdr:colOff>142875</xdr:colOff>
      <xdr:row>58</xdr:row>
      <xdr:rowOff>63500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73677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67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25400</xdr:rowOff>
    </xdr:from>
    <xdr:to>
      <xdr:col>65</xdr:col>
      <xdr:colOff>53975</xdr:colOff>
      <xdr:row>58</xdr:row>
      <xdr:rowOff>127000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137177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73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59</xdr:row>
      <xdr:rowOff>44450</xdr:rowOff>
    </xdr:from>
    <xdr:to>
      <xdr:col>82</xdr:col>
      <xdr:colOff>158750</xdr:colOff>
      <xdr:row>59</xdr:row>
      <xdr:rowOff>146050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1016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59</xdr:row>
      <xdr:rowOff>16527</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1013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82550</xdr:rowOff>
    </xdr:from>
    <xdr:to>
      <xdr:col>78</xdr:col>
      <xdr:colOff>120650</xdr:colOff>
      <xdr:row>60</xdr:row>
      <xdr:rowOff>12700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1019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168927</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10284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59</xdr:row>
      <xdr:rowOff>57150</xdr:rowOff>
    </xdr:from>
    <xdr:to>
      <xdr:col>74</xdr:col>
      <xdr:colOff>31750</xdr:colOff>
      <xdr:row>59</xdr:row>
      <xdr:rowOff>158750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1017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143527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1025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139700</xdr:rowOff>
    </xdr:from>
    <xdr:to>
      <xdr:col>69</xdr:col>
      <xdr:colOff>142875</xdr:colOff>
      <xdr:row>59</xdr:row>
      <xdr:rowOff>69850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1008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54627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1017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19050</xdr:rowOff>
    </xdr:from>
    <xdr:to>
      <xdr:col>65</xdr:col>
      <xdr:colOff>53975</xdr:colOff>
      <xdr:row>59</xdr:row>
      <xdr:rowOff>120650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1013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105427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1022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　補助費等の経常経費充当一般財源は、</a:t>
          </a:r>
          <a:r>
            <a:rPr lang="ja-JP" altLang="en-US" sz="1100" b="0" i="0" u="none" strike="noStrike" baseline="0">
              <a:solidFill>
                <a:sysClr val="windowText" lastClr="000000"/>
              </a:solidFill>
              <a:latin typeface="ＭＳ Ｐゴシック" panose="020B0600070205080204" pitchFamily="50" charset="-128"/>
              <a:ea typeface="ＭＳ Ｐゴシック" panose="020B0600070205080204" pitchFamily="50" charset="-128"/>
              <a:cs typeface="+mn-cs"/>
            </a:rPr>
            <a:t>公立大学法人運営費交付金や下水道事業会計負担金等</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の</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減</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により</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7.0</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減少</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し、比率も</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0.9</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改善</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した。</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　補助費等の比率は類似団体平均を下回っているものの、今後も、借入金償還に係る病院法人運営費負担金の増加が見込まれることから、各会計の経営状況を精査し、負担金の適正化に努める。</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2" name="補助費等グラフ枠">
          <a:extLst>
            <a:ext uri="{FF2B5EF4-FFF2-40B4-BE49-F238E27FC236}">
              <a16:creationId xmlns:a16="http://schemas.microsoft.com/office/drawing/2014/main" id="{00000000-0008-0000-0400-00002E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24130</xdr:rowOff>
    </xdr:from>
    <xdr:to>
      <xdr:col>82</xdr:col>
      <xdr:colOff>107950</xdr:colOff>
      <xdr:row>41</xdr:row>
      <xdr:rowOff>97282</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flipV="1">
          <a:off x="16510000" y="5681980"/>
          <a:ext cx="0" cy="14447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69359</xdr:rowOff>
    </xdr:from>
    <xdr:ext cx="762000" cy="259045"/>
    <xdr:sp macro="" textlink="">
      <xdr:nvSpPr>
        <xdr:cNvPr id="304" name="補助費等最小値テキスト">
          <a:extLst>
            <a:ext uri="{FF2B5EF4-FFF2-40B4-BE49-F238E27FC236}">
              <a16:creationId xmlns:a16="http://schemas.microsoft.com/office/drawing/2014/main" id="{00000000-0008-0000-0400-000030010000}"/>
            </a:ext>
          </a:extLst>
        </xdr:cNvPr>
        <xdr:cNvSpPr txBox="1"/>
      </xdr:nvSpPr>
      <xdr:spPr>
        <a:xfrm>
          <a:off x="16598900" y="7098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97282</xdr:rowOff>
    </xdr:from>
    <xdr:to>
      <xdr:col>82</xdr:col>
      <xdr:colOff>196850</xdr:colOff>
      <xdr:row>41</xdr:row>
      <xdr:rowOff>97282</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6421100" y="7126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110507</xdr:rowOff>
    </xdr:from>
    <xdr:ext cx="762000" cy="259045"/>
    <xdr:sp macro="" textlink="">
      <xdr:nvSpPr>
        <xdr:cNvPr id="306" name="補助費等最大値テキスト">
          <a:extLst>
            <a:ext uri="{FF2B5EF4-FFF2-40B4-BE49-F238E27FC236}">
              <a16:creationId xmlns:a16="http://schemas.microsoft.com/office/drawing/2014/main" id="{00000000-0008-0000-0400-000032010000}"/>
            </a:ext>
          </a:extLst>
        </xdr:cNvPr>
        <xdr:cNvSpPr txBox="1"/>
      </xdr:nvSpPr>
      <xdr:spPr>
        <a:xfrm>
          <a:off x="16598900" y="5425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24130</xdr:rowOff>
    </xdr:from>
    <xdr:to>
      <xdr:col>82</xdr:col>
      <xdr:colOff>196850</xdr:colOff>
      <xdr:row>33</xdr:row>
      <xdr:rowOff>24130</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6421100" y="5681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34</xdr:row>
      <xdr:rowOff>127000</xdr:rowOff>
    </xdr:from>
    <xdr:to>
      <xdr:col>82</xdr:col>
      <xdr:colOff>107950</xdr:colOff>
      <xdr:row>35</xdr:row>
      <xdr:rowOff>37846</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flipV="1">
          <a:off x="15671800" y="5956300"/>
          <a:ext cx="8382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34</xdr:row>
      <xdr:rowOff>148861</xdr:rowOff>
    </xdr:from>
    <xdr:ext cx="762000" cy="259045"/>
    <xdr:sp macro="" textlink="">
      <xdr:nvSpPr>
        <xdr:cNvPr id="309" name="補助費等平均値テキスト">
          <a:extLst>
            <a:ext uri="{FF2B5EF4-FFF2-40B4-BE49-F238E27FC236}">
              <a16:creationId xmlns:a16="http://schemas.microsoft.com/office/drawing/2014/main" id="{00000000-0008-0000-0400-000035010000}"/>
            </a:ext>
          </a:extLst>
        </xdr:cNvPr>
        <xdr:cNvSpPr txBox="1"/>
      </xdr:nvSpPr>
      <xdr:spPr>
        <a:xfrm>
          <a:off x="16598900" y="59781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5334</xdr:rowOff>
    </xdr:from>
    <xdr:to>
      <xdr:col>82</xdr:col>
      <xdr:colOff>158750</xdr:colOff>
      <xdr:row>35</xdr:row>
      <xdr:rowOff>106934</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6459200" y="6006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1270</xdr:rowOff>
    </xdr:from>
    <xdr:to>
      <xdr:col>78</xdr:col>
      <xdr:colOff>69850</xdr:colOff>
      <xdr:row>35</xdr:row>
      <xdr:rowOff>37846</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4782800" y="6002020"/>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14478</xdr:rowOff>
    </xdr:from>
    <xdr:to>
      <xdr:col>78</xdr:col>
      <xdr:colOff>120650</xdr:colOff>
      <xdr:row>35</xdr:row>
      <xdr:rowOff>116078</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5621000" y="6015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100855</xdr:rowOff>
    </xdr:from>
    <xdr:ext cx="7366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5290800" y="61016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34</xdr:row>
      <xdr:rowOff>81280</xdr:rowOff>
    </xdr:from>
    <xdr:to>
      <xdr:col>73</xdr:col>
      <xdr:colOff>180975</xdr:colOff>
      <xdr:row>35</xdr:row>
      <xdr:rowOff>1270</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3893800" y="591058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5334</xdr:rowOff>
    </xdr:from>
    <xdr:to>
      <xdr:col>74</xdr:col>
      <xdr:colOff>31750</xdr:colOff>
      <xdr:row>35</xdr:row>
      <xdr:rowOff>106934</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4732000" y="6006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91711</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4401800" y="60924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34</xdr:row>
      <xdr:rowOff>81280</xdr:rowOff>
    </xdr:from>
    <xdr:to>
      <xdr:col>69</xdr:col>
      <xdr:colOff>92075</xdr:colOff>
      <xdr:row>34</xdr:row>
      <xdr:rowOff>108712</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flipV="1">
          <a:off x="13004800" y="5910580"/>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34</xdr:row>
      <xdr:rowOff>149352</xdr:rowOff>
    </xdr:from>
    <xdr:to>
      <xdr:col>69</xdr:col>
      <xdr:colOff>142875</xdr:colOff>
      <xdr:row>35</xdr:row>
      <xdr:rowOff>79502</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3843000" y="5978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64279</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512800" y="6065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14478</xdr:rowOff>
    </xdr:from>
    <xdr:to>
      <xdr:col>65</xdr:col>
      <xdr:colOff>53975</xdr:colOff>
      <xdr:row>35</xdr:row>
      <xdr:rowOff>116078</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2954000" y="6015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100855</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623800" y="6101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34</xdr:row>
      <xdr:rowOff>76200</xdr:rowOff>
    </xdr:from>
    <xdr:to>
      <xdr:col>82</xdr:col>
      <xdr:colOff>158750</xdr:colOff>
      <xdr:row>35</xdr:row>
      <xdr:rowOff>6350</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6459200" y="590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33</xdr:row>
      <xdr:rowOff>92727</xdr:rowOff>
    </xdr:from>
    <xdr:ext cx="762000" cy="259045"/>
    <xdr:sp macro="" textlink="">
      <xdr:nvSpPr>
        <xdr:cNvPr id="328" name="補助費等該当値テキスト">
          <a:extLst>
            <a:ext uri="{FF2B5EF4-FFF2-40B4-BE49-F238E27FC236}">
              <a16:creationId xmlns:a16="http://schemas.microsoft.com/office/drawing/2014/main" id="{00000000-0008-0000-0400-000048010000}"/>
            </a:ext>
          </a:extLst>
        </xdr:cNvPr>
        <xdr:cNvSpPr txBox="1"/>
      </xdr:nvSpPr>
      <xdr:spPr>
        <a:xfrm>
          <a:off x="16598900" y="575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34</xdr:row>
      <xdr:rowOff>158496</xdr:rowOff>
    </xdr:from>
    <xdr:to>
      <xdr:col>78</xdr:col>
      <xdr:colOff>120650</xdr:colOff>
      <xdr:row>35</xdr:row>
      <xdr:rowOff>88646</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5621000" y="5987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98823</xdr:rowOff>
    </xdr:from>
    <xdr:ext cx="7366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5290800" y="57566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34</xdr:row>
      <xdr:rowOff>121920</xdr:rowOff>
    </xdr:from>
    <xdr:to>
      <xdr:col>74</xdr:col>
      <xdr:colOff>31750</xdr:colOff>
      <xdr:row>35</xdr:row>
      <xdr:rowOff>52070</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4732000" y="5951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62247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4401800" y="5720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34</xdr:row>
      <xdr:rowOff>30480</xdr:rowOff>
    </xdr:from>
    <xdr:to>
      <xdr:col>69</xdr:col>
      <xdr:colOff>142875</xdr:colOff>
      <xdr:row>34</xdr:row>
      <xdr:rowOff>132080</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3843000" y="5859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32</xdr:row>
      <xdr:rowOff>142257</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3512800" y="5628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34</xdr:row>
      <xdr:rowOff>57912</xdr:rowOff>
    </xdr:from>
    <xdr:to>
      <xdr:col>65</xdr:col>
      <xdr:colOff>53975</xdr:colOff>
      <xdr:row>34</xdr:row>
      <xdr:rowOff>159512</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2954000" y="5887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32</xdr:row>
      <xdr:rowOff>169689</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2623800" y="5656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公債費は、臨時財政対策債の元利償還金が減となった一方で、過去の大規模事業の償還開始により元利償還金全体では増加したことなどにより、前年度比で</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2.2</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％増加したものの、比率は前年度から</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0.2</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ポイント改善した。</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今後は</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日新小学校増改築等事業等</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に係る地方債の償還が本格化することにより、９年度までは公債費が増加するが、過去の投資的経費に係る地方債の償還が終了することや、大規模事業の年度間調整等による地方債発行の平準化に伴い、</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年度以降は減少に転じるものと見込んでいる。</a:t>
          </a:r>
          <a:endParaRPr lang="ja-JP" altLang="ja-JP" sz="11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3" name="公債費グラフ枠">
          <a:extLst>
            <a:ext uri="{FF2B5EF4-FFF2-40B4-BE49-F238E27FC236}">
              <a16:creationId xmlns:a16="http://schemas.microsoft.com/office/drawing/2014/main" id="{00000000-0008-0000-0400-00006B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104140</xdr:rowOff>
    </xdr:from>
    <xdr:to>
      <xdr:col>24</xdr:col>
      <xdr:colOff>25400</xdr:colOff>
      <xdr:row>80</xdr:row>
      <xdr:rowOff>142239</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flipV="1">
          <a:off x="4826000" y="12448540"/>
          <a:ext cx="0" cy="14096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114316</xdr:rowOff>
    </xdr:from>
    <xdr:ext cx="762000" cy="259045"/>
    <xdr:sp macro="" textlink="">
      <xdr:nvSpPr>
        <xdr:cNvPr id="365" name="公債費最小値テキスト">
          <a:extLst>
            <a:ext uri="{FF2B5EF4-FFF2-40B4-BE49-F238E27FC236}">
              <a16:creationId xmlns:a16="http://schemas.microsoft.com/office/drawing/2014/main" id="{00000000-0008-0000-0400-00006D010000}"/>
            </a:ext>
          </a:extLst>
        </xdr:cNvPr>
        <xdr:cNvSpPr txBox="1"/>
      </xdr:nvSpPr>
      <xdr:spPr>
        <a:xfrm>
          <a:off x="4914900" y="138303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142239</xdr:rowOff>
    </xdr:from>
    <xdr:to>
      <xdr:col>24</xdr:col>
      <xdr:colOff>114300</xdr:colOff>
      <xdr:row>80</xdr:row>
      <xdr:rowOff>142239</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3858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19067</xdr:rowOff>
    </xdr:from>
    <xdr:ext cx="762000" cy="259045"/>
    <xdr:sp macro="" textlink="">
      <xdr:nvSpPr>
        <xdr:cNvPr id="367" name="公債費最大値テキスト">
          <a:extLst>
            <a:ext uri="{FF2B5EF4-FFF2-40B4-BE49-F238E27FC236}">
              <a16:creationId xmlns:a16="http://schemas.microsoft.com/office/drawing/2014/main" id="{00000000-0008-0000-0400-00006F010000}"/>
            </a:ext>
          </a:extLst>
        </xdr:cNvPr>
        <xdr:cNvSpPr txBox="1"/>
      </xdr:nvSpPr>
      <xdr:spPr>
        <a:xfrm>
          <a:off x="4914900" y="12192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104140</xdr:rowOff>
    </xdr:from>
    <xdr:to>
      <xdr:col>24</xdr:col>
      <xdr:colOff>114300</xdr:colOff>
      <xdr:row>72</xdr:row>
      <xdr:rowOff>104140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4737100" y="12448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161289</xdr:rowOff>
    </xdr:from>
    <xdr:to>
      <xdr:col>24</xdr:col>
      <xdr:colOff>25400</xdr:colOff>
      <xdr:row>78</xdr:row>
      <xdr:rowOff>5080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flipV="1">
          <a:off x="3987800" y="13362939"/>
          <a:ext cx="8382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161307</xdr:rowOff>
    </xdr:from>
    <xdr:ext cx="762000" cy="259045"/>
    <xdr:sp macro="" textlink="">
      <xdr:nvSpPr>
        <xdr:cNvPr id="370" name="公債費平均値テキスト">
          <a:extLst>
            <a:ext uri="{FF2B5EF4-FFF2-40B4-BE49-F238E27FC236}">
              <a16:creationId xmlns:a16="http://schemas.microsoft.com/office/drawing/2014/main" id="{00000000-0008-0000-0400-000072010000}"/>
            </a:ext>
          </a:extLst>
        </xdr:cNvPr>
        <xdr:cNvSpPr txBox="1"/>
      </xdr:nvSpPr>
      <xdr:spPr>
        <a:xfrm>
          <a:off x="4914900" y="13020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144780</xdr:rowOff>
    </xdr:from>
    <xdr:to>
      <xdr:col>24</xdr:col>
      <xdr:colOff>76200</xdr:colOff>
      <xdr:row>77</xdr:row>
      <xdr:rowOff>74930</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4775200" y="1317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130811</xdr:rowOff>
    </xdr:from>
    <xdr:to>
      <xdr:col>19</xdr:col>
      <xdr:colOff>187325</xdr:colOff>
      <xdr:row>78</xdr:row>
      <xdr:rowOff>5080</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a:off x="3098800" y="13332461"/>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34289</xdr:rowOff>
    </xdr:from>
    <xdr:to>
      <xdr:col>20</xdr:col>
      <xdr:colOff>38100</xdr:colOff>
      <xdr:row>77</xdr:row>
      <xdr:rowOff>135889</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3937000" y="1323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146066</xdr:rowOff>
    </xdr:from>
    <xdr:ext cx="7366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3606800" y="130048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130811</xdr:rowOff>
    </xdr:from>
    <xdr:to>
      <xdr:col>15</xdr:col>
      <xdr:colOff>98425</xdr:colOff>
      <xdr:row>77</xdr:row>
      <xdr:rowOff>161289</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flipV="1">
          <a:off x="2209800" y="13332461"/>
          <a:ext cx="889000" cy="30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41911</xdr:rowOff>
    </xdr:from>
    <xdr:to>
      <xdr:col>15</xdr:col>
      <xdr:colOff>149225</xdr:colOff>
      <xdr:row>77</xdr:row>
      <xdr:rowOff>143511</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0480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153688</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2717800" y="13012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161289</xdr:rowOff>
    </xdr:from>
    <xdr:to>
      <xdr:col>11</xdr:col>
      <xdr:colOff>9525</xdr:colOff>
      <xdr:row>78</xdr:row>
      <xdr:rowOff>66039</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flipV="1">
          <a:off x="1320800" y="13362939"/>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11430</xdr:rowOff>
    </xdr:from>
    <xdr:to>
      <xdr:col>11</xdr:col>
      <xdr:colOff>60325</xdr:colOff>
      <xdr:row>77</xdr:row>
      <xdr:rowOff>113030</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2159000" y="13213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123207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828800" y="12981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72389</xdr:rowOff>
    </xdr:from>
    <xdr:to>
      <xdr:col>6</xdr:col>
      <xdr:colOff>171450</xdr:colOff>
      <xdr:row>78</xdr:row>
      <xdr:rowOff>2539</xdr:rowOff>
    </xdr:to>
    <xdr:sp macro="" textlink="">
      <xdr:nvSpPr>
        <xdr:cNvPr id="381" name="フローチャート: 判断 380">
          <a:extLst>
            <a:ext uri="{FF2B5EF4-FFF2-40B4-BE49-F238E27FC236}">
              <a16:creationId xmlns:a16="http://schemas.microsoft.com/office/drawing/2014/main" id="{00000000-0008-0000-0400-00007D010000}"/>
            </a:ext>
          </a:extLst>
        </xdr:cNvPr>
        <xdr:cNvSpPr/>
      </xdr:nvSpPr>
      <xdr:spPr>
        <a:xfrm>
          <a:off x="1270000" y="13274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12716</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939800" y="13042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110489</xdr:rowOff>
    </xdr:from>
    <xdr:to>
      <xdr:col>24</xdr:col>
      <xdr:colOff>76200</xdr:colOff>
      <xdr:row>78</xdr:row>
      <xdr:rowOff>40639</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4775200" y="13312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82566</xdr:rowOff>
    </xdr:from>
    <xdr:ext cx="762000" cy="259045"/>
    <xdr:sp macro="" textlink="">
      <xdr:nvSpPr>
        <xdr:cNvPr id="389" name="公債費該当値テキスト">
          <a:extLst>
            <a:ext uri="{FF2B5EF4-FFF2-40B4-BE49-F238E27FC236}">
              <a16:creationId xmlns:a16="http://schemas.microsoft.com/office/drawing/2014/main" id="{00000000-0008-0000-0400-000085010000}"/>
            </a:ext>
          </a:extLst>
        </xdr:cNvPr>
        <xdr:cNvSpPr txBox="1"/>
      </xdr:nvSpPr>
      <xdr:spPr>
        <a:xfrm>
          <a:off x="4914900" y="13284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125730</xdr:rowOff>
    </xdr:from>
    <xdr:to>
      <xdr:col>20</xdr:col>
      <xdr:colOff>38100</xdr:colOff>
      <xdr:row>78</xdr:row>
      <xdr:rowOff>55880</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937000" y="13327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40657</xdr:rowOff>
    </xdr:from>
    <xdr:ext cx="7366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3606800" y="134137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80011</xdr:rowOff>
    </xdr:from>
    <xdr:to>
      <xdr:col>15</xdr:col>
      <xdr:colOff>149225</xdr:colOff>
      <xdr:row>78</xdr:row>
      <xdr:rowOff>10161</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3048000" y="13281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166388</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2717800" y="13368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110489</xdr:rowOff>
    </xdr:from>
    <xdr:to>
      <xdr:col>11</xdr:col>
      <xdr:colOff>60325</xdr:colOff>
      <xdr:row>78</xdr:row>
      <xdr:rowOff>40639</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2159000" y="13312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25416</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1828800" y="13398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15239</xdr:rowOff>
    </xdr:from>
    <xdr:to>
      <xdr:col>6</xdr:col>
      <xdr:colOff>171450</xdr:colOff>
      <xdr:row>78</xdr:row>
      <xdr:rowOff>116839</xdr:rowOff>
    </xdr:to>
    <xdr:sp macro="" textlink="">
      <xdr:nvSpPr>
        <xdr:cNvPr id="396" name="楕円 395">
          <a:extLst>
            <a:ext uri="{FF2B5EF4-FFF2-40B4-BE49-F238E27FC236}">
              <a16:creationId xmlns:a16="http://schemas.microsoft.com/office/drawing/2014/main" id="{00000000-0008-0000-0400-00008C010000}"/>
            </a:ext>
          </a:extLst>
        </xdr:cNvPr>
        <xdr:cNvSpPr/>
      </xdr:nvSpPr>
      <xdr:spPr>
        <a:xfrm>
          <a:off x="1270000" y="13388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101616</xdr:rowOff>
    </xdr:from>
    <xdr:ext cx="762000" cy="259045"/>
    <xdr:sp macro="" textlink="">
      <xdr:nvSpPr>
        <xdr:cNvPr id="397" name="テキスト ボックス 396">
          <a:extLst>
            <a:ext uri="{FF2B5EF4-FFF2-40B4-BE49-F238E27FC236}">
              <a16:creationId xmlns:a16="http://schemas.microsoft.com/office/drawing/2014/main" id="{00000000-0008-0000-0400-00008D010000}"/>
            </a:ext>
          </a:extLst>
        </xdr:cNvPr>
        <xdr:cNvSpPr txBox="1"/>
      </xdr:nvSpPr>
      <xdr:spPr>
        <a:xfrm>
          <a:off x="939800" y="13474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lang="ja-JP" altLang="en-US" sz="1100" b="0" i="0" u="none" strike="noStrike" baseline="0">
              <a:solidFill>
                <a:sysClr val="windowText" lastClr="000000"/>
              </a:solidFill>
              <a:latin typeface="ＭＳ Ｐゴシック" panose="020B0600070205080204" pitchFamily="50" charset="-128"/>
              <a:ea typeface="ＭＳ Ｐゴシック" panose="020B0600070205080204" pitchFamily="50" charset="-128"/>
              <a:cs typeface="+mn-cs"/>
            </a:rPr>
            <a:t>公債費以外の経費の経常経費充当一般財源は、補助費等が前年度比で</a:t>
          </a:r>
          <a:r>
            <a:rPr lang="en-US" altLang="ja-JP" sz="1100" b="0" i="0" u="none" strike="noStrike" baseline="0">
              <a:solidFill>
                <a:sysClr val="windowText" lastClr="000000"/>
              </a:solidFill>
              <a:latin typeface="ＭＳ Ｐゴシック" panose="020B0600070205080204" pitchFamily="50" charset="-128"/>
              <a:ea typeface="ＭＳ Ｐゴシック" panose="020B0600070205080204" pitchFamily="50" charset="-128"/>
              <a:cs typeface="+mn-cs"/>
            </a:rPr>
            <a:t>7.0</a:t>
          </a:r>
          <a:r>
            <a:rPr lang="ja-JP" altLang="en-US" sz="1100" b="0" i="0" u="none" strike="noStrike" baseline="0">
              <a:solidFill>
                <a:sysClr val="windowText" lastClr="000000"/>
              </a:solidFill>
              <a:latin typeface="ＭＳ Ｐゴシック" panose="020B0600070205080204" pitchFamily="50" charset="-128"/>
              <a:ea typeface="ＭＳ Ｐゴシック" panose="020B0600070205080204" pitchFamily="50" charset="-128"/>
              <a:cs typeface="+mn-cs"/>
            </a:rPr>
            <a:t>％減少したものの、</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物件費</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14.9</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％増</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lang="ja-JP" altLang="en-US" sz="1100" b="0" i="0" u="none" strike="noStrike" baseline="0">
              <a:solidFill>
                <a:sysClr val="windowText" lastClr="000000"/>
              </a:solidFill>
              <a:latin typeface="ＭＳ Ｐゴシック" panose="020B0600070205080204" pitchFamily="50" charset="-128"/>
              <a:ea typeface="ＭＳ Ｐゴシック" panose="020B0600070205080204" pitchFamily="50" charset="-128"/>
              <a:cs typeface="+mn-cs"/>
            </a:rPr>
            <a:t>人件費が</a:t>
          </a:r>
          <a:r>
            <a:rPr lang="en-US" altLang="ja-JP" sz="1100" b="0" i="0" u="none" strike="noStrike" baseline="0">
              <a:solidFill>
                <a:sysClr val="windowText" lastClr="000000"/>
              </a:solidFill>
              <a:latin typeface="ＭＳ Ｐゴシック" panose="020B0600070205080204" pitchFamily="50" charset="-128"/>
              <a:ea typeface="ＭＳ Ｐゴシック" panose="020B0600070205080204" pitchFamily="50" charset="-128"/>
              <a:cs typeface="+mn-cs"/>
            </a:rPr>
            <a:t>9.0</a:t>
          </a:r>
          <a:r>
            <a:rPr lang="ja-JP" altLang="en-US" sz="1100" b="0" i="0" u="none" strike="noStrike" baseline="0">
              <a:solidFill>
                <a:sysClr val="windowText" lastClr="000000"/>
              </a:solidFill>
              <a:latin typeface="ＭＳ Ｐゴシック" panose="020B0600070205080204" pitchFamily="50" charset="-128"/>
              <a:ea typeface="ＭＳ Ｐゴシック" panose="020B0600070205080204" pitchFamily="50" charset="-128"/>
              <a:cs typeface="+mn-cs"/>
            </a:rPr>
            <a:t>％増、扶助費が</a:t>
          </a:r>
          <a:r>
            <a:rPr lang="en-US" altLang="ja-JP" sz="1100" b="0" i="0" u="none" strike="noStrike" baseline="0">
              <a:solidFill>
                <a:sysClr val="windowText" lastClr="000000"/>
              </a:solidFill>
              <a:latin typeface="ＭＳ Ｐゴシック" panose="020B0600070205080204" pitchFamily="50" charset="-128"/>
              <a:ea typeface="ＭＳ Ｐゴシック" panose="020B0600070205080204" pitchFamily="50" charset="-128"/>
              <a:cs typeface="+mn-cs"/>
            </a:rPr>
            <a:t>2.9</a:t>
          </a:r>
          <a:r>
            <a:rPr lang="ja-JP" altLang="en-US" sz="1100" b="0" i="0" u="none" strike="noStrike" baseline="0">
              <a:solidFill>
                <a:sysClr val="windowText" lastClr="000000"/>
              </a:solidFill>
              <a:latin typeface="ＭＳ Ｐゴシック" panose="020B0600070205080204" pitchFamily="50" charset="-128"/>
              <a:ea typeface="ＭＳ Ｐゴシック" panose="020B0600070205080204" pitchFamily="50" charset="-128"/>
              <a:cs typeface="+mn-cs"/>
            </a:rPr>
            <a:t>％増、その他の経費が</a:t>
          </a:r>
          <a:r>
            <a:rPr lang="en-US" altLang="ja-JP" sz="1100" b="0" i="0" u="none" strike="noStrike" baseline="0">
              <a:solidFill>
                <a:sysClr val="windowText" lastClr="000000"/>
              </a:solidFill>
              <a:latin typeface="ＭＳ Ｐゴシック" panose="020B0600070205080204" pitchFamily="50" charset="-128"/>
              <a:ea typeface="ＭＳ Ｐゴシック" panose="020B0600070205080204" pitchFamily="50" charset="-128"/>
              <a:cs typeface="+mn-cs"/>
            </a:rPr>
            <a:t>2.0</a:t>
          </a:r>
          <a:r>
            <a:rPr lang="ja-JP" altLang="en-US" sz="1100" b="0" i="0" u="none" strike="noStrike" baseline="0">
              <a:solidFill>
                <a:sysClr val="windowText" lastClr="000000"/>
              </a:solidFill>
              <a:latin typeface="ＭＳ Ｐゴシック" panose="020B0600070205080204" pitchFamily="50" charset="-128"/>
              <a:ea typeface="ＭＳ Ｐゴシック" panose="020B0600070205080204" pitchFamily="50" charset="-128"/>
              <a:cs typeface="+mn-cs"/>
            </a:rPr>
            <a:t>％増したことなどにより、前年度から</a:t>
          </a:r>
          <a:r>
            <a:rPr lang="en-US" altLang="ja-JP" sz="1100" b="0" i="0" u="none" strike="noStrike" baseline="0">
              <a:solidFill>
                <a:sysClr val="windowText" lastClr="000000"/>
              </a:solidFill>
              <a:latin typeface="ＭＳ Ｐゴシック" panose="020B0600070205080204" pitchFamily="50" charset="-128"/>
              <a:ea typeface="ＭＳ Ｐゴシック" panose="020B0600070205080204" pitchFamily="50" charset="-128"/>
              <a:cs typeface="+mn-cs"/>
            </a:rPr>
            <a:t>5.3</a:t>
          </a:r>
          <a:r>
            <a:rPr lang="ja-JP" altLang="en-US" sz="1100" b="0" i="0" u="none" strike="noStrike" baseline="0">
              <a:solidFill>
                <a:sysClr val="windowText" lastClr="000000"/>
              </a:solidFill>
              <a:latin typeface="ＭＳ Ｐゴシック" panose="020B0600070205080204" pitchFamily="50" charset="-128"/>
              <a:ea typeface="ＭＳ Ｐゴシック" panose="020B0600070205080204" pitchFamily="50" charset="-128"/>
              <a:cs typeface="+mn-cs"/>
            </a:rPr>
            <a:t>％増加した。また、分母となる経常一般財源等は普通交付税の増などにより</a:t>
          </a:r>
          <a:r>
            <a:rPr lang="en-US" altLang="ja-JP" sz="1100" b="0" i="0" u="none" strike="noStrike" baseline="0">
              <a:solidFill>
                <a:sysClr val="windowText" lastClr="000000"/>
              </a:solidFill>
              <a:latin typeface="ＭＳ Ｐゴシック" panose="020B0600070205080204" pitchFamily="50" charset="-128"/>
              <a:ea typeface="ＭＳ Ｐゴシック" panose="020B0600070205080204" pitchFamily="50" charset="-128"/>
              <a:cs typeface="+mn-cs"/>
            </a:rPr>
            <a:t>3.5</a:t>
          </a:r>
          <a:r>
            <a:rPr lang="ja-JP" altLang="en-US" sz="1100" b="0" i="0" u="none" strike="noStrike" baseline="0">
              <a:solidFill>
                <a:sysClr val="windowText" lastClr="000000"/>
              </a:solidFill>
              <a:latin typeface="ＭＳ Ｐゴシック" panose="020B0600070205080204" pitchFamily="50" charset="-128"/>
              <a:ea typeface="ＭＳ Ｐゴシック" panose="020B0600070205080204" pitchFamily="50" charset="-128"/>
              <a:cs typeface="+mn-cs"/>
            </a:rPr>
            <a:t>％増加したため、比率は前年度から</a:t>
          </a:r>
          <a:r>
            <a:rPr lang="en-US" altLang="ja-JP" sz="1100" b="0" i="0" u="none" strike="noStrike" baseline="0">
              <a:solidFill>
                <a:sysClr val="windowText" lastClr="000000"/>
              </a:solidFill>
              <a:latin typeface="ＭＳ Ｐゴシック" panose="020B0600070205080204" pitchFamily="50" charset="-128"/>
              <a:ea typeface="ＭＳ Ｐゴシック" panose="020B0600070205080204" pitchFamily="50" charset="-128"/>
              <a:cs typeface="+mn-cs"/>
            </a:rPr>
            <a:t>1.8</a:t>
          </a:r>
          <a:r>
            <a:rPr lang="ja-JP" altLang="en-US" sz="1100" b="0" i="0" u="none" strike="noStrike" baseline="0">
              <a:solidFill>
                <a:sysClr val="windowText" lastClr="000000"/>
              </a:solidFill>
              <a:latin typeface="ＭＳ Ｐゴシック" panose="020B0600070205080204" pitchFamily="50" charset="-128"/>
              <a:ea typeface="ＭＳ Ｐゴシック" panose="020B0600070205080204" pitchFamily="50" charset="-128"/>
              <a:cs typeface="+mn-cs"/>
            </a:rPr>
            <a:t>ポイント上昇した。</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endPar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公債費以外の経費の比率は、類似団体平均を下回っており、今後も「第４期・県都</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あきた</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改革プラン」に位置づけた取組を推進することで、安定的で持続可能な財政運営に努める。</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4" name="公債費以外グラフ枠">
          <a:extLst>
            <a:ext uri="{FF2B5EF4-FFF2-40B4-BE49-F238E27FC236}">
              <a16:creationId xmlns:a16="http://schemas.microsoft.com/office/drawing/2014/main" id="{00000000-0008-0000-0400-0000A8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24130</xdr:rowOff>
    </xdr:from>
    <xdr:to>
      <xdr:col>82</xdr:col>
      <xdr:colOff>107950</xdr:colOff>
      <xdr:row>80</xdr:row>
      <xdr:rowOff>69850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flipV="1">
          <a:off x="16510000" y="12539980"/>
          <a:ext cx="0" cy="1245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41927</xdr:rowOff>
    </xdr:from>
    <xdr:ext cx="762000" cy="259045"/>
    <xdr:sp macro="" textlink="">
      <xdr:nvSpPr>
        <xdr:cNvPr id="426" name="公債費以外最小値テキスト">
          <a:extLst>
            <a:ext uri="{FF2B5EF4-FFF2-40B4-BE49-F238E27FC236}">
              <a16:creationId xmlns:a16="http://schemas.microsoft.com/office/drawing/2014/main" id="{00000000-0008-0000-0400-0000AA010000}"/>
            </a:ext>
          </a:extLst>
        </xdr:cNvPr>
        <xdr:cNvSpPr txBox="1"/>
      </xdr:nvSpPr>
      <xdr:spPr>
        <a:xfrm>
          <a:off x="16598900" y="13757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69850</xdr:rowOff>
    </xdr:from>
    <xdr:to>
      <xdr:col>82</xdr:col>
      <xdr:colOff>196850</xdr:colOff>
      <xdr:row>80</xdr:row>
      <xdr:rowOff>69850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6421100" y="13785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110507</xdr:rowOff>
    </xdr:from>
    <xdr:ext cx="762000" cy="259045"/>
    <xdr:sp macro="" textlink="">
      <xdr:nvSpPr>
        <xdr:cNvPr id="428" name="公債費以外最大値テキスト">
          <a:extLst>
            <a:ext uri="{FF2B5EF4-FFF2-40B4-BE49-F238E27FC236}">
              <a16:creationId xmlns:a16="http://schemas.microsoft.com/office/drawing/2014/main" id="{00000000-0008-0000-0400-0000AC010000}"/>
            </a:ext>
          </a:extLst>
        </xdr:cNvPr>
        <xdr:cNvSpPr txBox="1"/>
      </xdr:nvSpPr>
      <xdr:spPr>
        <a:xfrm>
          <a:off x="16598900" y="12283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24130</xdr:rowOff>
    </xdr:from>
    <xdr:to>
      <xdr:col>82</xdr:col>
      <xdr:colOff>196850</xdr:colOff>
      <xdr:row>73</xdr:row>
      <xdr:rowOff>24130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6421100" y="12539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88900</xdr:rowOff>
    </xdr:from>
    <xdr:to>
      <xdr:col>82</xdr:col>
      <xdr:colOff>107950</xdr:colOff>
      <xdr:row>76</xdr:row>
      <xdr:rowOff>157480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5671800" y="13119100"/>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116857</xdr:rowOff>
    </xdr:from>
    <xdr:ext cx="762000" cy="259045"/>
    <xdr:sp macro="" textlink="">
      <xdr:nvSpPr>
        <xdr:cNvPr id="431" name="公債費以外平均値テキスト">
          <a:extLst>
            <a:ext uri="{FF2B5EF4-FFF2-40B4-BE49-F238E27FC236}">
              <a16:creationId xmlns:a16="http://schemas.microsoft.com/office/drawing/2014/main" id="{00000000-0008-0000-0400-0000AF010000}"/>
            </a:ext>
          </a:extLst>
        </xdr:cNvPr>
        <xdr:cNvSpPr txBox="1"/>
      </xdr:nvSpPr>
      <xdr:spPr>
        <a:xfrm>
          <a:off x="16598900" y="13147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144780</xdr:rowOff>
    </xdr:from>
    <xdr:to>
      <xdr:col>82</xdr:col>
      <xdr:colOff>158750</xdr:colOff>
      <xdr:row>77</xdr:row>
      <xdr:rowOff>74930</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6459200" y="1317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77470</xdr:rowOff>
    </xdr:from>
    <xdr:to>
      <xdr:col>78</xdr:col>
      <xdr:colOff>69850</xdr:colOff>
      <xdr:row>76</xdr:row>
      <xdr:rowOff>88900</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4782800" y="1310767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106680</xdr:rowOff>
    </xdr:from>
    <xdr:to>
      <xdr:col>78</xdr:col>
      <xdr:colOff>120650</xdr:colOff>
      <xdr:row>77</xdr:row>
      <xdr:rowOff>36830</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5621000" y="13136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21607</xdr:rowOff>
    </xdr:from>
    <xdr:ext cx="7366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5290800" y="132232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104140</xdr:rowOff>
    </xdr:from>
    <xdr:to>
      <xdr:col>73</xdr:col>
      <xdr:colOff>180975</xdr:colOff>
      <xdr:row>76</xdr:row>
      <xdr:rowOff>77470</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a:off x="13893800" y="12962890"/>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64770</xdr:rowOff>
    </xdr:from>
    <xdr:to>
      <xdr:col>74</xdr:col>
      <xdr:colOff>31750</xdr:colOff>
      <xdr:row>76</xdr:row>
      <xdr:rowOff>166370</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4732000" y="13094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151147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4401800" y="13181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104140</xdr:rowOff>
    </xdr:from>
    <xdr:to>
      <xdr:col>69</xdr:col>
      <xdr:colOff>92075</xdr:colOff>
      <xdr:row>76</xdr:row>
      <xdr:rowOff>24130</xdr:rowOff>
    </xdr:to>
    <xdr:cxnSp macro="">
      <xdr:nvCxnSpPr>
        <xdr:cNvPr id="439" name="直線コネクタ 438">
          <a:extLst>
            <a:ext uri="{FF2B5EF4-FFF2-40B4-BE49-F238E27FC236}">
              <a16:creationId xmlns:a16="http://schemas.microsoft.com/office/drawing/2014/main" id="{00000000-0008-0000-0400-0000B7010000}"/>
            </a:ext>
          </a:extLst>
        </xdr:cNvPr>
        <xdr:cNvCxnSpPr/>
      </xdr:nvCxnSpPr>
      <xdr:spPr>
        <a:xfrm flipV="1">
          <a:off x="13004800" y="1296289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125730</xdr:rowOff>
    </xdr:from>
    <xdr:to>
      <xdr:col>69</xdr:col>
      <xdr:colOff>142875</xdr:colOff>
      <xdr:row>76</xdr:row>
      <xdr:rowOff>55880</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3843000" y="12984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40657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3512800" y="13070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76200</xdr:rowOff>
    </xdr:from>
    <xdr:to>
      <xdr:col>65</xdr:col>
      <xdr:colOff>53975</xdr:colOff>
      <xdr:row>77</xdr:row>
      <xdr:rowOff>6350</xdr:rowOff>
    </xdr:to>
    <xdr:sp macro="" textlink="">
      <xdr:nvSpPr>
        <xdr:cNvPr id="442" name="フローチャート: 判断 441">
          <a:extLst>
            <a:ext uri="{FF2B5EF4-FFF2-40B4-BE49-F238E27FC236}">
              <a16:creationId xmlns:a16="http://schemas.microsoft.com/office/drawing/2014/main" id="{00000000-0008-0000-0400-0000BA010000}"/>
            </a:ext>
          </a:extLst>
        </xdr:cNvPr>
        <xdr:cNvSpPr/>
      </xdr:nvSpPr>
      <xdr:spPr>
        <a:xfrm>
          <a:off x="12954000" y="13106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162577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2623800" y="1319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106680</xdr:rowOff>
    </xdr:from>
    <xdr:to>
      <xdr:col>82</xdr:col>
      <xdr:colOff>158750</xdr:colOff>
      <xdr:row>77</xdr:row>
      <xdr:rowOff>36830</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6459200" y="13136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123207</xdr:rowOff>
    </xdr:from>
    <xdr:ext cx="762000" cy="259045"/>
    <xdr:sp macro="" textlink="">
      <xdr:nvSpPr>
        <xdr:cNvPr id="450" name="公債費以外該当値テキスト">
          <a:extLst>
            <a:ext uri="{FF2B5EF4-FFF2-40B4-BE49-F238E27FC236}">
              <a16:creationId xmlns:a16="http://schemas.microsoft.com/office/drawing/2014/main" id="{00000000-0008-0000-0400-0000C2010000}"/>
            </a:ext>
          </a:extLst>
        </xdr:cNvPr>
        <xdr:cNvSpPr txBox="1"/>
      </xdr:nvSpPr>
      <xdr:spPr>
        <a:xfrm>
          <a:off x="16598900" y="12981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38100</xdr:rowOff>
    </xdr:from>
    <xdr:to>
      <xdr:col>78</xdr:col>
      <xdr:colOff>120650</xdr:colOff>
      <xdr:row>76</xdr:row>
      <xdr:rowOff>139700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5621000" y="13068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149877</xdr:rowOff>
    </xdr:from>
    <xdr:ext cx="7366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5290800" y="12837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26670</xdr:rowOff>
    </xdr:from>
    <xdr:to>
      <xdr:col>74</xdr:col>
      <xdr:colOff>31750</xdr:colOff>
      <xdr:row>76</xdr:row>
      <xdr:rowOff>128270</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4732000" y="13056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138447</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4401800" y="12825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53340</xdr:rowOff>
    </xdr:from>
    <xdr:to>
      <xdr:col>69</xdr:col>
      <xdr:colOff>142875</xdr:colOff>
      <xdr:row>75</xdr:row>
      <xdr:rowOff>154939</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3843000" y="1291209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165117</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3512800" y="12680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144780</xdr:rowOff>
    </xdr:from>
    <xdr:to>
      <xdr:col>65</xdr:col>
      <xdr:colOff>53975</xdr:colOff>
      <xdr:row>76</xdr:row>
      <xdr:rowOff>74930</xdr:rowOff>
    </xdr:to>
    <xdr:sp macro="" textlink="">
      <xdr:nvSpPr>
        <xdr:cNvPr id="457" name="楕円 456">
          <a:extLst>
            <a:ext uri="{FF2B5EF4-FFF2-40B4-BE49-F238E27FC236}">
              <a16:creationId xmlns:a16="http://schemas.microsoft.com/office/drawing/2014/main" id="{00000000-0008-0000-0400-0000C9010000}"/>
            </a:ext>
          </a:extLst>
        </xdr:cNvPr>
        <xdr:cNvSpPr/>
      </xdr:nvSpPr>
      <xdr:spPr>
        <a:xfrm>
          <a:off x="12954000" y="13003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85107</xdr:rowOff>
    </xdr:from>
    <xdr:ext cx="762000" cy="259045"/>
    <xdr:sp macro="" textlink="">
      <xdr:nvSpPr>
        <xdr:cNvPr id="458" name="テキスト ボックス 457">
          <a:extLst>
            <a:ext uri="{FF2B5EF4-FFF2-40B4-BE49-F238E27FC236}">
              <a16:creationId xmlns:a16="http://schemas.microsoft.com/office/drawing/2014/main" id="{00000000-0008-0000-0400-0000CA010000}"/>
            </a:ext>
          </a:extLst>
        </xdr:cNvPr>
        <xdr:cNvSpPr txBox="1"/>
      </xdr:nvSpPr>
      <xdr:spPr>
        <a:xfrm>
          <a:off x="12623800" y="12772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秋田県秋田市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20358</xdr:rowOff>
    </xdr:from>
    <xdr:to>
      <xdr:col>29</xdr:col>
      <xdr:colOff>127000</xdr:colOff>
      <xdr:row>19</xdr:row>
      <xdr:rowOff>31331</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1953933"/>
          <a:ext cx="0" cy="138257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3408</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3085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55,761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31331</xdr:rowOff>
    </xdr:from>
    <xdr:to>
      <xdr:col>30</xdr:col>
      <xdr:colOff>25400</xdr:colOff>
      <xdr:row>19</xdr:row>
      <xdr:rowOff>31331</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33650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106735</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697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20358</xdr:rowOff>
    </xdr:from>
    <xdr:to>
      <xdr:col>30</xdr:col>
      <xdr:colOff>25400</xdr:colOff>
      <xdr:row>11</xdr:row>
      <xdr:rowOff>20358</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195393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14</xdr:row>
      <xdr:rowOff>43485</xdr:rowOff>
    </xdr:from>
    <xdr:to>
      <xdr:col>29</xdr:col>
      <xdr:colOff>127000</xdr:colOff>
      <xdr:row>15</xdr:row>
      <xdr:rowOff>63983</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491410"/>
          <a:ext cx="647700" cy="19194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48391</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66776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76314</xdr:rowOff>
    </xdr:from>
    <xdr:to>
      <xdr:col>29</xdr:col>
      <xdr:colOff>177800</xdr:colOff>
      <xdr:row>16</xdr:row>
      <xdr:rowOff>6464</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6956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15</xdr:row>
      <xdr:rowOff>63983</xdr:rowOff>
    </xdr:from>
    <xdr:to>
      <xdr:col>26</xdr:col>
      <xdr:colOff>50800</xdr:colOff>
      <xdr:row>15</xdr:row>
      <xdr:rowOff>162357</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2683358"/>
          <a:ext cx="698500" cy="9837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74219</xdr:rowOff>
    </xdr:from>
    <xdr:to>
      <xdr:col>26</xdr:col>
      <xdr:colOff>101600</xdr:colOff>
      <xdr:row>17</xdr:row>
      <xdr:rowOff>4369</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28650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160596</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9514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15</xdr:row>
      <xdr:rowOff>162357</xdr:rowOff>
    </xdr:from>
    <xdr:to>
      <xdr:col>22</xdr:col>
      <xdr:colOff>114300</xdr:colOff>
      <xdr:row>16</xdr:row>
      <xdr:rowOff>39065</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2781732"/>
          <a:ext cx="698500" cy="4815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128968</xdr:rowOff>
    </xdr:from>
    <xdr:to>
      <xdr:col>22</xdr:col>
      <xdr:colOff>165100</xdr:colOff>
      <xdr:row>17</xdr:row>
      <xdr:rowOff>59118</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291979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43895</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006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16</xdr:row>
      <xdr:rowOff>39065</xdr:rowOff>
    </xdr:from>
    <xdr:to>
      <xdr:col>18</xdr:col>
      <xdr:colOff>177800</xdr:colOff>
      <xdr:row>16</xdr:row>
      <xdr:rowOff>61011</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2829890"/>
          <a:ext cx="698500" cy="2194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151714</xdr:rowOff>
    </xdr:from>
    <xdr:to>
      <xdr:col>19</xdr:col>
      <xdr:colOff>38100</xdr:colOff>
      <xdr:row>17</xdr:row>
      <xdr:rowOff>81864</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29425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66641</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028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5334</xdr:rowOff>
    </xdr:from>
    <xdr:to>
      <xdr:col>15</xdr:col>
      <xdr:colOff>101600</xdr:colOff>
      <xdr:row>17</xdr:row>
      <xdr:rowOff>106934</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296760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91711</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0539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13</xdr:row>
      <xdr:rowOff>164135</xdr:rowOff>
    </xdr:from>
    <xdr:to>
      <xdr:col>29</xdr:col>
      <xdr:colOff>177800</xdr:colOff>
      <xdr:row>14</xdr:row>
      <xdr:rowOff>94285</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4406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13</xdr:row>
      <xdr:rowOff>9212</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285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15</xdr:row>
      <xdr:rowOff>13183</xdr:rowOff>
    </xdr:from>
    <xdr:to>
      <xdr:col>26</xdr:col>
      <xdr:colOff>101600</xdr:colOff>
      <xdr:row>15</xdr:row>
      <xdr:rowOff>114783</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63255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13</xdr:row>
      <xdr:rowOff>124960</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4014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15</xdr:row>
      <xdr:rowOff>111557</xdr:rowOff>
    </xdr:from>
    <xdr:to>
      <xdr:col>22</xdr:col>
      <xdr:colOff>165100</xdr:colOff>
      <xdr:row>16</xdr:row>
      <xdr:rowOff>41707</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273093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14</xdr:row>
      <xdr:rowOff>51884</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499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15</xdr:row>
      <xdr:rowOff>159715</xdr:rowOff>
    </xdr:from>
    <xdr:to>
      <xdr:col>19</xdr:col>
      <xdr:colOff>38100</xdr:colOff>
      <xdr:row>16</xdr:row>
      <xdr:rowOff>89865</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277909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14</xdr:row>
      <xdr:rowOff>100042</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547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10211</xdr:rowOff>
    </xdr:from>
    <xdr:to>
      <xdr:col>15</xdr:col>
      <xdr:colOff>101600</xdr:colOff>
      <xdr:row>16</xdr:row>
      <xdr:rowOff>111811</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280103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14</xdr:row>
      <xdr:rowOff>121988</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5699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222860</xdr:rowOff>
    </xdr:from>
    <xdr:to>
      <xdr:col>29</xdr:col>
      <xdr:colOff>127000</xdr:colOff>
      <xdr:row>38</xdr:row>
      <xdr:rowOff>2260</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147410"/>
          <a:ext cx="0" cy="132245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317237</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44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2260</xdr:rowOff>
    </xdr:from>
    <xdr:to>
      <xdr:col>30</xdr:col>
      <xdr:colOff>25400</xdr:colOff>
      <xdr:row>38</xdr:row>
      <xdr:rowOff>2260</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46986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137787</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890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222860</xdr:rowOff>
    </xdr:from>
    <xdr:to>
      <xdr:col>30</xdr:col>
      <xdr:colOff>25400</xdr:colOff>
      <xdr:row>33</xdr:row>
      <xdr:rowOff>222860</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14741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44323</xdr:rowOff>
    </xdr:from>
    <xdr:to>
      <xdr:col>29</xdr:col>
      <xdr:colOff>127000</xdr:colOff>
      <xdr:row>34</xdr:row>
      <xdr:rowOff>150927</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5003800" y="6311773"/>
          <a:ext cx="647700" cy="10660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82490</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6928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110413</xdr:rowOff>
    </xdr:from>
    <xdr:to>
      <xdr:col>29</xdr:col>
      <xdr:colOff>177800</xdr:colOff>
      <xdr:row>35</xdr:row>
      <xdr:rowOff>212013</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7207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150927</xdr:rowOff>
    </xdr:from>
    <xdr:to>
      <xdr:col>26</xdr:col>
      <xdr:colOff>50800</xdr:colOff>
      <xdr:row>34</xdr:row>
      <xdr:rowOff>213716</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4305300" y="6418377"/>
          <a:ext cx="698500" cy="6278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105956</xdr:rowOff>
    </xdr:from>
    <xdr:to>
      <xdr:col>26</xdr:col>
      <xdr:colOff>101600</xdr:colOff>
      <xdr:row>35</xdr:row>
      <xdr:rowOff>207556</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7163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192333</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8026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34</xdr:row>
      <xdr:rowOff>213716</xdr:rowOff>
    </xdr:from>
    <xdr:to>
      <xdr:col>22</xdr:col>
      <xdr:colOff>114300</xdr:colOff>
      <xdr:row>34</xdr:row>
      <xdr:rowOff>227431</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6481166"/>
          <a:ext cx="698500" cy="1371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105308</xdr:rowOff>
    </xdr:from>
    <xdr:to>
      <xdr:col>22</xdr:col>
      <xdr:colOff>165100</xdr:colOff>
      <xdr:row>35</xdr:row>
      <xdr:rowOff>206908</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7156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191685</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8020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34</xdr:row>
      <xdr:rowOff>227431</xdr:rowOff>
    </xdr:from>
    <xdr:to>
      <xdr:col>18</xdr:col>
      <xdr:colOff>177800</xdr:colOff>
      <xdr:row>34</xdr:row>
      <xdr:rowOff>251587</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6494881"/>
          <a:ext cx="698500" cy="2415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122796</xdr:rowOff>
    </xdr:from>
    <xdr:to>
      <xdr:col>19</xdr:col>
      <xdr:colOff>38100</xdr:colOff>
      <xdr:row>35</xdr:row>
      <xdr:rowOff>224396</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7331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209173</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8195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129578</xdr:rowOff>
    </xdr:from>
    <xdr:to>
      <xdr:col>15</xdr:col>
      <xdr:colOff>101600</xdr:colOff>
      <xdr:row>35</xdr:row>
      <xdr:rowOff>231178</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73992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215955</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826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33</xdr:row>
      <xdr:rowOff>336423</xdr:rowOff>
    </xdr:from>
    <xdr:to>
      <xdr:col>29</xdr:col>
      <xdr:colOff>177800</xdr:colOff>
      <xdr:row>34</xdr:row>
      <xdr:rowOff>95123</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26097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33</xdr:row>
      <xdr:rowOff>181500</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1060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100127</xdr:rowOff>
    </xdr:from>
    <xdr:to>
      <xdr:col>26</xdr:col>
      <xdr:colOff>101600</xdr:colOff>
      <xdr:row>34</xdr:row>
      <xdr:rowOff>201727</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36757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33</xdr:row>
      <xdr:rowOff>211904</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61364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162916</xdr:rowOff>
    </xdr:from>
    <xdr:to>
      <xdr:col>22</xdr:col>
      <xdr:colOff>165100</xdr:colOff>
      <xdr:row>34</xdr:row>
      <xdr:rowOff>264516</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43036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33</xdr:row>
      <xdr:rowOff>274693</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61992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176631</xdr:rowOff>
    </xdr:from>
    <xdr:to>
      <xdr:col>19</xdr:col>
      <xdr:colOff>38100</xdr:colOff>
      <xdr:row>34</xdr:row>
      <xdr:rowOff>278231</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44408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33</xdr:row>
      <xdr:rowOff>288408</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62129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200787</xdr:rowOff>
    </xdr:from>
    <xdr:to>
      <xdr:col>15</xdr:col>
      <xdr:colOff>101600</xdr:colOff>
      <xdr:row>34</xdr:row>
      <xdr:rowOff>302387</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646823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33</xdr:row>
      <xdr:rowOff>312564</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62371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秋田県秋田市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293,729
291,770
906.07
157,284,780
155,016,487
1,832,181
75,425,623
145,310,838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9.4
119.3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36014</xdr:rowOff>
    </xdr:from>
    <xdr:to>
      <xdr:col>24</xdr:col>
      <xdr:colOff>62865</xdr:colOff>
      <xdr:row>39</xdr:row>
      <xdr:rowOff>59951</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350964"/>
          <a:ext cx="1270" cy="13955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63778</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750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59951</xdr:rowOff>
    </xdr:from>
    <xdr:to>
      <xdr:col>24</xdr:col>
      <xdr:colOff>152400</xdr:colOff>
      <xdr:row>39</xdr:row>
      <xdr:rowOff>59951</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7465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154141</xdr:rowOff>
    </xdr:from>
    <xdr:ext cx="534377"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126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36014</xdr:rowOff>
    </xdr:from>
    <xdr:to>
      <xdr:col>24</xdr:col>
      <xdr:colOff>152400</xdr:colOff>
      <xdr:row>31</xdr:row>
      <xdr:rowOff>36014</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350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11684</xdr:rowOff>
    </xdr:from>
    <xdr:to>
      <xdr:col>24</xdr:col>
      <xdr:colOff>63500</xdr:colOff>
      <xdr:row>35</xdr:row>
      <xdr:rowOff>119322</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5840984"/>
          <a:ext cx="838200" cy="279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85615</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0863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107188</xdr:rowOff>
    </xdr:from>
    <xdr:to>
      <xdr:col>24</xdr:col>
      <xdr:colOff>114300</xdr:colOff>
      <xdr:row>36</xdr:row>
      <xdr:rowOff>37338</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107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119322</xdr:rowOff>
    </xdr:from>
    <xdr:to>
      <xdr:col>19</xdr:col>
      <xdr:colOff>177800</xdr:colOff>
      <xdr:row>35</xdr:row>
      <xdr:rowOff>122816</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120072"/>
          <a:ext cx="889000" cy="3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139976</xdr:rowOff>
    </xdr:from>
    <xdr:to>
      <xdr:col>20</xdr:col>
      <xdr:colOff>38100</xdr:colOff>
      <xdr:row>37</xdr:row>
      <xdr:rowOff>70126</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312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61253</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404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122816</xdr:rowOff>
    </xdr:from>
    <xdr:to>
      <xdr:col>15</xdr:col>
      <xdr:colOff>50800</xdr:colOff>
      <xdr:row>35</xdr:row>
      <xdr:rowOff>155865</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123566"/>
          <a:ext cx="889000" cy="33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119238</xdr:rowOff>
    </xdr:from>
    <xdr:to>
      <xdr:col>15</xdr:col>
      <xdr:colOff>101600</xdr:colOff>
      <xdr:row>37</xdr:row>
      <xdr:rowOff>49388</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91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40515</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384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115632</xdr:rowOff>
    </xdr:from>
    <xdr:to>
      <xdr:col>10</xdr:col>
      <xdr:colOff>114300</xdr:colOff>
      <xdr:row>35</xdr:row>
      <xdr:rowOff>155865</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a:off x="1130300" y="6116382"/>
          <a:ext cx="889000" cy="40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139747</xdr:rowOff>
    </xdr:from>
    <xdr:to>
      <xdr:col>10</xdr:col>
      <xdr:colOff>165100</xdr:colOff>
      <xdr:row>37</xdr:row>
      <xdr:rowOff>69897</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11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61024</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404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161889</xdr:rowOff>
    </xdr:from>
    <xdr:to>
      <xdr:col>6</xdr:col>
      <xdr:colOff>38100</xdr:colOff>
      <xdr:row>37</xdr:row>
      <xdr:rowOff>92039</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34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83166</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426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132334</xdr:rowOff>
    </xdr:from>
    <xdr:to>
      <xdr:col>24</xdr:col>
      <xdr:colOff>114300</xdr:colOff>
      <xdr:row>34</xdr:row>
      <xdr:rowOff>62484</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5790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155211</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5641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68522</xdr:rowOff>
    </xdr:from>
    <xdr:to>
      <xdr:col>20</xdr:col>
      <xdr:colOff>38100</xdr:colOff>
      <xdr:row>35</xdr:row>
      <xdr:rowOff>170122</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069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15199</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58444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72016</xdr:rowOff>
    </xdr:from>
    <xdr:to>
      <xdr:col>15</xdr:col>
      <xdr:colOff>101600</xdr:colOff>
      <xdr:row>36</xdr:row>
      <xdr:rowOff>2166</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072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18693</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5847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105065</xdr:rowOff>
    </xdr:from>
    <xdr:to>
      <xdr:col>10</xdr:col>
      <xdr:colOff>165100</xdr:colOff>
      <xdr:row>36</xdr:row>
      <xdr:rowOff>35215</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105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51742</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58810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64832</xdr:rowOff>
    </xdr:from>
    <xdr:to>
      <xdr:col>6</xdr:col>
      <xdr:colOff>38100</xdr:colOff>
      <xdr:row>35</xdr:row>
      <xdr:rowOff>166432</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065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11509</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5840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139700</xdr:rowOff>
    </xdr:from>
    <xdr:to>
      <xdr:col>28</xdr:col>
      <xdr:colOff>114300</xdr:colOff>
      <xdr:row>59</xdr:row>
      <xdr:rowOff>139700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255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168927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10113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25400</xdr:rowOff>
    </xdr:from>
    <xdr:to>
      <xdr:col>28</xdr:col>
      <xdr:colOff>114300</xdr:colOff>
      <xdr:row>58</xdr:row>
      <xdr:rowOff>25400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54627</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827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82550</xdr:rowOff>
    </xdr:from>
    <xdr:to>
      <xdr:col>28</xdr:col>
      <xdr:colOff>114300</xdr:colOff>
      <xdr:row>56</xdr:row>
      <xdr:rowOff>82550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683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55</xdr:row>
      <xdr:rowOff>111777</xdr:rowOff>
    </xdr:from>
    <xdr:ext cx="53129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230701" y="9541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25400</xdr:rowOff>
    </xdr:from>
    <xdr:to>
      <xdr:col>28</xdr:col>
      <xdr:colOff>114300</xdr:colOff>
      <xdr:row>53</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9112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52</xdr:row>
      <xdr:rowOff>54627</xdr:rowOff>
    </xdr:from>
    <xdr:ext cx="53129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230701" y="8970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82550</xdr:rowOff>
    </xdr:from>
    <xdr:to>
      <xdr:col>28</xdr:col>
      <xdr:colOff>114300</xdr:colOff>
      <xdr:row>51</xdr:row>
      <xdr:rowOff>82550</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762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50</xdr:row>
      <xdr:rowOff>111777</xdr:rowOff>
    </xdr:from>
    <xdr:ext cx="531299" cy="259045"/>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230701" y="868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49</xdr:row>
      <xdr:rowOff>139700</xdr:rowOff>
    </xdr:from>
    <xdr:to>
      <xdr:col>28</xdr:col>
      <xdr:colOff>114300</xdr:colOff>
      <xdr:row>49</xdr:row>
      <xdr:rowOff>139700</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762000" y="8540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48</xdr:row>
      <xdr:rowOff>168927</xdr:rowOff>
    </xdr:from>
    <xdr:ext cx="595419" cy="259045"/>
    <xdr:sp macro="" textlink="">
      <xdr:nvSpPr>
        <xdr:cNvPr id="116" name="テキスト ボックス 115">
          <a:extLst>
            <a:ext uri="{FF2B5EF4-FFF2-40B4-BE49-F238E27FC236}">
              <a16:creationId xmlns:a16="http://schemas.microsoft.com/office/drawing/2014/main" id="{00000000-0008-0000-0600-000074000000}"/>
            </a:ext>
          </a:extLst>
        </xdr:cNvPr>
        <xdr:cNvSpPr txBox="1"/>
      </xdr:nvSpPr>
      <xdr:spPr>
        <a:xfrm>
          <a:off x="166581" y="8398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8" name="テキスト ボックス 117">
          <a:extLst>
            <a:ext uri="{FF2B5EF4-FFF2-40B4-BE49-F238E27FC236}">
              <a16:creationId xmlns:a16="http://schemas.microsoft.com/office/drawing/2014/main" id="{00000000-0008-0000-0600-000076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9" name="物件費グラフ枠">
          <a:extLst>
            <a:ext uri="{FF2B5EF4-FFF2-40B4-BE49-F238E27FC236}">
              <a16:creationId xmlns:a16="http://schemas.microsoft.com/office/drawing/2014/main" id="{00000000-0008-0000-0600-000077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152130</xdr:rowOff>
    </xdr:from>
    <xdr:to>
      <xdr:col>24</xdr:col>
      <xdr:colOff>62865</xdr:colOff>
      <xdr:row>58</xdr:row>
      <xdr:rowOff>97895</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flipV="1">
          <a:off x="4633595" y="8724630"/>
          <a:ext cx="1270" cy="13173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101722</xdr:rowOff>
    </xdr:from>
    <xdr:ext cx="534377" cy="259045"/>
    <xdr:sp macro="" textlink="">
      <xdr:nvSpPr>
        <xdr:cNvPr id="121" name="物件費最小値テキスト">
          <a:extLst>
            <a:ext uri="{FF2B5EF4-FFF2-40B4-BE49-F238E27FC236}">
              <a16:creationId xmlns:a16="http://schemas.microsoft.com/office/drawing/2014/main" id="{00000000-0008-0000-0600-000079000000}"/>
            </a:ext>
          </a:extLst>
        </xdr:cNvPr>
        <xdr:cNvSpPr txBox="1"/>
      </xdr:nvSpPr>
      <xdr:spPr>
        <a:xfrm>
          <a:off x="4686300" y="10045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47,463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97895</xdr:rowOff>
    </xdr:from>
    <xdr:to>
      <xdr:col>24</xdr:col>
      <xdr:colOff>152400</xdr:colOff>
      <xdr:row>58</xdr:row>
      <xdr:rowOff>97895</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4546600" y="10041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98807</xdr:rowOff>
    </xdr:from>
    <xdr:ext cx="534377" cy="259045"/>
    <xdr:sp macro="" textlink="">
      <xdr:nvSpPr>
        <xdr:cNvPr id="123" name="物件費最大値テキスト">
          <a:extLst>
            <a:ext uri="{FF2B5EF4-FFF2-40B4-BE49-F238E27FC236}">
              <a16:creationId xmlns:a16="http://schemas.microsoft.com/office/drawing/2014/main" id="{00000000-0008-0000-0600-00007B000000}"/>
            </a:ext>
          </a:extLst>
        </xdr:cNvPr>
        <xdr:cNvSpPr txBox="1"/>
      </xdr:nvSpPr>
      <xdr:spPr>
        <a:xfrm>
          <a:off x="4686300" y="8499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152130</xdr:rowOff>
    </xdr:from>
    <xdr:to>
      <xdr:col>24</xdr:col>
      <xdr:colOff>152400</xdr:colOff>
      <xdr:row>50</xdr:row>
      <xdr:rowOff>152130</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a:off x="4546600" y="87246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23914</xdr:rowOff>
    </xdr:from>
    <xdr:to>
      <xdr:col>24</xdr:col>
      <xdr:colOff>63500</xdr:colOff>
      <xdr:row>55</xdr:row>
      <xdr:rowOff>48346</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a:off x="3797300" y="9453664"/>
          <a:ext cx="838200" cy="24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83672</xdr:rowOff>
    </xdr:from>
    <xdr:ext cx="534377" cy="259045"/>
    <xdr:sp macro="" textlink="">
      <xdr:nvSpPr>
        <xdr:cNvPr id="126" name="物件費平均値テキスト">
          <a:extLst>
            <a:ext uri="{FF2B5EF4-FFF2-40B4-BE49-F238E27FC236}">
              <a16:creationId xmlns:a16="http://schemas.microsoft.com/office/drawing/2014/main" id="{00000000-0008-0000-0600-00007E000000}"/>
            </a:ext>
          </a:extLst>
        </xdr:cNvPr>
        <xdr:cNvSpPr txBox="1"/>
      </xdr:nvSpPr>
      <xdr:spPr>
        <a:xfrm>
          <a:off x="4686300" y="95134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105245</xdr:rowOff>
    </xdr:from>
    <xdr:to>
      <xdr:col>24</xdr:col>
      <xdr:colOff>114300</xdr:colOff>
      <xdr:row>56</xdr:row>
      <xdr:rowOff>35395</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4584700" y="9534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54</xdr:row>
      <xdr:rowOff>125499</xdr:rowOff>
    </xdr:from>
    <xdr:to>
      <xdr:col>19</xdr:col>
      <xdr:colOff>177800</xdr:colOff>
      <xdr:row>55</xdr:row>
      <xdr:rowOff>23914</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a:off x="2908300" y="9383799"/>
          <a:ext cx="889000" cy="69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5290</xdr:rowOff>
    </xdr:from>
    <xdr:to>
      <xdr:col>20</xdr:col>
      <xdr:colOff>38100</xdr:colOff>
      <xdr:row>56</xdr:row>
      <xdr:rowOff>106890</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3746500" y="9606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98017</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3530111" y="9699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54</xdr:row>
      <xdr:rowOff>125499</xdr:rowOff>
    </xdr:from>
    <xdr:to>
      <xdr:col>15</xdr:col>
      <xdr:colOff>50800</xdr:colOff>
      <xdr:row>55</xdr:row>
      <xdr:rowOff>24200</xdr:rowOff>
    </xdr:to>
    <xdr:cxnSp macro="">
      <xdr:nvCxnSpPr>
        <xdr:cNvPr id="131" name="直線コネクタ 130">
          <a:extLst>
            <a:ext uri="{FF2B5EF4-FFF2-40B4-BE49-F238E27FC236}">
              <a16:creationId xmlns:a16="http://schemas.microsoft.com/office/drawing/2014/main" id="{00000000-0008-0000-0600-000083000000}"/>
            </a:ext>
          </a:extLst>
        </xdr:cNvPr>
        <xdr:cNvCxnSpPr/>
      </xdr:nvCxnSpPr>
      <xdr:spPr>
        <a:xfrm flipV="1">
          <a:off x="2019300" y="9383799"/>
          <a:ext cx="889000" cy="70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27721</xdr:rowOff>
    </xdr:from>
    <xdr:to>
      <xdr:col>15</xdr:col>
      <xdr:colOff>101600</xdr:colOff>
      <xdr:row>55</xdr:row>
      <xdr:rowOff>129321</xdr:rowOff>
    </xdr:to>
    <xdr:sp macro="" textlink="">
      <xdr:nvSpPr>
        <xdr:cNvPr id="132" name="フローチャート: 判断 131">
          <a:extLst>
            <a:ext uri="{FF2B5EF4-FFF2-40B4-BE49-F238E27FC236}">
              <a16:creationId xmlns:a16="http://schemas.microsoft.com/office/drawing/2014/main" id="{00000000-0008-0000-0600-000084000000}"/>
            </a:ext>
          </a:extLst>
        </xdr:cNvPr>
        <xdr:cNvSpPr/>
      </xdr:nvSpPr>
      <xdr:spPr>
        <a:xfrm>
          <a:off x="2857500" y="9457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120448</xdr:rowOff>
    </xdr:from>
    <xdr:ext cx="534377"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2641111" y="9550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24200</xdr:rowOff>
    </xdr:from>
    <xdr:to>
      <xdr:col>10</xdr:col>
      <xdr:colOff>114300</xdr:colOff>
      <xdr:row>56</xdr:row>
      <xdr:rowOff>54918</xdr:rowOff>
    </xdr:to>
    <xdr:cxnSp macro="">
      <xdr:nvCxnSpPr>
        <xdr:cNvPr id="134" name="直線コネクタ 133">
          <a:extLst>
            <a:ext uri="{FF2B5EF4-FFF2-40B4-BE49-F238E27FC236}">
              <a16:creationId xmlns:a16="http://schemas.microsoft.com/office/drawing/2014/main" id="{00000000-0008-0000-0600-000086000000}"/>
            </a:ext>
          </a:extLst>
        </xdr:cNvPr>
        <xdr:cNvCxnSpPr/>
      </xdr:nvCxnSpPr>
      <xdr:spPr>
        <a:xfrm flipV="1">
          <a:off x="1130300" y="9453950"/>
          <a:ext cx="889000" cy="202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149822</xdr:rowOff>
    </xdr:from>
    <xdr:to>
      <xdr:col>10</xdr:col>
      <xdr:colOff>165100</xdr:colOff>
      <xdr:row>56</xdr:row>
      <xdr:rowOff>79972</xdr:rowOff>
    </xdr:to>
    <xdr:sp macro="" textlink="">
      <xdr:nvSpPr>
        <xdr:cNvPr id="135" name="フローチャート: 判断 134">
          <a:extLst>
            <a:ext uri="{FF2B5EF4-FFF2-40B4-BE49-F238E27FC236}">
              <a16:creationId xmlns:a16="http://schemas.microsoft.com/office/drawing/2014/main" id="{00000000-0008-0000-0600-000087000000}"/>
            </a:ext>
          </a:extLst>
        </xdr:cNvPr>
        <xdr:cNvSpPr/>
      </xdr:nvSpPr>
      <xdr:spPr>
        <a:xfrm>
          <a:off x="1968500" y="9579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71099</xdr:rowOff>
    </xdr:from>
    <xdr:ext cx="534377"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752111" y="9672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10890</xdr:rowOff>
    </xdr:from>
    <xdr:to>
      <xdr:col>6</xdr:col>
      <xdr:colOff>38100</xdr:colOff>
      <xdr:row>57</xdr:row>
      <xdr:rowOff>112490</xdr:rowOff>
    </xdr:to>
    <xdr:sp macro="" textlink="">
      <xdr:nvSpPr>
        <xdr:cNvPr id="137" name="フローチャート: 判断 136">
          <a:extLst>
            <a:ext uri="{FF2B5EF4-FFF2-40B4-BE49-F238E27FC236}">
              <a16:creationId xmlns:a16="http://schemas.microsoft.com/office/drawing/2014/main" id="{00000000-0008-0000-0600-000089000000}"/>
            </a:ext>
          </a:extLst>
        </xdr:cNvPr>
        <xdr:cNvSpPr/>
      </xdr:nvSpPr>
      <xdr:spPr>
        <a:xfrm>
          <a:off x="1079500" y="9783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103617</xdr:rowOff>
    </xdr:from>
    <xdr:ext cx="534377"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863111" y="9876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168996</xdr:rowOff>
    </xdr:from>
    <xdr:to>
      <xdr:col>24</xdr:col>
      <xdr:colOff>114300</xdr:colOff>
      <xdr:row>55</xdr:row>
      <xdr:rowOff>99146</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4584700" y="9427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20423</xdr:rowOff>
    </xdr:from>
    <xdr:ext cx="534377" cy="259045"/>
    <xdr:sp macro="" textlink="">
      <xdr:nvSpPr>
        <xdr:cNvPr id="145" name="物件費該当値テキスト">
          <a:extLst>
            <a:ext uri="{FF2B5EF4-FFF2-40B4-BE49-F238E27FC236}">
              <a16:creationId xmlns:a16="http://schemas.microsoft.com/office/drawing/2014/main" id="{00000000-0008-0000-0600-000091000000}"/>
            </a:ext>
          </a:extLst>
        </xdr:cNvPr>
        <xdr:cNvSpPr txBox="1"/>
      </xdr:nvSpPr>
      <xdr:spPr>
        <a:xfrm>
          <a:off x="4686300" y="9278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54</xdr:row>
      <xdr:rowOff>144564</xdr:rowOff>
    </xdr:from>
    <xdr:to>
      <xdr:col>20</xdr:col>
      <xdr:colOff>38100</xdr:colOff>
      <xdr:row>55</xdr:row>
      <xdr:rowOff>74714</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3746500" y="9402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53</xdr:row>
      <xdr:rowOff>91241</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3530111" y="9178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54</xdr:row>
      <xdr:rowOff>74699</xdr:rowOff>
    </xdr:from>
    <xdr:to>
      <xdr:col>15</xdr:col>
      <xdr:colOff>101600</xdr:colOff>
      <xdr:row>55</xdr:row>
      <xdr:rowOff>4849</xdr:rowOff>
    </xdr:to>
    <xdr:sp macro="" textlink="">
      <xdr:nvSpPr>
        <xdr:cNvPr id="148" name="楕円 147">
          <a:extLst>
            <a:ext uri="{FF2B5EF4-FFF2-40B4-BE49-F238E27FC236}">
              <a16:creationId xmlns:a16="http://schemas.microsoft.com/office/drawing/2014/main" id="{00000000-0008-0000-0600-000094000000}"/>
            </a:ext>
          </a:extLst>
        </xdr:cNvPr>
        <xdr:cNvSpPr/>
      </xdr:nvSpPr>
      <xdr:spPr>
        <a:xfrm>
          <a:off x="2857500" y="9332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53</xdr:row>
      <xdr:rowOff>21376</xdr:rowOff>
    </xdr:from>
    <xdr:ext cx="534377" cy="259045"/>
    <xdr:sp macro="" textlink="">
      <xdr:nvSpPr>
        <xdr:cNvPr id="149" name="テキスト ボックス 148">
          <a:extLst>
            <a:ext uri="{FF2B5EF4-FFF2-40B4-BE49-F238E27FC236}">
              <a16:creationId xmlns:a16="http://schemas.microsoft.com/office/drawing/2014/main" id="{00000000-0008-0000-0600-000095000000}"/>
            </a:ext>
          </a:extLst>
        </xdr:cNvPr>
        <xdr:cNvSpPr txBox="1"/>
      </xdr:nvSpPr>
      <xdr:spPr>
        <a:xfrm>
          <a:off x="2641111" y="9108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54</xdr:row>
      <xdr:rowOff>144850</xdr:rowOff>
    </xdr:from>
    <xdr:to>
      <xdr:col>10</xdr:col>
      <xdr:colOff>165100</xdr:colOff>
      <xdr:row>55</xdr:row>
      <xdr:rowOff>75000</xdr:rowOff>
    </xdr:to>
    <xdr:sp macro="" textlink="">
      <xdr:nvSpPr>
        <xdr:cNvPr id="150" name="楕円 149">
          <a:extLst>
            <a:ext uri="{FF2B5EF4-FFF2-40B4-BE49-F238E27FC236}">
              <a16:creationId xmlns:a16="http://schemas.microsoft.com/office/drawing/2014/main" id="{00000000-0008-0000-0600-000096000000}"/>
            </a:ext>
          </a:extLst>
        </xdr:cNvPr>
        <xdr:cNvSpPr/>
      </xdr:nvSpPr>
      <xdr:spPr>
        <a:xfrm>
          <a:off x="1968500" y="9403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53</xdr:row>
      <xdr:rowOff>91527</xdr:rowOff>
    </xdr:from>
    <xdr:ext cx="534377" cy="259045"/>
    <xdr:sp macro="" textlink="">
      <xdr:nvSpPr>
        <xdr:cNvPr id="151" name="テキスト ボックス 150">
          <a:extLst>
            <a:ext uri="{FF2B5EF4-FFF2-40B4-BE49-F238E27FC236}">
              <a16:creationId xmlns:a16="http://schemas.microsoft.com/office/drawing/2014/main" id="{00000000-0008-0000-0600-000097000000}"/>
            </a:ext>
          </a:extLst>
        </xdr:cNvPr>
        <xdr:cNvSpPr txBox="1"/>
      </xdr:nvSpPr>
      <xdr:spPr>
        <a:xfrm>
          <a:off x="1752111" y="9178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4118</xdr:rowOff>
    </xdr:from>
    <xdr:to>
      <xdr:col>6</xdr:col>
      <xdr:colOff>38100</xdr:colOff>
      <xdr:row>56</xdr:row>
      <xdr:rowOff>105718</xdr:rowOff>
    </xdr:to>
    <xdr:sp macro="" textlink="">
      <xdr:nvSpPr>
        <xdr:cNvPr id="152" name="楕円 151">
          <a:extLst>
            <a:ext uri="{FF2B5EF4-FFF2-40B4-BE49-F238E27FC236}">
              <a16:creationId xmlns:a16="http://schemas.microsoft.com/office/drawing/2014/main" id="{00000000-0008-0000-0600-000098000000}"/>
            </a:ext>
          </a:extLst>
        </xdr:cNvPr>
        <xdr:cNvSpPr/>
      </xdr:nvSpPr>
      <xdr:spPr>
        <a:xfrm>
          <a:off x="1079500" y="9605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54</xdr:row>
      <xdr:rowOff>122245</xdr:rowOff>
    </xdr:from>
    <xdr:ext cx="534377" cy="259045"/>
    <xdr:sp macro="" textlink="">
      <xdr:nvSpPr>
        <xdr:cNvPr id="153" name="テキスト ボックス 152">
          <a:extLst>
            <a:ext uri="{FF2B5EF4-FFF2-40B4-BE49-F238E27FC236}">
              <a16:creationId xmlns:a16="http://schemas.microsoft.com/office/drawing/2014/main" id="{00000000-0008-0000-0600-000099000000}"/>
            </a:ext>
          </a:extLst>
        </xdr:cNvPr>
        <xdr:cNvSpPr txBox="1"/>
      </xdr:nvSpPr>
      <xdr:spPr>
        <a:xfrm>
          <a:off x="863111" y="9380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8" name="正方形/長方形 157">
          <a:extLst>
            <a:ext uri="{FF2B5EF4-FFF2-40B4-BE49-F238E27FC236}">
              <a16:creationId xmlns:a16="http://schemas.microsoft.com/office/drawing/2014/main" id="{00000000-0008-0000-0600-00009E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9" name="正方形/長方形 158">
          <a:extLst>
            <a:ext uri="{FF2B5EF4-FFF2-40B4-BE49-F238E27FC236}">
              <a16:creationId xmlns:a16="http://schemas.microsoft.com/office/drawing/2014/main" id="{00000000-0008-0000-0600-00009F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60" name="正方形/長方形 159">
          <a:extLst>
            <a:ext uri="{FF2B5EF4-FFF2-40B4-BE49-F238E27FC236}">
              <a16:creationId xmlns:a16="http://schemas.microsoft.com/office/drawing/2014/main" id="{00000000-0008-0000-0600-0000A0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61" name="正方形/長方形 160">
          <a:extLst>
            <a:ext uri="{FF2B5EF4-FFF2-40B4-BE49-F238E27FC236}">
              <a16:creationId xmlns:a16="http://schemas.microsoft.com/office/drawing/2014/main" id="{00000000-0008-0000-0600-0000A1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71" name="テキスト ボックス 170">
          <a:extLst>
            <a:ext uri="{FF2B5EF4-FFF2-40B4-BE49-F238E27FC236}">
              <a16:creationId xmlns:a16="http://schemas.microsoft.com/office/drawing/2014/main" id="{00000000-0008-0000-0600-0000AB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3" name="テキスト ボックス 172">
          <a:extLst>
            <a:ext uri="{FF2B5EF4-FFF2-40B4-BE49-F238E27FC236}">
              <a16:creationId xmlns:a16="http://schemas.microsoft.com/office/drawing/2014/main" id="{00000000-0008-0000-0600-0000AD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維持補修費グラフ枠">
          <a:extLst>
            <a:ext uri="{FF2B5EF4-FFF2-40B4-BE49-F238E27FC236}">
              <a16:creationId xmlns:a16="http://schemas.microsoft.com/office/drawing/2014/main" id="{00000000-0008-0000-0600-0000AE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86756</xdr:rowOff>
    </xdr:from>
    <xdr:to>
      <xdr:col>24</xdr:col>
      <xdr:colOff>62865</xdr:colOff>
      <xdr:row>78</xdr:row>
      <xdr:rowOff>128727</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4633595" y="12088256"/>
          <a:ext cx="1270" cy="14135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132554</xdr:rowOff>
    </xdr:from>
    <xdr:ext cx="378565" cy="259045"/>
    <xdr:sp macro="" textlink="">
      <xdr:nvSpPr>
        <xdr:cNvPr id="176" name="維持補修費最小値テキスト">
          <a:extLst>
            <a:ext uri="{FF2B5EF4-FFF2-40B4-BE49-F238E27FC236}">
              <a16:creationId xmlns:a16="http://schemas.microsoft.com/office/drawing/2014/main" id="{00000000-0008-0000-0600-0000B0000000}"/>
            </a:ext>
          </a:extLst>
        </xdr:cNvPr>
        <xdr:cNvSpPr txBox="1"/>
      </xdr:nvSpPr>
      <xdr:spPr>
        <a:xfrm>
          <a:off x="4686300" y="1350565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128727</xdr:rowOff>
    </xdr:from>
    <xdr:to>
      <xdr:col>24</xdr:col>
      <xdr:colOff>152400</xdr:colOff>
      <xdr:row>78</xdr:row>
      <xdr:rowOff>128727</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4546600" y="135018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33433</xdr:rowOff>
    </xdr:from>
    <xdr:ext cx="534377" cy="259045"/>
    <xdr:sp macro="" textlink="">
      <xdr:nvSpPr>
        <xdr:cNvPr id="178" name="維持補修費最大値テキスト">
          <a:extLst>
            <a:ext uri="{FF2B5EF4-FFF2-40B4-BE49-F238E27FC236}">
              <a16:creationId xmlns:a16="http://schemas.microsoft.com/office/drawing/2014/main" id="{00000000-0008-0000-0600-0000B2000000}"/>
            </a:ext>
          </a:extLst>
        </xdr:cNvPr>
        <xdr:cNvSpPr txBox="1"/>
      </xdr:nvSpPr>
      <xdr:spPr>
        <a:xfrm>
          <a:off x="4686300" y="11863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86756</xdr:rowOff>
    </xdr:from>
    <xdr:to>
      <xdr:col>24</xdr:col>
      <xdr:colOff>152400</xdr:colOff>
      <xdr:row>70</xdr:row>
      <xdr:rowOff>86756</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4546600" y="120882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29880</xdr:rowOff>
    </xdr:from>
    <xdr:to>
      <xdr:col>24</xdr:col>
      <xdr:colOff>63500</xdr:colOff>
      <xdr:row>77</xdr:row>
      <xdr:rowOff>18633</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3797300" y="13060080"/>
          <a:ext cx="838200" cy="160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166585</xdr:rowOff>
    </xdr:from>
    <xdr:ext cx="469744" cy="259045"/>
    <xdr:sp macro="" textlink="">
      <xdr:nvSpPr>
        <xdr:cNvPr id="181" name="維持補修費平均値テキスト">
          <a:extLst>
            <a:ext uri="{FF2B5EF4-FFF2-40B4-BE49-F238E27FC236}">
              <a16:creationId xmlns:a16="http://schemas.microsoft.com/office/drawing/2014/main" id="{00000000-0008-0000-0600-0000B5000000}"/>
            </a:ext>
          </a:extLst>
        </xdr:cNvPr>
        <xdr:cNvSpPr txBox="1"/>
      </xdr:nvSpPr>
      <xdr:spPr>
        <a:xfrm>
          <a:off x="4686300" y="131967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16708</xdr:rowOff>
    </xdr:from>
    <xdr:to>
      <xdr:col>24</xdr:col>
      <xdr:colOff>114300</xdr:colOff>
      <xdr:row>77</xdr:row>
      <xdr:rowOff>118308</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4584700" y="13218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97501</xdr:rowOff>
    </xdr:from>
    <xdr:to>
      <xdr:col>19</xdr:col>
      <xdr:colOff>177800</xdr:colOff>
      <xdr:row>77</xdr:row>
      <xdr:rowOff>18633</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a:off x="2908300" y="13127701"/>
          <a:ext cx="889000" cy="92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38745</xdr:rowOff>
    </xdr:from>
    <xdr:to>
      <xdr:col>20</xdr:col>
      <xdr:colOff>38100</xdr:colOff>
      <xdr:row>77</xdr:row>
      <xdr:rowOff>140345</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3746500" y="13240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131472</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3562428" y="13333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74</xdr:row>
      <xdr:rowOff>135768</xdr:rowOff>
    </xdr:from>
    <xdr:to>
      <xdr:col>15</xdr:col>
      <xdr:colOff>50800</xdr:colOff>
      <xdr:row>76</xdr:row>
      <xdr:rowOff>97501</xdr:rowOff>
    </xdr:to>
    <xdr:cxnSp macro="">
      <xdr:nvCxnSpPr>
        <xdr:cNvPr id="186" name="直線コネクタ 185">
          <a:extLst>
            <a:ext uri="{FF2B5EF4-FFF2-40B4-BE49-F238E27FC236}">
              <a16:creationId xmlns:a16="http://schemas.microsoft.com/office/drawing/2014/main" id="{00000000-0008-0000-0600-0000BA000000}"/>
            </a:ext>
          </a:extLst>
        </xdr:cNvPr>
        <xdr:cNvCxnSpPr/>
      </xdr:nvCxnSpPr>
      <xdr:spPr>
        <a:xfrm>
          <a:off x="2019300" y="12823068"/>
          <a:ext cx="889000" cy="304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34905</xdr:rowOff>
    </xdr:from>
    <xdr:to>
      <xdr:col>15</xdr:col>
      <xdr:colOff>101600</xdr:colOff>
      <xdr:row>77</xdr:row>
      <xdr:rowOff>136505</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2857500" y="13236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127632</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673428" y="13329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74</xdr:row>
      <xdr:rowOff>135768</xdr:rowOff>
    </xdr:from>
    <xdr:to>
      <xdr:col>10</xdr:col>
      <xdr:colOff>114300</xdr:colOff>
      <xdr:row>75</xdr:row>
      <xdr:rowOff>148112</xdr:rowOff>
    </xdr:to>
    <xdr:cxnSp macro="">
      <xdr:nvCxnSpPr>
        <xdr:cNvPr id="189" name="直線コネクタ 188">
          <a:extLst>
            <a:ext uri="{FF2B5EF4-FFF2-40B4-BE49-F238E27FC236}">
              <a16:creationId xmlns:a16="http://schemas.microsoft.com/office/drawing/2014/main" id="{00000000-0008-0000-0600-0000BD000000}"/>
            </a:ext>
          </a:extLst>
        </xdr:cNvPr>
        <xdr:cNvCxnSpPr/>
      </xdr:nvCxnSpPr>
      <xdr:spPr>
        <a:xfrm flipV="1">
          <a:off x="1130300" y="12823068"/>
          <a:ext cx="889000" cy="183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28093</xdr:rowOff>
    </xdr:from>
    <xdr:to>
      <xdr:col>10</xdr:col>
      <xdr:colOff>165100</xdr:colOff>
      <xdr:row>77</xdr:row>
      <xdr:rowOff>129693</xdr:rowOff>
    </xdr:to>
    <xdr:sp macro="" textlink="">
      <xdr:nvSpPr>
        <xdr:cNvPr id="190" name="フローチャート: 判断 189">
          <a:extLst>
            <a:ext uri="{FF2B5EF4-FFF2-40B4-BE49-F238E27FC236}">
              <a16:creationId xmlns:a16="http://schemas.microsoft.com/office/drawing/2014/main" id="{00000000-0008-0000-0600-0000BE000000}"/>
            </a:ext>
          </a:extLst>
        </xdr:cNvPr>
        <xdr:cNvSpPr/>
      </xdr:nvSpPr>
      <xdr:spPr>
        <a:xfrm>
          <a:off x="1968500" y="13229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120820</xdr:rowOff>
    </xdr:from>
    <xdr:ext cx="469744"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784428" y="13322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35911</xdr:rowOff>
    </xdr:from>
    <xdr:to>
      <xdr:col>6</xdr:col>
      <xdr:colOff>38100</xdr:colOff>
      <xdr:row>77</xdr:row>
      <xdr:rowOff>137511</xdr:rowOff>
    </xdr:to>
    <xdr:sp macro="" textlink="">
      <xdr:nvSpPr>
        <xdr:cNvPr id="192" name="フローチャート: 判断 191">
          <a:extLst>
            <a:ext uri="{FF2B5EF4-FFF2-40B4-BE49-F238E27FC236}">
              <a16:creationId xmlns:a16="http://schemas.microsoft.com/office/drawing/2014/main" id="{00000000-0008-0000-0600-0000C0000000}"/>
            </a:ext>
          </a:extLst>
        </xdr:cNvPr>
        <xdr:cNvSpPr/>
      </xdr:nvSpPr>
      <xdr:spPr>
        <a:xfrm>
          <a:off x="1079500" y="13237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128638</xdr:rowOff>
    </xdr:from>
    <xdr:ext cx="469744"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895428" y="13330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150530</xdr:rowOff>
    </xdr:from>
    <xdr:to>
      <xdr:col>24</xdr:col>
      <xdr:colOff>114300</xdr:colOff>
      <xdr:row>76</xdr:row>
      <xdr:rowOff>80680</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4584700" y="13009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1957</xdr:rowOff>
    </xdr:from>
    <xdr:ext cx="469744" cy="259045"/>
    <xdr:sp macro="" textlink="">
      <xdr:nvSpPr>
        <xdr:cNvPr id="200" name="維持補修費該当値テキスト">
          <a:extLst>
            <a:ext uri="{FF2B5EF4-FFF2-40B4-BE49-F238E27FC236}">
              <a16:creationId xmlns:a16="http://schemas.microsoft.com/office/drawing/2014/main" id="{00000000-0008-0000-0600-0000C8000000}"/>
            </a:ext>
          </a:extLst>
        </xdr:cNvPr>
        <xdr:cNvSpPr txBox="1"/>
      </xdr:nvSpPr>
      <xdr:spPr>
        <a:xfrm>
          <a:off x="4686300" y="12860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139283</xdr:rowOff>
    </xdr:from>
    <xdr:to>
      <xdr:col>20</xdr:col>
      <xdr:colOff>38100</xdr:colOff>
      <xdr:row>77</xdr:row>
      <xdr:rowOff>69433</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3746500" y="13169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85961</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3562428" y="129447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46701</xdr:rowOff>
    </xdr:from>
    <xdr:to>
      <xdr:col>15</xdr:col>
      <xdr:colOff>101600</xdr:colOff>
      <xdr:row>76</xdr:row>
      <xdr:rowOff>148301</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2857500" y="13076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74</xdr:row>
      <xdr:rowOff>164827</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2673428" y="12852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74</xdr:row>
      <xdr:rowOff>84968</xdr:rowOff>
    </xdr:from>
    <xdr:to>
      <xdr:col>10</xdr:col>
      <xdr:colOff>165100</xdr:colOff>
      <xdr:row>75</xdr:row>
      <xdr:rowOff>15118</xdr:rowOff>
    </xdr:to>
    <xdr:sp macro="" textlink="">
      <xdr:nvSpPr>
        <xdr:cNvPr id="205" name="楕円 204">
          <a:extLst>
            <a:ext uri="{FF2B5EF4-FFF2-40B4-BE49-F238E27FC236}">
              <a16:creationId xmlns:a16="http://schemas.microsoft.com/office/drawing/2014/main" id="{00000000-0008-0000-0600-0000CD000000}"/>
            </a:ext>
          </a:extLst>
        </xdr:cNvPr>
        <xdr:cNvSpPr/>
      </xdr:nvSpPr>
      <xdr:spPr>
        <a:xfrm>
          <a:off x="1968500" y="12772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73</xdr:row>
      <xdr:rowOff>31645</xdr:rowOff>
    </xdr:from>
    <xdr:ext cx="534377" cy="259045"/>
    <xdr:sp macro="" textlink="">
      <xdr:nvSpPr>
        <xdr:cNvPr id="206" name="テキスト ボックス 205">
          <a:extLst>
            <a:ext uri="{FF2B5EF4-FFF2-40B4-BE49-F238E27FC236}">
              <a16:creationId xmlns:a16="http://schemas.microsoft.com/office/drawing/2014/main" id="{00000000-0008-0000-0600-0000CE000000}"/>
            </a:ext>
          </a:extLst>
        </xdr:cNvPr>
        <xdr:cNvSpPr txBox="1"/>
      </xdr:nvSpPr>
      <xdr:spPr>
        <a:xfrm>
          <a:off x="1752111" y="12547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97313</xdr:rowOff>
    </xdr:from>
    <xdr:to>
      <xdr:col>6</xdr:col>
      <xdr:colOff>38100</xdr:colOff>
      <xdr:row>76</xdr:row>
      <xdr:rowOff>27462</xdr:rowOff>
    </xdr:to>
    <xdr:sp macro="" textlink="">
      <xdr:nvSpPr>
        <xdr:cNvPr id="207" name="楕円 206">
          <a:extLst>
            <a:ext uri="{FF2B5EF4-FFF2-40B4-BE49-F238E27FC236}">
              <a16:creationId xmlns:a16="http://schemas.microsoft.com/office/drawing/2014/main" id="{00000000-0008-0000-0600-0000CF000000}"/>
            </a:ext>
          </a:extLst>
        </xdr:cNvPr>
        <xdr:cNvSpPr/>
      </xdr:nvSpPr>
      <xdr:spPr>
        <a:xfrm>
          <a:off x="1079500" y="12956063"/>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74</xdr:row>
      <xdr:rowOff>43990</xdr:rowOff>
    </xdr:from>
    <xdr:ext cx="534377" cy="259045"/>
    <xdr:sp macro="" textlink="">
      <xdr:nvSpPr>
        <xdr:cNvPr id="208" name="テキスト ボックス 207">
          <a:extLst>
            <a:ext uri="{FF2B5EF4-FFF2-40B4-BE49-F238E27FC236}">
              <a16:creationId xmlns:a16="http://schemas.microsoft.com/office/drawing/2014/main" id="{00000000-0008-0000-0600-0000D0000000}"/>
            </a:ext>
          </a:extLst>
        </xdr:cNvPr>
        <xdr:cNvSpPr txBox="1"/>
      </xdr:nvSpPr>
      <xdr:spPr>
        <a:xfrm>
          <a:off x="863111" y="12731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a:extLst>
            <a:ext uri="{FF2B5EF4-FFF2-40B4-BE49-F238E27FC236}">
              <a16:creationId xmlns:a16="http://schemas.microsoft.com/office/drawing/2014/main" id="{00000000-0008-0000-0600-0000D7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126,186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a:extLst>
            <a:ext uri="{FF2B5EF4-FFF2-40B4-BE49-F238E27FC236}">
              <a16:creationId xmlns:a16="http://schemas.microsoft.com/office/drawing/2014/main" id="{00000000-0008-0000-0600-0000D8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31" name="テキスト ボックス 230">
          <a:extLst>
            <a:ext uri="{FF2B5EF4-FFF2-40B4-BE49-F238E27FC236}">
              <a16:creationId xmlns:a16="http://schemas.microsoft.com/office/drawing/2014/main" id="{00000000-0008-0000-0600-0000E7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3" name="テキスト ボックス 232">
          <a:extLst>
            <a:ext uri="{FF2B5EF4-FFF2-40B4-BE49-F238E27FC236}">
              <a16:creationId xmlns:a16="http://schemas.microsoft.com/office/drawing/2014/main" id="{00000000-0008-0000-0600-0000E9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4" name="扶助費グラフ枠">
          <a:extLst>
            <a:ext uri="{FF2B5EF4-FFF2-40B4-BE49-F238E27FC236}">
              <a16:creationId xmlns:a16="http://schemas.microsoft.com/office/drawing/2014/main" id="{00000000-0008-0000-0600-0000EA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88134</xdr:rowOff>
    </xdr:from>
    <xdr:to>
      <xdr:col>24</xdr:col>
      <xdr:colOff>62865</xdr:colOff>
      <xdr:row>99</xdr:row>
      <xdr:rowOff>5032</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4633595" y="15518634"/>
          <a:ext cx="1270" cy="14599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8859</xdr:rowOff>
    </xdr:from>
    <xdr:ext cx="534377" cy="259045"/>
    <xdr:sp macro="" textlink="">
      <xdr:nvSpPr>
        <xdr:cNvPr id="236" name="扶助費最小値テキスト">
          <a:extLst>
            <a:ext uri="{FF2B5EF4-FFF2-40B4-BE49-F238E27FC236}">
              <a16:creationId xmlns:a16="http://schemas.microsoft.com/office/drawing/2014/main" id="{00000000-0008-0000-0600-0000EC000000}"/>
            </a:ext>
          </a:extLst>
        </xdr:cNvPr>
        <xdr:cNvSpPr txBox="1"/>
      </xdr:nvSpPr>
      <xdr:spPr>
        <a:xfrm>
          <a:off x="4686300" y="16982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5032</xdr:rowOff>
    </xdr:from>
    <xdr:to>
      <xdr:col>24</xdr:col>
      <xdr:colOff>152400</xdr:colOff>
      <xdr:row>99</xdr:row>
      <xdr:rowOff>5032</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4546600" y="16978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34811</xdr:rowOff>
    </xdr:from>
    <xdr:ext cx="599010" cy="259045"/>
    <xdr:sp macro="" textlink="">
      <xdr:nvSpPr>
        <xdr:cNvPr id="238" name="扶助費最大値テキスト">
          <a:extLst>
            <a:ext uri="{FF2B5EF4-FFF2-40B4-BE49-F238E27FC236}">
              <a16:creationId xmlns:a16="http://schemas.microsoft.com/office/drawing/2014/main" id="{00000000-0008-0000-0600-0000EE000000}"/>
            </a:ext>
          </a:extLst>
        </xdr:cNvPr>
        <xdr:cNvSpPr txBox="1"/>
      </xdr:nvSpPr>
      <xdr:spPr>
        <a:xfrm>
          <a:off x="4686300" y="152938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232,737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88134</xdr:rowOff>
    </xdr:from>
    <xdr:to>
      <xdr:col>24</xdr:col>
      <xdr:colOff>152400</xdr:colOff>
      <xdr:row>90</xdr:row>
      <xdr:rowOff>88134</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4546600" y="155186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29569</xdr:rowOff>
    </xdr:from>
    <xdr:to>
      <xdr:col>24</xdr:col>
      <xdr:colOff>63500</xdr:colOff>
      <xdr:row>96</xdr:row>
      <xdr:rowOff>66656</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3797300" y="16488769"/>
          <a:ext cx="838200" cy="37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122531</xdr:rowOff>
    </xdr:from>
    <xdr:ext cx="599010" cy="259045"/>
    <xdr:sp macro="" textlink="">
      <xdr:nvSpPr>
        <xdr:cNvPr id="241" name="扶助費平均値テキスト">
          <a:extLst>
            <a:ext uri="{FF2B5EF4-FFF2-40B4-BE49-F238E27FC236}">
              <a16:creationId xmlns:a16="http://schemas.microsoft.com/office/drawing/2014/main" id="{00000000-0008-0000-0600-0000F1000000}"/>
            </a:ext>
          </a:extLst>
        </xdr:cNvPr>
        <xdr:cNvSpPr txBox="1"/>
      </xdr:nvSpPr>
      <xdr:spPr>
        <a:xfrm>
          <a:off x="4686300" y="1623883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99654</xdr:rowOff>
    </xdr:from>
    <xdr:to>
      <xdr:col>24</xdr:col>
      <xdr:colOff>114300</xdr:colOff>
      <xdr:row>96</xdr:row>
      <xdr:rowOff>29804</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4584700" y="16387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66656</xdr:rowOff>
    </xdr:from>
    <xdr:to>
      <xdr:col>19</xdr:col>
      <xdr:colOff>177800</xdr:colOff>
      <xdr:row>96</xdr:row>
      <xdr:rowOff>171095</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2908300" y="16525856"/>
          <a:ext cx="889000" cy="104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5330</xdr:rowOff>
    </xdr:from>
    <xdr:to>
      <xdr:col>20</xdr:col>
      <xdr:colOff>38100</xdr:colOff>
      <xdr:row>96</xdr:row>
      <xdr:rowOff>106930</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3746500" y="16464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123457</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3497795" y="162397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42295</xdr:rowOff>
    </xdr:from>
    <xdr:to>
      <xdr:col>15</xdr:col>
      <xdr:colOff>50800</xdr:colOff>
      <xdr:row>96</xdr:row>
      <xdr:rowOff>171095</xdr:rowOff>
    </xdr:to>
    <xdr:cxnSp macro="">
      <xdr:nvCxnSpPr>
        <xdr:cNvPr id="246" name="直線コネクタ 245">
          <a:extLst>
            <a:ext uri="{FF2B5EF4-FFF2-40B4-BE49-F238E27FC236}">
              <a16:creationId xmlns:a16="http://schemas.microsoft.com/office/drawing/2014/main" id="{00000000-0008-0000-0600-0000F6000000}"/>
            </a:ext>
          </a:extLst>
        </xdr:cNvPr>
        <xdr:cNvCxnSpPr/>
      </xdr:nvCxnSpPr>
      <xdr:spPr>
        <a:xfrm>
          <a:off x="2019300" y="16501495"/>
          <a:ext cx="889000" cy="128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90805</xdr:rowOff>
    </xdr:from>
    <xdr:to>
      <xdr:col>15</xdr:col>
      <xdr:colOff>101600</xdr:colOff>
      <xdr:row>97</xdr:row>
      <xdr:rowOff>20955</xdr:rowOff>
    </xdr:to>
    <xdr:sp macro="" textlink="">
      <xdr:nvSpPr>
        <xdr:cNvPr id="247" name="フローチャート: 判断 246">
          <a:extLst>
            <a:ext uri="{FF2B5EF4-FFF2-40B4-BE49-F238E27FC236}">
              <a16:creationId xmlns:a16="http://schemas.microsoft.com/office/drawing/2014/main" id="{00000000-0008-0000-0600-0000F7000000}"/>
            </a:ext>
          </a:extLst>
        </xdr:cNvPr>
        <xdr:cNvSpPr/>
      </xdr:nvSpPr>
      <xdr:spPr>
        <a:xfrm>
          <a:off x="2857500" y="1655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37482</xdr:rowOff>
    </xdr:from>
    <xdr:ext cx="59901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608795" y="163252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133,325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42295</xdr:rowOff>
    </xdr:from>
    <xdr:to>
      <xdr:col>10</xdr:col>
      <xdr:colOff>114300</xdr:colOff>
      <xdr:row>97</xdr:row>
      <xdr:rowOff>151859</xdr:rowOff>
    </xdr:to>
    <xdr:cxnSp macro="">
      <xdr:nvCxnSpPr>
        <xdr:cNvPr id="249" name="直線コネクタ 248">
          <a:extLst>
            <a:ext uri="{FF2B5EF4-FFF2-40B4-BE49-F238E27FC236}">
              <a16:creationId xmlns:a16="http://schemas.microsoft.com/office/drawing/2014/main" id="{00000000-0008-0000-0600-0000F9000000}"/>
            </a:ext>
          </a:extLst>
        </xdr:cNvPr>
        <xdr:cNvCxnSpPr/>
      </xdr:nvCxnSpPr>
      <xdr:spPr>
        <a:xfrm flipV="1">
          <a:off x="1130300" y="16501495"/>
          <a:ext cx="889000" cy="281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153550</xdr:rowOff>
    </xdr:from>
    <xdr:to>
      <xdr:col>10</xdr:col>
      <xdr:colOff>165100</xdr:colOff>
      <xdr:row>96</xdr:row>
      <xdr:rowOff>83700</xdr:rowOff>
    </xdr:to>
    <xdr:sp macro="" textlink="">
      <xdr:nvSpPr>
        <xdr:cNvPr id="250" name="フローチャート: 判断 249">
          <a:extLst>
            <a:ext uri="{FF2B5EF4-FFF2-40B4-BE49-F238E27FC236}">
              <a16:creationId xmlns:a16="http://schemas.microsoft.com/office/drawing/2014/main" id="{00000000-0008-0000-0600-0000FA000000}"/>
            </a:ext>
          </a:extLst>
        </xdr:cNvPr>
        <xdr:cNvSpPr/>
      </xdr:nvSpPr>
      <xdr:spPr>
        <a:xfrm>
          <a:off x="1968500" y="1644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100227</xdr:rowOff>
    </xdr:from>
    <xdr:ext cx="59901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719795" y="162165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85939</xdr:rowOff>
    </xdr:from>
    <xdr:to>
      <xdr:col>6</xdr:col>
      <xdr:colOff>38100</xdr:colOff>
      <xdr:row>98</xdr:row>
      <xdr:rowOff>16089</xdr:rowOff>
    </xdr:to>
    <xdr:sp macro="" textlink="">
      <xdr:nvSpPr>
        <xdr:cNvPr id="252" name="フローチャート: 判断 251">
          <a:extLst>
            <a:ext uri="{FF2B5EF4-FFF2-40B4-BE49-F238E27FC236}">
              <a16:creationId xmlns:a16="http://schemas.microsoft.com/office/drawing/2014/main" id="{00000000-0008-0000-0600-0000FC000000}"/>
            </a:ext>
          </a:extLst>
        </xdr:cNvPr>
        <xdr:cNvSpPr/>
      </xdr:nvSpPr>
      <xdr:spPr>
        <a:xfrm>
          <a:off x="1079500" y="16716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32616</xdr:rowOff>
    </xdr:from>
    <xdr:ext cx="59901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830795" y="164918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150219</xdr:rowOff>
    </xdr:from>
    <xdr:to>
      <xdr:col>24</xdr:col>
      <xdr:colOff>114300</xdr:colOff>
      <xdr:row>96</xdr:row>
      <xdr:rowOff>80369</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4584700" y="16437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128646</xdr:rowOff>
    </xdr:from>
    <xdr:ext cx="599010" cy="259045"/>
    <xdr:sp macro="" textlink="">
      <xdr:nvSpPr>
        <xdr:cNvPr id="260" name="扶助費該当値テキスト">
          <a:extLst>
            <a:ext uri="{FF2B5EF4-FFF2-40B4-BE49-F238E27FC236}">
              <a16:creationId xmlns:a16="http://schemas.microsoft.com/office/drawing/2014/main" id="{00000000-0008-0000-0600-000004010000}"/>
            </a:ext>
          </a:extLst>
        </xdr:cNvPr>
        <xdr:cNvSpPr txBox="1"/>
      </xdr:nvSpPr>
      <xdr:spPr>
        <a:xfrm>
          <a:off x="4686300" y="164163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15856</xdr:rowOff>
    </xdr:from>
    <xdr:to>
      <xdr:col>20</xdr:col>
      <xdr:colOff>38100</xdr:colOff>
      <xdr:row>96</xdr:row>
      <xdr:rowOff>117456</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3746500" y="16475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108583</xdr:rowOff>
    </xdr:from>
    <xdr:ext cx="599010"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3497795" y="165677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120295</xdr:rowOff>
    </xdr:from>
    <xdr:to>
      <xdr:col>15</xdr:col>
      <xdr:colOff>101600</xdr:colOff>
      <xdr:row>97</xdr:row>
      <xdr:rowOff>50445</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2857500" y="16579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41572</xdr:rowOff>
    </xdr:from>
    <xdr:ext cx="599010"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2608795" y="166722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162945</xdr:rowOff>
    </xdr:from>
    <xdr:to>
      <xdr:col>10</xdr:col>
      <xdr:colOff>165100</xdr:colOff>
      <xdr:row>96</xdr:row>
      <xdr:rowOff>93095</xdr:rowOff>
    </xdr:to>
    <xdr:sp macro="" textlink="">
      <xdr:nvSpPr>
        <xdr:cNvPr id="265" name="楕円 264">
          <a:extLst>
            <a:ext uri="{FF2B5EF4-FFF2-40B4-BE49-F238E27FC236}">
              <a16:creationId xmlns:a16="http://schemas.microsoft.com/office/drawing/2014/main" id="{00000000-0008-0000-0600-000009010000}"/>
            </a:ext>
          </a:extLst>
        </xdr:cNvPr>
        <xdr:cNvSpPr/>
      </xdr:nvSpPr>
      <xdr:spPr>
        <a:xfrm>
          <a:off x="1968500" y="16450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84222</xdr:rowOff>
    </xdr:from>
    <xdr:ext cx="599010" cy="259045"/>
    <xdr:sp macro=""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1719795" y="165434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101059</xdr:rowOff>
    </xdr:from>
    <xdr:to>
      <xdr:col>6</xdr:col>
      <xdr:colOff>38100</xdr:colOff>
      <xdr:row>98</xdr:row>
      <xdr:rowOff>31209</xdr:rowOff>
    </xdr:to>
    <xdr:sp macro="" textlink="">
      <xdr:nvSpPr>
        <xdr:cNvPr id="267" name="楕円 266">
          <a:extLst>
            <a:ext uri="{FF2B5EF4-FFF2-40B4-BE49-F238E27FC236}">
              <a16:creationId xmlns:a16="http://schemas.microsoft.com/office/drawing/2014/main" id="{00000000-0008-0000-0600-00000B010000}"/>
            </a:ext>
          </a:extLst>
        </xdr:cNvPr>
        <xdr:cNvSpPr/>
      </xdr:nvSpPr>
      <xdr:spPr>
        <a:xfrm>
          <a:off x="1079500" y="16731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98</xdr:row>
      <xdr:rowOff>22336</xdr:rowOff>
    </xdr:from>
    <xdr:ext cx="599010" cy="259045"/>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830795" y="168244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5" name="正方形/長方形 274">
          <a:extLst>
            <a:ext uri="{FF2B5EF4-FFF2-40B4-BE49-F238E27FC236}">
              <a16:creationId xmlns:a16="http://schemas.microsoft.com/office/drawing/2014/main" id="{00000000-0008-0000-0600-000013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97,449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6" name="正方形/長方形 275">
          <a:extLst>
            <a:ext uri="{FF2B5EF4-FFF2-40B4-BE49-F238E27FC236}">
              <a16:creationId xmlns:a16="http://schemas.microsoft.com/office/drawing/2014/main" id="{00000000-0008-0000-0600-000014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5641</xdr:rowOff>
    </xdr:from>
    <xdr:ext cx="531299" cy="259045"/>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6072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8" name="テキスト ボックス 287">
          <a:extLst>
            <a:ext uri="{FF2B5EF4-FFF2-40B4-BE49-F238E27FC236}">
              <a16:creationId xmlns:a16="http://schemas.microsoft.com/office/drawing/2014/main" id="{00000000-0008-0000-0600-000020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90" name="テキスト ボックス 289">
          <a:extLst>
            <a:ext uri="{FF2B5EF4-FFF2-40B4-BE49-F238E27FC236}">
              <a16:creationId xmlns:a16="http://schemas.microsoft.com/office/drawing/2014/main" id="{00000000-0008-0000-0600-000022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92" name="テキスト ボックス 291">
          <a:extLst>
            <a:ext uri="{FF2B5EF4-FFF2-40B4-BE49-F238E27FC236}">
              <a16:creationId xmlns:a16="http://schemas.microsoft.com/office/drawing/2014/main" id="{00000000-0008-0000-0600-000024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3" name="補助費等グラフ枠">
          <a:extLst>
            <a:ext uri="{FF2B5EF4-FFF2-40B4-BE49-F238E27FC236}">
              <a16:creationId xmlns:a16="http://schemas.microsoft.com/office/drawing/2014/main" id="{00000000-0008-0000-0600-000025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34</xdr:row>
      <xdr:rowOff>27272</xdr:rowOff>
    </xdr:from>
    <xdr:to>
      <xdr:col>54</xdr:col>
      <xdr:colOff>189865</xdr:colOff>
      <xdr:row>38</xdr:row>
      <xdr:rowOff>36667</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flipV="1">
          <a:off x="10475595" y="5856572"/>
          <a:ext cx="1270" cy="6951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40494</xdr:rowOff>
    </xdr:from>
    <xdr:ext cx="534377" cy="259045"/>
    <xdr:sp macro="" textlink="">
      <xdr:nvSpPr>
        <xdr:cNvPr id="295" name="補助費等最小値テキスト">
          <a:extLst>
            <a:ext uri="{FF2B5EF4-FFF2-40B4-BE49-F238E27FC236}">
              <a16:creationId xmlns:a16="http://schemas.microsoft.com/office/drawing/2014/main" id="{00000000-0008-0000-0600-000027010000}"/>
            </a:ext>
          </a:extLst>
        </xdr:cNvPr>
        <xdr:cNvSpPr txBox="1"/>
      </xdr:nvSpPr>
      <xdr:spPr>
        <a:xfrm>
          <a:off x="10528300" y="6555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36667</xdr:rowOff>
    </xdr:from>
    <xdr:to>
      <xdr:col>55</xdr:col>
      <xdr:colOff>88900</xdr:colOff>
      <xdr:row>38</xdr:row>
      <xdr:rowOff>36667</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10388600" y="6551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32</xdr:row>
      <xdr:rowOff>145399</xdr:rowOff>
    </xdr:from>
    <xdr:ext cx="534377" cy="259045"/>
    <xdr:sp macro="" textlink="">
      <xdr:nvSpPr>
        <xdr:cNvPr id="297" name="補助費等最大値テキスト">
          <a:extLst>
            <a:ext uri="{FF2B5EF4-FFF2-40B4-BE49-F238E27FC236}">
              <a16:creationId xmlns:a16="http://schemas.microsoft.com/office/drawing/2014/main" id="{00000000-0008-0000-0600-000029010000}"/>
            </a:ext>
          </a:extLst>
        </xdr:cNvPr>
        <xdr:cNvSpPr txBox="1"/>
      </xdr:nvSpPr>
      <xdr:spPr>
        <a:xfrm>
          <a:off x="10528300" y="5631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27272</xdr:rowOff>
    </xdr:from>
    <xdr:to>
      <xdr:col>55</xdr:col>
      <xdr:colOff>88900</xdr:colOff>
      <xdr:row>34</xdr:row>
      <xdr:rowOff>27272</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10388600" y="5856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91150</xdr:rowOff>
    </xdr:from>
    <xdr:to>
      <xdr:col>55</xdr:col>
      <xdr:colOff>0</xdr:colOff>
      <xdr:row>36</xdr:row>
      <xdr:rowOff>129163</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9639300" y="6263350"/>
          <a:ext cx="838200" cy="38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144953</xdr:rowOff>
    </xdr:from>
    <xdr:ext cx="534377" cy="259045"/>
    <xdr:sp macro="" textlink="">
      <xdr:nvSpPr>
        <xdr:cNvPr id="300" name="補助費等平均値テキスト">
          <a:extLst>
            <a:ext uri="{FF2B5EF4-FFF2-40B4-BE49-F238E27FC236}">
              <a16:creationId xmlns:a16="http://schemas.microsoft.com/office/drawing/2014/main" id="{00000000-0008-0000-0600-00002C010000}"/>
            </a:ext>
          </a:extLst>
        </xdr:cNvPr>
        <xdr:cNvSpPr txBox="1"/>
      </xdr:nvSpPr>
      <xdr:spPr>
        <a:xfrm>
          <a:off x="10528300" y="63171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166526</xdr:rowOff>
    </xdr:from>
    <xdr:to>
      <xdr:col>55</xdr:col>
      <xdr:colOff>50800</xdr:colOff>
      <xdr:row>37</xdr:row>
      <xdr:rowOff>96676</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10426700" y="6338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91150</xdr:rowOff>
    </xdr:from>
    <xdr:to>
      <xdr:col>50</xdr:col>
      <xdr:colOff>114300</xdr:colOff>
      <xdr:row>36</xdr:row>
      <xdr:rowOff>105443</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flipV="1">
          <a:off x="8750300" y="6263350"/>
          <a:ext cx="889000" cy="14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138495</xdr:rowOff>
    </xdr:from>
    <xdr:to>
      <xdr:col>50</xdr:col>
      <xdr:colOff>165100</xdr:colOff>
      <xdr:row>37</xdr:row>
      <xdr:rowOff>68645</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9588500" y="6310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59772</xdr:rowOff>
    </xdr:from>
    <xdr:ext cx="534377"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372111" y="6403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105443</xdr:rowOff>
    </xdr:from>
    <xdr:to>
      <xdr:col>45</xdr:col>
      <xdr:colOff>177800</xdr:colOff>
      <xdr:row>36</xdr:row>
      <xdr:rowOff>150749</xdr:rowOff>
    </xdr:to>
    <xdr:cxnSp macro="">
      <xdr:nvCxnSpPr>
        <xdr:cNvPr id="305" name="直線コネクタ 304">
          <a:extLst>
            <a:ext uri="{FF2B5EF4-FFF2-40B4-BE49-F238E27FC236}">
              <a16:creationId xmlns:a16="http://schemas.microsoft.com/office/drawing/2014/main" id="{00000000-0008-0000-0600-000031010000}"/>
            </a:ext>
          </a:extLst>
        </xdr:cNvPr>
        <xdr:cNvCxnSpPr/>
      </xdr:nvCxnSpPr>
      <xdr:spPr>
        <a:xfrm flipV="1">
          <a:off x="7861300" y="6277643"/>
          <a:ext cx="889000" cy="45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98686</xdr:rowOff>
    </xdr:from>
    <xdr:to>
      <xdr:col>46</xdr:col>
      <xdr:colOff>38100</xdr:colOff>
      <xdr:row>37</xdr:row>
      <xdr:rowOff>28836</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8699500" y="6270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19963</xdr:rowOff>
    </xdr:from>
    <xdr:ext cx="534377"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8483111" y="6363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30</xdr:row>
      <xdr:rowOff>135651</xdr:rowOff>
    </xdr:from>
    <xdr:to>
      <xdr:col>41</xdr:col>
      <xdr:colOff>50800</xdr:colOff>
      <xdr:row>36</xdr:row>
      <xdr:rowOff>150749</xdr:rowOff>
    </xdr:to>
    <xdr:cxnSp macro="">
      <xdr:nvCxnSpPr>
        <xdr:cNvPr id="308" name="直線コネクタ 307">
          <a:extLst>
            <a:ext uri="{FF2B5EF4-FFF2-40B4-BE49-F238E27FC236}">
              <a16:creationId xmlns:a16="http://schemas.microsoft.com/office/drawing/2014/main" id="{00000000-0008-0000-0600-000034010000}"/>
            </a:ext>
          </a:extLst>
        </xdr:cNvPr>
        <xdr:cNvCxnSpPr/>
      </xdr:nvCxnSpPr>
      <xdr:spPr>
        <a:xfrm>
          <a:off x="6972300" y="5279151"/>
          <a:ext cx="889000" cy="1043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137853</xdr:rowOff>
    </xdr:from>
    <xdr:to>
      <xdr:col>41</xdr:col>
      <xdr:colOff>101600</xdr:colOff>
      <xdr:row>37</xdr:row>
      <xdr:rowOff>68003</xdr:rowOff>
    </xdr:to>
    <xdr:sp macro="" textlink="">
      <xdr:nvSpPr>
        <xdr:cNvPr id="309" name="フローチャート: 判断 308">
          <a:extLst>
            <a:ext uri="{FF2B5EF4-FFF2-40B4-BE49-F238E27FC236}">
              <a16:creationId xmlns:a16="http://schemas.microsoft.com/office/drawing/2014/main" id="{00000000-0008-0000-0600-000035010000}"/>
            </a:ext>
          </a:extLst>
        </xdr:cNvPr>
        <xdr:cNvSpPr/>
      </xdr:nvSpPr>
      <xdr:spPr>
        <a:xfrm>
          <a:off x="7810500" y="6310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59130</xdr:rowOff>
    </xdr:from>
    <xdr:ext cx="534377"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7594111" y="6402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81062</xdr:rowOff>
    </xdr:from>
    <xdr:to>
      <xdr:col>36</xdr:col>
      <xdr:colOff>165100</xdr:colOff>
      <xdr:row>31</xdr:row>
      <xdr:rowOff>11212</xdr:rowOff>
    </xdr:to>
    <xdr:sp macro="" textlink="">
      <xdr:nvSpPr>
        <xdr:cNvPr id="311" name="フローチャート: 判断 310">
          <a:extLst>
            <a:ext uri="{FF2B5EF4-FFF2-40B4-BE49-F238E27FC236}">
              <a16:creationId xmlns:a16="http://schemas.microsoft.com/office/drawing/2014/main" id="{00000000-0008-0000-0600-000037010000}"/>
            </a:ext>
          </a:extLst>
        </xdr:cNvPr>
        <xdr:cNvSpPr/>
      </xdr:nvSpPr>
      <xdr:spPr>
        <a:xfrm>
          <a:off x="6921500" y="5224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27739</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6672795" y="4999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78363</xdr:rowOff>
    </xdr:from>
    <xdr:to>
      <xdr:col>55</xdr:col>
      <xdr:colOff>50800</xdr:colOff>
      <xdr:row>37</xdr:row>
      <xdr:rowOff>8513</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10426700" y="6250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101240</xdr:rowOff>
    </xdr:from>
    <xdr:ext cx="534377" cy="259045"/>
    <xdr:sp macro="" textlink="">
      <xdr:nvSpPr>
        <xdr:cNvPr id="319" name="補助費等該当値テキスト">
          <a:extLst>
            <a:ext uri="{FF2B5EF4-FFF2-40B4-BE49-F238E27FC236}">
              <a16:creationId xmlns:a16="http://schemas.microsoft.com/office/drawing/2014/main" id="{00000000-0008-0000-0600-00003F010000}"/>
            </a:ext>
          </a:extLst>
        </xdr:cNvPr>
        <xdr:cNvSpPr txBox="1"/>
      </xdr:nvSpPr>
      <xdr:spPr>
        <a:xfrm>
          <a:off x="10528300" y="6101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40350</xdr:rowOff>
    </xdr:from>
    <xdr:to>
      <xdr:col>50</xdr:col>
      <xdr:colOff>165100</xdr:colOff>
      <xdr:row>36</xdr:row>
      <xdr:rowOff>141950</xdr:rowOff>
    </xdr:to>
    <xdr:sp macro="" textlink="">
      <xdr:nvSpPr>
        <xdr:cNvPr id="320" name="楕円 319">
          <a:extLst>
            <a:ext uri="{FF2B5EF4-FFF2-40B4-BE49-F238E27FC236}">
              <a16:creationId xmlns:a16="http://schemas.microsoft.com/office/drawing/2014/main" id="{00000000-0008-0000-0600-000040010000}"/>
            </a:ext>
          </a:extLst>
        </xdr:cNvPr>
        <xdr:cNvSpPr/>
      </xdr:nvSpPr>
      <xdr:spPr>
        <a:xfrm>
          <a:off x="9588500" y="6212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34</xdr:row>
      <xdr:rowOff>158477</xdr:rowOff>
    </xdr:from>
    <xdr:ext cx="534377" cy="259045"/>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9372111" y="5987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54643</xdr:rowOff>
    </xdr:from>
    <xdr:to>
      <xdr:col>46</xdr:col>
      <xdr:colOff>38100</xdr:colOff>
      <xdr:row>36</xdr:row>
      <xdr:rowOff>156243</xdr:rowOff>
    </xdr:to>
    <xdr:sp macro="" textlink="">
      <xdr:nvSpPr>
        <xdr:cNvPr id="322" name="楕円 321">
          <a:extLst>
            <a:ext uri="{FF2B5EF4-FFF2-40B4-BE49-F238E27FC236}">
              <a16:creationId xmlns:a16="http://schemas.microsoft.com/office/drawing/2014/main" id="{00000000-0008-0000-0600-000042010000}"/>
            </a:ext>
          </a:extLst>
        </xdr:cNvPr>
        <xdr:cNvSpPr/>
      </xdr:nvSpPr>
      <xdr:spPr>
        <a:xfrm>
          <a:off x="8699500" y="6226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1320</xdr:rowOff>
    </xdr:from>
    <xdr:ext cx="534377" cy="259045"/>
    <xdr:sp macro="" textlink="">
      <xdr:nvSpPr>
        <xdr:cNvPr id="323" name="テキスト ボックス 322">
          <a:extLst>
            <a:ext uri="{FF2B5EF4-FFF2-40B4-BE49-F238E27FC236}">
              <a16:creationId xmlns:a16="http://schemas.microsoft.com/office/drawing/2014/main" id="{00000000-0008-0000-0600-000043010000}"/>
            </a:ext>
          </a:extLst>
        </xdr:cNvPr>
        <xdr:cNvSpPr txBox="1"/>
      </xdr:nvSpPr>
      <xdr:spPr>
        <a:xfrm>
          <a:off x="8483111" y="60020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99949</xdr:rowOff>
    </xdr:from>
    <xdr:to>
      <xdr:col>41</xdr:col>
      <xdr:colOff>101600</xdr:colOff>
      <xdr:row>37</xdr:row>
      <xdr:rowOff>30099</xdr:rowOff>
    </xdr:to>
    <xdr:sp macro="" textlink="">
      <xdr:nvSpPr>
        <xdr:cNvPr id="324" name="楕円 323">
          <a:extLst>
            <a:ext uri="{FF2B5EF4-FFF2-40B4-BE49-F238E27FC236}">
              <a16:creationId xmlns:a16="http://schemas.microsoft.com/office/drawing/2014/main" id="{00000000-0008-0000-0600-000044010000}"/>
            </a:ext>
          </a:extLst>
        </xdr:cNvPr>
        <xdr:cNvSpPr/>
      </xdr:nvSpPr>
      <xdr:spPr>
        <a:xfrm>
          <a:off x="7810500" y="6272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46626</xdr:rowOff>
    </xdr:from>
    <xdr:ext cx="534377" cy="259045"/>
    <xdr:sp macro="" textlink="">
      <xdr:nvSpPr>
        <xdr:cNvPr id="325" name="テキスト ボックス 324">
          <a:extLst>
            <a:ext uri="{FF2B5EF4-FFF2-40B4-BE49-F238E27FC236}">
              <a16:creationId xmlns:a16="http://schemas.microsoft.com/office/drawing/2014/main" id="{00000000-0008-0000-0600-000045010000}"/>
            </a:ext>
          </a:extLst>
        </xdr:cNvPr>
        <xdr:cNvSpPr txBox="1"/>
      </xdr:nvSpPr>
      <xdr:spPr>
        <a:xfrm>
          <a:off x="7594111" y="6047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84851</xdr:rowOff>
    </xdr:from>
    <xdr:to>
      <xdr:col>36</xdr:col>
      <xdr:colOff>165100</xdr:colOff>
      <xdr:row>31</xdr:row>
      <xdr:rowOff>15001</xdr:rowOff>
    </xdr:to>
    <xdr:sp macro="" textlink="">
      <xdr:nvSpPr>
        <xdr:cNvPr id="326" name="楕円 325">
          <a:extLst>
            <a:ext uri="{FF2B5EF4-FFF2-40B4-BE49-F238E27FC236}">
              <a16:creationId xmlns:a16="http://schemas.microsoft.com/office/drawing/2014/main" id="{00000000-0008-0000-0600-000046010000}"/>
            </a:ext>
          </a:extLst>
        </xdr:cNvPr>
        <xdr:cNvSpPr/>
      </xdr:nvSpPr>
      <xdr:spPr>
        <a:xfrm>
          <a:off x="6921500" y="5228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6128</xdr:rowOff>
    </xdr:from>
    <xdr:ext cx="599010" cy="259045"/>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672795" y="53210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32" name="正方形/長方形 331">
          <a:extLst>
            <a:ext uri="{FF2B5EF4-FFF2-40B4-BE49-F238E27FC236}">
              <a16:creationId xmlns:a16="http://schemas.microsoft.com/office/drawing/2014/main" id="{00000000-0008-0000-0600-00004C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3" name="正方形/長方形 332">
          <a:extLst>
            <a:ext uri="{FF2B5EF4-FFF2-40B4-BE49-F238E27FC236}">
              <a16:creationId xmlns:a16="http://schemas.microsoft.com/office/drawing/2014/main" id="{00000000-0008-0000-0600-00004D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4" name="正方形/長方形 333">
          <a:extLst>
            <a:ext uri="{FF2B5EF4-FFF2-40B4-BE49-F238E27FC236}">
              <a16:creationId xmlns:a16="http://schemas.microsoft.com/office/drawing/2014/main" id="{00000000-0008-0000-0600-00004E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83,756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5" name="正方形/長方形 334">
          <a:extLst>
            <a:ext uri="{FF2B5EF4-FFF2-40B4-BE49-F238E27FC236}">
              <a16:creationId xmlns:a16="http://schemas.microsoft.com/office/drawing/2014/main" id="{00000000-0008-0000-0600-00004F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44450</xdr:rowOff>
    </xdr:from>
    <xdr:to>
      <xdr:col>59</xdr:col>
      <xdr:colOff>50800</xdr:colOff>
      <xdr:row>59</xdr:row>
      <xdr:rowOff>44450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73677</xdr:rowOff>
    </xdr:from>
    <xdr:ext cx="53129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72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6" name="テキスト ボックス 345">
          <a:extLst>
            <a:ext uri="{FF2B5EF4-FFF2-40B4-BE49-F238E27FC236}">
              <a16:creationId xmlns:a16="http://schemas.microsoft.com/office/drawing/2014/main" id="{00000000-0008-0000-0600-00005A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8" name="テキスト ボックス 347">
          <a:extLst>
            <a:ext uri="{FF2B5EF4-FFF2-40B4-BE49-F238E27FC236}">
              <a16:creationId xmlns:a16="http://schemas.microsoft.com/office/drawing/2014/main" id="{00000000-0008-0000-0600-00005C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50" name="テキスト ボックス 349">
          <a:extLst>
            <a:ext uri="{FF2B5EF4-FFF2-40B4-BE49-F238E27FC236}">
              <a16:creationId xmlns:a16="http://schemas.microsoft.com/office/drawing/2014/main" id="{00000000-0008-0000-0600-00005E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51" name="普通建設事業費グラフ枠">
          <a:extLst>
            <a:ext uri="{FF2B5EF4-FFF2-40B4-BE49-F238E27FC236}">
              <a16:creationId xmlns:a16="http://schemas.microsoft.com/office/drawing/2014/main" id="{00000000-0008-0000-0600-00005F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115621</xdr:rowOff>
    </xdr:from>
    <xdr:to>
      <xdr:col>54</xdr:col>
      <xdr:colOff>189865</xdr:colOff>
      <xdr:row>58</xdr:row>
      <xdr:rowOff>136709</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flipV="1">
          <a:off x="10475595" y="8688121"/>
          <a:ext cx="1270" cy="13926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140536</xdr:rowOff>
    </xdr:from>
    <xdr:ext cx="534377" cy="259045"/>
    <xdr:sp macro="" textlink="">
      <xdr:nvSpPr>
        <xdr:cNvPr id="353" name="普通建設事業費最小値テキスト">
          <a:extLst>
            <a:ext uri="{FF2B5EF4-FFF2-40B4-BE49-F238E27FC236}">
              <a16:creationId xmlns:a16="http://schemas.microsoft.com/office/drawing/2014/main" id="{00000000-0008-0000-0600-000061010000}"/>
            </a:ext>
          </a:extLst>
        </xdr:cNvPr>
        <xdr:cNvSpPr txBox="1"/>
      </xdr:nvSpPr>
      <xdr:spPr>
        <a:xfrm>
          <a:off x="10528300" y="10084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136709</xdr:rowOff>
    </xdr:from>
    <xdr:to>
      <xdr:col>55</xdr:col>
      <xdr:colOff>88900</xdr:colOff>
      <xdr:row>58</xdr:row>
      <xdr:rowOff>136709</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10388600" y="10080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62298</xdr:rowOff>
    </xdr:from>
    <xdr:ext cx="534377" cy="259045"/>
    <xdr:sp macro="" textlink="">
      <xdr:nvSpPr>
        <xdr:cNvPr id="355" name="普通建設事業費最大値テキスト">
          <a:extLst>
            <a:ext uri="{FF2B5EF4-FFF2-40B4-BE49-F238E27FC236}">
              <a16:creationId xmlns:a16="http://schemas.microsoft.com/office/drawing/2014/main" id="{00000000-0008-0000-0600-000063010000}"/>
            </a:ext>
          </a:extLst>
        </xdr:cNvPr>
        <xdr:cNvSpPr txBox="1"/>
      </xdr:nvSpPr>
      <xdr:spPr>
        <a:xfrm>
          <a:off x="10528300" y="8463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97,264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115621</xdr:rowOff>
    </xdr:from>
    <xdr:to>
      <xdr:col>55</xdr:col>
      <xdr:colOff>88900</xdr:colOff>
      <xdr:row>50</xdr:row>
      <xdr:rowOff>115621</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10388600" y="8688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54</xdr:row>
      <xdr:rowOff>145149</xdr:rowOff>
    </xdr:from>
    <xdr:to>
      <xdr:col>55</xdr:col>
      <xdr:colOff>0</xdr:colOff>
      <xdr:row>54</xdr:row>
      <xdr:rowOff>161569</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a:off x="9639300" y="9403449"/>
          <a:ext cx="838200" cy="16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92397</xdr:rowOff>
    </xdr:from>
    <xdr:ext cx="534377" cy="259045"/>
    <xdr:sp macro="" textlink="">
      <xdr:nvSpPr>
        <xdr:cNvPr id="358" name="普通建設事業費平均値テキスト">
          <a:extLst>
            <a:ext uri="{FF2B5EF4-FFF2-40B4-BE49-F238E27FC236}">
              <a16:creationId xmlns:a16="http://schemas.microsoft.com/office/drawing/2014/main" id="{00000000-0008-0000-0600-000066010000}"/>
            </a:ext>
          </a:extLst>
        </xdr:cNvPr>
        <xdr:cNvSpPr txBox="1"/>
      </xdr:nvSpPr>
      <xdr:spPr>
        <a:xfrm>
          <a:off x="10528300" y="952214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113970</xdr:rowOff>
    </xdr:from>
    <xdr:to>
      <xdr:col>55</xdr:col>
      <xdr:colOff>50800</xdr:colOff>
      <xdr:row>56</xdr:row>
      <xdr:rowOff>44120</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10426700" y="9543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54</xdr:row>
      <xdr:rowOff>145149</xdr:rowOff>
    </xdr:from>
    <xdr:to>
      <xdr:col>50</xdr:col>
      <xdr:colOff>114300</xdr:colOff>
      <xdr:row>55</xdr:row>
      <xdr:rowOff>66339</xdr:rowOff>
    </xdr:to>
    <xdr:cxnSp macro="">
      <xdr:nvCxnSpPr>
        <xdr:cNvPr id="360" name="直線コネクタ 359">
          <a:extLst>
            <a:ext uri="{FF2B5EF4-FFF2-40B4-BE49-F238E27FC236}">
              <a16:creationId xmlns:a16="http://schemas.microsoft.com/office/drawing/2014/main" id="{00000000-0008-0000-0600-000068010000}"/>
            </a:ext>
          </a:extLst>
        </xdr:cNvPr>
        <xdr:cNvCxnSpPr/>
      </xdr:nvCxnSpPr>
      <xdr:spPr>
        <a:xfrm flipV="1">
          <a:off x="8750300" y="9403449"/>
          <a:ext cx="889000" cy="92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138678</xdr:rowOff>
    </xdr:from>
    <xdr:to>
      <xdr:col>50</xdr:col>
      <xdr:colOff>165100</xdr:colOff>
      <xdr:row>56</xdr:row>
      <xdr:rowOff>68828</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9588500" y="9568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59955</xdr:rowOff>
    </xdr:from>
    <xdr:ext cx="534377"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372111" y="9661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53</xdr:row>
      <xdr:rowOff>28981</xdr:rowOff>
    </xdr:from>
    <xdr:to>
      <xdr:col>45</xdr:col>
      <xdr:colOff>177800</xdr:colOff>
      <xdr:row>55</xdr:row>
      <xdr:rowOff>66339</xdr:rowOff>
    </xdr:to>
    <xdr:cxnSp macro="">
      <xdr:nvCxnSpPr>
        <xdr:cNvPr id="363" name="直線コネクタ 362">
          <a:extLst>
            <a:ext uri="{FF2B5EF4-FFF2-40B4-BE49-F238E27FC236}">
              <a16:creationId xmlns:a16="http://schemas.microsoft.com/office/drawing/2014/main" id="{00000000-0008-0000-0600-00006B010000}"/>
            </a:ext>
          </a:extLst>
        </xdr:cNvPr>
        <xdr:cNvCxnSpPr/>
      </xdr:nvCxnSpPr>
      <xdr:spPr>
        <a:xfrm>
          <a:off x="7861300" y="9115831"/>
          <a:ext cx="889000" cy="380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156604</xdr:rowOff>
    </xdr:from>
    <xdr:to>
      <xdr:col>46</xdr:col>
      <xdr:colOff>38100</xdr:colOff>
      <xdr:row>56</xdr:row>
      <xdr:rowOff>86754</xdr:rowOff>
    </xdr:to>
    <xdr:sp macro="" textlink="">
      <xdr:nvSpPr>
        <xdr:cNvPr id="364" name="フローチャート: 判断 363">
          <a:extLst>
            <a:ext uri="{FF2B5EF4-FFF2-40B4-BE49-F238E27FC236}">
              <a16:creationId xmlns:a16="http://schemas.microsoft.com/office/drawing/2014/main" id="{00000000-0008-0000-0600-00006C010000}"/>
            </a:ext>
          </a:extLst>
        </xdr:cNvPr>
        <xdr:cNvSpPr/>
      </xdr:nvSpPr>
      <xdr:spPr>
        <a:xfrm>
          <a:off x="8699500" y="9586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77881</xdr:rowOff>
    </xdr:from>
    <xdr:ext cx="534377"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8483111" y="9679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53</xdr:row>
      <xdr:rowOff>28981</xdr:rowOff>
    </xdr:from>
    <xdr:to>
      <xdr:col>41</xdr:col>
      <xdr:colOff>50800</xdr:colOff>
      <xdr:row>53</xdr:row>
      <xdr:rowOff>117831</xdr:rowOff>
    </xdr:to>
    <xdr:cxnSp macro="">
      <xdr:nvCxnSpPr>
        <xdr:cNvPr id="366" name="直線コネクタ 365">
          <a:extLst>
            <a:ext uri="{FF2B5EF4-FFF2-40B4-BE49-F238E27FC236}">
              <a16:creationId xmlns:a16="http://schemas.microsoft.com/office/drawing/2014/main" id="{00000000-0008-0000-0600-00006E010000}"/>
            </a:ext>
          </a:extLst>
        </xdr:cNvPr>
        <xdr:cNvCxnSpPr/>
      </xdr:nvCxnSpPr>
      <xdr:spPr>
        <a:xfrm flipV="1">
          <a:off x="6972300" y="9115831"/>
          <a:ext cx="889000" cy="88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144050</xdr:rowOff>
    </xdr:from>
    <xdr:to>
      <xdr:col>41</xdr:col>
      <xdr:colOff>101600</xdr:colOff>
      <xdr:row>56</xdr:row>
      <xdr:rowOff>74200</xdr:rowOff>
    </xdr:to>
    <xdr:sp macro="" textlink="">
      <xdr:nvSpPr>
        <xdr:cNvPr id="367" name="フローチャート: 判断 366">
          <a:extLst>
            <a:ext uri="{FF2B5EF4-FFF2-40B4-BE49-F238E27FC236}">
              <a16:creationId xmlns:a16="http://schemas.microsoft.com/office/drawing/2014/main" id="{00000000-0008-0000-0600-00006F010000}"/>
            </a:ext>
          </a:extLst>
        </xdr:cNvPr>
        <xdr:cNvSpPr/>
      </xdr:nvSpPr>
      <xdr:spPr>
        <a:xfrm>
          <a:off x="7810500" y="957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65327</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7594111" y="9666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66211</xdr:rowOff>
    </xdr:from>
    <xdr:to>
      <xdr:col>36</xdr:col>
      <xdr:colOff>165100</xdr:colOff>
      <xdr:row>55</xdr:row>
      <xdr:rowOff>167811</xdr:rowOff>
    </xdr:to>
    <xdr:sp macro="" textlink="">
      <xdr:nvSpPr>
        <xdr:cNvPr id="369" name="フローチャート: 判断 368">
          <a:extLst>
            <a:ext uri="{FF2B5EF4-FFF2-40B4-BE49-F238E27FC236}">
              <a16:creationId xmlns:a16="http://schemas.microsoft.com/office/drawing/2014/main" id="{00000000-0008-0000-0600-000071010000}"/>
            </a:ext>
          </a:extLst>
        </xdr:cNvPr>
        <xdr:cNvSpPr/>
      </xdr:nvSpPr>
      <xdr:spPr>
        <a:xfrm>
          <a:off x="6921500" y="9495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158938</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6705111" y="9588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110769</xdr:rowOff>
    </xdr:from>
    <xdr:to>
      <xdr:col>55</xdr:col>
      <xdr:colOff>50800</xdr:colOff>
      <xdr:row>55</xdr:row>
      <xdr:rowOff>40919</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10426700" y="9369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53</xdr:row>
      <xdr:rowOff>133646</xdr:rowOff>
    </xdr:from>
    <xdr:ext cx="534377" cy="259045"/>
    <xdr:sp macro="" textlink="">
      <xdr:nvSpPr>
        <xdr:cNvPr id="377" name="普通建設事業費該当値テキスト">
          <a:extLst>
            <a:ext uri="{FF2B5EF4-FFF2-40B4-BE49-F238E27FC236}">
              <a16:creationId xmlns:a16="http://schemas.microsoft.com/office/drawing/2014/main" id="{00000000-0008-0000-0600-000079010000}"/>
            </a:ext>
          </a:extLst>
        </xdr:cNvPr>
        <xdr:cNvSpPr txBox="1"/>
      </xdr:nvSpPr>
      <xdr:spPr>
        <a:xfrm>
          <a:off x="10528300" y="9220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54</xdr:row>
      <xdr:rowOff>94349</xdr:rowOff>
    </xdr:from>
    <xdr:to>
      <xdr:col>50</xdr:col>
      <xdr:colOff>165100</xdr:colOff>
      <xdr:row>55</xdr:row>
      <xdr:rowOff>24499</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9588500" y="9352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53</xdr:row>
      <xdr:rowOff>41026</xdr:rowOff>
    </xdr:from>
    <xdr:ext cx="534377"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9372111" y="9127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15539</xdr:rowOff>
    </xdr:from>
    <xdr:to>
      <xdr:col>46</xdr:col>
      <xdr:colOff>38100</xdr:colOff>
      <xdr:row>55</xdr:row>
      <xdr:rowOff>117139</xdr:rowOff>
    </xdr:to>
    <xdr:sp macro="" textlink="">
      <xdr:nvSpPr>
        <xdr:cNvPr id="380" name="楕円 379">
          <a:extLst>
            <a:ext uri="{FF2B5EF4-FFF2-40B4-BE49-F238E27FC236}">
              <a16:creationId xmlns:a16="http://schemas.microsoft.com/office/drawing/2014/main" id="{00000000-0008-0000-0600-00007C010000}"/>
            </a:ext>
          </a:extLst>
        </xdr:cNvPr>
        <xdr:cNvSpPr/>
      </xdr:nvSpPr>
      <xdr:spPr>
        <a:xfrm>
          <a:off x="8699500" y="9445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53</xdr:row>
      <xdr:rowOff>133666</xdr:rowOff>
    </xdr:from>
    <xdr:ext cx="534377" cy="259045"/>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8483111" y="9220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52</xdr:row>
      <xdr:rowOff>149631</xdr:rowOff>
    </xdr:from>
    <xdr:to>
      <xdr:col>41</xdr:col>
      <xdr:colOff>101600</xdr:colOff>
      <xdr:row>53</xdr:row>
      <xdr:rowOff>79781</xdr:rowOff>
    </xdr:to>
    <xdr:sp macro="" textlink="">
      <xdr:nvSpPr>
        <xdr:cNvPr id="382" name="楕円 381">
          <a:extLst>
            <a:ext uri="{FF2B5EF4-FFF2-40B4-BE49-F238E27FC236}">
              <a16:creationId xmlns:a16="http://schemas.microsoft.com/office/drawing/2014/main" id="{00000000-0008-0000-0600-00007E010000}"/>
            </a:ext>
          </a:extLst>
        </xdr:cNvPr>
        <xdr:cNvSpPr/>
      </xdr:nvSpPr>
      <xdr:spPr>
        <a:xfrm>
          <a:off x="7810500" y="9065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51</xdr:row>
      <xdr:rowOff>96308</xdr:rowOff>
    </xdr:from>
    <xdr:ext cx="534377" cy="259045"/>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7594111" y="88402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53</xdr:row>
      <xdr:rowOff>67031</xdr:rowOff>
    </xdr:from>
    <xdr:to>
      <xdr:col>36</xdr:col>
      <xdr:colOff>165100</xdr:colOff>
      <xdr:row>53</xdr:row>
      <xdr:rowOff>168631</xdr:rowOff>
    </xdr:to>
    <xdr:sp macro="" textlink="">
      <xdr:nvSpPr>
        <xdr:cNvPr id="384" name="楕円 383">
          <a:extLst>
            <a:ext uri="{FF2B5EF4-FFF2-40B4-BE49-F238E27FC236}">
              <a16:creationId xmlns:a16="http://schemas.microsoft.com/office/drawing/2014/main" id="{00000000-0008-0000-0600-000080010000}"/>
            </a:ext>
          </a:extLst>
        </xdr:cNvPr>
        <xdr:cNvSpPr/>
      </xdr:nvSpPr>
      <xdr:spPr>
        <a:xfrm>
          <a:off x="6921500" y="9153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52</xdr:row>
      <xdr:rowOff>13708</xdr:rowOff>
    </xdr:from>
    <xdr:ext cx="534377" cy="259045"/>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705111" y="8929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91" name="正方形/長方形 390">
          <a:extLst>
            <a:ext uri="{FF2B5EF4-FFF2-40B4-BE49-F238E27FC236}">
              <a16:creationId xmlns:a16="http://schemas.microsoft.com/office/drawing/2014/main" id="{00000000-0008-0000-0600-000087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2" name="正方形/長方形 391">
          <a:extLst>
            <a:ext uri="{FF2B5EF4-FFF2-40B4-BE49-F238E27FC236}">
              <a16:creationId xmlns:a16="http://schemas.microsoft.com/office/drawing/2014/main" id="{00000000-0008-0000-0600-000088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3" name="正方形/長方形 392">
          <a:extLst>
            <a:ext uri="{FF2B5EF4-FFF2-40B4-BE49-F238E27FC236}">
              <a16:creationId xmlns:a16="http://schemas.microsoft.com/office/drawing/2014/main" id="{00000000-0008-0000-0600-000089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401" name="テキスト ボックス 400">
          <a:extLst>
            <a:ext uri="{FF2B5EF4-FFF2-40B4-BE49-F238E27FC236}">
              <a16:creationId xmlns:a16="http://schemas.microsoft.com/office/drawing/2014/main" id="{00000000-0008-0000-0600-000091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403" name="テキスト ボックス 402">
          <a:extLst>
            <a:ext uri="{FF2B5EF4-FFF2-40B4-BE49-F238E27FC236}">
              <a16:creationId xmlns:a16="http://schemas.microsoft.com/office/drawing/2014/main" id="{00000000-0008-0000-0600-000093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5" name="テキスト ボックス 404">
          <a:extLst>
            <a:ext uri="{FF2B5EF4-FFF2-40B4-BE49-F238E27FC236}">
              <a16:creationId xmlns:a16="http://schemas.microsoft.com/office/drawing/2014/main" id="{00000000-0008-0000-0600-000095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8" name="普通建設事業費 （ うち新規整備　）グラフ枠">
          <a:extLst>
            <a:ext uri="{FF2B5EF4-FFF2-40B4-BE49-F238E27FC236}">
              <a16:creationId xmlns:a16="http://schemas.microsoft.com/office/drawing/2014/main" id="{00000000-0008-0000-0600-000098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23457</xdr:rowOff>
    </xdr:from>
    <xdr:to>
      <xdr:col>54</xdr:col>
      <xdr:colOff>189865</xdr:colOff>
      <xdr:row>79</xdr:row>
      <xdr:rowOff>29057</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10475595" y="12196407"/>
          <a:ext cx="1270" cy="1377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32884</xdr:rowOff>
    </xdr:from>
    <xdr:ext cx="378565" cy="259045"/>
    <xdr:sp macro="" textlink="">
      <xdr:nvSpPr>
        <xdr:cNvPr id="410" name="普通建設事業費 （ うち新規整備　）最小値テキスト">
          <a:extLst>
            <a:ext uri="{FF2B5EF4-FFF2-40B4-BE49-F238E27FC236}">
              <a16:creationId xmlns:a16="http://schemas.microsoft.com/office/drawing/2014/main" id="{00000000-0008-0000-0600-00009A010000}"/>
            </a:ext>
          </a:extLst>
        </xdr:cNvPr>
        <xdr:cNvSpPr txBox="1"/>
      </xdr:nvSpPr>
      <xdr:spPr>
        <a:xfrm>
          <a:off x="10528300" y="135774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29057</xdr:rowOff>
    </xdr:from>
    <xdr:to>
      <xdr:col>55</xdr:col>
      <xdr:colOff>88900</xdr:colOff>
      <xdr:row>79</xdr:row>
      <xdr:rowOff>29057</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a:off x="10388600" y="13573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141584</xdr:rowOff>
    </xdr:from>
    <xdr:ext cx="534377" cy="259045"/>
    <xdr:sp macro="" textlink="">
      <xdr:nvSpPr>
        <xdr:cNvPr id="412" name="普通建設事業費 （ うち新規整備　）最大値テキスト">
          <a:extLst>
            <a:ext uri="{FF2B5EF4-FFF2-40B4-BE49-F238E27FC236}">
              <a16:creationId xmlns:a16="http://schemas.microsoft.com/office/drawing/2014/main" id="{00000000-0008-0000-0600-00009C010000}"/>
            </a:ext>
          </a:extLst>
        </xdr:cNvPr>
        <xdr:cNvSpPr txBox="1"/>
      </xdr:nvSpPr>
      <xdr:spPr>
        <a:xfrm>
          <a:off x="10528300" y="11971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36,551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23457</xdr:rowOff>
    </xdr:from>
    <xdr:to>
      <xdr:col>55</xdr:col>
      <xdr:colOff>88900</xdr:colOff>
      <xdr:row>71</xdr:row>
      <xdr:rowOff>23457</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10388600" y="121964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138900</xdr:rowOff>
    </xdr:from>
    <xdr:to>
      <xdr:col>55</xdr:col>
      <xdr:colOff>0</xdr:colOff>
      <xdr:row>76</xdr:row>
      <xdr:rowOff>46470</xdr:rowOff>
    </xdr:to>
    <xdr:cxnSp macro="">
      <xdr:nvCxnSpPr>
        <xdr:cNvPr id="414" name="直線コネクタ 413">
          <a:extLst>
            <a:ext uri="{FF2B5EF4-FFF2-40B4-BE49-F238E27FC236}">
              <a16:creationId xmlns:a16="http://schemas.microsoft.com/office/drawing/2014/main" id="{00000000-0008-0000-0600-00009E010000}"/>
            </a:ext>
          </a:extLst>
        </xdr:cNvPr>
        <xdr:cNvCxnSpPr/>
      </xdr:nvCxnSpPr>
      <xdr:spPr>
        <a:xfrm>
          <a:off x="9639300" y="12997650"/>
          <a:ext cx="838200" cy="79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122114</xdr:rowOff>
    </xdr:from>
    <xdr:ext cx="469744" cy="259045"/>
    <xdr:sp macro="" textlink="">
      <xdr:nvSpPr>
        <xdr:cNvPr id="415" name="普通建設事業費 （ うち新規整備　）平均値テキスト">
          <a:extLst>
            <a:ext uri="{FF2B5EF4-FFF2-40B4-BE49-F238E27FC236}">
              <a16:creationId xmlns:a16="http://schemas.microsoft.com/office/drawing/2014/main" id="{00000000-0008-0000-0600-00009F010000}"/>
            </a:ext>
          </a:extLst>
        </xdr:cNvPr>
        <xdr:cNvSpPr txBox="1"/>
      </xdr:nvSpPr>
      <xdr:spPr>
        <a:xfrm>
          <a:off x="10528300" y="1315231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143687</xdr:rowOff>
    </xdr:from>
    <xdr:to>
      <xdr:col>55</xdr:col>
      <xdr:colOff>50800</xdr:colOff>
      <xdr:row>77</xdr:row>
      <xdr:rowOff>73837</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10426700" y="13173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138900</xdr:rowOff>
    </xdr:from>
    <xdr:to>
      <xdr:col>50</xdr:col>
      <xdr:colOff>114300</xdr:colOff>
      <xdr:row>76</xdr:row>
      <xdr:rowOff>20410</xdr:rowOff>
    </xdr:to>
    <xdr:cxnSp macro="">
      <xdr:nvCxnSpPr>
        <xdr:cNvPr id="417" name="直線コネクタ 416">
          <a:extLst>
            <a:ext uri="{FF2B5EF4-FFF2-40B4-BE49-F238E27FC236}">
              <a16:creationId xmlns:a16="http://schemas.microsoft.com/office/drawing/2014/main" id="{00000000-0008-0000-0600-0000A1010000}"/>
            </a:ext>
          </a:extLst>
        </xdr:cNvPr>
        <xdr:cNvCxnSpPr/>
      </xdr:nvCxnSpPr>
      <xdr:spPr>
        <a:xfrm flipV="1">
          <a:off x="8750300" y="12997650"/>
          <a:ext cx="889000" cy="52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101016</xdr:rowOff>
    </xdr:from>
    <xdr:to>
      <xdr:col>50</xdr:col>
      <xdr:colOff>165100</xdr:colOff>
      <xdr:row>77</xdr:row>
      <xdr:rowOff>31166</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9588500" y="131312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22293</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372111" y="13223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161074</xdr:rowOff>
    </xdr:from>
    <xdr:to>
      <xdr:col>45</xdr:col>
      <xdr:colOff>177800</xdr:colOff>
      <xdr:row>76</xdr:row>
      <xdr:rowOff>20410</xdr:rowOff>
    </xdr:to>
    <xdr:cxnSp macro="">
      <xdr:nvCxnSpPr>
        <xdr:cNvPr id="420" name="直線コネクタ 419">
          <a:extLst>
            <a:ext uri="{FF2B5EF4-FFF2-40B4-BE49-F238E27FC236}">
              <a16:creationId xmlns:a16="http://schemas.microsoft.com/office/drawing/2014/main" id="{00000000-0008-0000-0600-0000A4010000}"/>
            </a:ext>
          </a:extLst>
        </xdr:cNvPr>
        <xdr:cNvCxnSpPr/>
      </xdr:nvCxnSpPr>
      <xdr:spPr>
        <a:xfrm>
          <a:off x="7861300" y="13019824"/>
          <a:ext cx="889000" cy="30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34150</xdr:rowOff>
    </xdr:from>
    <xdr:to>
      <xdr:col>46</xdr:col>
      <xdr:colOff>38100</xdr:colOff>
      <xdr:row>76</xdr:row>
      <xdr:rowOff>135750</xdr:rowOff>
    </xdr:to>
    <xdr:sp macro="" textlink="">
      <xdr:nvSpPr>
        <xdr:cNvPr id="421" name="フローチャート: 判断 420">
          <a:extLst>
            <a:ext uri="{FF2B5EF4-FFF2-40B4-BE49-F238E27FC236}">
              <a16:creationId xmlns:a16="http://schemas.microsoft.com/office/drawing/2014/main" id="{00000000-0008-0000-0600-0000A5010000}"/>
            </a:ext>
          </a:extLst>
        </xdr:cNvPr>
        <xdr:cNvSpPr/>
      </xdr:nvSpPr>
      <xdr:spPr>
        <a:xfrm>
          <a:off x="8699500" y="13064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126877</xdr:rowOff>
    </xdr:from>
    <xdr:ext cx="534377"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483111" y="13157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74</xdr:row>
      <xdr:rowOff>28715</xdr:rowOff>
    </xdr:from>
    <xdr:to>
      <xdr:col>41</xdr:col>
      <xdr:colOff>50800</xdr:colOff>
      <xdr:row>75</xdr:row>
      <xdr:rowOff>161074</xdr:rowOff>
    </xdr:to>
    <xdr:cxnSp macro="">
      <xdr:nvCxnSpPr>
        <xdr:cNvPr id="423" name="直線コネクタ 422">
          <a:extLst>
            <a:ext uri="{FF2B5EF4-FFF2-40B4-BE49-F238E27FC236}">
              <a16:creationId xmlns:a16="http://schemas.microsoft.com/office/drawing/2014/main" id="{00000000-0008-0000-0600-0000A7010000}"/>
            </a:ext>
          </a:extLst>
        </xdr:cNvPr>
        <xdr:cNvCxnSpPr/>
      </xdr:nvCxnSpPr>
      <xdr:spPr>
        <a:xfrm>
          <a:off x="6972300" y="12716015"/>
          <a:ext cx="889000" cy="30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11861</xdr:rowOff>
    </xdr:from>
    <xdr:to>
      <xdr:col>41</xdr:col>
      <xdr:colOff>101600</xdr:colOff>
      <xdr:row>76</xdr:row>
      <xdr:rowOff>113461</xdr:rowOff>
    </xdr:to>
    <xdr:sp macro="" textlink="">
      <xdr:nvSpPr>
        <xdr:cNvPr id="424" name="フローチャート: 判断 423">
          <a:extLst>
            <a:ext uri="{FF2B5EF4-FFF2-40B4-BE49-F238E27FC236}">
              <a16:creationId xmlns:a16="http://schemas.microsoft.com/office/drawing/2014/main" id="{00000000-0008-0000-0600-0000A8010000}"/>
            </a:ext>
          </a:extLst>
        </xdr:cNvPr>
        <xdr:cNvSpPr/>
      </xdr:nvSpPr>
      <xdr:spPr>
        <a:xfrm>
          <a:off x="7810500" y="13042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104588</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7594111" y="13134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153518</xdr:rowOff>
    </xdr:from>
    <xdr:to>
      <xdr:col>36</xdr:col>
      <xdr:colOff>165100</xdr:colOff>
      <xdr:row>76</xdr:row>
      <xdr:rowOff>83668</xdr:rowOff>
    </xdr:to>
    <xdr:sp macro="" textlink="">
      <xdr:nvSpPr>
        <xdr:cNvPr id="426" name="フローチャート: 判断 425">
          <a:extLst>
            <a:ext uri="{FF2B5EF4-FFF2-40B4-BE49-F238E27FC236}">
              <a16:creationId xmlns:a16="http://schemas.microsoft.com/office/drawing/2014/main" id="{00000000-0008-0000-0600-0000AA010000}"/>
            </a:ext>
          </a:extLst>
        </xdr:cNvPr>
        <xdr:cNvSpPr/>
      </xdr:nvSpPr>
      <xdr:spPr>
        <a:xfrm>
          <a:off x="6921500" y="13012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74795</xdr:rowOff>
    </xdr:from>
    <xdr:ext cx="534377"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05111" y="131049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167120</xdr:rowOff>
    </xdr:from>
    <xdr:to>
      <xdr:col>55</xdr:col>
      <xdr:colOff>50800</xdr:colOff>
      <xdr:row>76</xdr:row>
      <xdr:rowOff>97270</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10426700" y="13025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18546</xdr:rowOff>
    </xdr:from>
    <xdr:ext cx="534377" cy="259045"/>
    <xdr:sp macro="" textlink="">
      <xdr:nvSpPr>
        <xdr:cNvPr id="434" name="普通建設事業費 （ うち新規整備　）該当値テキスト">
          <a:extLst>
            <a:ext uri="{FF2B5EF4-FFF2-40B4-BE49-F238E27FC236}">
              <a16:creationId xmlns:a16="http://schemas.microsoft.com/office/drawing/2014/main" id="{00000000-0008-0000-0600-0000B2010000}"/>
            </a:ext>
          </a:extLst>
        </xdr:cNvPr>
        <xdr:cNvSpPr txBox="1"/>
      </xdr:nvSpPr>
      <xdr:spPr>
        <a:xfrm>
          <a:off x="10528300" y="128772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75</xdr:row>
      <xdr:rowOff>88100</xdr:rowOff>
    </xdr:from>
    <xdr:to>
      <xdr:col>50</xdr:col>
      <xdr:colOff>165100</xdr:colOff>
      <xdr:row>76</xdr:row>
      <xdr:rowOff>18250</xdr:rowOff>
    </xdr:to>
    <xdr:sp macro="" textlink="">
      <xdr:nvSpPr>
        <xdr:cNvPr id="435" name="楕円 434">
          <a:extLst>
            <a:ext uri="{FF2B5EF4-FFF2-40B4-BE49-F238E27FC236}">
              <a16:creationId xmlns:a16="http://schemas.microsoft.com/office/drawing/2014/main" id="{00000000-0008-0000-0600-0000B3010000}"/>
            </a:ext>
          </a:extLst>
        </xdr:cNvPr>
        <xdr:cNvSpPr/>
      </xdr:nvSpPr>
      <xdr:spPr>
        <a:xfrm>
          <a:off x="9588500" y="12946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34777</xdr:rowOff>
    </xdr:from>
    <xdr:ext cx="534377" cy="259045"/>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9372111" y="12722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75</xdr:row>
      <xdr:rowOff>141059</xdr:rowOff>
    </xdr:from>
    <xdr:to>
      <xdr:col>46</xdr:col>
      <xdr:colOff>38100</xdr:colOff>
      <xdr:row>76</xdr:row>
      <xdr:rowOff>71208</xdr:rowOff>
    </xdr:to>
    <xdr:sp macro="" textlink="">
      <xdr:nvSpPr>
        <xdr:cNvPr id="437" name="楕円 436">
          <a:extLst>
            <a:ext uri="{FF2B5EF4-FFF2-40B4-BE49-F238E27FC236}">
              <a16:creationId xmlns:a16="http://schemas.microsoft.com/office/drawing/2014/main" id="{00000000-0008-0000-0600-0000B5010000}"/>
            </a:ext>
          </a:extLst>
        </xdr:cNvPr>
        <xdr:cNvSpPr/>
      </xdr:nvSpPr>
      <xdr:spPr>
        <a:xfrm>
          <a:off x="8699500" y="12999809"/>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87736</xdr:rowOff>
    </xdr:from>
    <xdr:ext cx="534377" cy="259045"/>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8483111" y="12775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75</xdr:row>
      <xdr:rowOff>110274</xdr:rowOff>
    </xdr:from>
    <xdr:to>
      <xdr:col>41</xdr:col>
      <xdr:colOff>101600</xdr:colOff>
      <xdr:row>76</xdr:row>
      <xdr:rowOff>40424</xdr:rowOff>
    </xdr:to>
    <xdr:sp macro="" textlink="">
      <xdr:nvSpPr>
        <xdr:cNvPr id="439" name="楕円 438">
          <a:extLst>
            <a:ext uri="{FF2B5EF4-FFF2-40B4-BE49-F238E27FC236}">
              <a16:creationId xmlns:a16="http://schemas.microsoft.com/office/drawing/2014/main" id="{00000000-0008-0000-0600-0000B7010000}"/>
            </a:ext>
          </a:extLst>
        </xdr:cNvPr>
        <xdr:cNvSpPr/>
      </xdr:nvSpPr>
      <xdr:spPr>
        <a:xfrm>
          <a:off x="7810500" y="12969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56951</xdr:rowOff>
    </xdr:from>
    <xdr:ext cx="534377" cy="259045"/>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7594111" y="127442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73</xdr:row>
      <xdr:rowOff>149365</xdr:rowOff>
    </xdr:from>
    <xdr:to>
      <xdr:col>36</xdr:col>
      <xdr:colOff>165100</xdr:colOff>
      <xdr:row>74</xdr:row>
      <xdr:rowOff>79515</xdr:rowOff>
    </xdr:to>
    <xdr:sp macro="" textlink="">
      <xdr:nvSpPr>
        <xdr:cNvPr id="441" name="楕円 440">
          <a:extLst>
            <a:ext uri="{FF2B5EF4-FFF2-40B4-BE49-F238E27FC236}">
              <a16:creationId xmlns:a16="http://schemas.microsoft.com/office/drawing/2014/main" id="{00000000-0008-0000-0600-0000B9010000}"/>
            </a:ext>
          </a:extLst>
        </xdr:cNvPr>
        <xdr:cNvSpPr/>
      </xdr:nvSpPr>
      <xdr:spPr>
        <a:xfrm>
          <a:off x="6921500" y="12665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72</xdr:row>
      <xdr:rowOff>96042</xdr:rowOff>
    </xdr:from>
    <xdr:ext cx="534377" cy="259045"/>
    <xdr:sp macro="" textlink="">
      <xdr:nvSpPr>
        <xdr:cNvPr id="442" name="テキスト ボックス 441">
          <a:extLst>
            <a:ext uri="{FF2B5EF4-FFF2-40B4-BE49-F238E27FC236}">
              <a16:creationId xmlns:a16="http://schemas.microsoft.com/office/drawing/2014/main" id="{00000000-0008-0000-0600-0000BA010000}"/>
            </a:ext>
          </a:extLst>
        </xdr:cNvPr>
        <xdr:cNvSpPr txBox="1"/>
      </xdr:nvSpPr>
      <xdr:spPr>
        <a:xfrm>
          <a:off x="6705111" y="12440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7" name="正方形/長方形 446">
          <a:extLst>
            <a:ext uri="{FF2B5EF4-FFF2-40B4-BE49-F238E27FC236}">
              <a16:creationId xmlns:a16="http://schemas.microsoft.com/office/drawing/2014/main" id="{00000000-0008-0000-0600-0000BF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8" name="正方形/長方形 447">
          <a:extLst>
            <a:ext uri="{FF2B5EF4-FFF2-40B4-BE49-F238E27FC236}">
              <a16:creationId xmlns:a16="http://schemas.microsoft.com/office/drawing/2014/main" id="{00000000-0008-0000-0600-0000C0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9" name="正方形/長方形 448">
          <a:extLst>
            <a:ext uri="{FF2B5EF4-FFF2-40B4-BE49-F238E27FC236}">
              <a16:creationId xmlns:a16="http://schemas.microsoft.com/office/drawing/2014/main" id="{00000000-0008-0000-0600-0000C1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50" name="正方形/長方形 449">
          <a:extLst>
            <a:ext uri="{FF2B5EF4-FFF2-40B4-BE49-F238E27FC236}">
              <a16:creationId xmlns:a16="http://schemas.microsoft.com/office/drawing/2014/main" id="{00000000-0008-0000-0600-0000C2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60" name="テキスト ボックス 459">
          <a:extLst>
            <a:ext uri="{FF2B5EF4-FFF2-40B4-BE49-F238E27FC236}">
              <a16:creationId xmlns:a16="http://schemas.microsoft.com/office/drawing/2014/main" id="{00000000-0008-0000-0600-0000CC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92727</xdr:rowOff>
    </xdr:from>
    <xdr:ext cx="531299"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6072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5" name="普通建設事業費 （ うち更新整備　）グラフ枠">
          <a:extLst>
            <a:ext uri="{FF2B5EF4-FFF2-40B4-BE49-F238E27FC236}">
              <a16:creationId xmlns:a16="http://schemas.microsoft.com/office/drawing/2014/main" id="{00000000-0008-0000-0600-0000D1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65920</xdr:rowOff>
    </xdr:from>
    <xdr:to>
      <xdr:col>54</xdr:col>
      <xdr:colOff>189865</xdr:colOff>
      <xdr:row>98</xdr:row>
      <xdr:rowOff>15075</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10475595" y="15496420"/>
          <a:ext cx="1270" cy="13207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18902</xdr:rowOff>
    </xdr:from>
    <xdr:ext cx="534377" cy="259045"/>
    <xdr:sp macro="" textlink="">
      <xdr:nvSpPr>
        <xdr:cNvPr id="467" name="普通建設事業費 （ うち更新整備　）最小値テキスト">
          <a:extLst>
            <a:ext uri="{FF2B5EF4-FFF2-40B4-BE49-F238E27FC236}">
              <a16:creationId xmlns:a16="http://schemas.microsoft.com/office/drawing/2014/main" id="{00000000-0008-0000-0600-0000D3010000}"/>
            </a:ext>
          </a:extLst>
        </xdr:cNvPr>
        <xdr:cNvSpPr txBox="1"/>
      </xdr:nvSpPr>
      <xdr:spPr>
        <a:xfrm>
          <a:off x="10528300" y="16821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15075</xdr:rowOff>
    </xdr:from>
    <xdr:to>
      <xdr:col>55</xdr:col>
      <xdr:colOff>88900</xdr:colOff>
      <xdr:row>98</xdr:row>
      <xdr:rowOff>15075</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10388600" y="16817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12597</xdr:rowOff>
    </xdr:from>
    <xdr:ext cx="534377" cy="259045"/>
    <xdr:sp macro="" textlink="">
      <xdr:nvSpPr>
        <xdr:cNvPr id="469" name="普通建設事業費 （ うち更新整備　）最大値テキスト">
          <a:extLst>
            <a:ext uri="{FF2B5EF4-FFF2-40B4-BE49-F238E27FC236}">
              <a16:creationId xmlns:a16="http://schemas.microsoft.com/office/drawing/2014/main" id="{00000000-0008-0000-0600-0000D5010000}"/>
            </a:ext>
          </a:extLst>
        </xdr:cNvPr>
        <xdr:cNvSpPr txBox="1"/>
      </xdr:nvSpPr>
      <xdr:spPr>
        <a:xfrm>
          <a:off x="10528300" y="15271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79,873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65920</xdr:rowOff>
    </xdr:from>
    <xdr:to>
      <xdr:col>55</xdr:col>
      <xdr:colOff>88900</xdr:colOff>
      <xdr:row>90</xdr:row>
      <xdr:rowOff>65920</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a:off x="10388600" y="15496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2921</xdr:rowOff>
    </xdr:from>
    <xdr:to>
      <xdr:col>55</xdr:col>
      <xdr:colOff>0</xdr:colOff>
      <xdr:row>95</xdr:row>
      <xdr:rowOff>22371</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a:off x="9639300" y="16290671"/>
          <a:ext cx="838200" cy="19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51821</xdr:rowOff>
    </xdr:from>
    <xdr:ext cx="534377" cy="259045"/>
    <xdr:sp macro="" textlink="">
      <xdr:nvSpPr>
        <xdr:cNvPr id="472" name="普通建設事業費 （ うち更新整備　）平均値テキスト">
          <a:extLst>
            <a:ext uri="{FF2B5EF4-FFF2-40B4-BE49-F238E27FC236}">
              <a16:creationId xmlns:a16="http://schemas.microsoft.com/office/drawing/2014/main" id="{00000000-0008-0000-0600-0000D8010000}"/>
            </a:ext>
          </a:extLst>
        </xdr:cNvPr>
        <xdr:cNvSpPr txBox="1"/>
      </xdr:nvSpPr>
      <xdr:spPr>
        <a:xfrm>
          <a:off x="10528300" y="163395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73394</xdr:rowOff>
    </xdr:from>
    <xdr:to>
      <xdr:col>55</xdr:col>
      <xdr:colOff>50800</xdr:colOff>
      <xdr:row>96</xdr:row>
      <xdr:rowOff>3544</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10426700" y="16361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2921</xdr:rowOff>
    </xdr:from>
    <xdr:to>
      <xdr:col>50</xdr:col>
      <xdr:colOff>114300</xdr:colOff>
      <xdr:row>95</xdr:row>
      <xdr:rowOff>54604</xdr:rowOff>
    </xdr:to>
    <xdr:cxnSp macro="">
      <xdr:nvCxnSpPr>
        <xdr:cNvPr id="474" name="直線コネクタ 473">
          <a:extLst>
            <a:ext uri="{FF2B5EF4-FFF2-40B4-BE49-F238E27FC236}">
              <a16:creationId xmlns:a16="http://schemas.microsoft.com/office/drawing/2014/main" id="{00000000-0008-0000-0600-0000DA010000}"/>
            </a:ext>
          </a:extLst>
        </xdr:cNvPr>
        <xdr:cNvCxnSpPr/>
      </xdr:nvCxnSpPr>
      <xdr:spPr>
        <a:xfrm flipV="1">
          <a:off x="8750300" y="16290671"/>
          <a:ext cx="889000" cy="51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132429</xdr:rowOff>
    </xdr:from>
    <xdr:to>
      <xdr:col>50</xdr:col>
      <xdr:colOff>165100</xdr:colOff>
      <xdr:row>96</xdr:row>
      <xdr:rowOff>62579</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9588500" y="16420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53706</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372111" y="16512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93</xdr:row>
      <xdr:rowOff>66472</xdr:rowOff>
    </xdr:from>
    <xdr:to>
      <xdr:col>45</xdr:col>
      <xdr:colOff>177800</xdr:colOff>
      <xdr:row>95</xdr:row>
      <xdr:rowOff>54604</xdr:rowOff>
    </xdr:to>
    <xdr:cxnSp macro="">
      <xdr:nvCxnSpPr>
        <xdr:cNvPr id="477" name="直線コネクタ 476">
          <a:extLst>
            <a:ext uri="{FF2B5EF4-FFF2-40B4-BE49-F238E27FC236}">
              <a16:creationId xmlns:a16="http://schemas.microsoft.com/office/drawing/2014/main" id="{00000000-0008-0000-0600-0000DD010000}"/>
            </a:ext>
          </a:extLst>
        </xdr:cNvPr>
        <xdr:cNvCxnSpPr/>
      </xdr:nvCxnSpPr>
      <xdr:spPr>
        <a:xfrm>
          <a:off x="7861300" y="16011322"/>
          <a:ext cx="889000" cy="331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4451</xdr:rowOff>
    </xdr:from>
    <xdr:to>
      <xdr:col>46</xdr:col>
      <xdr:colOff>38100</xdr:colOff>
      <xdr:row>96</xdr:row>
      <xdr:rowOff>106051</xdr:rowOff>
    </xdr:to>
    <xdr:sp macro="" textlink="">
      <xdr:nvSpPr>
        <xdr:cNvPr id="478" name="フローチャート: 判断 477">
          <a:extLst>
            <a:ext uri="{FF2B5EF4-FFF2-40B4-BE49-F238E27FC236}">
              <a16:creationId xmlns:a16="http://schemas.microsoft.com/office/drawing/2014/main" id="{00000000-0008-0000-0600-0000DE010000}"/>
            </a:ext>
          </a:extLst>
        </xdr:cNvPr>
        <xdr:cNvSpPr/>
      </xdr:nvSpPr>
      <xdr:spPr>
        <a:xfrm>
          <a:off x="8699500" y="16463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97178</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8483111" y="16556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93</xdr:row>
      <xdr:rowOff>66472</xdr:rowOff>
    </xdr:from>
    <xdr:to>
      <xdr:col>41</xdr:col>
      <xdr:colOff>50800</xdr:colOff>
      <xdr:row>94</xdr:row>
      <xdr:rowOff>163207</xdr:rowOff>
    </xdr:to>
    <xdr:cxnSp macro="">
      <xdr:nvCxnSpPr>
        <xdr:cNvPr id="480" name="直線コネクタ 479">
          <a:extLst>
            <a:ext uri="{FF2B5EF4-FFF2-40B4-BE49-F238E27FC236}">
              <a16:creationId xmlns:a16="http://schemas.microsoft.com/office/drawing/2014/main" id="{00000000-0008-0000-0600-0000E0010000}"/>
            </a:ext>
          </a:extLst>
        </xdr:cNvPr>
        <xdr:cNvCxnSpPr/>
      </xdr:nvCxnSpPr>
      <xdr:spPr>
        <a:xfrm flipV="1">
          <a:off x="6972300" y="16011322"/>
          <a:ext cx="889000" cy="268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18835</xdr:rowOff>
    </xdr:from>
    <xdr:to>
      <xdr:col>41</xdr:col>
      <xdr:colOff>101600</xdr:colOff>
      <xdr:row>96</xdr:row>
      <xdr:rowOff>120435</xdr:rowOff>
    </xdr:to>
    <xdr:sp macro="" textlink="">
      <xdr:nvSpPr>
        <xdr:cNvPr id="481" name="フローチャート: 判断 480">
          <a:extLst>
            <a:ext uri="{FF2B5EF4-FFF2-40B4-BE49-F238E27FC236}">
              <a16:creationId xmlns:a16="http://schemas.microsoft.com/office/drawing/2014/main" id="{00000000-0008-0000-0600-0000E1010000}"/>
            </a:ext>
          </a:extLst>
        </xdr:cNvPr>
        <xdr:cNvSpPr/>
      </xdr:nvSpPr>
      <xdr:spPr>
        <a:xfrm>
          <a:off x="7810500" y="16478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111562</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7594111" y="16570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153708</xdr:rowOff>
    </xdr:from>
    <xdr:to>
      <xdr:col>36</xdr:col>
      <xdr:colOff>165100</xdr:colOff>
      <xdr:row>96</xdr:row>
      <xdr:rowOff>83858</xdr:rowOff>
    </xdr:to>
    <xdr:sp macro="" textlink="">
      <xdr:nvSpPr>
        <xdr:cNvPr id="483" name="フローチャート: 判断 482">
          <a:extLst>
            <a:ext uri="{FF2B5EF4-FFF2-40B4-BE49-F238E27FC236}">
              <a16:creationId xmlns:a16="http://schemas.microsoft.com/office/drawing/2014/main" id="{00000000-0008-0000-0600-0000E3010000}"/>
            </a:ext>
          </a:extLst>
        </xdr:cNvPr>
        <xdr:cNvSpPr/>
      </xdr:nvSpPr>
      <xdr:spPr>
        <a:xfrm>
          <a:off x="6921500" y="16441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74985</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05111" y="16534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143021</xdr:rowOff>
    </xdr:from>
    <xdr:to>
      <xdr:col>55</xdr:col>
      <xdr:colOff>50800</xdr:colOff>
      <xdr:row>95</xdr:row>
      <xdr:rowOff>73171</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10426700" y="16259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93</xdr:row>
      <xdr:rowOff>165898</xdr:rowOff>
    </xdr:from>
    <xdr:ext cx="534377" cy="259045"/>
    <xdr:sp macro="" textlink="">
      <xdr:nvSpPr>
        <xdr:cNvPr id="491" name="普通建設事業費 （ うち更新整備　）該当値テキスト">
          <a:extLst>
            <a:ext uri="{FF2B5EF4-FFF2-40B4-BE49-F238E27FC236}">
              <a16:creationId xmlns:a16="http://schemas.microsoft.com/office/drawing/2014/main" id="{00000000-0008-0000-0600-0000EB010000}"/>
            </a:ext>
          </a:extLst>
        </xdr:cNvPr>
        <xdr:cNvSpPr txBox="1"/>
      </xdr:nvSpPr>
      <xdr:spPr>
        <a:xfrm>
          <a:off x="10528300" y="16110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94</xdr:row>
      <xdr:rowOff>123571</xdr:rowOff>
    </xdr:from>
    <xdr:to>
      <xdr:col>50</xdr:col>
      <xdr:colOff>165100</xdr:colOff>
      <xdr:row>95</xdr:row>
      <xdr:rowOff>53721</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9588500" y="16239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70248</xdr:rowOff>
    </xdr:from>
    <xdr:ext cx="534377"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9372111" y="16015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3804</xdr:rowOff>
    </xdr:from>
    <xdr:to>
      <xdr:col>46</xdr:col>
      <xdr:colOff>38100</xdr:colOff>
      <xdr:row>95</xdr:row>
      <xdr:rowOff>105404</xdr:rowOff>
    </xdr:to>
    <xdr:sp macro="" textlink="">
      <xdr:nvSpPr>
        <xdr:cNvPr id="494" name="楕円 493">
          <a:extLst>
            <a:ext uri="{FF2B5EF4-FFF2-40B4-BE49-F238E27FC236}">
              <a16:creationId xmlns:a16="http://schemas.microsoft.com/office/drawing/2014/main" id="{00000000-0008-0000-0600-0000EE010000}"/>
            </a:ext>
          </a:extLst>
        </xdr:cNvPr>
        <xdr:cNvSpPr/>
      </xdr:nvSpPr>
      <xdr:spPr>
        <a:xfrm>
          <a:off x="8699500" y="16291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121931</xdr:rowOff>
    </xdr:from>
    <xdr:ext cx="534377" cy="259045"/>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8483111" y="16066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93</xdr:row>
      <xdr:rowOff>15672</xdr:rowOff>
    </xdr:from>
    <xdr:to>
      <xdr:col>41</xdr:col>
      <xdr:colOff>101600</xdr:colOff>
      <xdr:row>93</xdr:row>
      <xdr:rowOff>117272</xdr:rowOff>
    </xdr:to>
    <xdr:sp macro="" textlink="">
      <xdr:nvSpPr>
        <xdr:cNvPr id="496" name="楕円 495">
          <a:extLst>
            <a:ext uri="{FF2B5EF4-FFF2-40B4-BE49-F238E27FC236}">
              <a16:creationId xmlns:a16="http://schemas.microsoft.com/office/drawing/2014/main" id="{00000000-0008-0000-0600-0000F0010000}"/>
            </a:ext>
          </a:extLst>
        </xdr:cNvPr>
        <xdr:cNvSpPr/>
      </xdr:nvSpPr>
      <xdr:spPr>
        <a:xfrm>
          <a:off x="7810500" y="15960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91</xdr:row>
      <xdr:rowOff>133799</xdr:rowOff>
    </xdr:from>
    <xdr:ext cx="534377"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7594111" y="15735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112407</xdr:rowOff>
    </xdr:from>
    <xdr:to>
      <xdr:col>36</xdr:col>
      <xdr:colOff>165100</xdr:colOff>
      <xdr:row>95</xdr:row>
      <xdr:rowOff>42557</xdr:rowOff>
    </xdr:to>
    <xdr:sp macro="" textlink="">
      <xdr:nvSpPr>
        <xdr:cNvPr id="498" name="楕円 497">
          <a:extLst>
            <a:ext uri="{FF2B5EF4-FFF2-40B4-BE49-F238E27FC236}">
              <a16:creationId xmlns:a16="http://schemas.microsoft.com/office/drawing/2014/main" id="{00000000-0008-0000-0600-0000F2010000}"/>
            </a:ext>
          </a:extLst>
        </xdr:cNvPr>
        <xdr:cNvSpPr/>
      </xdr:nvSpPr>
      <xdr:spPr>
        <a:xfrm>
          <a:off x="6921500" y="16228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59084</xdr:rowOff>
    </xdr:from>
    <xdr:ext cx="534377"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6705111" y="16003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5" name="正方形/長方形 504">
          <a:extLst>
            <a:ext uri="{FF2B5EF4-FFF2-40B4-BE49-F238E27FC236}">
              <a16:creationId xmlns:a16="http://schemas.microsoft.com/office/drawing/2014/main" id="{00000000-0008-0000-0600-0000F9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6" name="正方形/長方形 505">
          <a:extLst>
            <a:ext uri="{FF2B5EF4-FFF2-40B4-BE49-F238E27FC236}">
              <a16:creationId xmlns:a16="http://schemas.microsoft.com/office/drawing/2014/main" id="{00000000-0008-0000-0600-0000FA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7" name="正方形/長方形 506">
          <a:extLst>
            <a:ext uri="{FF2B5EF4-FFF2-40B4-BE49-F238E27FC236}">
              <a16:creationId xmlns:a16="http://schemas.microsoft.com/office/drawing/2014/main" id="{00000000-0008-0000-0600-0000FB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36</xdr:row>
      <xdr:rowOff>144434</xdr:rowOff>
    </xdr:from>
    <xdr:ext cx="46717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978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34</xdr:row>
      <xdr:rowOff>160763</xdr:rowOff>
    </xdr:from>
    <xdr:ext cx="467179"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978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33</xdr:row>
      <xdr:rowOff>5641</xdr:rowOff>
    </xdr:from>
    <xdr:ext cx="467179"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1978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4" name="災害復旧事業費グラフ枠">
          <a:extLst>
            <a:ext uri="{FF2B5EF4-FFF2-40B4-BE49-F238E27FC236}">
              <a16:creationId xmlns:a16="http://schemas.microsoft.com/office/drawing/2014/main" id="{00000000-0008-0000-0600-00000C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5588</xdr:rowOff>
    </xdr:from>
    <xdr:to>
      <xdr:col>85</xdr:col>
      <xdr:colOff>126364</xdr:colOff>
      <xdr:row>39</xdr:row>
      <xdr:rowOff>98878</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flipV="1">
          <a:off x="16317595" y="5320538"/>
          <a:ext cx="1269" cy="1464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26" name="災害復旧事業費最小値テキスト">
          <a:extLst>
            <a:ext uri="{FF2B5EF4-FFF2-40B4-BE49-F238E27FC236}">
              <a16:creationId xmlns:a16="http://schemas.microsoft.com/office/drawing/2014/main" id="{00000000-0008-0000-0600-00000E020000}"/>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123715</xdr:rowOff>
    </xdr:from>
    <xdr:ext cx="534377" cy="259045"/>
    <xdr:sp macro="" textlink="">
      <xdr:nvSpPr>
        <xdr:cNvPr id="528" name="災害復旧事業費最大値テキスト">
          <a:extLst>
            <a:ext uri="{FF2B5EF4-FFF2-40B4-BE49-F238E27FC236}">
              <a16:creationId xmlns:a16="http://schemas.microsoft.com/office/drawing/2014/main" id="{00000000-0008-0000-0600-000010020000}"/>
            </a:ext>
          </a:extLst>
        </xdr:cNvPr>
        <xdr:cNvSpPr txBox="1"/>
      </xdr:nvSpPr>
      <xdr:spPr>
        <a:xfrm>
          <a:off x="16370300" y="5095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5588</xdr:rowOff>
    </xdr:from>
    <xdr:to>
      <xdr:col>86</xdr:col>
      <xdr:colOff>25400</xdr:colOff>
      <xdr:row>31</xdr:row>
      <xdr:rowOff>5588</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a:off x="16230600" y="53205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67092</xdr:rowOff>
    </xdr:from>
    <xdr:to>
      <xdr:col>85</xdr:col>
      <xdr:colOff>127000</xdr:colOff>
      <xdr:row>37</xdr:row>
      <xdr:rowOff>146014</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a:off x="15481300" y="6239292"/>
          <a:ext cx="838200" cy="250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83438</xdr:rowOff>
    </xdr:from>
    <xdr:ext cx="469744" cy="259045"/>
    <xdr:sp macro="" textlink="">
      <xdr:nvSpPr>
        <xdr:cNvPr id="531" name="災害復旧事業費平均値テキスト">
          <a:extLst>
            <a:ext uri="{FF2B5EF4-FFF2-40B4-BE49-F238E27FC236}">
              <a16:creationId xmlns:a16="http://schemas.microsoft.com/office/drawing/2014/main" id="{00000000-0008-0000-0600-000013020000}"/>
            </a:ext>
          </a:extLst>
        </xdr:cNvPr>
        <xdr:cNvSpPr txBox="1"/>
      </xdr:nvSpPr>
      <xdr:spPr>
        <a:xfrm>
          <a:off x="16370300" y="65985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105011</xdr:rowOff>
    </xdr:from>
    <xdr:to>
      <xdr:col>85</xdr:col>
      <xdr:colOff>177800</xdr:colOff>
      <xdr:row>39</xdr:row>
      <xdr:rowOff>35161</xdr:rowOff>
    </xdr:to>
    <xdr:sp macro="" textlink="">
      <xdr:nvSpPr>
        <xdr:cNvPr id="532" name="フローチャート: 判断 531">
          <a:extLst>
            <a:ext uri="{FF2B5EF4-FFF2-40B4-BE49-F238E27FC236}">
              <a16:creationId xmlns:a16="http://schemas.microsoft.com/office/drawing/2014/main" id="{00000000-0008-0000-0600-000014020000}"/>
            </a:ext>
          </a:extLst>
        </xdr:cNvPr>
        <xdr:cNvSpPr/>
      </xdr:nvSpPr>
      <xdr:spPr>
        <a:xfrm>
          <a:off x="16268700" y="6620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67092</xdr:rowOff>
    </xdr:from>
    <xdr:to>
      <xdr:col>81</xdr:col>
      <xdr:colOff>50800</xdr:colOff>
      <xdr:row>39</xdr:row>
      <xdr:rowOff>36612</xdr:rowOff>
    </xdr:to>
    <xdr:cxnSp macro="">
      <xdr:nvCxnSpPr>
        <xdr:cNvPr id="533" name="直線コネクタ 532">
          <a:extLst>
            <a:ext uri="{FF2B5EF4-FFF2-40B4-BE49-F238E27FC236}">
              <a16:creationId xmlns:a16="http://schemas.microsoft.com/office/drawing/2014/main" id="{00000000-0008-0000-0600-000015020000}"/>
            </a:ext>
          </a:extLst>
        </xdr:cNvPr>
        <xdr:cNvCxnSpPr/>
      </xdr:nvCxnSpPr>
      <xdr:spPr>
        <a:xfrm flipV="1">
          <a:off x="14592300" y="6239292"/>
          <a:ext cx="889000" cy="483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99133</xdr:rowOff>
    </xdr:from>
    <xdr:to>
      <xdr:col>81</xdr:col>
      <xdr:colOff>101600</xdr:colOff>
      <xdr:row>39</xdr:row>
      <xdr:rowOff>29283</xdr:rowOff>
    </xdr:to>
    <xdr:sp macro="" textlink="">
      <xdr:nvSpPr>
        <xdr:cNvPr id="534" name="フローチャート: 判断 533">
          <a:extLst>
            <a:ext uri="{FF2B5EF4-FFF2-40B4-BE49-F238E27FC236}">
              <a16:creationId xmlns:a16="http://schemas.microsoft.com/office/drawing/2014/main" id="{00000000-0008-0000-0600-000016020000}"/>
            </a:ext>
          </a:extLst>
        </xdr:cNvPr>
        <xdr:cNvSpPr/>
      </xdr:nvSpPr>
      <xdr:spPr>
        <a:xfrm>
          <a:off x="15430500" y="6614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20410</xdr:rowOff>
    </xdr:from>
    <xdr:ext cx="469744"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5246428" y="67069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3520</xdr:rowOff>
    </xdr:from>
    <xdr:to>
      <xdr:col>76</xdr:col>
      <xdr:colOff>114300</xdr:colOff>
      <xdr:row>39</xdr:row>
      <xdr:rowOff>36612</xdr:rowOff>
    </xdr:to>
    <xdr:cxnSp macro="">
      <xdr:nvCxnSpPr>
        <xdr:cNvPr id="536" name="直線コネクタ 535">
          <a:extLst>
            <a:ext uri="{FF2B5EF4-FFF2-40B4-BE49-F238E27FC236}">
              <a16:creationId xmlns:a16="http://schemas.microsoft.com/office/drawing/2014/main" id="{00000000-0008-0000-0600-000018020000}"/>
            </a:ext>
          </a:extLst>
        </xdr:cNvPr>
        <xdr:cNvCxnSpPr/>
      </xdr:nvCxnSpPr>
      <xdr:spPr>
        <a:xfrm>
          <a:off x="13703300" y="6690070"/>
          <a:ext cx="889000" cy="330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135491</xdr:rowOff>
    </xdr:from>
    <xdr:to>
      <xdr:col>76</xdr:col>
      <xdr:colOff>165100</xdr:colOff>
      <xdr:row>39</xdr:row>
      <xdr:rowOff>65641</xdr:rowOff>
    </xdr:to>
    <xdr:sp macro="" textlink="">
      <xdr:nvSpPr>
        <xdr:cNvPr id="537" name="フローチャート: 判断 536">
          <a:extLst>
            <a:ext uri="{FF2B5EF4-FFF2-40B4-BE49-F238E27FC236}">
              <a16:creationId xmlns:a16="http://schemas.microsoft.com/office/drawing/2014/main" id="{00000000-0008-0000-0600-000019020000}"/>
            </a:ext>
          </a:extLst>
        </xdr:cNvPr>
        <xdr:cNvSpPr/>
      </xdr:nvSpPr>
      <xdr:spPr>
        <a:xfrm>
          <a:off x="14541500" y="6650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37</xdr:row>
      <xdr:rowOff>82168</xdr:rowOff>
    </xdr:from>
    <xdr:ext cx="378565"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4403017" y="64258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28122</xdr:rowOff>
    </xdr:from>
    <xdr:to>
      <xdr:col>71</xdr:col>
      <xdr:colOff>177800</xdr:colOff>
      <xdr:row>39</xdr:row>
      <xdr:rowOff>3520</xdr:rowOff>
    </xdr:to>
    <xdr:cxnSp macro="">
      <xdr:nvCxnSpPr>
        <xdr:cNvPr id="539" name="直線コネクタ 538">
          <a:extLst>
            <a:ext uri="{FF2B5EF4-FFF2-40B4-BE49-F238E27FC236}">
              <a16:creationId xmlns:a16="http://schemas.microsoft.com/office/drawing/2014/main" id="{00000000-0008-0000-0600-00001B020000}"/>
            </a:ext>
          </a:extLst>
        </xdr:cNvPr>
        <xdr:cNvCxnSpPr/>
      </xdr:nvCxnSpPr>
      <xdr:spPr>
        <a:xfrm>
          <a:off x="12814300" y="6200322"/>
          <a:ext cx="889000" cy="489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73007</xdr:rowOff>
    </xdr:from>
    <xdr:to>
      <xdr:col>72</xdr:col>
      <xdr:colOff>38100</xdr:colOff>
      <xdr:row>39</xdr:row>
      <xdr:rowOff>3157</xdr:rowOff>
    </xdr:to>
    <xdr:sp macro="" textlink="">
      <xdr:nvSpPr>
        <xdr:cNvPr id="540" name="フローチャート: 判断 539">
          <a:extLst>
            <a:ext uri="{FF2B5EF4-FFF2-40B4-BE49-F238E27FC236}">
              <a16:creationId xmlns:a16="http://schemas.microsoft.com/office/drawing/2014/main" id="{00000000-0008-0000-0600-00001C020000}"/>
            </a:ext>
          </a:extLst>
        </xdr:cNvPr>
        <xdr:cNvSpPr/>
      </xdr:nvSpPr>
      <xdr:spPr>
        <a:xfrm>
          <a:off x="13652500" y="6588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19684</xdr:rowOff>
    </xdr:from>
    <xdr:ext cx="469744"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3468428" y="63633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64625</xdr:rowOff>
    </xdr:from>
    <xdr:to>
      <xdr:col>67</xdr:col>
      <xdr:colOff>101600</xdr:colOff>
      <xdr:row>37</xdr:row>
      <xdr:rowOff>166225</xdr:rowOff>
    </xdr:to>
    <xdr:sp macro="" textlink="">
      <xdr:nvSpPr>
        <xdr:cNvPr id="542" name="フローチャート: 判断 541">
          <a:extLst>
            <a:ext uri="{FF2B5EF4-FFF2-40B4-BE49-F238E27FC236}">
              <a16:creationId xmlns:a16="http://schemas.microsoft.com/office/drawing/2014/main" id="{00000000-0008-0000-0600-00001E020000}"/>
            </a:ext>
          </a:extLst>
        </xdr:cNvPr>
        <xdr:cNvSpPr/>
      </xdr:nvSpPr>
      <xdr:spPr>
        <a:xfrm>
          <a:off x="12763500" y="640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157352</xdr:rowOff>
    </xdr:from>
    <xdr:ext cx="469744"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2579428" y="6501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95214</xdr:rowOff>
    </xdr:from>
    <xdr:to>
      <xdr:col>85</xdr:col>
      <xdr:colOff>177800</xdr:colOff>
      <xdr:row>38</xdr:row>
      <xdr:rowOff>25364</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6268700" y="6438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118091</xdr:rowOff>
    </xdr:from>
    <xdr:ext cx="469744" cy="259045"/>
    <xdr:sp macro="" textlink="">
      <xdr:nvSpPr>
        <xdr:cNvPr id="550" name="災害復旧事業費該当値テキスト">
          <a:extLst>
            <a:ext uri="{FF2B5EF4-FFF2-40B4-BE49-F238E27FC236}">
              <a16:creationId xmlns:a16="http://schemas.microsoft.com/office/drawing/2014/main" id="{00000000-0008-0000-0600-000026020000}"/>
            </a:ext>
          </a:extLst>
        </xdr:cNvPr>
        <xdr:cNvSpPr txBox="1"/>
      </xdr:nvSpPr>
      <xdr:spPr>
        <a:xfrm>
          <a:off x="16370300" y="6290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16292</xdr:rowOff>
    </xdr:from>
    <xdr:to>
      <xdr:col>81</xdr:col>
      <xdr:colOff>101600</xdr:colOff>
      <xdr:row>36</xdr:row>
      <xdr:rowOff>117892</xdr:rowOff>
    </xdr:to>
    <xdr:sp macro="" textlink="">
      <xdr:nvSpPr>
        <xdr:cNvPr id="551" name="楕円 550">
          <a:extLst>
            <a:ext uri="{FF2B5EF4-FFF2-40B4-BE49-F238E27FC236}">
              <a16:creationId xmlns:a16="http://schemas.microsoft.com/office/drawing/2014/main" id="{00000000-0008-0000-0600-000027020000}"/>
            </a:ext>
          </a:extLst>
        </xdr:cNvPr>
        <xdr:cNvSpPr/>
      </xdr:nvSpPr>
      <xdr:spPr>
        <a:xfrm>
          <a:off x="15430500" y="6188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34</xdr:row>
      <xdr:rowOff>134419</xdr:rowOff>
    </xdr:from>
    <xdr:ext cx="469744"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5246428" y="5963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157262</xdr:rowOff>
    </xdr:from>
    <xdr:to>
      <xdr:col>76</xdr:col>
      <xdr:colOff>165100</xdr:colOff>
      <xdr:row>39</xdr:row>
      <xdr:rowOff>87412</xdr:rowOff>
    </xdr:to>
    <xdr:sp macro="" textlink="">
      <xdr:nvSpPr>
        <xdr:cNvPr id="553" name="楕円 552">
          <a:extLst>
            <a:ext uri="{FF2B5EF4-FFF2-40B4-BE49-F238E27FC236}">
              <a16:creationId xmlns:a16="http://schemas.microsoft.com/office/drawing/2014/main" id="{00000000-0008-0000-0600-000029020000}"/>
            </a:ext>
          </a:extLst>
        </xdr:cNvPr>
        <xdr:cNvSpPr/>
      </xdr:nvSpPr>
      <xdr:spPr>
        <a:xfrm>
          <a:off x="14541500" y="6672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39</xdr:row>
      <xdr:rowOff>78539</xdr:rowOff>
    </xdr:from>
    <xdr:ext cx="378565"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4403017" y="67650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124170</xdr:rowOff>
    </xdr:from>
    <xdr:to>
      <xdr:col>72</xdr:col>
      <xdr:colOff>38100</xdr:colOff>
      <xdr:row>39</xdr:row>
      <xdr:rowOff>54320</xdr:rowOff>
    </xdr:to>
    <xdr:sp macro="" textlink="">
      <xdr:nvSpPr>
        <xdr:cNvPr id="555" name="楕円 554">
          <a:extLst>
            <a:ext uri="{FF2B5EF4-FFF2-40B4-BE49-F238E27FC236}">
              <a16:creationId xmlns:a16="http://schemas.microsoft.com/office/drawing/2014/main" id="{00000000-0008-0000-0600-00002B020000}"/>
            </a:ext>
          </a:extLst>
        </xdr:cNvPr>
        <xdr:cNvSpPr/>
      </xdr:nvSpPr>
      <xdr:spPr>
        <a:xfrm>
          <a:off x="13652500" y="6639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45447</xdr:rowOff>
    </xdr:from>
    <xdr:ext cx="378565"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3514017" y="67319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148772</xdr:rowOff>
    </xdr:from>
    <xdr:to>
      <xdr:col>67</xdr:col>
      <xdr:colOff>101600</xdr:colOff>
      <xdr:row>36</xdr:row>
      <xdr:rowOff>78922</xdr:rowOff>
    </xdr:to>
    <xdr:sp macro="" textlink="">
      <xdr:nvSpPr>
        <xdr:cNvPr id="557" name="楕円 556">
          <a:extLst>
            <a:ext uri="{FF2B5EF4-FFF2-40B4-BE49-F238E27FC236}">
              <a16:creationId xmlns:a16="http://schemas.microsoft.com/office/drawing/2014/main" id="{00000000-0008-0000-0600-00002D020000}"/>
            </a:ext>
          </a:extLst>
        </xdr:cNvPr>
        <xdr:cNvSpPr/>
      </xdr:nvSpPr>
      <xdr:spPr>
        <a:xfrm>
          <a:off x="12763500" y="6149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34</xdr:row>
      <xdr:rowOff>95449</xdr:rowOff>
    </xdr:from>
    <xdr:ext cx="469744"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579428" y="59247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61" name="正方形/長方形 560">
          <a:extLst>
            <a:ext uri="{FF2B5EF4-FFF2-40B4-BE49-F238E27FC236}">
              <a16:creationId xmlns:a16="http://schemas.microsoft.com/office/drawing/2014/main" id="{00000000-0008-0000-0600-00003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62" name="正方形/長方形 561">
          <a:extLst>
            <a:ext uri="{FF2B5EF4-FFF2-40B4-BE49-F238E27FC236}">
              <a16:creationId xmlns:a16="http://schemas.microsoft.com/office/drawing/2014/main" id="{00000000-0008-0000-0600-00003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3" name="正方形/長方形 562">
          <a:extLst>
            <a:ext uri="{FF2B5EF4-FFF2-40B4-BE49-F238E27FC236}">
              <a16:creationId xmlns:a16="http://schemas.microsoft.com/office/drawing/2014/main" id="{00000000-0008-0000-0600-00003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4" name="正方形/長方形 563">
          <a:extLst>
            <a:ext uri="{FF2B5EF4-FFF2-40B4-BE49-F238E27FC236}">
              <a16:creationId xmlns:a16="http://schemas.microsoft.com/office/drawing/2014/main" id="{00000000-0008-0000-0600-00003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5" name="正方形/長方形 564">
          <a:extLst>
            <a:ext uri="{FF2B5EF4-FFF2-40B4-BE49-F238E27FC236}">
              <a16:creationId xmlns:a16="http://schemas.microsoft.com/office/drawing/2014/main" id="{00000000-0008-0000-0600-00003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6" name="正方形/長方形 565">
          <a:extLst>
            <a:ext uri="{FF2B5EF4-FFF2-40B4-BE49-F238E27FC236}">
              <a16:creationId xmlns:a16="http://schemas.microsoft.com/office/drawing/2014/main" id="{00000000-0008-0000-0600-00003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3" name="失業対策事業費グラフ枠">
          <a:extLst>
            <a:ext uri="{FF2B5EF4-FFF2-40B4-BE49-F238E27FC236}">
              <a16:creationId xmlns:a16="http://schemas.microsoft.com/office/drawing/2014/main" id="{00000000-0008-0000-0600-00003D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5" name="失業対策事業費最小値テキスト">
          <a:extLst>
            <a:ext uri="{FF2B5EF4-FFF2-40B4-BE49-F238E27FC236}">
              <a16:creationId xmlns:a16="http://schemas.microsoft.com/office/drawing/2014/main" id="{00000000-0008-0000-0600-00003F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7" name="失業対策事業費最大値テキスト">
          <a:extLst>
            <a:ext uri="{FF2B5EF4-FFF2-40B4-BE49-F238E27FC236}">
              <a16:creationId xmlns:a16="http://schemas.microsoft.com/office/drawing/2014/main" id="{00000000-0008-0000-0600-000041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80" name="失業対策事業費平均値テキスト">
          <a:extLst>
            <a:ext uri="{FF2B5EF4-FFF2-40B4-BE49-F238E27FC236}">
              <a16:creationId xmlns:a16="http://schemas.microsoft.com/office/drawing/2014/main" id="{00000000-0008-0000-0600-000044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82" name="直線コネクタ 581">
          <a:extLst>
            <a:ext uri="{FF2B5EF4-FFF2-40B4-BE49-F238E27FC236}">
              <a16:creationId xmlns:a16="http://schemas.microsoft.com/office/drawing/2014/main" id="{00000000-0008-0000-0600-000046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5" name="直線コネクタ 584">
          <a:extLst>
            <a:ext uri="{FF2B5EF4-FFF2-40B4-BE49-F238E27FC236}">
              <a16:creationId xmlns:a16="http://schemas.microsoft.com/office/drawing/2014/main" id="{00000000-0008-0000-0600-000049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6" name="フローチャート: 判断 585">
          <a:extLst>
            <a:ext uri="{FF2B5EF4-FFF2-40B4-BE49-F238E27FC236}">
              <a16:creationId xmlns:a16="http://schemas.microsoft.com/office/drawing/2014/main" id="{00000000-0008-0000-0600-00004A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8" name="直線コネクタ 587">
          <a:extLst>
            <a:ext uri="{FF2B5EF4-FFF2-40B4-BE49-F238E27FC236}">
              <a16:creationId xmlns:a16="http://schemas.microsoft.com/office/drawing/2014/main" id="{00000000-0008-0000-0600-00004C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9" name="フローチャート: 判断 588">
          <a:extLst>
            <a:ext uri="{FF2B5EF4-FFF2-40B4-BE49-F238E27FC236}">
              <a16:creationId xmlns:a16="http://schemas.microsoft.com/office/drawing/2014/main" id="{00000000-0008-0000-0600-00004D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1" name="フローチャート: 判断 590">
          <a:extLst>
            <a:ext uri="{FF2B5EF4-FFF2-40B4-BE49-F238E27FC236}">
              <a16:creationId xmlns:a16="http://schemas.microsoft.com/office/drawing/2014/main" id="{00000000-0008-0000-0600-00004F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9" name="失業対策事業費該当値テキスト">
          <a:extLst>
            <a:ext uri="{FF2B5EF4-FFF2-40B4-BE49-F238E27FC236}">
              <a16:creationId xmlns:a16="http://schemas.microsoft.com/office/drawing/2014/main" id="{00000000-0008-0000-0600-000057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602" name="楕円 601">
          <a:extLst>
            <a:ext uri="{FF2B5EF4-FFF2-40B4-BE49-F238E27FC236}">
              <a16:creationId xmlns:a16="http://schemas.microsoft.com/office/drawing/2014/main" id="{00000000-0008-0000-0600-00005A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4" name="楕円 603">
          <a:extLst>
            <a:ext uri="{FF2B5EF4-FFF2-40B4-BE49-F238E27FC236}">
              <a16:creationId xmlns:a16="http://schemas.microsoft.com/office/drawing/2014/main" id="{00000000-0008-0000-0600-00005C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6" name="楕円 605">
          <a:extLst>
            <a:ext uri="{FF2B5EF4-FFF2-40B4-BE49-F238E27FC236}">
              <a16:creationId xmlns:a16="http://schemas.microsoft.com/office/drawing/2014/main" id="{00000000-0008-0000-0600-00005E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3" name="正方形/長方形 612">
          <a:extLst>
            <a:ext uri="{FF2B5EF4-FFF2-40B4-BE49-F238E27FC236}">
              <a16:creationId xmlns:a16="http://schemas.microsoft.com/office/drawing/2014/main" id="{00000000-0008-0000-0600-000065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4" name="正方形/長方形 613">
          <a:extLst>
            <a:ext uri="{FF2B5EF4-FFF2-40B4-BE49-F238E27FC236}">
              <a16:creationId xmlns:a16="http://schemas.microsoft.com/office/drawing/2014/main" id="{00000000-0008-0000-0600-000066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5" name="正方形/長方形 614">
          <a:extLst>
            <a:ext uri="{FF2B5EF4-FFF2-40B4-BE49-F238E27FC236}">
              <a16:creationId xmlns:a16="http://schemas.microsoft.com/office/drawing/2014/main" id="{00000000-0008-0000-0600-000067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139700</xdr:rowOff>
    </xdr:from>
    <xdr:to>
      <xdr:col>89</xdr:col>
      <xdr:colOff>177800</xdr:colOff>
      <xdr:row>78</xdr:row>
      <xdr:rowOff>139700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77</xdr:row>
      <xdr:rowOff>168927</xdr:rowOff>
    </xdr:from>
    <xdr:ext cx="53129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914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公債費グラフ枠">
          <a:extLst>
            <a:ext uri="{FF2B5EF4-FFF2-40B4-BE49-F238E27FC236}">
              <a16:creationId xmlns:a16="http://schemas.microsoft.com/office/drawing/2014/main" id="{00000000-0008-0000-0600-00007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41287</xdr:rowOff>
    </xdr:from>
    <xdr:to>
      <xdr:col>85</xdr:col>
      <xdr:colOff>126364</xdr:colOff>
      <xdr:row>79</xdr:row>
      <xdr:rowOff>39230</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flipV="1">
          <a:off x="16317595" y="12385687"/>
          <a:ext cx="1269" cy="11980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43057</xdr:rowOff>
    </xdr:from>
    <xdr:ext cx="534377" cy="259045"/>
    <xdr:sp macro="" textlink="">
      <xdr:nvSpPr>
        <xdr:cNvPr id="631" name="公債費最小値テキスト">
          <a:extLst>
            <a:ext uri="{FF2B5EF4-FFF2-40B4-BE49-F238E27FC236}">
              <a16:creationId xmlns:a16="http://schemas.microsoft.com/office/drawing/2014/main" id="{00000000-0008-0000-0600-000077020000}"/>
            </a:ext>
          </a:extLst>
        </xdr:cNvPr>
        <xdr:cNvSpPr txBox="1"/>
      </xdr:nvSpPr>
      <xdr:spPr>
        <a:xfrm>
          <a:off x="16370300" y="13587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39230</xdr:rowOff>
    </xdr:from>
    <xdr:to>
      <xdr:col>86</xdr:col>
      <xdr:colOff>25400</xdr:colOff>
      <xdr:row>79</xdr:row>
      <xdr:rowOff>39230</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6230600" y="13583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159414</xdr:rowOff>
    </xdr:from>
    <xdr:ext cx="534377" cy="259045"/>
    <xdr:sp macro="" textlink="">
      <xdr:nvSpPr>
        <xdr:cNvPr id="633" name="公債費最大値テキスト">
          <a:extLst>
            <a:ext uri="{FF2B5EF4-FFF2-40B4-BE49-F238E27FC236}">
              <a16:creationId xmlns:a16="http://schemas.microsoft.com/office/drawing/2014/main" id="{00000000-0008-0000-0600-000079020000}"/>
            </a:ext>
          </a:extLst>
        </xdr:cNvPr>
        <xdr:cNvSpPr txBox="1"/>
      </xdr:nvSpPr>
      <xdr:spPr>
        <a:xfrm>
          <a:off x="16370300" y="12160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69,305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72</xdr:row>
      <xdr:rowOff>41287</xdr:rowOff>
    </xdr:from>
    <xdr:to>
      <xdr:col>86</xdr:col>
      <xdr:colOff>25400</xdr:colOff>
      <xdr:row>72</xdr:row>
      <xdr:rowOff>41287</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a:off x="16230600" y="12385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79556</xdr:rowOff>
    </xdr:from>
    <xdr:to>
      <xdr:col>85</xdr:col>
      <xdr:colOff>127000</xdr:colOff>
      <xdr:row>75</xdr:row>
      <xdr:rowOff>110599</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flipV="1">
          <a:off x="15481300" y="12938306"/>
          <a:ext cx="838200" cy="31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16623</xdr:rowOff>
    </xdr:from>
    <xdr:ext cx="534377" cy="259045"/>
    <xdr:sp macro="" textlink="">
      <xdr:nvSpPr>
        <xdr:cNvPr id="636" name="公債費平均値テキスト">
          <a:extLst>
            <a:ext uri="{FF2B5EF4-FFF2-40B4-BE49-F238E27FC236}">
              <a16:creationId xmlns:a16="http://schemas.microsoft.com/office/drawing/2014/main" id="{00000000-0008-0000-0600-00007C020000}"/>
            </a:ext>
          </a:extLst>
        </xdr:cNvPr>
        <xdr:cNvSpPr txBox="1"/>
      </xdr:nvSpPr>
      <xdr:spPr>
        <a:xfrm>
          <a:off x="16370300" y="130468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38196</xdr:rowOff>
    </xdr:from>
    <xdr:to>
      <xdr:col>85</xdr:col>
      <xdr:colOff>177800</xdr:colOff>
      <xdr:row>76</xdr:row>
      <xdr:rowOff>139796</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6268700" y="13068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66342</xdr:rowOff>
    </xdr:from>
    <xdr:to>
      <xdr:col>81</xdr:col>
      <xdr:colOff>50800</xdr:colOff>
      <xdr:row>75</xdr:row>
      <xdr:rowOff>110599</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a:off x="14592300" y="12925092"/>
          <a:ext cx="889000" cy="44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31659</xdr:rowOff>
    </xdr:from>
    <xdr:to>
      <xdr:col>81</xdr:col>
      <xdr:colOff>101600</xdr:colOff>
      <xdr:row>76</xdr:row>
      <xdr:rowOff>133259</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5430500" y="13061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124386</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5214111" y="13154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66342</xdr:rowOff>
    </xdr:from>
    <xdr:to>
      <xdr:col>76</xdr:col>
      <xdr:colOff>114300</xdr:colOff>
      <xdr:row>75</xdr:row>
      <xdr:rowOff>120475</xdr:rowOff>
    </xdr:to>
    <xdr:cxnSp macro="">
      <xdr:nvCxnSpPr>
        <xdr:cNvPr id="641" name="直線コネクタ 640">
          <a:extLst>
            <a:ext uri="{FF2B5EF4-FFF2-40B4-BE49-F238E27FC236}">
              <a16:creationId xmlns:a16="http://schemas.microsoft.com/office/drawing/2014/main" id="{00000000-0008-0000-0600-000081020000}"/>
            </a:ext>
          </a:extLst>
        </xdr:cNvPr>
        <xdr:cNvCxnSpPr/>
      </xdr:nvCxnSpPr>
      <xdr:spPr>
        <a:xfrm flipV="1">
          <a:off x="13703300" y="12925092"/>
          <a:ext cx="889000" cy="54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29350</xdr:rowOff>
    </xdr:from>
    <xdr:to>
      <xdr:col>76</xdr:col>
      <xdr:colOff>165100</xdr:colOff>
      <xdr:row>76</xdr:row>
      <xdr:rowOff>130950</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4541500" y="130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122077</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4325111" y="13152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95329</xdr:rowOff>
    </xdr:from>
    <xdr:to>
      <xdr:col>71</xdr:col>
      <xdr:colOff>177800</xdr:colOff>
      <xdr:row>75</xdr:row>
      <xdr:rowOff>120475</xdr:rowOff>
    </xdr:to>
    <xdr:cxnSp macro="">
      <xdr:nvCxnSpPr>
        <xdr:cNvPr id="644" name="直線コネクタ 643">
          <a:extLst>
            <a:ext uri="{FF2B5EF4-FFF2-40B4-BE49-F238E27FC236}">
              <a16:creationId xmlns:a16="http://schemas.microsoft.com/office/drawing/2014/main" id="{00000000-0008-0000-0600-000084020000}"/>
            </a:ext>
          </a:extLst>
        </xdr:cNvPr>
        <xdr:cNvCxnSpPr/>
      </xdr:nvCxnSpPr>
      <xdr:spPr>
        <a:xfrm>
          <a:off x="12814300" y="12954079"/>
          <a:ext cx="889000"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32801</xdr:rowOff>
    </xdr:from>
    <xdr:to>
      <xdr:col>72</xdr:col>
      <xdr:colOff>38100</xdr:colOff>
      <xdr:row>76</xdr:row>
      <xdr:rowOff>134401</xdr:rowOff>
    </xdr:to>
    <xdr:sp macro="" textlink="">
      <xdr:nvSpPr>
        <xdr:cNvPr id="645" name="フローチャート: 判断 644">
          <a:extLst>
            <a:ext uri="{FF2B5EF4-FFF2-40B4-BE49-F238E27FC236}">
              <a16:creationId xmlns:a16="http://schemas.microsoft.com/office/drawing/2014/main" id="{00000000-0008-0000-0600-000085020000}"/>
            </a:ext>
          </a:extLst>
        </xdr:cNvPr>
        <xdr:cNvSpPr/>
      </xdr:nvSpPr>
      <xdr:spPr>
        <a:xfrm>
          <a:off x="13652500" y="13063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125528</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436111" y="13155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49329</xdr:rowOff>
    </xdr:from>
    <xdr:to>
      <xdr:col>67</xdr:col>
      <xdr:colOff>101600</xdr:colOff>
      <xdr:row>76</xdr:row>
      <xdr:rowOff>150929</xdr:rowOff>
    </xdr:to>
    <xdr:sp macro="" textlink="">
      <xdr:nvSpPr>
        <xdr:cNvPr id="647" name="フローチャート: 判断 646">
          <a:extLst>
            <a:ext uri="{FF2B5EF4-FFF2-40B4-BE49-F238E27FC236}">
              <a16:creationId xmlns:a16="http://schemas.microsoft.com/office/drawing/2014/main" id="{00000000-0008-0000-0600-000087020000}"/>
            </a:ext>
          </a:extLst>
        </xdr:cNvPr>
        <xdr:cNvSpPr/>
      </xdr:nvSpPr>
      <xdr:spPr>
        <a:xfrm>
          <a:off x="12763500" y="13079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142056</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2547111" y="13172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28756</xdr:rowOff>
    </xdr:from>
    <xdr:to>
      <xdr:col>85</xdr:col>
      <xdr:colOff>177800</xdr:colOff>
      <xdr:row>75</xdr:row>
      <xdr:rowOff>130356</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6268700" y="12887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74</xdr:row>
      <xdr:rowOff>51633</xdr:rowOff>
    </xdr:from>
    <xdr:ext cx="534377" cy="259045"/>
    <xdr:sp macro="" textlink="">
      <xdr:nvSpPr>
        <xdr:cNvPr id="655" name="公債費該当値テキスト">
          <a:extLst>
            <a:ext uri="{FF2B5EF4-FFF2-40B4-BE49-F238E27FC236}">
              <a16:creationId xmlns:a16="http://schemas.microsoft.com/office/drawing/2014/main" id="{00000000-0008-0000-0600-00008F020000}"/>
            </a:ext>
          </a:extLst>
        </xdr:cNvPr>
        <xdr:cNvSpPr txBox="1"/>
      </xdr:nvSpPr>
      <xdr:spPr>
        <a:xfrm>
          <a:off x="16370300" y="12738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59799</xdr:rowOff>
    </xdr:from>
    <xdr:to>
      <xdr:col>81</xdr:col>
      <xdr:colOff>101600</xdr:colOff>
      <xdr:row>75</xdr:row>
      <xdr:rowOff>161399</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5430500" y="12918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6476</xdr:rowOff>
    </xdr:from>
    <xdr:ext cx="534377"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5214111" y="12693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15542</xdr:rowOff>
    </xdr:from>
    <xdr:to>
      <xdr:col>76</xdr:col>
      <xdr:colOff>165100</xdr:colOff>
      <xdr:row>75</xdr:row>
      <xdr:rowOff>117142</xdr:rowOff>
    </xdr:to>
    <xdr:sp macro="" textlink="">
      <xdr:nvSpPr>
        <xdr:cNvPr id="658" name="楕円 657">
          <a:extLst>
            <a:ext uri="{FF2B5EF4-FFF2-40B4-BE49-F238E27FC236}">
              <a16:creationId xmlns:a16="http://schemas.microsoft.com/office/drawing/2014/main" id="{00000000-0008-0000-0600-000092020000}"/>
            </a:ext>
          </a:extLst>
        </xdr:cNvPr>
        <xdr:cNvSpPr/>
      </xdr:nvSpPr>
      <xdr:spPr>
        <a:xfrm>
          <a:off x="14541500" y="12874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133669</xdr:rowOff>
    </xdr:from>
    <xdr:ext cx="534377"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4325111" y="12649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69675</xdr:rowOff>
    </xdr:from>
    <xdr:to>
      <xdr:col>72</xdr:col>
      <xdr:colOff>38100</xdr:colOff>
      <xdr:row>75</xdr:row>
      <xdr:rowOff>171275</xdr:rowOff>
    </xdr:to>
    <xdr:sp macro="" textlink="">
      <xdr:nvSpPr>
        <xdr:cNvPr id="660" name="楕円 659">
          <a:extLst>
            <a:ext uri="{FF2B5EF4-FFF2-40B4-BE49-F238E27FC236}">
              <a16:creationId xmlns:a16="http://schemas.microsoft.com/office/drawing/2014/main" id="{00000000-0008-0000-0600-000094020000}"/>
            </a:ext>
          </a:extLst>
        </xdr:cNvPr>
        <xdr:cNvSpPr/>
      </xdr:nvSpPr>
      <xdr:spPr>
        <a:xfrm>
          <a:off x="13652500" y="12928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16352</xdr:rowOff>
    </xdr:from>
    <xdr:ext cx="534377"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3436111" y="12703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44529</xdr:rowOff>
    </xdr:from>
    <xdr:to>
      <xdr:col>67</xdr:col>
      <xdr:colOff>101600</xdr:colOff>
      <xdr:row>75</xdr:row>
      <xdr:rowOff>146129</xdr:rowOff>
    </xdr:to>
    <xdr:sp macro="" textlink="">
      <xdr:nvSpPr>
        <xdr:cNvPr id="662" name="楕円 661">
          <a:extLst>
            <a:ext uri="{FF2B5EF4-FFF2-40B4-BE49-F238E27FC236}">
              <a16:creationId xmlns:a16="http://schemas.microsoft.com/office/drawing/2014/main" id="{00000000-0008-0000-0600-000096020000}"/>
            </a:ext>
          </a:extLst>
        </xdr:cNvPr>
        <xdr:cNvSpPr/>
      </xdr:nvSpPr>
      <xdr:spPr>
        <a:xfrm>
          <a:off x="12763500" y="12903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162656</xdr:rowOff>
    </xdr:from>
    <xdr:ext cx="534377"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2547111" y="126785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00000000-0008-0000-0600-00009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6" name="積立金グラフ枠">
          <a:extLst>
            <a:ext uri="{FF2B5EF4-FFF2-40B4-BE49-F238E27FC236}">
              <a16:creationId xmlns:a16="http://schemas.microsoft.com/office/drawing/2014/main" id="{00000000-0008-0000-0600-0000AE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136519</xdr:rowOff>
    </xdr:from>
    <xdr:to>
      <xdr:col>85</xdr:col>
      <xdr:colOff>126364</xdr:colOff>
      <xdr:row>99</xdr:row>
      <xdr:rowOff>17380</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flipV="1">
          <a:off x="16317595" y="15738469"/>
          <a:ext cx="1269" cy="12524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21207</xdr:rowOff>
    </xdr:from>
    <xdr:ext cx="469744" cy="259045"/>
    <xdr:sp macro="" textlink="">
      <xdr:nvSpPr>
        <xdr:cNvPr id="688" name="積立金最小値テキスト">
          <a:extLst>
            <a:ext uri="{FF2B5EF4-FFF2-40B4-BE49-F238E27FC236}">
              <a16:creationId xmlns:a16="http://schemas.microsoft.com/office/drawing/2014/main" id="{00000000-0008-0000-0600-0000B0020000}"/>
            </a:ext>
          </a:extLst>
        </xdr:cNvPr>
        <xdr:cNvSpPr txBox="1"/>
      </xdr:nvSpPr>
      <xdr:spPr>
        <a:xfrm>
          <a:off x="16370300" y="16994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17380</xdr:rowOff>
    </xdr:from>
    <xdr:to>
      <xdr:col>86</xdr:col>
      <xdr:colOff>25400</xdr:colOff>
      <xdr:row>99</xdr:row>
      <xdr:rowOff>17380</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6230600" y="169909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83196</xdr:rowOff>
    </xdr:from>
    <xdr:ext cx="534377" cy="259045"/>
    <xdr:sp macro="" textlink="">
      <xdr:nvSpPr>
        <xdr:cNvPr id="690" name="積立金最大値テキスト">
          <a:extLst>
            <a:ext uri="{FF2B5EF4-FFF2-40B4-BE49-F238E27FC236}">
              <a16:creationId xmlns:a16="http://schemas.microsoft.com/office/drawing/2014/main" id="{00000000-0008-0000-0600-0000B2020000}"/>
            </a:ext>
          </a:extLst>
        </xdr:cNvPr>
        <xdr:cNvSpPr txBox="1"/>
      </xdr:nvSpPr>
      <xdr:spPr>
        <a:xfrm>
          <a:off x="16370300" y="15513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136519</xdr:rowOff>
    </xdr:from>
    <xdr:to>
      <xdr:col>86</xdr:col>
      <xdr:colOff>25400</xdr:colOff>
      <xdr:row>91</xdr:row>
      <xdr:rowOff>136519</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a:off x="16230600" y="157384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88742</xdr:rowOff>
    </xdr:from>
    <xdr:to>
      <xdr:col>85</xdr:col>
      <xdr:colOff>127000</xdr:colOff>
      <xdr:row>98</xdr:row>
      <xdr:rowOff>112497</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a:off x="15481300" y="16890842"/>
          <a:ext cx="838200" cy="23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121893</xdr:rowOff>
    </xdr:from>
    <xdr:ext cx="534377" cy="259045"/>
    <xdr:sp macro="" textlink="">
      <xdr:nvSpPr>
        <xdr:cNvPr id="693" name="積立金平均値テキスト">
          <a:extLst>
            <a:ext uri="{FF2B5EF4-FFF2-40B4-BE49-F238E27FC236}">
              <a16:creationId xmlns:a16="http://schemas.microsoft.com/office/drawing/2014/main" id="{00000000-0008-0000-0600-0000B5020000}"/>
            </a:ext>
          </a:extLst>
        </xdr:cNvPr>
        <xdr:cNvSpPr txBox="1"/>
      </xdr:nvSpPr>
      <xdr:spPr>
        <a:xfrm>
          <a:off x="16370300" y="165810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99016</xdr:rowOff>
    </xdr:from>
    <xdr:to>
      <xdr:col>85</xdr:col>
      <xdr:colOff>177800</xdr:colOff>
      <xdr:row>98</xdr:row>
      <xdr:rowOff>29166</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6268700" y="16729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88742</xdr:rowOff>
    </xdr:from>
    <xdr:to>
      <xdr:col>81</xdr:col>
      <xdr:colOff>50800</xdr:colOff>
      <xdr:row>98</xdr:row>
      <xdr:rowOff>145948</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flipV="1">
          <a:off x="14592300" y="16890842"/>
          <a:ext cx="889000" cy="57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118960</xdr:rowOff>
    </xdr:from>
    <xdr:to>
      <xdr:col>81</xdr:col>
      <xdr:colOff>101600</xdr:colOff>
      <xdr:row>98</xdr:row>
      <xdr:rowOff>49110</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5430500" y="16749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65637</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5214111" y="16524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22713</xdr:rowOff>
    </xdr:from>
    <xdr:to>
      <xdr:col>76</xdr:col>
      <xdr:colOff>114300</xdr:colOff>
      <xdr:row>98</xdr:row>
      <xdr:rowOff>145948</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a:off x="13703300" y="16824813"/>
          <a:ext cx="889000" cy="123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98310</xdr:rowOff>
    </xdr:from>
    <xdr:to>
      <xdr:col>76</xdr:col>
      <xdr:colOff>165100</xdr:colOff>
      <xdr:row>98</xdr:row>
      <xdr:rowOff>28460</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4541500" y="16728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44987</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4325111" y="16504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22713</xdr:rowOff>
    </xdr:from>
    <xdr:to>
      <xdr:col>71</xdr:col>
      <xdr:colOff>177800</xdr:colOff>
      <xdr:row>98</xdr:row>
      <xdr:rowOff>40602</xdr:rowOff>
    </xdr:to>
    <xdr:cxnSp macro="">
      <xdr:nvCxnSpPr>
        <xdr:cNvPr id="701" name="直線コネクタ 700">
          <a:extLst>
            <a:ext uri="{FF2B5EF4-FFF2-40B4-BE49-F238E27FC236}">
              <a16:creationId xmlns:a16="http://schemas.microsoft.com/office/drawing/2014/main" id="{00000000-0008-0000-0600-0000BD020000}"/>
            </a:ext>
          </a:extLst>
        </xdr:cNvPr>
        <xdr:cNvCxnSpPr/>
      </xdr:nvCxnSpPr>
      <xdr:spPr>
        <a:xfrm flipV="1">
          <a:off x="12814300" y="16824813"/>
          <a:ext cx="889000" cy="17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94520</xdr:rowOff>
    </xdr:from>
    <xdr:to>
      <xdr:col>72</xdr:col>
      <xdr:colOff>38100</xdr:colOff>
      <xdr:row>98</xdr:row>
      <xdr:rowOff>24670</xdr:rowOff>
    </xdr:to>
    <xdr:sp macro="" textlink="">
      <xdr:nvSpPr>
        <xdr:cNvPr id="702" name="フローチャート: 判断 701">
          <a:extLst>
            <a:ext uri="{FF2B5EF4-FFF2-40B4-BE49-F238E27FC236}">
              <a16:creationId xmlns:a16="http://schemas.microsoft.com/office/drawing/2014/main" id="{00000000-0008-0000-0600-0000BE020000}"/>
            </a:ext>
          </a:extLst>
        </xdr:cNvPr>
        <xdr:cNvSpPr/>
      </xdr:nvSpPr>
      <xdr:spPr>
        <a:xfrm>
          <a:off x="13652500" y="16725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41197</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436111" y="16500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20453</xdr:rowOff>
    </xdr:from>
    <xdr:to>
      <xdr:col>67</xdr:col>
      <xdr:colOff>101600</xdr:colOff>
      <xdr:row>98</xdr:row>
      <xdr:rowOff>122053</xdr:rowOff>
    </xdr:to>
    <xdr:sp macro="" textlink="">
      <xdr:nvSpPr>
        <xdr:cNvPr id="704" name="フローチャート: 判断 703">
          <a:extLst>
            <a:ext uri="{FF2B5EF4-FFF2-40B4-BE49-F238E27FC236}">
              <a16:creationId xmlns:a16="http://schemas.microsoft.com/office/drawing/2014/main" id="{00000000-0008-0000-0600-0000C0020000}"/>
            </a:ext>
          </a:extLst>
        </xdr:cNvPr>
        <xdr:cNvSpPr/>
      </xdr:nvSpPr>
      <xdr:spPr>
        <a:xfrm>
          <a:off x="12763500" y="16822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113180</xdr:rowOff>
    </xdr:from>
    <xdr:ext cx="469744"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579428" y="16915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61697</xdr:rowOff>
    </xdr:from>
    <xdr:to>
      <xdr:col>85</xdr:col>
      <xdr:colOff>177800</xdr:colOff>
      <xdr:row>98</xdr:row>
      <xdr:rowOff>163297</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6268700" y="16863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148074</xdr:rowOff>
    </xdr:from>
    <xdr:ext cx="469744" cy="259045"/>
    <xdr:sp macro="" textlink="">
      <xdr:nvSpPr>
        <xdr:cNvPr id="712" name="積立金該当値テキスト">
          <a:extLst>
            <a:ext uri="{FF2B5EF4-FFF2-40B4-BE49-F238E27FC236}">
              <a16:creationId xmlns:a16="http://schemas.microsoft.com/office/drawing/2014/main" id="{00000000-0008-0000-0600-0000C8020000}"/>
            </a:ext>
          </a:extLst>
        </xdr:cNvPr>
        <xdr:cNvSpPr txBox="1"/>
      </xdr:nvSpPr>
      <xdr:spPr>
        <a:xfrm>
          <a:off x="16370300" y="167787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37942</xdr:rowOff>
    </xdr:from>
    <xdr:to>
      <xdr:col>81</xdr:col>
      <xdr:colOff>101600</xdr:colOff>
      <xdr:row>98</xdr:row>
      <xdr:rowOff>139542</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5430500" y="16840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98</xdr:row>
      <xdr:rowOff>130669</xdr:rowOff>
    </xdr:from>
    <xdr:ext cx="469744"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5246428" y="16932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95148</xdr:rowOff>
    </xdr:from>
    <xdr:to>
      <xdr:col>76</xdr:col>
      <xdr:colOff>165100</xdr:colOff>
      <xdr:row>99</xdr:row>
      <xdr:rowOff>25298</xdr:rowOff>
    </xdr:to>
    <xdr:sp macro="" textlink="">
      <xdr:nvSpPr>
        <xdr:cNvPr id="715" name="楕円 714">
          <a:extLst>
            <a:ext uri="{FF2B5EF4-FFF2-40B4-BE49-F238E27FC236}">
              <a16:creationId xmlns:a16="http://schemas.microsoft.com/office/drawing/2014/main" id="{00000000-0008-0000-0600-0000CB020000}"/>
            </a:ext>
          </a:extLst>
        </xdr:cNvPr>
        <xdr:cNvSpPr/>
      </xdr:nvSpPr>
      <xdr:spPr>
        <a:xfrm>
          <a:off x="14541500" y="16897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99</xdr:row>
      <xdr:rowOff>16425</xdr:rowOff>
    </xdr:from>
    <xdr:ext cx="469744"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4357428" y="16989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143363</xdr:rowOff>
    </xdr:from>
    <xdr:to>
      <xdr:col>72</xdr:col>
      <xdr:colOff>38100</xdr:colOff>
      <xdr:row>98</xdr:row>
      <xdr:rowOff>73513</xdr:rowOff>
    </xdr:to>
    <xdr:sp macro="" textlink="">
      <xdr:nvSpPr>
        <xdr:cNvPr id="717" name="楕円 716">
          <a:extLst>
            <a:ext uri="{FF2B5EF4-FFF2-40B4-BE49-F238E27FC236}">
              <a16:creationId xmlns:a16="http://schemas.microsoft.com/office/drawing/2014/main" id="{00000000-0008-0000-0600-0000CD020000}"/>
            </a:ext>
          </a:extLst>
        </xdr:cNvPr>
        <xdr:cNvSpPr/>
      </xdr:nvSpPr>
      <xdr:spPr>
        <a:xfrm>
          <a:off x="13652500" y="16774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64640</xdr:rowOff>
    </xdr:from>
    <xdr:ext cx="534377"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3436111" y="16866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161252</xdr:rowOff>
    </xdr:from>
    <xdr:to>
      <xdr:col>67</xdr:col>
      <xdr:colOff>101600</xdr:colOff>
      <xdr:row>98</xdr:row>
      <xdr:rowOff>91402</xdr:rowOff>
    </xdr:to>
    <xdr:sp macro="" textlink="">
      <xdr:nvSpPr>
        <xdr:cNvPr id="719" name="楕円 718">
          <a:extLst>
            <a:ext uri="{FF2B5EF4-FFF2-40B4-BE49-F238E27FC236}">
              <a16:creationId xmlns:a16="http://schemas.microsoft.com/office/drawing/2014/main" id="{00000000-0008-0000-0600-0000CF020000}"/>
            </a:ext>
          </a:extLst>
        </xdr:cNvPr>
        <xdr:cNvSpPr/>
      </xdr:nvSpPr>
      <xdr:spPr>
        <a:xfrm>
          <a:off x="12763500" y="16791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96</xdr:row>
      <xdr:rowOff>107929</xdr:rowOff>
    </xdr:from>
    <xdr:ext cx="469744"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2579428" y="16567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600-0000D6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7" name="正方形/長方形 726">
          <a:extLst>
            <a:ext uri="{FF2B5EF4-FFF2-40B4-BE49-F238E27FC236}">
              <a16:creationId xmlns:a16="http://schemas.microsoft.com/office/drawing/2014/main" id="{00000000-0008-0000-0600-0000D7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8" name="正方形/長方形 727">
          <a:extLst>
            <a:ext uri="{FF2B5EF4-FFF2-40B4-BE49-F238E27FC236}">
              <a16:creationId xmlns:a16="http://schemas.microsoft.com/office/drawing/2014/main" id="{00000000-0008-0000-0600-0000D8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1" name="投資及び出資金グラフ枠">
          <a:extLst>
            <a:ext uri="{FF2B5EF4-FFF2-40B4-BE49-F238E27FC236}">
              <a16:creationId xmlns:a16="http://schemas.microsoft.com/office/drawing/2014/main" id="{00000000-0008-0000-0600-0000E5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22885</xdr:rowOff>
    </xdr:from>
    <xdr:to>
      <xdr:col>116</xdr:col>
      <xdr:colOff>62864</xdr:colOff>
      <xdr:row>38</xdr:row>
      <xdr:rowOff>139700</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flipV="1">
          <a:off x="22159595" y="5166385"/>
          <a:ext cx="1269" cy="1488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43" name="投資及び出資金最小値テキスト">
          <a:extLst>
            <a:ext uri="{FF2B5EF4-FFF2-40B4-BE49-F238E27FC236}">
              <a16:creationId xmlns:a16="http://schemas.microsoft.com/office/drawing/2014/main" id="{00000000-0008-0000-0600-0000E7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141012</xdr:rowOff>
    </xdr:from>
    <xdr:ext cx="469744" cy="259045"/>
    <xdr:sp macro="" textlink="">
      <xdr:nvSpPr>
        <xdr:cNvPr id="745" name="投資及び出資金最大値テキスト">
          <a:extLst>
            <a:ext uri="{FF2B5EF4-FFF2-40B4-BE49-F238E27FC236}">
              <a16:creationId xmlns:a16="http://schemas.microsoft.com/office/drawing/2014/main" id="{00000000-0008-0000-0600-0000E9020000}"/>
            </a:ext>
          </a:extLst>
        </xdr:cNvPr>
        <xdr:cNvSpPr txBox="1"/>
      </xdr:nvSpPr>
      <xdr:spPr>
        <a:xfrm>
          <a:off x="22212300" y="4941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22885</xdr:rowOff>
    </xdr:from>
    <xdr:to>
      <xdr:col>116</xdr:col>
      <xdr:colOff>152400</xdr:colOff>
      <xdr:row>30</xdr:row>
      <xdr:rowOff>22885</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22072600" y="5166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32</xdr:row>
      <xdr:rowOff>7341</xdr:rowOff>
    </xdr:from>
    <xdr:to>
      <xdr:col>116</xdr:col>
      <xdr:colOff>63500</xdr:colOff>
      <xdr:row>34</xdr:row>
      <xdr:rowOff>42774</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flipV="1">
          <a:off x="21323300" y="5493741"/>
          <a:ext cx="838200" cy="378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7434</xdr:rowOff>
    </xdr:from>
    <xdr:ext cx="469744" cy="259045"/>
    <xdr:sp macro="" textlink="">
      <xdr:nvSpPr>
        <xdr:cNvPr id="748" name="投資及び出資金平均値テキスト">
          <a:extLst>
            <a:ext uri="{FF2B5EF4-FFF2-40B4-BE49-F238E27FC236}">
              <a16:creationId xmlns:a16="http://schemas.microsoft.com/office/drawing/2014/main" id="{00000000-0008-0000-0600-0000EC020000}"/>
            </a:ext>
          </a:extLst>
        </xdr:cNvPr>
        <xdr:cNvSpPr txBox="1"/>
      </xdr:nvSpPr>
      <xdr:spPr>
        <a:xfrm>
          <a:off x="22212300" y="61796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29007</xdr:rowOff>
    </xdr:from>
    <xdr:to>
      <xdr:col>116</xdr:col>
      <xdr:colOff>114300</xdr:colOff>
      <xdr:row>36</xdr:row>
      <xdr:rowOff>130607</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2110700" y="6201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34</xdr:row>
      <xdr:rowOff>42088</xdr:rowOff>
    </xdr:from>
    <xdr:to>
      <xdr:col>111</xdr:col>
      <xdr:colOff>177800</xdr:colOff>
      <xdr:row>34</xdr:row>
      <xdr:rowOff>42774</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a:off x="20434300" y="5871388"/>
          <a:ext cx="889000" cy="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5004</xdr:rowOff>
    </xdr:from>
    <xdr:to>
      <xdr:col>112</xdr:col>
      <xdr:colOff>38100</xdr:colOff>
      <xdr:row>36</xdr:row>
      <xdr:rowOff>106604</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21272500" y="6177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97731</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088428" y="62699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34</xdr:row>
      <xdr:rowOff>26314</xdr:rowOff>
    </xdr:from>
    <xdr:to>
      <xdr:col>107</xdr:col>
      <xdr:colOff>50800</xdr:colOff>
      <xdr:row>34</xdr:row>
      <xdr:rowOff>42088</xdr:rowOff>
    </xdr:to>
    <xdr:cxnSp macro="">
      <xdr:nvCxnSpPr>
        <xdr:cNvPr id="753" name="直線コネクタ 752">
          <a:extLst>
            <a:ext uri="{FF2B5EF4-FFF2-40B4-BE49-F238E27FC236}">
              <a16:creationId xmlns:a16="http://schemas.microsoft.com/office/drawing/2014/main" id="{00000000-0008-0000-0600-0000F1020000}"/>
            </a:ext>
          </a:extLst>
        </xdr:cNvPr>
        <xdr:cNvCxnSpPr/>
      </xdr:nvCxnSpPr>
      <xdr:spPr>
        <a:xfrm>
          <a:off x="19545300" y="5855614"/>
          <a:ext cx="889000" cy="15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35</xdr:row>
      <xdr:rowOff>160909</xdr:rowOff>
    </xdr:from>
    <xdr:to>
      <xdr:col>107</xdr:col>
      <xdr:colOff>101600</xdr:colOff>
      <xdr:row>36</xdr:row>
      <xdr:rowOff>91059</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20383500" y="6161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82186</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0199428" y="6254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34</xdr:row>
      <xdr:rowOff>21971</xdr:rowOff>
    </xdr:from>
    <xdr:to>
      <xdr:col>102</xdr:col>
      <xdr:colOff>114300</xdr:colOff>
      <xdr:row>34</xdr:row>
      <xdr:rowOff>26314</xdr:rowOff>
    </xdr:to>
    <xdr:cxnSp macro="">
      <xdr:nvCxnSpPr>
        <xdr:cNvPr id="756" name="直線コネクタ 755">
          <a:extLst>
            <a:ext uri="{FF2B5EF4-FFF2-40B4-BE49-F238E27FC236}">
              <a16:creationId xmlns:a16="http://schemas.microsoft.com/office/drawing/2014/main" id="{00000000-0008-0000-0600-0000F4020000}"/>
            </a:ext>
          </a:extLst>
        </xdr:cNvPr>
        <xdr:cNvCxnSpPr/>
      </xdr:nvCxnSpPr>
      <xdr:spPr>
        <a:xfrm>
          <a:off x="18656300" y="5851271"/>
          <a:ext cx="889000" cy="4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35</xdr:row>
      <xdr:rowOff>163881</xdr:rowOff>
    </xdr:from>
    <xdr:to>
      <xdr:col>102</xdr:col>
      <xdr:colOff>165100</xdr:colOff>
      <xdr:row>36</xdr:row>
      <xdr:rowOff>94031</xdr:rowOff>
    </xdr:to>
    <xdr:sp macro="" textlink="">
      <xdr:nvSpPr>
        <xdr:cNvPr id="757" name="フローチャート: 判断 756">
          <a:extLst>
            <a:ext uri="{FF2B5EF4-FFF2-40B4-BE49-F238E27FC236}">
              <a16:creationId xmlns:a16="http://schemas.microsoft.com/office/drawing/2014/main" id="{00000000-0008-0000-0600-0000F5020000}"/>
            </a:ext>
          </a:extLst>
        </xdr:cNvPr>
        <xdr:cNvSpPr/>
      </xdr:nvSpPr>
      <xdr:spPr>
        <a:xfrm>
          <a:off x="19494500" y="6164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85158</xdr:rowOff>
    </xdr:from>
    <xdr:ext cx="469744"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310428" y="62573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35</xdr:row>
      <xdr:rowOff>164567</xdr:rowOff>
    </xdr:from>
    <xdr:to>
      <xdr:col>98</xdr:col>
      <xdr:colOff>38100</xdr:colOff>
      <xdr:row>36</xdr:row>
      <xdr:rowOff>94717</xdr:rowOff>
    </xdr:to>
    <xdr:sp macro="" textlink="">
      <xdr:nvSpPr>
        <xdr:cNvPr id="759" name="フローチャート: 判断 758">
          <a:extLst>
            <a:ext uri="{FF2B5EF4-FFF2-40B4-BE49-F238E27FC236}">
              <a16:creationId xmlns:a16="http://schemas.microsoft.com/office/drawing/2014/main" id="{00000000-0008-0000-0600-0000F7020000}"/>
            </a:ext>
          </a:extLst>
        </xdr:cNvPr>
        <xdr:cNvSpPr/>
      </xdr:nvSpPr>
      <xdr:spPr>
        <a:xfrm>
          <a:off x="18605500" y="6165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85844</xdr:rowOff>
    </xdr:from>
    <xdr:ext cx="469744"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21428" y="6258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31</xdr:row>
      <xdr:rowOff>127991</xdr:rowOff>
    </xdr:from>
    <xdr:to>
      <xdr:col>116</xdr:col>
      <xdr:colOff>114300</xdr:colOff>
      <xdr:row>32</xdr:row>
      <xdr:rowOff>58141</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22110700" y="5442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30</xdr:row>
      <xdr:rowOff>150868</xdr:rowOff>
    </xdr:from>
    <xdr:ext cx="469744" cy="259045"/>
    <xdr:sp macro="" textlink="">
      <xdr:nvSpPr>
        <xdr:cNvPr id="767" name="投資及び出資金該当値テキスト">
          <a:extLst>
            <a:ext uri="{FF2B5EF4-FFF2-40B4-BE49-F238E27FC236}">
              <a16:creationId xmlns:a16="http://schemas.microsoft.com/office/drawing/2014/main" id="{00000000-0008-0000-0600-0000FF020000}"/>
            </a:ext>
          </a:extLst>
        </xdr:cNvPr>
        <xdr:cNvSpPr txBox="1"/>
      </xdr:nvSpPr>
      <xdr:spPr>
        <a:xfrm>
          <a:off x="22212300" y="52943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33</xdr:row>
      <xdr:rowOff>163424</xdr:rowOff>
    </xdr:from>
    <xdr:to>
      <xdr:col>112</xdr:col>
      <xdr:colOff>38100</xdr:colOff>
      <xdr:row>34</xdr:row>
      <xdr:rowOff>93574</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21272500" y="5821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32</xdr:row>
      <xdr:rowOff>110101</xdr:rowOff>
    </xdr:from>
    <xdr:ext cx="469744"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21088428" y="55965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33</xdr:row>
      <xdr:rowOff>162738</xdr:rowOff>
    </xdr:from>
    <xdr:to>
      <xdr:col>107</xdr:col>
      <xdr:colOff>101600</xdr:colOff>
      <xdr:row>34</xdr:row>
      <xdr:rowOff>92888</xdr:rowOff>
    </xdr:to>
    <xdr:sp macro="" textlink="">
      <xdr:nvSpPr>
        <xdr:cNvPr id="770" name="楕円 769">
          <a:extLst>
            <a:ext uri="{FF2B5EF4-FFF2-40B4-BE49-F238E27FC236}">
              <a16:creationId xmlns:a16="http://schemas.microsoft.com/office/drawing/2014/main" id="{00000000-0008-0000-0600-000002030000}"/>
            </a:ext>
          </a:extLst>
        </xdr:cNvPr>
        <xdr:cNvSpPr/>
      </xdr:nvSpPr>
      <xdr:spPr>
        <a:xfrm>
          <a:off x="20383500" y="5820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32</xdr:row>
      <xdr:rowOff>109415</xdr:rowOff>
    </xdr:from>
    <xdr:ext cx="469744"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20199428" y="5595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33</xdr:row>
      <xdr:rowOff>146964</xdr:rowOff>
    </xdr:from>
    <xdr:to>
      <xdr:col>102</xdr:col>
      <xdr:colOff>165100</xdr:colOff>
      <xdr:row>34</xdr:row>
      <xdr:rowOff>77114</xdr:rowOff>
    </xdr:to>
    <xdr:sp macro="" textlink="">
      <xdr:nvSpPr>
        <xdr:cNvPr id="772" name="楕円 771">
          <a:extLst>
            <a:ext uri="{FF2B5EF4-FFF2-40B4-BE49-F238E27FC236}">
              <a16:creationId xmlns:a16="http://schemas.microsoft.com/office/drawing/2014/main" id="{00000000-0008-0000-0600-000004030000}"/>
            </a:ext>
          </a:extLst>
        </xdr:cNvPr>
        <xdr:cNvSpPr/>
      </xdr:nvSpPr>
      <xdr:spPr>
        <a:xfrm>
          <a:off x="19494500" y="5804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32</xdr:row>
      <xdr:rowOff>93641</xdr:rowOff>
    </xdr:from>
    <xdr:ext cx="469744"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9310428" y="5580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33</xdr:row>
      <xdr:rowOff>142621</xdr:rowOff>
    </xdr:from>
    <xdr:to>
      <xdr:col>98</xdr:col>
      <xdr:colOff>38100</xdr:colOff>
      <xdr:row>34</xdr:row>
      <xdr:rowOff>72771</xdr:rowOff>
    </xdr:to>
    <xdr:sp macro="" textlink="">
      <xdr:nvSpPr>
        <xdr:cNvPr id="774" name="楕円 773">
          <a:extLst>
            <a:ext uri="{FF2B5EF4-FFF2-40B4-BE49-F238E27FC236}">
              <a16:creationId xmlns:a16="http://schemas.microsoft.com/office/drawing/2014/main" id="{00000000-0008-0000-0600-000006030000}"/>
            </a:ext>
          </a:extLst>
        </xdr:cNvPr>
        <xdr:cNvSpPr/>
      </xdr:nvSpPr>
      <xdr:spPr>
        <a:xfrm>
          <a:off x="18605500" y="5800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32</xdr:row>
      <xdr:rowOff>89298</xdr:rowOff>
    </xdr:from>
    <xdr:ext cx="469744"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421428" y="55756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8" name="貸付金グラフ枠">
          <a:extLst>
            <a:ext uri="{FF2B5EF4-FFF2-40B4-BE49-F238E27FC236}">
              <a16:creationId xmlns:a16="http://schemas.microsoft.com/office/drawing/2014/main" id="{00000000-0008-0000-0600-00001E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155092</xdr:rowOff>
    </xdr:from>
    <xdr:to>
      <xdr:col>116</xdr:col>
      <xdr:colOff>62864</xdr:colOff>
      <xdr:row>59</xdr:row>
      <xdr:rowOff>44241</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flipV="1">
          <a:off x="22159595" y="8899042"/>
          <a:ext cx="1269" cy="12607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48068</xdr:rowOff>
    </xdr:from>
    <xdr:ext cx="313932" cy="259045"/>
    <xdr:sp macro="" textlink="">
      <xdr:nvSpPr>
        <xdr:cNvPr id="800" name="貸付金最小値テキスト">
          <a:extLst>
            <a:ext uri="{FF2B5EF4-FFF2-40B4-BE49-F238E27FC236}">
              <a16:creationId xmlns:a16="http://schemas.microsoft.com/office/drawing/2014/main" id="{00000000-0008-0000-0600-000020030000}"/>
            </a:ext>
          </a:extLst>
        </xdr:cNvPr>
        <xdr:cNvSpPr txBox="1"/>
      </xdr:nvSpPr>
      <xdr:spPr>
        <a:xfrm>
          <a:off x="22212300" y="1016361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44241</xdr:rowOff>
    </xdr:from>
    <xdr:to>
      <xdr:col>116</xdr:col>
      <xdr:colOff>152400</xdr:colOff>
      <xdr:row>59</xdr:row>
      <xdr:rowOff>44241</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22072600" y="10159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101769</xdr:rowOff>
    </xdr:from>
    <xdr:ext cx="534377" cy="259045"/>
    <xdr:sp macro="" textlink="">
      <xdr:nvSpPr>
        <xdr:cNvPr id="802" name="貸付金最大値テキスト">
          <a:extLst>
            <a:ext uri="{FF2B5EF4-FFF2-40B4-BE49-F238E27FC236}">
              <a16:creationId xmlns:a16="http://schemas.microsoft.com/office/drawing/2014/main" id="{00000000-0008-0000-0600-000022030000}"/>
            </a:ext>
          </a:extLst>
        </xdr:cNvPr>
        <xdr:cNvSpPr txBox="1"/>
      </xdr:nvSpPr>
      <xdr:spPr>
        <a:xfrm>
          <a:off x="22212300" y="8674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155092</xdr:rowOff>
    </xdr:from>
    <xdr:to>
      <xdr:col>116</xdr:col>
      <xdr:colOff>152400</xdr:colOff>
      <xdr:row>51</xdr:row>
      <xdr:rowOff>155092</xdr:rowOff>
    </xdr:to>
    <xdr:cxnSp macro="">
      <xdr:nvCxnSpPr>
        <xdr:cNvPr id="803" name="直線コネクタ 802">
          <a:extLst>
            <a:ext uri="{FF2B5EF4-FFF2-40B4-BE49-F238E27FC236}">
              <a16:creationId xmlns:a16="http://schemas.microsoft.com/office/drawing/2014/main" id="{00000000-0008-0000-0600-000023030000}"/>
            </a:ext>
          </a:extLst>
        </xdr:cNvPr>
        <xdr:cNvCxnSpPr/>
      </xdr:nvCxnSpPr>
      <xdr:spPr>
        <a:xfrm>
          <a:off x="22072600" y="88990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56</xdr:row>
      <xdr:rowOff>131299</xdr:rowOff>
    </xdr:from>
    <xdr:to>
      <xdr:col>116</xdr:col>
      <xdr:colOff>63500</xdr:colOff>
      <xdr:row>56</xdr:row>
      <xdr:rowOff>132252</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21323300" y="9732499"/>
          <a:ext cx="838200" cy="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11930</xdr:rowOff>
    </xdr:from>
    <xdr:ext cx="469744" cy="259045"/>
    <xdr:sp macro="" textlink="">
      <xdr:nvSpPr>
        <xdr:cNvPr id="805" name="貸付金平均値テキスト">
          <a:extLst>
            <a:ext uri="{FF2B5EF4-FFF2-40B4-BE49-F238E27FC236}">
              <a16:creationId xmlns:a16="http://schemas.microsoft.com/office/drawing/2014/main" id="{00000000-0008-0000-0600-000025030000}"/>
            </a:ext>
          </a:extLst>
        </xdr:cNvPr>
        <xdr:cNvSpPr txBox="1"/>
      </xdr:nvSpPr>
      <xdr:spPr>
        <a:xfrm>
          <a:off x="22212300" y="99560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33503</xdr:rowOff>
    </xdr:from>
    <xdr:to>
      <xdr:col>116</xdr:col>
      <xdr:colOff>114300</xdr:colOff>
      <xdr:row>58</xdr:row>
      <xdr:rowOff>135103</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2110700" y="9977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56</xdr:row>
      <xdr:rowOff>131299</xdr:rowOff>
    </xdr:from>
    <xdr:to>
      <xdr:col>111</xdr:col>
      <xdr:colOff>177800</xdr:colOff>
      <xdr:row>56</xdr:row>
      <xdr:rowOff>139814</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flipV="1">
          <a:off x="20434300" y="9732499"/>
          <a:ext cx="889000" cy="8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22320</xdr:rowOff>
    </xdr:from>
    <xdr:to>
      <xdr:col>112</xdr:col>
      <xdr:colOff>38100</xdr:colOff>
      <xdr:row>58</xdr:row>
      <xdr:rowOff>123920</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21272500" y="99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115047</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088428" y="10059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56</xdr:row>
      <xdr:rowOff>127222</xdr:rowOff>
    </xdr:from>
    <xdr:to>
      <xdr:col>107</xdr:col>
      <xdr:colOff>50800</xdr:colOff>
      <xdr:row>56</xdr:row>
      <xdr:rowOff>139814</xdr:rowOff>
    </xdr:to>
    <xdr:cxnSp macro="">
      <xdr:nvCxnSpPr>
        <xdr:cNvPr id="810" name="直線コネクタ 809">
          <a:extLst>
            <a:ext uri="{FF2B5EF4-FFF2-40B4-BE49-F238E27FC236}">
              <a16:creationId xmlns:a16="http://schemas.microsoft.com/office/drawing/2014/main" id="{00000000-0008-0000-0600-00002A030000}"/>
            </a:ext>
          </a:extLst>
        </xdr:cNvPr>
        <xdr:cNvCxnSpPr/>
      </xdr:nvCxnSpPr>
      <xdr:spPr>
        <a:xfrm>
          <a:off x="19545300" y="9728422"/>
          <a:ext cx="889000" cy="12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21768</xdr:rowOff>
    </xdr:from>
    <xdr:to>
      <xdr:col>107</xdr:col>
      <xdr:colOff>101600</xdr:colOff>
      <xdr:row>58</xdr:row>
      <xdr:rowOff>123368</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20383500" y="9965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114495</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0199428" y="100585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56</xdr:row>
      <xdr:rowOff>127222</xdr:rowOff>
    </xdr:from>
    <xdr:to>
      <xdr:col>102</xdr:col>
      <xdr:colOff>114300</xdr:colOff>
      <xdr:row>56</xdr:row>
      <xdr:rowOff>129165</xdr:rowOff>
    </xdr:to>
    <xdr:cxnSp macro="">
      <xdr:nvCxnSpPr>
        <xdr:cNvPr id="813" name="直線コネクタ 812">
          <a:extLst>
            <a:ext uri="{FF2B5EF4-FFF2-40B4-BE49-F238E27FC236}">
              <a16:creationId xmlns:a16="http://schemas.microsoft.com/office/drawing/2014/main" id="{00000000-0008-0000-0600-00002D030000}"/>
            </a:ext>
          </a:extLst>
        </xdr:cNvPr>
        <xdr:cNvCxnSpPr/>
      </xdr:nvCxnSpPr>
      <xdr:spPr>
        <a:xfrm flipV="1">
          <a:off x="18656300" y="9728422"/>
          <a:ext cx="889000" cy="1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9481</xdr:rowOff>
    </xdr:from>
    <xdr:to>
      <xdr:col>102</xdr:col>
      <xdr:colOff>165100</xdr:colOff>
      <xdr:row>58</xdr:row>
      <xdr:rowOff>111081</xdr:rowOff>
    </xdr:to>
    <xdr:sp macro="" textlink="">
      <xdr:nvSpPr>
        <xdr:cNvPr id="814" name="フローチャート: 判断 813">
          <a:extLst>
            <a:ext uri="{FF2B5EF4-FFF2-40B4-BE49-F238E27FC236}">
              <a16:creationId xmlns:a16="http://schemas.microsoft.com/office/drawing/2014/main" id="{00000000-0008-0000-0600-00002E030000}"/>
            </a:ext>
          </a:extLst>
        </xdr:cNvPr>
        <xdr:cNvSpPr/>
      </xdr:nvSpPr>
      <xdr:spPr>
        <a:xfrm>
          <a:off x="19494500" y="9953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102208</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9310428" y="10046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160547</xdr:rowOff>
    </xdr:from>
    <xdr:to>
      <xdr:col>98</xdr:col>
      <xdr:colOff>38100</xdr:colOff>
      <xdr:row>58</xdr:row>
      <xdr:rowOff>90697</xdr:rowOff>
    </xdr:to>
    <xdr:sp macro="" textlink="">
      <xdr:nvSpPr>
        <xdr:cNvPr id="816" name="フローチャート: 判断 815">
          <a:extLst>
            <a:ext uri="{FF2B5EF4-FFF2-40B4-BE49-F238E27FC236}">
              <a16:creationId xmlns:a16="http://schemas.microsoft.com/office/drawing/2014/main" id="{00000000-0008-0000-0600-000030030000}"/>
            </a:ext>
          </a:extLst>
        </xdr:cNvPr>
        <xdr:cNvSpPr/>
      </xdr:nvSpPr>
      <xdr:spPr>
        <a:xfrm>
          <a:off x="18605500" y="9933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81824</xdr:rowOff>
    </xdr:from>
    <xdr:ext cx="469744"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421428" y="100259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81452</xdr:rowOff>
    </xdr:from>
    <xdr:to>
      <xdr:col>116</xdr:col>
      <xdr:colOff>114300</xdr:colOff>
      <xdr:row>57</xdr:row>
      <xdr:rowOff>11602</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22110700" y="9682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55</xdr:row>
      <xdr:rowOff>104329</xdr:rowOff>
    </xdr:from>
    <xdr:ext cx="534377" cy="259045"/>
    <xdr:sp macro="" textlink="">
      <xdr:nvSpPr>
        <xdr:cNvPr id="824" name="貸付金該当値テキスト">
          <a:extLst>
            <a:ext uri="{FF2B5EF4-FFF2-40B4-BE49-F238E27FC236}">
              <a16:creationId xmlns:a16="http://schemas.microsoft.com/office/drawing/2014/main" id="{00000000-0008-0000-0600-000038030000}"/>
            </a:ext>
          </a:extLst>
        </xdr:cNvPr>
        <xdr:cNvSpPr txBox="1"/>
      </xdr:nvSpPr>
      <xdr:spPr>
        <a:xfrm>
          <a:off x="22212300" y="95340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56</xdr:row>
      <xdr:rowOff>80499</xdr:rowOff>
    </xdr:from>
    <xdr:to>
      <xdr:col>112</xdr:col>
      <xdr:colOff>38100</xdr:colOff>
      <xdr:row>57</xdr:row>
      <xdr:rowOff>10649</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21272500" y="9681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55</xdr:row>
      <xdr:rowOff>27176</xdr:rowOff>
    </xdr:from>
    <xdr:ext cx="534377"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21056111" y="9456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56</xdr:row>
      <xdr:rowOff>89014</xdr:rowOff>
    </xdr:from>
    <xdr:to>
      <xdr:col>107</xdr:col>
      <xdr:colOff>101600</xdr:colOff>
      <xdr:row>57</xdr:row>
      <xdr:rowOff>19164</xdr:rowOff>
    </xdr:to>
    <xdr:sp macro="" textlink="">
      <xdr:nvSpPr>
        <xdr:cNvPr id="827" name="楕円 826">
          <a:extLst>
            <a:ext uri="{FF2B5EF4-FFF2-40B4-BE49-F238E27FC236}">
              <a16:creationId xmlns:a16="http://schemas.microsoft.com/office/drawing/2014/main" id="{00000000-0008-0000-0600-00003B030000}"/>
            </a:ext>
          </a:extLst>
        </xdr:cNvPr>
        <xdr:cNvSpPr/>
      </xdr:nvSpPr>
      <xdr:spPr>
        <a:xfrm>
          <a:off x="20383500" y="9690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55</xdr:row>
      <xdr:rowOff>35691</xdr:rowOff>
    </xdr:from>
    <xdr:ext cx="534377"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20167111" y="94654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56</xdr:row>
      <xdr:rowOff>76422</xdr:rowOff>
    </xdr:from>
    <xdr:to>
      <xdr:col>102</xdr:col>
      <xdr:colOff>165100</xdr:colOff>
      <xdr:row>57</xdr:row>
      <xdr:rowOff>6572</xdr:rowOff>
    </xdr:to>
    <xdr:sp macro="" textlink="">
      <xdr:nvSpPr>
        <xdr:cNvPr id="829" name="楕円 828">
          <a:extLst>
            <a:ext uri="{FF2B5EF4-FFF2-40B4-BE49-F238E27FC236}">
              <a16:creationId xmlns:a16="http://schemas.microsoft.com/office/drawing/2014/main" id="{00000000-0008-0000-0600-00003D030000}"/>
            </a:ext>
          </a:extLst>
        </xdr:cNvPr>
        <xdr:cNvSpPr/>
      </xdr:nvSpPr>
      <xdr:spPr>
        <a:xfrm>
          <a:off x="19494500" y="9677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55</xdr:row>
      <xdr:rowOff>23099</xdr:rowOff>
    </xdr:from>
    <xdr:ext cx="534377"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9278111" y="9452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78365</xdr:rowOff>
    </xdr:from>
    <xdr:to>
      <xdr:col>98</xdr:col>
      <xdr:colOff>38100</xdr:colOff>
      <xdr:row>57</xdr:row>
      <xdr:rowOff>8515</xdr:rowOff>
    </xdr:to>
    <xdr:sp macro="" textlink="">
      <xdr:nvSpPr>
        <xdr:cNvPr id="831" name="楕円 830">
          <a:extLst>
            <a:ext uri="{FF2B5EF4-FFF2-40B4-BE49-F238E27FC236}">
              <a16:creationId xmlns:a16="http://schemas.microsoft.com/office/drawing/2014/main" id="{00000000-0008-0000-0600-00003F030000}"/>
            </a:ext>
          </a:extLst>
        </xdr:cNvPr>
        <xdr:cNvSpPr/>
      </xdr:nvSpPr>
      <xdr:spPr>
        <a:xfrm>
          <a:off x="18605500" y="9679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55</xdr:row>
      <xdr:rowOff>25042</xdr:rowOff>
    </xdr:from>
    <xdr:ext cx="534377"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389111" y="9454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0" name="正方形/長方形 839">
          <a:extLst>
            <a:ext uri="{FF2B5EF4-FFF2-40B4-BE49-F238E27FC236}">
              <a16:creationId xmlns:a16="http://schemas.microsoft.com/office/drawing/2014/main" id="{00000000-0008-0000-0600-000048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6" name="繰出金グラフ枠">
          <a:extLst>
            <a:ext uri="{FF2B5EF4-FFF2-40B4-BE49-F238E27FC236}">
              <a16:creationId xmlns:a16="http://schemas.microsoft.com/office/drawing/2014/main" id="{00000000-0008-0000-0600-000058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150140</xdr:rowOff>
    </xdr:from>
    <xdr:to>
      <xdr:col>116</xdr:col>
      <xdr:colOff>62864</xdr:colOff>
      <xdr:row>78</xdr:row>
      <xdr:rowOff>38658</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flipV="1">
          <a:off x="22159595" y="12151640"/>
          <a:ext cx="1269" cy="12601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42485</xdr:rowOff>
    </xdr:from>
    <xdr:ext cx="534377" cy="259045"/>
    <xdr:sp macro="" textlink="">
      <xdr:nvSpPr>
        <xdr:cNvPr id="858" name="繰出金最小値テキスト">
          <a:extLst>
            <a:ext uri="{FF2B5EF4-FFF2-40B4-BE49-F238E27FC236}">
              <a16:creationId xmlns:a16="http://schemas.microsoft.com/office/drawing/2014/main" id="{00000000-0008-0000-0600-00005A030000}"/>
            </a:ext>
          </a:extLst>
        </xdr:cNvPr>
        <xdr:cNvSpPr txBox="1"/>
      </xdr:nvSpPr>
      <xdr:spPr>
        <a:xfrm>
          <a:off x="22212300" y="13415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24,652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38658</xdr:rowOff>
    </xdr:from>
    <xdr:to>
      <xdr:col>116</xdr:col>
      <xdr:colOff>152400</xdr:colOff>
      <xdr:row>78</xdr:row>
      <xdr:rowOff>38658</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22072600" y="134117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96817</xdr:rowOff>
    </xdr:from>
    <xdr:ext cx="534377" cy="259045"/>
    <xdr:sp macro="" textlink="">
      <xdr:nvSpPr>
        <xdr:cNvPr id="860" name="繰出金最大値テキスト">
          <a:extLst>
            <a:ext uri="{FF2B5EF4-FFF2-40B4-BE49-F238E27FC236}">
              <a16:creationId xmlns:a16="http://schemas.microsoft.com/office/drawing/2014/main" id="{00000000-0008-0000-0600-00005C030000}"/>
            </a:ext>
          </a:extLst>
        </xdr:cNvPr>
        <xdr:cNvSpPr txBox="1"/>
      </xdr:nvSpPr>
      <xdr:spPr>
        <a:xfrm>
          <a:off x="22212300" y="11926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57,726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150140</xdr:rowOff>
    </xdr:from>
    <xdr:to>
      <xdr:col>116</xdr:col>
      <xdr:colOff>152400</xdr:colOff>
      <xdr:row>70</xdr:row>
      <xdr:rowOff>150140</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a:off x="22072600" y="12151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156807</xdr:rowOff>
    </xdr:from>
    <xdr:to>
      <xdr:col>116</xdr:col>
      <xdr:colOff>63500</xdr:colOff>
      <xdr:row>74</xdr:row>
      <xdr:rowOff>22123</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21323300" y="12672657"/>
          <a:ext cx="838200" cy="36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64126</xdr:rowOff>
    </xdr:from>
    <xdr:ext cx="534377" cy="259045"/>
    <xdr:sp macro="" textlink="">
      <xdr:nvSpPr>
        <xdr:cNvPr id="863" name="繰出金平均値テキスト">
          <a:extLst>
            <a:ext uri="{FF2B5EF4-FFF2-40B4-BE49-F238E27FC236}">
              <a16:creationId xmlns:a16="http://schemas.microsoft.com/office/drawing/2014/main" id="{00000000-0008-0000-0600-00005F030000}"/>
            </a:ext>
          </a:extLst>
        </xdr:cNvPr>
        <xdr:cNvSpPr txBox="1"/>
      </xdr:nvSpPr>
      <xdr:spPr>
        <a:xfrm>
          <a:off x="22212300" y="127514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85699</xdr:rowOff>
    </xdr:from>
    <xdr:to>
      <xdr:col>116</xdr:col>
      <xdr:colOff>114300</xdr:colOff>
      <xdr:row>75</xdr:row>
      <xdr:rowOff>15849</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22110700" y="12772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22123</xdr:rowOff>
    </xdr:from>
    <xdr:to>
      <xdr:col>111</xdr:col>
      <xdr:colOff>177800</xdr:colOff>
      <xdr:row>74</xdr:row>
      <xdr:rowOff>65215</xdr:rowOff>
    </xdr:to>
    <xdr:cxnSp macro="">
      <xdr:nvCxnSpPr>
        <xdr:cNvPr id="865" name="直線コネクタ 864">
          <a:extLst>
            <a:ext uri="{FF2B5EF4-FFF2-40B4-BE49-F238E27FC236}">
              <a16:creationId xmlns:a16="http://schemas.microsoft.com/office/drawing/2014/main" id="{00000000-0008-0000-0600-000061030000}"/>
            </a:ext>
          </a:extLst>
        </xdr:cNvPr>
        <xdr:cNvCxnSpPr/>
      </xdr:nvCxnSpPr>
      <xdr:spPr>
        <a:xfrm flipV="1">
          <a:off x="20434300" y="12709423"/>
          <a:ext cx="889000" cy="430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126429</xdr:rowOff>
    </xdr:from>
    <xdr:to>
      <xdr:col>112</xdr:col>
      <xdr:colOff>38100</xdr:colOff>
      <xdr:row>75</xdr:row>
      <xdr:rowOff>56579</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21272500" y="12813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47706</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056111" y="12906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65215</xdr:rowOff>
    </xdr:from>
    <xdr:to>
      <xdr:col>107</xdr:col>
      <xdr:colOff>50800</xdr:colOff>
      <xdr:row>74</xdr:row>
      <xdr:rowOff>99085</xdr:rowOff>
    </xdr:to>
    <xdr:cxnSp macro="">
      <xdr:nvCxnSpPr>
        <xdr:cNvPr id="868" name="直線コネクタ 867">
          <a:extLst>
            <a:ext uri="{FF2B5EF4-FFF2-40B4-BE49-F238E27FC236}">
              <a16:creationId xmlns:a16="http://schemas.microsoft.com/office/drawing/2014/main" id="{00000000-0008-0000-0600-000064030000}"/>
            </a:ext>
          </a:extLst>
        </xdr:cNvPr>
        <xdr:cNvCxnSpPr/>
      </xdr:nvCxnSpPr>
      <xdr:spPr>
        <a:xfrm flipV="1">
          <a:off x="19545300" y="12752515"/>
          <a:ext cx="889000" cy="33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14605</xdr:rowOff>
    </xdr:from>
    <xdr:to>
      <xdr:col>107</xdr:col>
      <xdr:colOff>101600</xdr:colOff>
      <xdr:row>75</xdr:row>
      <xdr:rowOff>116205</xdr:rowOff>
    </xdr:to>
    <xdr:sp macro="" textlink="">
      <xdr:nvSpPr>
        <xdr:cNvPr id="869" name="フローチャート: 判断 868">
          <a:extLst>
            <a:ext uri="{FF2B5EF4-FFF2-40B4-BE49-F238E27FC236}">
              <a16:creationId xmlns:a16="http://schemas.microsoft.com/office/drawing/2014/main" id="{00000000-0008-0000-0600-000065030000}"/>
            </a:ext>
          </a:extLst>
        </xdr:cNvPr>
        <xdr:cNvSpPr/>
      </xdr:nvSpPr>
      <xdr:spPr>
        <a:xfrm>
          <a:off x="20383500" y="1287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107332</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0167111" y="12966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99085</xdr:rowOff>
    </xdr:from>
    <xdr:to>
      <xdr:col>102</xdr:col>
      <xdr:colOff>114300</xdr:colOff>
      <xdr:row>74</xdr:row>
      <xdr:rowOff>129794</xdr:rowOff>
    </xdr:to>
    <xdr:cxnSp macro="">
      <xdr:nvCxnSpPr>
        <xdr:cNvPr id="871" name="直線コネクタ 870">
          <a:extLst>
            <a:ext uri="{FF2B5EF4-FFF2-40B4-BE49-F238E27FC236}">
              <a16:creationId xmlns:a16="http://schemas.microsoft.com/office/drawing/2014/main" id="{00000000-0008-0000-0600-000067030000}"/>
            </a:ext>
          </a:extLst>
        </xdr:cNvPr>
        <xdr:cNvCxnSpPr/>
      </xdr:nvCxnSpPr>
      <xdr:spPr>
        <a:xfrm flipV="1">
          <a:off x="18656300" y="12786385"/>
          <a:ext cx="889000" cy="30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47142</xdr:rowOff>
    </xdr:from>
    <xdr:to>
      <xdr:col>102</xdr:col>
      <xdr:colOff>165100</xdr:colOff>
      <xdr:row>75</xdr:row>
      <xdr:rowOff>148741</xdr:rowOff>
    </xdr:to>
    <xdr:sp macro="" textlink="">
      <xdr:nvSpPr>
        <xdr:cNvPr id="872" name="フローチャート: 判断 871">
          <a:extLst>
            <a:ext uri="{FF2B5EF4-FFF2-40B4-BE49-F238E27FC236}">
              <a16:creationId xmlns:a16="http://schemas.microsoft.com/office/drawing/2014/main" id="{00000000-0008-0000-0600-000068030000}"/>
            </a:ext>
          </a:extLst>
        </xdr:cNvPr>
        <xdr:cNvSpPr/>
      </xdr:nvSpPr>
      <xdr:spPr>
        <a:xfrm>
          <a:off x="19494500" y="12905892"/>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139870</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9278111" y="12998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63830</xdr:rowOff>
    </xdr:from>
    <xdr:to>
      <xdr:col>98</xdr:col>
      <xdr:colOff>38100</xdr:colOff>
      <xdr:row>75</xdr:row>
      <xdr:rowOff>165430</xdr:rowOff>
    </xdr:to>
    <xdr:sp macro="" textlink="">
      <xdr:nvSpPr>
        <xdr:cNvPr id="874" name="フローチャート: 判断 873">
          <a:extLst>
            <a:ext uri="{FF2B5EF4-FFF2-40B4-BE49-F238E27FC236}">
              <a16:creationId xmlns:a16="http://schemas.microsoft.com/office/drawing/2014/main" id="{00000000-0008-0000-0600-00006A030000}"/>
            </a:ext>
          </a:extLst>
        </xdr:cNvPr>
        <xdr:cNvSpPr/>
      </xdr:nvSpPr>
      <xdr:spPr>
        <a:xfrm>
          <a:off x="18605500" y="12922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156557</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8389111" y="13015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106007</xdr:rowOff>
    </xdr:from>
    <xdr:to>
      <xdr:col>116</xdr:col>
      <xdr:colOff>114300</xdr:colOff>
      <xdr:row>74</xdr:row>
      <xdr:rowOff>36157</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22110700" y="12621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128884</xdr:rowOff>
    </xdr:from>
    <xdr:ext cx="534377" cy="259045"/>
    <xdr:sp macro="" textlink="">
      <xdr:nvSpPr>
        <xdr:cNvPr id="882" name="繰出金該当値テキスト">
          <a:extLst>
            <a:ext uri="{FF2B5EF4-FFF2-40B4-BE49-F238E27FC236}">
              <a16:creationId xmlns:a16="http://schemas.microsoft.com/office/drawing/2014/main" id="{00000000-0008-0000-0600-000072030000}"/>
            </a:ext>
          </a:extLst>
        </xdr:cNvPr>
        <xdr:cNvSpPr txBox="1"/>
      </xdr:nvSpPr>
      <xdr:spPr>
        <a:xfrm>
          <a:off x="22212300" y="124732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142773</xdr:rowOff>
    </xdr:from>
    <xdr:to>
      <xdr:col>112</xdr:col>
      <xdr:colOff>38100</xdr:colOff>
      <xdr:row>74</xdr:row>
      <xdr:rowOff>72923</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21272500" y="12658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89450</xdr:rowOff>
    </xdr:from>
    <xdr:ext cx="534377"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21056111" y="12433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14415</xdr:rowOff>
    </xdr:from>
    <xdr:to>
      <xdr:col>107</xdr:col>
      <xdr:colOff>101600</xdr:colOff>
      <xdr:row>74</xdr:row>
      <xdr:rowOff>116015</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20383500" y="12701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132542</xdr:rowOff>
    </xdr:from>
    <xdr:ext cx="534377"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20167111" y="12476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48285</xdr:rowOff>
    </xdr:from>
    <xdr:to>
      <xdr:col>102</xdr:col>
      <xdr:colOff>165100</xdr:colOff>
      <xdr:row>74</xdr:row>
      <xdr:rowOff>149885</xdr:rowOff>
    </xdr:to>
    <xdr:sp macro="" textlink="">
      <xdr:nvSpPr>
        <xdr:cNvPr id="887" name="楕円 886">
          <a:extLst>
            <a:ext uri="{FF2B5EF4-FFF2-40B4-BE49-F238E27FC236}">
              <a16:creationId xmlns:a16="http://schemas.microsoft.com/office/drawing/2014/main" id="{00000000-0008-0000-0600-000077030000}"/>
            </a:ext>
          </a:extLst>
        </xdr:cNvPr>
        <xdr:cNvSpPr/>
      </xdr:nvSpPr>
      <xdr:spPr>
        <a:xfrm>
          <a:off x="19494500" y="12735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166412</xdr:rowOff>
    </xdr:from>
    <xdr:ext cx="534377"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9278111" y="12510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78994</xdr:rowOff>
    </xdr:from>
    <xdr:to>
      <xdr:col>98</xdr:col>
      <xdr:colOff>38100</xdr:colOff>
      <xdr:row>75</xdr:row>
      <xdr:rowOff>9144</xdr:rowOff>
    </xdr:to>
    <xdr:sp macro="" textlink="">
      <xdr:nvSpPr>
        <xdr:cNvPr id="889" name="楕円 888">
          <a:extLst>
            <a:ext uri="{FF2B5EF4-FFF2-40B4-BE49-F238E27FC236}">
              <a16:creationId xmlns:a16="http://schemas.microsoft.com/office/drawing/2014/main" id="{00000000-0008-0000-0600-000079030000}"/>
            </a:ext>
          </a:extLst>
        </xdr:cNvPr>
        <xdr:cNvSpPr/>
      </xdr:nvSpPr>
      <xdr:spPr>
        <a:xfrm>
          <a:off x="18605500" y="12766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25671</xdr:rowOff>
    </xdr:from>
    <xdr:ext cx="534377" cy="259045"/>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389111" y="12541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7" name="正方形/長方形 896">
          <a:extLst>
            <a:ext uri="{FF2B5EF4-FFF2-40B4-BE49-F238E27FC236}">
              <a16:creationId xmlns:a16="http://schemas.microsoft.com/office/drawing/2014/main" id="{00000000-0008-0000-0600-000081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8" name="正方形/長方形 897">
          <a:extLst>
            <a:ext uri="{FF2B5EF4-FFF2-40B4-BE49-F238E27FC236}">
              <a16:creationId xmlns:a16="http://schemas.microsoft.com/office/drawing/2014/main" id="{00000000-0008-0000-0600-000082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5" name="前年度繰上充用金グラフ枠">
          <a:extLst>
            <a:ext uri="{FF2B5EF4-FFF2-40B4-BE49-F238E27FC236}">
              <a16:creationId xmlns:a16="http://schemas.microsoft.com/office/drawing/2014/main" id="{00000000-0008-0000-0600-000089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7" name="前年度繰上充用金最小値テキスト">
          <a:extLst>
            <a:ext uri="{FF2B5EF4-FFF2-40B4-BE49-F238E27FC236}">
              <a16:creationId xmlns:a16="http://schemas.microsoft.com/office/drawing/2014/main" id="{00000000-0008-0000-0600-00008B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9" name="前年度繰上充用金最大値テキスト">
          <a:extLst>
            <a:ext uri="{FF2B5EF4-FFF2-40B4-BE49-F238E27FC236}">
              <a16:creationId xmlns:a16="http://schemas.microsoft.com/office/drawing/2014/main" id="{00000000-0008-0000-0600-00008D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2" name="前年度繰上充用金平均値テキスト">
          <a:extLst>
            <a:ext uri="{FF2B5EF4-FFF2-40B4-BE49-F238E27FC236}">
              <a16:creationId xmlns:a16="http://schemas.microsoft.com/office/drawing/2014/main" id="{00000000-0008-0000-0600-000090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4" name="直線コネクタ 913">
          <a:extLst>
            <a:ext uri="{FF2B5EF4-FFF2-40B4-BE49-F238E27FC236}">
              <a16:creationId xmlns:a16="http://schemas.microsoft.com/office/drawing/2014/main" id="{00000000-0008-0000-0600-000092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7" name="直線コネクタ 916">
          <a:extLst>
            <a:ext uri="{FF2B5EF4-FFF2-40B4-BE49-F238E27FC236}">
              <a16:creationId xmlns:a16="http://schemas.microsoft.com/office/drawing/2014/main" id="{00000000-0008-0000-0600-000095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8" name="フローチャート: 判断 917">
          <a:extLst>
            <a:ext uri="{FF2B5EF4-FFF2-40B4-BE49-F238E27FC236}">
              <a16:creationId xmlns:a16="http://schemas.microsoft.com/office/drawing/2014/main" id="{00000000-0008-0000-0600-000096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20" name="直線コネクタ 919">
          <a:extLst>
            <a:ext uri="{FF2B5EF4-FFF2-40B4-BE49-F238E27FC236}">
              <a16:creationId xmlns:a16="http://schemas.microsoft.com/office/drawing/2014/main" id="{00000000-0008-0000-0600-000098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21" name="フローチャート: 判断 920">
          <a:extLst>
            <a:ext uri="{FF2B5EF4-FFF2-40B4-BE49-F238E27FC236}">
              <a16:creationId xmlns:a16="http://schemas.microsoft.com/office/drawing/2014/main" id="{00000000-0008-0000-0600-000099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3" name="フローチャート: 判断 922">
          <a:extLst>
            <a:ext uri="{FF2B5EF4-FFF2-40B4-BE49-F238E27FC236}">
              <a16:creationId xmlns:a16="http://schemas.microsoft.com/office/drawing/2014/main" id="{00000000-0008-0000-0600-00009B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31" name="前年度繰上充用金該当値テキスト">
          <a:extLst>
            <a:ext uri="{FF2B5EF4-FFF2-40B4-BE49-F238E27FC236}">
              <a16:creationId xmlns:a16="http://schemas.microsoft.com/office/drawing/2014/main" id="{00000000-0008-0000-0600-0000A3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6" name="楕円 935">
          <a:extLst>
            <a:ext uri="{FF2B5EF4-FFF2-40B4-BE49-F238E27FC236}">
              <a16:creationId xmlns:a16="http://schemas.microsoft.com/office/drawing/2014/main" id="{00000000-0008-0000-0600-0000A8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8" name="楕円 937">
          <a:extLst>
            <a:ext uri="{FF2B5EF4-FFF2-40B4-BE49-F238E27FC236}">
              <a16:creationId xmlns:a16="http://schemas.microsoft.com/office/drawing/2014/main" id="{00000000-0008-0000-0600-0000AA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9" name="テキスト ボックス 938">
          <a:extLst>
            <a:ext uri="{FF2B5EF4-FFF2-40B4-BE49-F238E27FC236}">
              <a16:creationId xmlns:a16="http://schemas.microsoft.com/office/drawing/2014/main" id="{00000000-0008-0000-0600-0000AB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40" name="正方形/長方形 939">
          <a:extLst>
            <a:ext uri="{FF2B5EF4-FFF2-40B4-BE49-F238E27FC236}">
              <a16:creationId xmlns:a16="http://schemas.microsoft.com/office/drawing/2014/main" id="{00000000-0008-0000-0600-0000AC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1" name="正方形/長方形 940">
          <a:extLst>
            <a:ext uri="{FF2B5EF4-FFF2-40B4-BE49-F238E27FC236}">
              <a16:creationId xmlns:a16="http://schemas.microsoft.com/office/drawing/2014/main" id="{00000000-0008-0000-0600-0000AD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2" name="テキスト ボックス 941">
          <a:extLst>
            <a:ext uri="{FF2B5EF4-FFF2-40B4-BE49-F238E27FC236}">
              <a16:creationId xmlns:a16="http://schemas.microsoft.com/office/drawing/2014/main" id="{00000000-0008-0000-0600-0000AE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歳出決算総額は、住民一人当たり</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527,753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円となっている。</a:t>
          </a:r>
          <a:endParaRPr lang="ja-JP" altLang="ja-JP" sz="14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人件費は、住民一人当たり</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78,920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円であり、廃止した公営企業（ガス事業、交通事業）の職員を受け入れたことにより、類似団体平均を上回っているが、定員適正化の取組を進めている。前年度と比べ</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12.1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％増加しているの</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は、</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退職手当の支給対象者の増および給与改定に伴う基本給・手当の増による。</a:t>
          </a:r>
          <a:endParaRPr lang="ja-JP" altLang="ja-JP" sz="14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公債費は、住民一人当たり</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45,131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円であり、類似団体平均を上回っている。前年度と比べ</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％増加しているのは、令和２年度に借り入れた教育・福祉施設整備事業債や公共事業等債の元金償還が開始したことなどによる。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維持補修費は、住民一人当たり</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9,902</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円であり、類似団体平均を上回っている。前年度比で</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54.8</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％増加しているのは、除排雪対策経費の増などによる。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投資及び出資金は、住民一人当たり</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5,079</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円であり、類似団体平均を上回っている。前年度と比べ</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48.3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％増加しているのは、水道事業会計出資金（仁井田浄水場等整備事業）の増などによる。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積立金は、住民一人当たり</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5,428</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円であり、前年度と比べ</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18.7</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％減少した。これは、職員退職手当基金積立金の減などによる。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引き続き「第４期・県都</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あきた</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改革プラン」に位置づけた取組を推進し、歳出全般にわたる見直しを進めていく。</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秋田県秋田市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293,729
291,770
906.07
157,284,780
155,016,487
1,832,181
75,425,623
145,310,838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9.4
119.3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3974</xdr:colOff>
      <xdr:row>40</xdr:row>
      <xdr:rowOff>111777</xdr:rowOff>
    </xdr:from>
    <xdr:ext cx="37702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384974" y="6969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159512</xdr:rowOff>
    </xdr:from>
    <xdr:to>
      <xdr:col>24</xdr:col>
      <xdr:colOff>62865</xdr:colOff>
      <xdr:row>37</xdr:row>
      <xdr:rowOff>138938</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03012"/>
          <a:ext cx="1270" cy="1179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142765</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486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138938</xdr:rowOff>
    </xdr:from>
    <xdr:to>
      <xdr:col>24</xdr:col>
      <xdr:colOff>152400</xdr:colOff>
      <xdr:row>37</xdr:row>
      <xdr:rowOff>138938</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4825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106189</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78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2,874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159512</xdr:rowOff>
    </xdr:from>
    <xdr:to>
      <xdr:col>24</xdr:col>
      <xdr:colOff>152400</xdr:colOff>
      <xdr:row>30</xdr:row>
      <xdr:rowOff>159512</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03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131318</xdr:rowOff>
    </xdr:from>
    <xdr:to>
      <xdr:col>24</xdr:col>
      <xdr:colOff>63500</xdr:colOff>
      <xdr:row>33</xdr:row>
      <xdr:rowOff>159512</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5789168"/>
          <a:ext cx="838200" cy="28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157243</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98654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7366</xdr:rowOff>
    </xdr:from>
    <xdr:to>
      <xdr:col>24</xdr:col>
      <xdr:colOff>114300</xdr:colOff>
      <xdr:row>35</xdr:row>
      <xdr:rowOff>108966</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008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159512</xdr:rowOff>
    </xdr:from>
    <xdr:to>
      <xdr:col>19</xdr:col>
      <xdr:colOff>177800</xdr:colOff>
      <xdr:row>34</xdr:row>
      <xdr:rowOff>22352</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5817362"/>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27940</xdr:rowOff>
    </xdr:from>
    <xdr:to>
      <xdr:col>20</xdr:col>
      <xdr:colOff>38100</xdr:colOff>
      <xdr:row>35</xdr:row>
      <xdr:rowOff>129540</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028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120667</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121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22352</xdr:rowOff>
    </xdr:from>
    <xdr:to>
      <xdr:col>15</xdr:col>
      <xdr:colOff>50800</xdr:colOff>
      <xdr:row>34</xdr:row>
      <xdr:rowOff>66548</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5851652"/>
          <a:ext cx="889000" cy="44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42418</xdr:rowOff>
    </xdr:from>
    <xdr:to>
      <xdr:col>15</xdr:col>
      <xdr:colOff>101600</xdr:colOff>
      <xdr:row>35</xdr:row>
      <xdr:rowOff>144018</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043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135145</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135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63500</xdr:rowOff>
    </xdr:from>
    <xdr:to>
      <xdr:col>10</xdr:col>
      <xdr:colOff>114300</xdr:colOff>
      <xdr:row>34</xdr:row>
      <xdr:rowOff>66548</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5892800"/>
          <a:ext cx="8890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56134</xdr:rowOff>
    </xdr:from>
    <xdr:to>
      <xdr:col>10</xdr:col>
      <xdr:colOff>165100</xdr:colOff>
      <xdr:row>35</xdr:row>
      <xdr:rowOff>157734</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056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148861</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149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58420</xdr:rowOff>
    </xdr:from>
    <xdr:to>
      <xdr:col>6</xdr:col>
      <xdr:colOff>38100</xdr:colOff>
      <xdr:row>35</xdr:row>
      <xdr:rowOff>160020</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059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151147</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151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80518</xdr:rowOff>
    </xdr:from>
    <xdr:to>
      <xdr:col>24</xdr:col>
      <xdr:colOff>114300</xdr:colOff>
      <xdr:row>34</xdr:row>
      <xdr:rowOff>10668</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738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103395</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5897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108712</xdr:rowOff>
    </xdr:from>
    <xdr:to>
      <xdr:col>20</xdr:col>
      <xdr:colOff>38100</xdr:colOff>
      <xdr:row>34</xdr:row>
      <xdr:rowOff>38862</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5766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32</xdr:row>
      <xdr:rowOff>55389</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5417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143002</xdr:rowOff>
    </xdr:from>
    <xdr:to>
      <xdr:col>15</xdr:col>
      <xdr:colOff>101600</xdr:colOff>
      <xdr:row>34</xdr:row>
      <xdr:rowOff>73152</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5800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32</xdr:row>
      <xdr:rowOff>89679</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5760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15748</xdr:rowOff>
    </xdr:from>
    <xdr:to>
      <xdr:col>10</xdr:col>
      <xdr:colOff>165100</xdr:colOff>
      <xdr:row>34</xdr:row>
      <xdr:rowOff>117348</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5845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32</xdr:row>
      <xdr:rowOff>133875</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620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12700</xdr:rowOff>
    </xdr:from>
    <xdr:to>
      <xdr:col>6</xdr:col>
      <xdr:colOff>38100</xdr:colOff>
      <xdr:row>34</xdr:row>
      <xdr:rowOff>114300</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584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32</xdr:row>
      <xdr:rowOff>130827</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617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104,849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4" name="テキスト ボックス 113">
          <a:extLst>
            <a:ext uri="{FF2B5EF4-FFF2-40B4-BE49-F238E27FC236}">
              <a16:creationId xmlns:a16="http://schemas.microsoft.com/office/drawing/2014/main" id="{00000000-0008-0000-0700-000072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5" name="総務費グラフ枠">
          <a:extLst>
            <a:ext uri="{FF2B5EF4-FFF2-40B4-BE49-F238E27FC236}">
              <a16:creationId xmlns:a16="http://schemas.microsoft.com/office/drawing/2014/main" id="{00000000-0008-0000-0700-000073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54</xdr:row>
      <xdr:rowOff>85718</xdr:rowOff>
    </xdr:from>
    <xdr:to>
      <xdr:col>24</xdr:col>
      <xdr:colOff>62865</xdr:colOff>
      <xdr:row>59</xdr:row>
      <xdr:rowOff>100903</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flipV="1">
          <a:off x="4633595" y="9344018"/>
          <a:ext cx="1270" cy="8724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104730</xdr:rowOff>
    </xdr:from>
    <xdr:ext cx="534377" cy="259045"/>
    <xdr:sp macro="" textlink="">
      <xdr:nvSpPr>
        <xdr:cNvPr id="117" name="総務費最小値テキスト">
          <a:extLst>
            <a:ext uri="{FF2B5EF4-FFF2-40B4-BE49-F238E27FC236}">
              <a16:creationId xmlns:a16="http://schemas.microsoft.com/office/drawing/2014/main" id="{00000000-0008-0000-0700-000075000000}"/>
            </a:ext>
          </a:extLst>
        </xdr:cNvPr>
        <xdr:cNvSpPr txBox="1"/>
      </xdr:nvSpPr>
      <xdr:spPr>
        <a:xfrm>
          <a:off x="4686300" y="10220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100903</xdr:rowOff>
    </xdr:from>
    <xdr:to>
      <xdr:col>24</xdr:col>
      <xdr:colOff>152400</xdr:colOff>
      <xdr:row>59</xdr:row>
      <xdr:rowOff>100903</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4546600" y="102164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53</xdr:row>
      <xdr:rowOff>32395</xdr:rowOff>
    </xdr:from>
    <xdr:ext cx="599010" cy="259045"/>
    <xdr:sp macro="" textlink="">
      <xdr:nvSpPr>
        <xdr:cNvPr id="119" name="総務費最大値テキスト">
          <a:extLst>
            <a:ext uri="{FF2B5EF4-FFF2-40B4-BE49-F238E27FC236}">
              <a16:creationId xmlns:a16="http://schemas.microsoft.com/office/drawing/2014/main" id="{00000000-0008-0000-0700-000077000000}"/>
            </a:ext>
          </a:extLst>
        </xdr:cNvPr>
        <xdr:cNvSpPr txBox="1"/>
      </xdr:nvSpPr>
      <xdr:spPr>
        <a:xfrm>
          <a:off x="4686300" y="91192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109,959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54</xdr:row>
      <xdr:rowOff>85718</xdr:rowOff>
    </xdr:from>
    <xdr:to>
      <xdr:col>24</xdr:col>
      <xdr:colOff>152400</xdr:colOff>
      <xdr:row>54</xdr:row>
      <xdr:rowOff>85718</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a:off x="4546600" y="93440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120247</xdr:rowOff>
    </xdr:from>
    <xdr:to>
      <xdr:col>24</xdr:col>
      <xdr:colOff>63500</xdr:colOff>
      <xdr:row>58</xdr:row>
      <xdr:rowOff>45974</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3797300" y="9892897"/>
          <a:ext cx="838200" cy="97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967</xdr:rowOff>
    </xdr:from>
    <xdr:ext cx="534377" cy="259045"/>
    <xdr:sp macro="" textlink="">
      <xdr:nvSpPr>
        <xdr:cNvPr id="122" name="総務費平均値テキスト">
          <a:extLst>
            <a:ext uri="{FF2B5EF4-FFF2-40B4-BE49-F238E27FC236}">
              <a16:creationId xmlns:a16="http://schemas.microsoft.com/office/drawing/2014/main" id="{00000000-0008-0000-0700-00007A000000}"/>
            </a:ext>
          </a:extLst>
        </xdr:cNvPr>
        <xdr:cNvSpPr txBox="1"/>
      </xdr:nvSpPr>
      <xdr:spPr>
        <a:xfrm>
          <a:off x="4686300" y="99450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22540</xdr:rowOff>
    </xdr:from>
    <xdr:to>
      <xdr:col>24</xdr:col>
      <xdr:colOff>114300</xdr:colOff>
      <xdr:row>58</xdr:row>
      <xdr:rowOff>124140</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4584700" y="9966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45974</xdr:rowOff>
    </xdr:from>
    <xdr:to>
      <xdr:col>19</xdr:col>
      <xdr:colOff>177800</xdr:colOff>
      <xdr:row>58</xdr:row>
      <xdr:rowOff>46561</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908300" y="9990074"/>
          <a:ext cx="889000" cy="5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75522</xdr:rowOff>
    </xdr:from>
    <xdr:to>
      <xdr:col>20</xdr:col>
      <xdr:colOff>38100</xdr:colOff>
      <xdr:row>59</xdr:row>
      <xdr:rowOff>5672</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3746500" y="10019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168249</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3530111" y="10112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169505</xdr:rowOff>
    </xdr:from>
    <xdr:to>
      <xdr:col>15</xdr:col>
      <xdr:colOff>50800</xdr:colOff>
      <xdr:row>58</xdr:row>
      <xdr:rowOff>46561</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2019300" y="9770705"/>
          <a:ext cx="889000" cy="219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56090</xdr:rowOff>
    </xdr:from>
    <xdr:to>
      <xdr:col>15</xdr:col>
      <xdr:colOff>101600</xdr:colOff>
      <xdr:row>58</xdr:row>
      <xdr:rowOff>157690</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2857500" y="10000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148817</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2641111" y="10092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51</xdr:row>
      <xdr:rowOff>1429</xdr:rowOff>
    </xdr:from>
    <xdr:to>
      <xdr:col>10</xdr:col>
      <xdr:colOff>114300</xdr:colOff>
      <xdr:row>56</xdr:row>
      <xdr:rowOff>169505</xdr:rowOff>
    </xdr:to>
    <xdr:cxnSp macro="">
      <xdr:nvCxnSpPr>
        <xdr:cNvPr id="130" name="直線コネクタ 129">
          <a:extLst>
            <a:ext uri="{FF2B5EF4-FFF2-40B4-BE49-F238E27FC236}">
              <a16:creationId xmlns:a16="http://schemas.microsoft.com/office/drawing/2014/main" id="{00000000-0008-0000-0700-000082000000}"/>
            </a:ext>
          </a:extLst>
        </xdr:cNvPr>
        <xdr:cNvCxnSpPr/>
      </xdr:nvCxnSpPr>
      <xdr:spPr>
        <a:xfrm>
          <a:off x="1130300" y="8745379"/>
          <a:ext cx="889000" cy="1025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56874</xdr:rowOff>
    </xdr:from>
    <xdr:to>
      <xdr:col>10</xdr:col>
      <xdr:colOff>165100</xdr:colOff>
      <xdr:row>58</xdr:row>
      <xdr:rowOff>158474</xdr:rowOff>
    </xdr:to>
    <xdr:sp macro="" textlink="">
      <xdr:nvSpPr>
        <xdr:cNvPr id="131" name="フローチャート: 判断 130">
          <a:extLst>
            <a:ext uri="{FF2B5EF4-FFF2-40B4-BE49-F238E27FC236}">
              <a16:creationId xmlns:a16="http://schemas.microsoft.com/office/drawing/2014/main" id="{00000000-0008-0000-0700-000083000000}"/>
            </a:ext>
          </a:extLst>
        </xdr:cNvPr>
        <xdr:cNvSpPr/>
      </xdr:nvSpPr>
      <xdr:spPr>
        <a:xfrm>
          <a:off x="1968500" y="10000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149601</xdr:rowOff>
    </xdr:from>
    <xdr:ext cx="534377"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1752111" y="10093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52</xdr:row>
      <xdr:rowOff>37791</xdr:rowOff>
    </xdr:from>
    <xdr:to>
      <xdr:col>6</xdr:col>
      <xdr:colOff>38100</xdr:colOff>
      <xdr:row>52</xdr:row>
      <xdr:rowOff>139391</xdr:rowOff>
    </xdr:to>
    <xdr:sp macro="" textlink="">
      <xdr:nvSpPr>
        <xdr:cNvPr id="133" name="フローチャート: 判断 132">
          <a:extLst>
            <a:ext uri="{FF2B5EF4-FFF2-40B4-BE49-F238E27FC236}">
              <a16:creationId xmlns:a16="http://schemas.microsoft.com/office/drawing/2014/main" id="{00000000-0008-0000-0700-000085000000}"/>
            </a:ext>
          </a:extLst>
        </xdr:cNvPr>
        <xdr:cNvSpPr/>
      </xdr:nvSpPr>
      <xdr:spPr>
        <a:xfrm>
          <a:off x="1079500" y="8953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52</xdr:row>
      <xdr:rowOff>130518</xdr:rowOff>
    </xdr:from>
    <xdr:ext cx="59901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830795" y="90459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700-00008B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69447</xdr:rowOff>
    </xdr:from>
    <xdr:to>
      <xdr:col>24</xdr:col>
      <xdr:colOff>114300</xdr:colOff>
      <xdr:row>57</xdr:row>
      <xdr:rowOff>171047</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4584700" y="9842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92324</xdr:rowOff>
    </xdr:from>
    <xdr:ext cx="534377" cy="259045"/>
    <xdr:sp macro="" textlink="">
      <xdr:nvSpPr>
        <xdr:cNvPr id="141" name="総務費該当値テキスト">
          <a:extLst>
            <a:ext uri="{FF2B5EF4-FFF2-40B4-BE49-F238E27FC236}">
              <a16:creationId xmlns:a16="http://schemas.microsoft.com/office/drawing/2014/main" id="{00000000-0008-0000-0700-00008D000000}"/>
            </a:ext>
          </a:extLst>
        </xdr:cNvPr>
        <xdr:cNvSpPr txBox="1"/>
      </xdr:nvSpPr>
      <xdr:spPr>
        <a:xfrm>
          <a:off x="4686300" y="9693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166624</xdr:rowOff>
    </xdr:from>
    <xdr:to>
      <xdr:col>20</xdr:col>
      <xdr:colOff>38100</xdr:colOff>
      <xdr:row>58</xdr:row>
      <xdr:rowOff>96774</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3746500" y="9939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113301</xdr:rowOff>
    </xdr:from>
    <xdr:ext cx="534377"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3530111" y="9714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167211</xdr:rowOff>
    </xdr:from>
    <xdr:to>
      <xdr:col>15</xdr:col>
      <xdr:colOff>101600</xdr:colOff>
      <xdr:row>58</xdr:row>
      <xdr:rowOff>97361</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2857500" y="9939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113888</xdr:rowOff>
    </xdr:from>
    <xdr:ext cx="534377"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2641111" y="97150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118705</xdr:rowOff>
    </xdr:from>
    <xdr:to>
      <xdr:col>10</xdr:col>
      <xdr:colOff>165100</xdr:colOff>
      <xdr:row>57</xdr:row>
      <xdr:rowOff>48855</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1968500" y="9719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65382</xdr:rowOff>
    </xdr:from>
    <xdr:ext cx="534377"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1752111" y="9495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50</xdr:row>
      <xdr:rowOff>122079</xdr:rowOff>
    </xdr:from>
    <xdr:to>
      <xdr:col>6</xdr:col>
      <xdr:colOff>38100</xdr:colOff>
      <xdr:row>51</xdr:row>
      <xdr:rowOff>52229</xdr:rowOff>
    </xdr:to>
    <xdr:sp macro="" textlink="">
      <xdr:nvSpPr>
        <xdr:cNvPr id="148" name="楕円 147">
          <a:extLst>
            <a:ext uri="{FF2B5EF4-FFF2-40B4-BE49-F238E27FC236}">
              <a16:creationId xmlns:a16="http://schemas.microsoft.com/office/drawing/2014/main" id="{00000000-0008-0000-0700-000094000000}"/>
            </a:ext>
          </a:extLst>
        </xdr:cNvPr>
        <xdr:cNvSpPr/>
      </xdr:nvSpPr>
      <xdr:spPr>
        <a:xfrm>
          <a:off x="1079500" y="8694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49</xdr:row>
      <xdr:rowOff>68756</xdr:rowOff>
    </xdr:from>
    <xdr:ext cx="599010" cy="259045"/>
    <xdr:sp macro="" textlink="">
      <xdr:nvSpPr>
        <xdr:cNvPr id="149" name="テキスト ボックス 148">
          <a:extLst>
            <a:ext uri="{FF2B5EF4-FFF2-40B4-BE49-F238E27FC236}">
              <a16:creationId xmlns:a16="http://schemas.microsoft.com/office/drawing/2014/main" id="{00000000-0008-0000-0700-000095000000}"/>
            </a:ext>
          </a:extLst>
        </xdr:cNvPr>
        <xdr:cNvSpPr txBox="1"/>
      </xdr:nvSpPr>
      <xdr:spPr>
        <a:xfrm>
          <a:off x="830795" y="84698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212,738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7" name="正方形/長方形 156">
          <a:extLst>
            <a:ext uri="{FF2B5EF4-FFF2-40B4-BE49-F238E27FC236}">
              <a16:creationId xmlns:a16="http://schemas.microsoft.com/office/drawing/2014/main" id="{00000000-0008-0000-0700-00009D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70" name="テキスト ボックス 169">
          <a:extLst>
            <a:ext uri="{FF2B5EF4-FFF2-40B4-BE49-F238E27FC236}">
              <a16:creationId xmlns:a16="http://schemas.microsoft.com/office/drawing/2014/main" id="{00000000-0008-0000-0700-0000AA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2" name="テキスト ボックス 171">
          <a:extLst>
            <a:ext uri="{FF2B5EF4-FFF2-40B4-BE49-F238E27FC236}">
              <a16:creationId xmlns:a16="http://schemas.microsoft.com/office/drawing/2014/main" id="{00000000-0008-0000-0700-0000AC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3" name="民生費グラフ枠">
          <a:extLst>
            <a:ext uri="{FF2B5EF4-FFF2-40B4-BE49-F238E27FC236}">
              <a16:creationId xmlns:a16="http://schemas.microsoft.com/office/drawing/2014/main" id="{00000000-0008-0000-0700-0000AD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151046</xdr:rowOff>
    </xdr:from>
    <xdr:to>
      <xdr:col>24</xdr:col>
      <xdr:colOff>62865</xdr:colOff>
      <xdr:row>78</xdr:row>
      <xdr:rowOff>121518</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4633595" y="12323996"/>
          <a:ext cx="1270" cy="11706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125345</xdr:rowOff>
    </xdr:from>
    <xdr:ext cx="599010" cy="259045"/>
    <xdr:sp macro="" textlink="">
      <xdr:nvSpPr>
        <xdr:cNvPr id="175" name="民生費最小値テキスト">
          <a:extLst>
            <a:ext uri="{FF2B5EF4-FFF2-40B4-BE49-F238E27FC236}">
              <a16:creationId xmlns:a16="http://schemas.microsoft.com/office/drawing/2014/main" id="{00000000-0008-0000-0700-0000AF000000}"/>
            </a:ext>
          </a:extLst>
        </xdr:cNvPr>
        <xdr:cNvSpPr txBox="1"/>
      </xdr:nvSpPr>
      <xdr:spPr>
        <a:xfrm>
          <a:off x="4686300" y="134984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162,386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121518</xdr:rowOff>
    </xdr:from>
    <xdr:to>
      <xdr:col>24</xdr:col>
      <xdr:colOff>152400</xdr:colOff>
      <xdr:row>78</xdr:row>
      <xdr:rowOff>121518</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a:off x="4546600" y="13494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97723</xdr:rowOff>
    </xdr:from>
    <xdr:ext cx="599010" cy="259045"/>
    <xdr:sp macro="" textlink="">
      <xdr:nvSpPr>
        <xdr:cNvPr id="177" name="民生費最大値テキスト">
          <a:extLst>
            <a:ext uri="{FF2B5EF4-FFF2-40B4-BE49-F238E27FC236}">
              <a16:creationId xmlns:a16="http://schemas.microsoft.com/office/drawing/2014/main" id="{00000000-0008-0000-0700-0000B1000000}"/>
            </a:ext>
          </a:extLst>
        </xdr:cNvPr>
        <xdr:cNvSpPr txBox="1"/>
      </xdr:nvSpPr>
      <xdr:spPr>
        <a:xfrm>
          <a:off x="4686300" y="120992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316,011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151046</xdr:rowOff>
    </xdr:from>
    <xdr:to>
      <xdr:col>24</xdr:col>
      <xdr:colOff>152400</xdr:colOff>
      <xdr:row>71</xdr:row>
      <xdr:rowOff>151046</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a:off x="4546600" y="123239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166545</xdr:rowOff>
    </xdr:from>
    <xdr:to>
      <xdr:col>24</xdr:col>
      <xdr:colOff>63500</xdr:colOff>
      <xdr:row>77</xdr:row>
      <xdr:rowOff>21856</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3797300" y="13196745"/>
          <a:ext cx="838200" cy="26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49986</xdr:rowOff>
    </xdr:from>
    <xdr:ext cx="599010" cy="259045"/>
    <xdr:sp macro="" textlink="">
      <xdr:nvSpPr>
        <xdr:cNvPr id="180" name="民生費平均値テキスト">
          <a:extLst>
            <a:ext uri="{FF2B5EF4-FFF2-40B4-BE49-F238E27FC236}">
              <a16:creationId xmlns:a16="http://schemas.microsoft.com/office/drawing/2014/main" id="{00000000-0008-0000-0700-0000B4000000}"/>
            </a:ext>
          </a:extLst>
        </xdr:cNvPr>
        <xdr:cNvSpPr txBox="1"/>
      </xdr:nvSpPr>
      <xdr:spPr>
        <a:xfrm>
          <a:off x="4686300" y="129087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213,109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27110</xdr:rowOff>
    </xdr:from>
    <xdr:to>
      <xdr:col>24</xdr:col>
      <xdr:colOff>114300</xdr:colOff>
      <xdr:row>76</xdr:row>
      <xdr:rowOff>128710</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4584700" y="13057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21856</xdr:rowOff>
    </xdr:from>
    <xdr:to>
      <xdr:col>19</xdr:col>
      <xdr:colOff>177800</xdr:colOff>
      <xdr:row>77</xdr:row>
      <xdr:rowOff>123713</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flipV="1">
          <a:off x="2908300" y="13223506"/>
          <a:ext cx="889000" cy="101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98409</xdr:rowOff>
    </xdr:from>
    <xdr:to>
      <xdr:col>20</xdr:col>
      <xdr:colOff>38100</xdr:colOff>
      <xdr:row>77</xdr:row>
      <xdr:rowOff>28559</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3746500" y="13128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45086</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3497795" y="129038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65191</xdr:rowOff>
    </xdr:from>
    <xdr:to>
      <xdr:col>15</xdr:col>
      <xdr:colOff>50800</xdr:colOff>
      <xdr:row>77</xdr:row>
      <xdr:rowOff>123713</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a:off x="2019300" y="13266841"/>
          <a:ext cx="889000" cy="58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3663</xdr:rowOff>
    </xdr:from>
    <xdr:to>
      <xdr:col>15</xdr:col>
      <xdr:colOff>101600</xdr:colOff>
      <xdr:row>77</xdr:row>
      <xdr:rowOff>105263</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2857500" y="13205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121790</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2608795" y="129805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65191</xdr:rowOff>
    </xdr:from>
    <xdr:to>
      <xdr:col>10</xdr:col>
      <xdr:colOff>114300</xdr:colOff>
      <xdr:row>78</xdr:row>
      <xdr:rowOff>88791</xdr:rowOff>
    </xdr:to>
    <xdr:cxnSp macro="">
      <xdr:nvCxnSpPr>
        <xdr:cNvPr id="188" name="直線コネクタ 187">
          <a:extLst>
            <a:ext uri="{FF2B5EF4-FFF2-40B4-BE49-F238E27FC236}">
              <a16:creationId xmlns:a16="http://schemas.microsoft.com/office/drawing/2014/main" id="{00000000-0008-0000-0700-0000BC000000}"/>
            </a:ext>
          </a:extLst>
        </xdr:cNvPr>
        <xdr:cNvCxnSpPr/>
      </xdr:nvCxnSpPr>
      <xdr:spPr>
        <a:xfrm flipV="1">
          <a:off x="1130300" y="13266841"/>
          <a:ext cx="889000" cy="195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123639</xdr:rowOff>
    </xdr:from>
    <xdr:to>
      <xdr:col>10</xdr:col>
      <xdr:colOff>165100</xdr:colOff>
      <xdr:row>77</xdr:row>
      <xdr:rowOff>53789</xdr:rowOff>
    </xdr:to>
    <xdr:sp macro="" textlink="">
      <xdr:nvSpPr>
        <xdr:cNvPr id="189" name="フローチャート: 判断 188">
          <a:extLst>
            <a:ext uri="{FF2B5EF4-FFF2-40B4-BE49-F238E27FC236}">
              <a16:creationId xmlns:a16="http://schemas.microsoft.com/office/drawing/2014/main" id="{00000000-0008-0000-0700-0000BD000000}"/>
            </a:ext>
          </a:extLst>
        </xdr:cNvPr>
        <xdr:cNvSpPr/>
      </xdr:nvSpPr>
      <xdr:spPr>
        <a:xfrm>
          <a:off x="1968500" y="13153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70317</xdr:rowOff>
    </xdr:from>
    <xdr:ext cx="59901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1719795" y="129290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147239</xdr:rowOff>
    </xdr:from>
    <xdr:to>
      <xdr:col>6</xdr:col>
      <xdr:colOff>38100</xdr:colOff>
      <xdr:row>78</xdr:row>
      <xdr:rowOff>77389</xdr:rowOff>
    </xdr:to>
    <xdr:sp macro="" textlink="">
      <xdr:nvSpPr>
        <xdr:cNvPr id="191" name="フローチャート: 判断 190">
          <a:extLst>
            <a:ext uri="{FF2B5EF4-FFF2-40B4-BE49-F238E27FC236}">
              <a16:creationId xmlns:a16="http://schemas.microsoft.com/office/drawing/2014/main" id="{00000000-0008-0000-0700-0000BF000000}"/>
            </a:ext>
          </a:extLst>
        </xdr:cNvPr>
        <xdr:cNvSpPr/>
      </xdr:nvSpPr>
      <xdr:spPr>
        <a:xfrm>
          <a:off x="1079500" y="13348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93916</xdr:rowOff>
    </xdr:from>
    <xdr:ext cx="59901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830795" y="131241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115745</xdr:rowOff>
    </xdr:from>
    <xdr:to>
      <xdr:col>24</xdr:col>
      <xdr:colOff>114300</xdr:colOff>
      <xdr:row>77</xdr:row>
      <xdr:rowOff>45895</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4584700" y="13145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94172</xdr:rowOff>
    </xdr:from>
    <xdr:ext cx="599010" cy="259045"/>
    <xdr:sp macro="" textlink="">
      <xdr:nvSpPr>
        <xdr:cNvPr id="199" name="民生費該当値テキスト">
          <a:extLst>
            <a:ext uri="{FF2B5EF4-FFF2-40B4-BE49-F238E27FC236}">
              <a16:creationId xmlns:a16="http://schemas.microsoft.com/office/drawing/2014/main" id="{00000000-0008-0000-0700-0000C7000000}"/>
            </a:ext>
          </a:extLst>
        </xdr:cNvPr>
        <xdr:cNvSpPr txBox="1"/>
      </xdr:nvSpPr>
      <xdr:spPr>
        <a:xfrm>
          <a:off x="4686300" y="131243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201,477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142506</xdr:rowOff>
    </xdr:from>
    <xdr:to>
      <xdr:col>20</xdr:col>
      <xdr:colOff>38100</xdr:colOff>
      <xdr:row>77</xdr:row>
      <xdr:rowOff>72656</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3746500" y="13172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63783</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3497795" y="132654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72913</xdr:rowOff>
    </xdr:from>
    <xdr:to>
      <xdr:col>15</xdr:col>
      <xdr:colOff>101600</xdr:colOff>
      <xdr:row>78</xdr:row>
      <xdr:rowOff>3063</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2857500" y="13274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165640</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2608795" y="133672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14391</xdr:rowOff>
    </xdr:from>
    <xdr:to>
      <xdr:col>10</xdr:col>
      <xdr:colOff>165100</xdr:colOff>
      <xdr:row>77</xdr:row>
      <xdr:rowOff>115991</xdr:rowOff>
    </xdr:to>
    <xdr:sp macro="" textlink="">
      <xdr:nvSpPr>
        <xdr:cNvPr id="204" name="楕円 203">
          <a:extLst>
            <a:ext uri="{FF2B5EF4-FFF2-40B4-BE49-F238E27FC236}">
              <a16:creationId xmlns:a16="http://schemas.microsoft.com/office/drawing/2014/main" id="{00000000-0008-0000-0700-0000CC000000}"/>
            </a:ext>
          </a:extLst>
        </xdr:cNvPr>
        <xdr:cNvSpPr/>
      </xdr:nvSpPr>
      <xdr:spPr>
        <a:xfrm>
          <a:off x="1968500" y="13216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107118</xdr:rowOff>
    </xdr:from>
    <xdr:ext cx="599010" cy="259045"/>
    <xdr:sp macro="" textlink="">
      <xdr:nvSpPr>
        <xdr:cNvPr id="205" name="テキスト ボックス 204">
          <a:extLst>
            <a:ext uri="{FF2B5EF4-FFF2-40B4-BE49-F238E27FC236}">
              <a16:creationId xmlns:a16="http://schemas.microsoft.com/office/drawing/2014/main" id="{00000000-0008-0000-0700-0000CD000000}"/>
            </a:ext>
          </a:extLst>
        </xdr:cNvPr>
        <xdr:cNvSpPr txBox="1"/>
      </xdr:nvSpPr>
      <xdr:spPr>
        <a:xfrm>
          <a:off x="1719795" y="133087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37991</xdr:rowOff>
    </xdr:from>
    <xdr:to>
      <xdr:col>6</xdr:col>
      <xdr:colOff>38100</xdr:colOff>
      <xdr:row>78</xdr:row>
      <xdr:rowOff>139591</xdr:rowOff>
    </xdr:to>
    <xdr:sp macro="" textlink="">
      <xdr:nvSpPr>
        <xdr:cNvPr id="206" name="楕円 205">
          <a:extLst>
            <a:ext uri="{FF2B5EF4-FFF2-40B4-BE49-F238E27FC236}">
              <a16:creationId xmlns:a16="http://schemas.microsoft.com/office/drawing/2014/main" id="{00000000-0008-0000-0700-0000CE000000}"/>
            </a:ext>
          </a:extLst>
        </xdr:cNvPr>
        <xdr:cNvSpPr/>
      </xdr:nvSpPr>
      <xdr:spPr>
        <a:xfrm>
          <a:off x="1079500" y="13411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130718</xdr:rowOff>
    </xdr:from>
    <xdr:ext cx="599010" cy="259045"/>
    <xdr:sp macro="" textlink="">
      <xdr:nvSpPr>
        <xdr:cNvPr id="207" name="テキスト ボックス 206">
          <a:extLst>
            <a:ext uri="{FF2B5EF4-FFF2-40B4-BE49-F238E27FC236}">
              <a16:creationId xmlns:a16="http://schemas.microsoft.com/office/drawing/2014/main" id="{00000000-0008-0000-0700-0000CF000000}"/>
            </a:ext>
          </a:extLst>
        </xdr:cNvPr>
        <xdr:cNvSpPr txBox="1"/>
      </xdr:nvSpPr>
      <xdr:spPr>
        <a:xfrm>
          <a:off x="830795" y="135038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5" name="正方形/長方形 214">
          <a:extLst>
            <a:ext uri="{FF2B5EF4-FFF2-40B4-BE49-F238E27FC236}">
              <a16:creationId xmlns:a16="http://schemas.microsoft.com/office/drawing/2014/main" id="{00000000-0008-0000-0700-0000D7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54627</xdr:rowOff>
    </xdr:from>
    <xdr:ext cx="53129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230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92</xdr:row>
      <xdr:rowOff>111777</xdr:rowOff>
    </xdr:from>
    <xdr:ext cx="53129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230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168927</xdr:rowOff>
    </xdr:from>
    <xdr:ext cx="53129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230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衛生費グラフ枠">
          <a:extLst>
            <a:ext uri="{FF2B5EF4-FFF2-40B4-BE49-F238E27FC236}">
              <a16:creationId xmlns:a16="http://schemas.microsoft.com/office/drawing/2014/main" id="{00000000-0008-0000-07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95535</xdr:rowOff>
    </xdr:from>
    <xdr:to>
      <xdr:col>24</xdr:col>
      <xdr:colOff>62865</xdr:colOff>
      <xdr:row>97</xdr:row>
      <xdr:rowOff>152090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flipV="1">
          <a:off x="4633595" y="15526035"/>
          <a:ext cx="1270" cy="12567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155917</xdr:rowOff>
    </xdr:from>
    <xdr:ext cx="534377" cy="259045"/>
    <xdr:sp macro="" textlink="">
      <xdr:nvSpPr>
        <xdr:cNvPr id="231" name="衛生費最小値テキスト">
          <a:extLst>
            <a:ext uri="{FF2B5EF4-FFF2-40B4-BE49-F238E27FC236}">
              <a16:creationId xmlns:a16="http://schemas.microsoft.com/office/drawing/2014/main" id="{00000000-0008-0000-0700-0000E7000000}"/>
            </a:ext>
          </a:extLst>
        </xdr:cNvPr>
        <xdr:cNvSpPr txBox="1"/>
      </xdr:nvSpPr>
      <xdr:spPr>
        <a:xfrm>
          <a:off x="4686300" y="16786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152090</xdr:rowOff>
    </xdr:from>
    <xdr:to>
      <xdr:col>24</xdr:col>
      <xdr:colOff>152400</xdr:colOff>
      <xdr:row>97</xdr:row>
      <xdr:rowOff>152090</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4546600" y="16782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42212</xdr:rowOff>
    </xdr:from>
    <xdr:ext cx="534377" cy="259045"/>
    <xdr:sp macro="" textlink="">
      <xdr:nvSpPr>
        <xdr:cNvPr id="233" name="衛生費最大値テキスト">
          <a:extLst>
            <a:ext uri="{FF2B5EF4-FFF2-40B4-BE49-F238E27FC236}">
              <a16:creationId xmlns:a16="http://schemas.microsoft.com/office/drawing/2014/main" id="{00000000-0008-0000-0700-0000E9000000}"/>
            </a:ext>
          </a:extLst>
        </xdr:cNvPr>
        <xdr:cNvSpPr txBox="1"/>
      </xdr:nvSpPr>
      <xdr:spPr>
        <a:xfrm>
          <a:off x="4686300" y="15301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81,932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95535</xdr:rowOff>
    </xdr:from>
    <xdr:to>
      <xdr:col>24</xdr:col>
      <xdr:colOff>152400</xdr:colOff>
      <xdr:row>90</xdr:row>
      <xdr:rowOff>95535</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55260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168618</xdr:rowOff>
    </xdr:from>
    <xdr:to>
      <xdr:col>24</xdr:col>
      <xdr:colOff>63500</xdr:colOff>
      <xdr:row>96</xdr:row>
      <xdr:rowOff>52420</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3797300" y="16284918"/>
          <a:ext cx="838200" cy="226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12084</xdr:rowOff>
    </xdr:from>
    <xdr:ext cx="534377" cy="259045"/>
    <xdr:sp macro="" textlink="">
      <xdr:nvSpPr>
        <xdr:cNvPr id="236" name="衛生費平均値テキスト">
          <a:extLst>
            <a:ext uri="{FF2B5EF4-FFF2-40B4-BE49-F238E27FC236}">
              <a16:creationId xmlns:a16="http://schemas.microsoft.com/office/drawing/2014/main" id="{00000000-0008-0000-0700-0000EC000000}"/>
            </a:ext>
          </a:extLst>
        </xdr:cNvPr>
        <xdr:cNvSpPr txBox="1"/>
      </xdr:nvSpPr>
      <xdr:spPr>
        <a:xfrm>
          <a:off x="4686300" y="162998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160657</xdr:rowOff>
    </xdr:from>
    <xdr:to>
      <xdr:col>24</xdr:col>
      <xdr:colOff>114300</xdr:colOff>
      <xdr:row>96</xdr:row>
      <xdr:rowOff>90807</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4584700" y="16448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168618</xdr:rowOff>
    </xdr:from>
    <xdr:to>
      <xdr:col>19</xdr:col>
      <xdr:colOff>177800</xdr:colOff>
      <xdr:row>95</xdr:row>
      <xdr:rowOff>8026</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2908300" y="16284918"/>
          <a:ext cx="889000" cy="10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103987</xdr:rowOff>
    </xdr:from>
    <xdr:to>
      <xdr:col>20</xdr:col>
      <xdr:colOff>38100</xdr:colOff>
      <xdr:row>96</xdr:row>
      <xdr:rowOff>34137</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3746500" y="1639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25264</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3530111" y="16484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8026</xdr:rowOff>
    </xdr:from>
    <xdr:to>
      <xdr:col>15</xdr:col>
      <xdr:colOff>50800</xdr:colOff>
      <xdr:row>95</xdr:row>
      <xdr:rowOff>76789</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2019300" y="16295776"/>
          <a:ext cx="889000" cy="68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94</xdr:row>
      <xdr:rowOff>119190</xdr:rowOff>
    </xdr:from>
    <xdr:to>
      <xdr:col>15</xdr:col>
      <xdr:colOff>101600</xdr:colOff>
      <xdr:row>95</xdr:row>
      <xdr:rowOff>49340</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2857500" y="16235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65867</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2641111" y="16010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76789</xdr:rowOff>
    </xdr:from>
    <xdr:to>
      <xdr:col>10</xdr:col>
      <xdr:colOff>114300</xdr:colOff>
      <xdr:row>97</xdr:row>
      <xdr:rowOff>84539</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flipV="1">
          <a:off x="1130300" y="16364539"/>
          <a:ext cx="889000" cy="35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166326</xdr:rowOff>
    </xdr:from>
    <xdr:to>
      <xdr:col>10</xdr:col>
      <xdr:colOff>165100</xdr:colOff>
      <xdr:row>95</xdr:row>
      <xdr:rowOff>96476</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1968500" y="16282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113003</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1752111" y="16057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73995</xdr:rowOff>
    </xdr:from>
    <xdr:to>
      <xdr:col>6</xdr:col>
      <xdr:colOff>38100</xdr:colOff>
      <xdr:row>97</xdr:row>
      <xdr:rowOff>4145</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079500" y="16533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20672</xdr:rowOff>
    </xdr:from>
    <xdr:ext cx="534377"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863111" y="16308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1620</xdr:rowOff>
    </xdr:from>
    <xdr:to>
      <xdr:col>24</xdr:col>
      <xdr:colOff>114300</xdr:colOff>
      <xdr:row>96</xdr:row>
      <xdr:rowOff>103220</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4584700" y="16460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151497</xdr:rowOff>
    </xdr:from>
    <xdr:ext cx="534377" cy="259045"/>
    <xdr:sp macro="" textlink="">
      <xdr:nvSpPr>
        <xdr:cNvPr id="255" name="衛生費該当値テキスト">
          <a:extLst>
            <a:ext uri="{FF2B5EF4-FFF2-40B4-BE49-F238E27FC236}">
              <a16:creationId xmlns:a16="http://schemas.microsoft.com/office/drawing/2014/main" id="{00000000-0008-0000-0700-0000FF000000}"/>
            </a:ext>
          </a:extLst>
        </xdr:cNvPr>
        <xdr:cNvSpPr txBox="1"/>
      </xdr:nvSpPr>
      <xdr:spPr>
        <a:xfrm>
          <a:off x="4686300" y="16439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117818</xdr:rowOff>
    </xdr:from>
    <xdr:to>
      <xdr:col>20</xdr:col>
      <xdr:colOff>38100</xdr:colOff>
      <xdr:row>95</xdr:row>
      <xdr:rowOff>47968</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3746500" y="16234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64495</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3530111" y="16009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128676</xdr:rowOff>
    </xdr:from>
    <xdr:to>
      <xdr:col>15</xdr:col>
      <xdr:colOff>101600</xdr:colOff>
      <xdr:row>95</xdr:row>
      <xdr:rowOff>58826</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2857500" y="16244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49953</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2641111" y="163377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25989</xdr:rowOff>
    </xdr:from>
    <xdr:to>
      <xdr:col>10</xdr:col>
      <xdr:colOff>165100</xdr:colOff>
      <xdr:row>95</xdr:row>
      <xdr:rowOff>127589</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1968500" y="16313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118716</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1752111" y="16406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33739</xdr:rowOff>
    </xdr:from>
    <xdr:to>
      <xdr:col>6</xdr:col>
      <xdr:colOff>38100</xdr:colOff>
      <xdr:row>97</xdr:row>
      <xdr:rowOff>135339</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079500" y="16664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126466</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863111" y="16757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a:extLst>
            <a:ext uri="{FF2B5EF4-FFF2-40B4-BE49-F238E27FC236}">
              <a16:creationId xmlns:a16="http://schemas.microsoft.com/office/drawing/2014/main" id="{00000000-0008-0000-07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42316</xdr:rowOff>
    </xdr:from>
    <xdr:to>
      <xdr:col>54</xdr:col>
      <xdr:colOff>189865</xdr:colOff>
      <xdr:row>38</xdr:row>
      <xdr:rowOff>139700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flipV="1">
          <a:off x="10475595" y="5185816"/>
          <a:ext cx="1270" cy="14689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6" name="労働費最小値テキスト">
          <a:extLst>
            <a:ext uri="{FF2B5EF4-FFF2-40B4-BE49-F238E27FC236}">
              <a16:creationId xmlns:a16="http://schemas.microsoft.com/office/drawing/2014/main" id="{00000000-0008-0000-0700-00001E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160443</xdr:rowOff>
    </xdr:from>
    <xdr:ext cx="469744" cy="259045"/>
    <xdr:sp macro="" textlink="">
      <xdr:nvSpPr>
        <xdr:cNvPr id="288" name="労働費最大値テキスト">
          <a:extLst>
            <a:ext uri="{FF2B5EF4-FFF2-40B4-BE49-F238E27FC236}">
              <a16:creationId xmlns:a16="http://schemas.microsoft.com/office/drawing/2014/main" id="{00000000-0008-0000-0700-000020010000}"/>
            </a:ext>
          </a:extLst>
        </xdr:cNvPr>
        <xdr:cNvSpPr txBox="1"/>
      </xdr:nvSpPr>
      <xdr:spPr>
        <a:xfrm>
          <a:off x="10528300" y="4961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3,213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42316</xdr:rowOff>
    </xdr:from>
    <xdr:to>
      <xdr:col>55</xdr:col>
      <xdr:colOff>88900</xdr:colOff>
      <xdr:row>30</xdr:row>
      <xdr:rowOff>42316</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51858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33</xdr:row>
      <xdr:rowOff>97181</xdr:rowOff>
    </xdr:from>
    <xdr:to>
      <xdr:col>55</xdr:col>
      <xdr:colOff>0</xdr:colOff>
      <xdr:row>33</xdr:row>
      <xdr:rowOff>115469</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9639300" y="5755031"/>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80129</xdr:rowOff>
    </xdr:from>
    <xdr:ext cx="378565" cy="259045"/>
    <xdr:sp macro="" textlink="">
      <xdr:nvSpPr>
        <xdr:cNvPr id="291" name="労働費平均値テキスト">
          <a:extLst>
            <a:ext uri="{FF2B5EF4-FFF2-40B4-BE49-F238E27FC236}">
              <a16:creationId xmlns:a16="http://schemas.microsoft.com/office/drawing/2014/main" id="{00000000-0008-0000-0700-000023010000}"/>
            </a:ext>
          </a:extLst>
        </xdr:cNvPr>
        <xdr:cNvSpPr txBox="1"/>
      </xdr:nvSpPr>
      <xdr:spPr>
        <a:xfrm>
          <a:off x="10528300" y="625232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101702</xdr:rowOff>
    </xdr:from>
    <xdr:to>
      <xdr:col>55</xdr:col>
      <xdr:colOff>50800</xdr:colOff>
      <xdr:row>37</xdr:row>
      <xdr:rowOff>31852</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10426700" y="6273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32</xdr:row>
      <xdr:rowOff>65176</xdr:rowOff>
    </xdr:from>
    <xdr:to>
      <xdr:col>50</xdr:col>
      <xdr:colOff>114300</xdr:colOff>
      <xdr:row>33</xdr:row>
      <xdr:rowOff>97181</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8750300" y="5551576"/>
          <a:ext cx="889000" cy="203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122275</xdr:rowOff>
    </xdr:from>
    <xdr:to>
      <xdr:col>50</xdr:col>
      <xdr:colOff>165100</xdr:colOff>
      <xdr:row>37</xdr:row>
      <xdr:rowOff>52425</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9588500" y="6294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43552</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9450017" y="63872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31</xdr:row>
      <xdr:rowOff>86208</xdr:rowOff>
    </xdr:from>
    <xdr:to>
      <xdr:col>45</xdr:col>
      <xdr:colOff>177800</xdr:colOff>
      <xdr:row>32</xdr:row>
      <xdr:rowOff>65176</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7861300" y="5401158"/>
          <a:ext cx="889000" cy="150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114960</xdr:rowOff>
    </xdr:from>
    <xdr:to>
      <xdr:col>46</xdr:col>
      <xdr:colOff>38100</xdr:colOff>
      <xdr:row>37</xdr:row>
      <xdr:rowOff>45110</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8699500" y="628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36237</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8561017" y="63798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86208</xdr:rowOff>
    </xdr:from>
    <xdr:to>
      <xdr:col>41</xdr:col>
      <xdr:colOff>50800</xdr:colOff>
      <xdr:row>31</xdr:row>
      <xdr:rowOff>105410</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flipV="1">
          <a:off x="6972300" y="5401158"/>
          <a:ext cx="889000" cy="19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99873</xdr:rowOff>
    </xdr:from>
    <xdr:to>
      <xdr:col>41</xdr:col>
      <xdr:colOff>101600</xdr:colOff>
      <xdr:row>37</xdr:row>
      <xdr:rowOff>30023</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7810500" y="6272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21150</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7672017" y="63648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96672</xdr:rowOff>
    </xdr:from>
    <xdr:to>
      <xdr:col>36</xdr:col>
      <xdr:colOff>165100</xdr:colOff>
      <xdr:row>37</xdr:row>
      <xdr:rowOff>26822</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6921500" y="6268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17949</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6783017" y="63615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33</xdr:row>
      <xdr:rowOff>64669</xdr:rowOff>
    </xdr:from>
    <xdr:to>
      <xdr:col>55</xdr:col>
      <xdr:colOff>50800</xdr:colOff>
      <xdr:row>33</xdr:row>
      <xdr:rowOff>166269</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10426700" y="5722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32</xdr:row>
      <xdr:rowOff>87546</xdr:rowOff>
    </xdr:from>
    <xdr:ext cx="469744" cy="259045"/>
    <xdr:sp macro="" textlink="">
      <xdr:nvSpPr>
        <xdr:cNvPr id="310" name="労働費該当値テキスト">
          <a:extLst>
            <a:ext uri="{FF2B5EF4-FFF2-40B4-BE49-F238E27FC236}">
              <a16:creationId xmlns:a16="http://schemas.microsoft.com/office/drawing/2014/main" id="{00000000-0008-0000-0700-000036010000}"/>
            </a:ext>
          </a:extLst>
        </xdr:cNvPr>
        <xdr:cNvSpPr txBox="1"/>
      </xdr:nvSpPr>
      <xdr:spPr>
        <a:xfrm>
          <a:off x="10528300" y="55739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33</xdr:row>
      <xdr:rowOff>46381</xdr:rowOff>
    </xdr:from>
    <xdr:to>
      <xdr:col>50</xdr:col>
      <xdr:colOff>165100</xdr:colOff>
      <xdr:row>33</xdr:row>
      <xdr:rowOff>147981</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9588500" y="5704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31</xdr:row>
      <xdr:rowOff>164508</xdr:rowOff>
    </xdr:from>
    <xdr:ext cx="469744"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9404428" y="5479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32</xdr:row>
      <xdr:rowOff>14376</xdr:rowOff>
    </xdr:from>
    <xdr:to>
      <xdr:col>46</xdr:col>
      <xdr:colOff>38100</xdr:colOff>
      <xdr:row>32</xdr:row>
      <xdr:rowOff>115976</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8699500" y="5500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30</xdr:row>
      <xdr:rowOff>132503</xdr:rowOff>
    </xdr:from>
    <xdr:ext cx="469744"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8515428" y="5276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31</xdr:row>
      <xdr:rowOff>35408</xdr:rowOff>
    </xdr:from>
    <xdr:to>
      <xdr:col>41</xdr:col>
      <xdr:colOff>101600</xdr:colOff>
      <xdr:row>31</xdr:row>
      <xdr:rowOff>137008</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7810500" y="5350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29</xdr:row>
      <xdr:rowOff>153535</xdr:rowOff>
    </xdr:from>
    <xdr:ext cx="469744"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7626428" y="5125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54610</xdr:rowOff>
    </xdr:from>
    <xdr:to>
      <xdr:col>36</xdr:col>
      <xdr:colOff>165100</xdr:colOff>
      <xdr:row>31</xdr:row>
      <xdr:rowOff>156210</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6921500" y="5369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30</xdr:row>
      <xdr:rowOff>1287</xdr:rowOff>
    </xdr:from>
    <xdr:ext cx="469744"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6737428" y="5144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29,883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35577</xdr:rowOff>
    </xdr:from>
    <xdr:ext cx="46717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136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農林水産業費グラフ枠">
          <a:extLst>
            <a:ext uri="{FF2B5EF4-FFF2-40B4-BE49-F238E27FC236}">
              <a16:creationId xmlns:a16="http://schemas.microsoft.com/office/drawing/2014/main" id="{00000000-0008-0000-07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61900</xdr:rowOff>
    </xdr:from>
    <xdr:to>
      <xdr:col>54</xdr:col>
      <xdr:colOff>189865</xdr:colOff>
      <xdr:row>59</xdr:row>
      <xdr:rowOff>34925</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flipV="1">
          <a:off x="10475595" y="8634400"/>
          <a:ext cx="1270" cy="15160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38752</xdr:rowOff>
    </xdr:from>
    <xdr:ext cx="378565" cy="259045"/>
    <xdr:sp macro="" textlink="">
      <xdr:nvSpPr>
        <xdr:cNvPr id="343" name="農林水産業費最小値テキスト">
          <a:extLst>
            <a:ext uri="{FF2B5EF4-FFF2-40B4-BE49-F238E27FC236}">
              <a16:creationId xmlns:a16="http://schemas.microsoft.com/office/drawing/2014/main" id="{00000000-0008-0000-0700-000057010000}"/>
            </a:ext>
          </a:extLst>
        </xdr:cNvPr>
        <xdr:cNvSpPr txBox="1"/>
      </xdr:nvSpPr>
      <xdr:spPr>
        <a:xfrm>
          <a:off x="10528300" y="101543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34925</xdr:rowOff>
    </xdr:from>
    <xdr:to>
      <xdr:col>55</xdr:col>
      <xdr:colOff>88900</xdr:colOff>
      <xdr:row>59</xdr:row>
      <xdr:rowOff>34925</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10150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8577</xdr:rowOff>
    </xdr:from>
    <xdr:ext cx="534377" cy="259045"/>
    <xdr:sp macro="" textlink="">
      <xdr:nvSpPr>
        <xdr:cNvPr id="345" name="農林水産業費最大値テキスト">
          <a:extLst>
            <a:ext uri="{FF2B5EF4-FFF2-40B4-BE49-F238E27FC236}">
              <a16:creationId xmlns:a16="http://schemas.microsoft.com/office/drawing/2014/main" id="{00000000-0008-0000-0700-000059010000}"/>
            </a:ext>
          </a:extLst>
        </xdr:cNvPr>
        <xdr:cNvSpPr txBox="1"/>
      </xdr:nvSpPr>
      <xdr:spPr>
        <a:xfrm>
          <a:off x="10528300" y="8409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20,021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61900</xdr:rowOff>
    </xdr:from>
    <xdr:to>
      <xdr:col>55</xdr:col>
      <xdr:colOff>88900</xdr:colOff>
      <xdr:row>50</xdr:row>
      <xdr:rowOff>61900</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8634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54</xdr:row>
      <xdr:rowOff>91922</xdr:rowOff>
    </xdr:from>
    <xdr:to>
      <xdr:col>55</xdr:col>
      <xdr:colOff>0</xdr:colOff>
      <xdr:row>55</xdr:row>
      <xdr:rowOff>34392</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9639300" y="9350222"/>
          <a:ext cx="838200" cy="113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71899</xdr:rowOff>
    </xdr:from>
    <xdr:ext cx="469744" cy="259045"/>
    <xdr:sp macro="" textlink="">
      <xdr:nvSpPr>
        <xdr:cNvPr id="348" name="農林水産業費平均値テキスト">
          <a:extLst>
            <a:ext uri="{FF2B5EF4-FFF2-40B4-BE49-F238E27FC236}">
              <a16:creationId xmlns:a16="http://schemas.microsoft.com/office/drawing/2014/main" id="{00000000-0008-0000-0700-00005C010000}"/>
            </a:ext>
          </a:extLst>
        </xdr:cNvPr>
        <xdr:cNvSpPr txBox="1"/>
      </xdr:nvSpPr>
      <xdr:spPr>
        <a:xfrm>
          <a:off x="10528300" y="96730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93472</xdr:rowOff>
    </xdr:from>
    <xdr:to>
      <xdr:col>55</xdr:col>
      <xdr:colOff>50800</xdr:colOff>
      <xdr:row>57</xdr:row>
      <xdr:rowOff>23622</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10426700" y="9694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54</xdr:row>
      <xdr:rowOff>91922</xdr:rowOff>
    </xdr:from>
    <xdr:to>
      <xdr:col>50</xdr:col>
      <xdr:colOff>114300</xdr:colOff>
      <xdr:row>54</xdr:row>
      <xdr:rowOff>123393</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flipV="1">
          <a:off x="8750300" y="9350222"/>
          <a:ext cx="889000" cy="31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75641</xdr:rowOff>
    </xdr:from>
    <xdr:to>
      <xdr:col>50</xdr:col>
      <xdr:colOff>165100</xdr:colOff>
      <xdr:row>57</xdr:row>
      <xdr:rowOff>5791</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9588500" y="96768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56</xdr:row>
      <xdr:rowOff>168368</xdr:rowOff>
    </xdr:from>
    <xdr:ext cx="469744"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9404428" y="97695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54</xdr:row>
      <xdr:rowOff>63347</xdr:rowOff>
    </xdr:from>
    <xdr:to>
      <xdr:col>45</xdr:col>
      <xdr:colOff>177800</xdr:colOff>
      <xdr:row>54</xdr:row>
      <xdr:rowOff>123393</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a:off x="7861300" y="9321647"/>
          <a:ext cx="889000" cy="600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100406</xdr:rowOff>
    </xdr:from>
    <xdr:to>
      <xdr:col>46</xdr:col>
      <xdr:colOff>38100</xdr:colOff>
      <xdr:row>57</xdr:row>
      <xdr:rowOff>30556</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8699500" y="9701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57</xdr:row>
      <xdr:rowOff>21683</xdr:rowOff>
    </xdr:from>
    <xdr:ext cx="469744"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8515428" y="9794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54</xdr:row>
      <xdr:rowOff>63347</xdr:rowOff>
    </xdr:from>
    <xdr:to>
      <xdr:col>41</xdr:col>
      <xdr:colOff>50800</xdr:colOff>
      <xdr:row>55</xdr:row>
      <xdr:rowOff>67081</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flipV="1">
          <a:off x="6972300" y="9321647"/>
          <a:ext cx="889000" cy="175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107950</xdr:rowOff>
    </xdr:from>
    <xdr:to>
      <xdr:col>41</xdr:col>
      <xdr:colOff>101600</xdr:colOff>
      <xdr:row>57</xdr:row>
      <xdr:rowOff>38100</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7810500" y="9709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57</xdr:row>
      <xdr:rowOff>29227</xdr:rowOff>
    </xdr:from>
    <xdr:ext cx="469744"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7626428" y="9801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76632</xdr:rowOff>
    </xdr:from>
    <xdr:to>
      <xdr:col>36</xdr:col>
      <xdr:colOff>165100</xdr:colOff>
      <xdr:row>57</xdr:row>
      <xdr:rowOff>6782</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6921500" y="9677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56</xdr:row>
      <xdr:rowOff>169359</xdr:rowOff>
    </xdr:from>
    <xdr:ext cx="469744"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6737428" y="9770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155042</xdr:rowOff>
    </xdr:from>
    <xdr:to>
      <xdr:col>55</xdr:col>
      <xdr:colOff>50800</xdr:colOff>
      <xdr:row>55</xdr:row>
      <xdr:rowOff>85192</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10426700" y="9413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6469</xdr:rowOff>
    </xdr:from>
    <xdr:ext cx="469744" cy="259045"/>
    <xdr:sp macro="" textlink="">
      <xdr:nvSpPr>
        <xdr:cNvPr id="367" name="農林水産業費該当値テキスト">
          <a:extLst>
            <a:ext uri="{FF2B5EF4-FFF2-40B4-BE49-F238E27FC236}">
              <a16:creationId xmlns:a16="http://schemas.microsoft.com/office/drawing/2014/main" id="{00000000-0008-0000-0700-00006F010000}"/>
            </a:ext>
          </a:extLst>
        </xdr:cNvPr>
        <xdr:cNvSpPr txBox="1"/>
      </xdr:nvSpPr>
      <xdr:spPr>
        <a:xfrm>
          <a:off x="10528300" y="9264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54</xdr:row>
      <xdr:rowOff>41122</xdr:rowOff>
    </xdr:from>
    <xdr:to>
      <xdr:col>50</xdr:col>
      <xdr:colOff>165100</xdr:colOff>
      <xdr:row>54</xdr:row>
      <xdr:rowOff>142722</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9588500" y="9299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52</xdr:row>
      <xdr:rowOff>159249</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9372111" y="9074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54</xdr:row>
      <xdr:rowOff>72593</xdr:rowOff>
    </xdr:from>
    <xdr:to>
      <xdr:col>46</xdr:col>
      <xdr:colOff>38100</xdr:colOff>
      <xdr:row>55</xdr:row>
      <xdr:rowOff>2743</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8699500" y="9330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53</xdr:row>
      <xdr:rowOff>19270</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8483111" y="9106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54</xdr:row>
      <xdr:rowOff>12547</xdr:rowOff>
    </xdr:from>
    <xdr:to>
      <xdr:col>41</xdr:col>
      <xdr:colOff>101600</xdr:colOff>
      <xdr:row>54</xdr:row>
      <xdr:rowOff>114147</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7810500" y="9270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52</xdr:row>
      <xdr:rowOff>130674</xdr:rowOff>
    </xdr:from>
    <xdr:ext cx="534377"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7594111" y="9046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16281</xdr:rowOff>
    </xdr:from>
    <xdr:to>
      <xdr:col>36</xdr:col>
      <xdr:colOff>165100</xdr:colOff>
      <xdr:row>55</xdr:row>
      <xdr:rowOff>117881</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6921500" y="9446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53</xdr:row>
      <xdr:rowOff>134408</xdr:rowOff>
    </xdr:from>
    <xdr:ext cx="469744"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6737428" y="9221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商工費グラフ枠">
          <a:extLst>
            <a:ext uri="{FF2B5EF4-FFF2-40B4-BE49-F238E27FC236}">
              <a16:creationId xmlns:a16="http://schemas.microsoft.com/office/drawing/2014/main" id="{00000000-0008-0000-07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55061</xdr:rowOff>
    </xdr:from>
    <xdr:to>
      <xdr:col>54</xdr:col>
      <xdr:colOff>189865</xdr:colOff>
      <xdr:row>79</xdr:row>
      <xdr:rowOff>30314</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flipV="1">
          <a:off x="10475595" y="12056561"/>
          <a:ext cx="1270" cy="15183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34141</xdr:rowOff>
    </xdr:from>
    <xdr:ext cx="378565" cy="259045"/>
    <xdr:sp macro="" textlink="">
      <xdr:nvSpPr>
        <xdr:cNvPr id="400" name="商工費最小値テキスト">
          <a:extLst>
            <a:ext uri="{FF2B5EF4-FFF2-40B4-BE49-F238E27FC236}">
              <a16:creationId xmlns:a16="http://schemas.microsoft.com/office/drawing/2014/main" id="{00000000-0008-0000-0700-000090010000}"/>
            </a:ext>
          </a:extLst>
        </xdr:cNvPr>
        <xdr:cNvSpPr txBox="1"/>
      </xdr:nvSpPr>
      <xdr:spPr>
        <a:xfrm>
          <a:off x="10528300" y="135786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30314</xdr:rowOff>
    </xdr:from>
    <xdr:to>
      <xdr:col>55</xdr:col>
      <xdr:colOff>88900</xdr:colOff>
      <xdr:row>79</xdr:row>
      <xdr:rowOff>30314</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3574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1738</xdr:rowOff>
    </xdr:from>
    <xdr:ext cx="534377" cy="259045"/>
    <xdr:sp macro="" textlink="">
      <xdr:nvSpPr>
        <xdr:cNvPr id="402" name="商工費最大値テキスト">
          <a:extLst>
            <a:ext uri="{FF2B5EF4-FFF2-40B4-BE49-F238E27FC236}">
              <a16:creationId xmlns:a16="http://schemas.microsoft.com/office/drawing/2014/main" id="{00000000-0008-0000-0700-000092010000}"/>
            </a:ext>
          </a:extLst>
        </xdr:cNvPr>
        <xdr:cNvSpPr txBox="1"/>
      </xdr:nvSpPr>
      <xdr:spPr>
        <a:xfrm>
          <a:off x="10528300" y="11831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80,443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55061</xdr:rowOff>
    </xdr:from>
    <xdr:to>
      <xdr:col>55</xdr:col>
      <xdr:colOff>88900</xdr:colOff>
      <xdr:row>70</xdr:row>
      <xdr:rowOff>55061</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10388600" y="120565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123965</xdr:rowOff>
    </xdr:from>
    <xdr:to>
      <xdr:col>55</xdr:col>
      <xdr:colOff>0</xdr:colOff>
      <xdr:row>75</xdr:row>
      <xdr:rowOff>156578</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flipV="1">
          <a:off x="9639300" y="12982715"/>
          <a:ext cx="838200" cy="32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74776</xdr:rowOff>
    </xdr:from>
    <xdr:ext cx="534377" cy="259045"/>
    <xdr:sp macro="" textlink="">
      <xdr:nvSpPr>
        <xdr:cNvPr id="405" name="商工費平均値テキスト">
          <a:extLst>
            <a:ext uri="{FF2B5EF4-FFF2-40B4-BE49-F238E27FC236}">
              <a16:creationId xmlns:a16="http://schemas.microsoft.com/office/drawing/2014/main" id="{00000000-0008-0000-0700-000095010000}"/>
            </a:ext>
          </a:extLst>
        </xdr:cNvPr>
        <xdr:cNvSpPr txBox="1"/>
      </xdr:nvSpPr>
      <xdr:spPr>
        <a:xfrm>
          <a:off x="10528300" y="132764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96349</xdr:rowOff>
    </xdr:from>
    <xdr:to>
      <xdr:col>55</xdr:col>
      <xdr:colOff>50800</xdr:colOff>
      <xdr:row>78</xdr:row>
      <xdr:rowOff>26499</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10426700" y="13297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123927</xdr:rowOff>
    </xdr:from>
    <xdr:to>
      <xdr:col>50</xdr:col>
      <xdr:colOff>114300</xdr:colOff>
      <xdr:row>75</xdr:row>
      <xdr:rowOff>156578</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8750300" y="12982677"/>
          <a:ext cx="889000" cy="326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75927</xdr:rowOff>
    </xdr:from>
    <xdr:to>
      <xdr:col>50</xdr:col>
      <xdr:colOff>165100</xdr:colOff>
      <xdr:row>78</xdr:row>
      <xdr:rowOff>6077</xdr:rowOff>
    </xdr:to>
    <xdr:sp macro="" textlink="">
      <xdr:nvSpPr>
        <xdr:cNvPr id="408" name="フローチャート: 判断 407">
          <a:extLst>
            <a:ext uri="{FF2B5EF4-FFF2-40B4-BE49-F238E27FC236}">
              <a16:creationId xmlns:a16="http://schemas.microsoft.com/office/drawing/2014/main" id="{00000000-0008-0000-0700-000098010000}"/>
            </a:ext>
          </a:extLst>
        </xdr:cNvPr>
        <xdr:cNvSpPr/>
      </xdr:nvSpPr>
      <xdr:spPr>
        <a:xfrm>
          <a:off x="9588500" y="13277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168654</xdr:rowOff>
    </xdr:from>
    <xdr:ext cx="534377" cy="259045"/>
    <xdr:sp macro="" textlink="">
      <xdr:nvSpPr>
        <xdr:cNvPr id="409" name="テキスト ボックス 408">
          <a:extLst>
            <a:ext uri="{FF2B5EF4-FFF2-40B4-BE49-F238E27FC236}">
              <a16:creationId xmlns:a16="http://schemas.microsoft.com/office/drawing/2014/main" id="{00000000-0008-0000-0700-000099010000}"/>
            </a:ext>
          </a:extLst>
        </xdr:cNvPr>
        <xdr:cNvSpPr txBox="1"/>
      </xdr:nvSpPr>
      <xdr:spPr>
        <a:xfrm>
          <a:off x="9372111" y="13370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123698</xdr:rowOff>
    </xdr:from>
    <xdr:to>
      <xdr:col>45</xdr:col>
      <xdr:colOff>177800</xdr:colOff>
      <xdr:row>75</xdr:row>
      <xdr:rowOff>123927</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a:off x="7861300" y="12982448"/>
          <a:ext cx="889000" cy="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23330</xdr:rowOff>
    </xdr:from>
    <xdr:to>
      <xdr:col>46</xdr:col>
      <xdr:colOff>38100</xdr:colOff>
      <xdr:row>77</xdr:row>
      <xdr:rowOff>124930</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8699500" y="1322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116057</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8483111" y="13317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74</xdr:row>
      <xdr:rowOff>163493</xdr:rowOff>
    </xdr:from>
    <xdr:to>
      <xdr:col>41</xdr:col>
      <xdr:colOff>50800</xdr:colOff>
      <xdr:row>75</xdr:row>
      <xdr:rowOff>123698</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a:off x="6972300" y="12850793"/>
          <a:ext cx="889000" cy="131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163195</xdr:rowOff>
    </xdr:from>
    <xdr:to>
      <xdr:col>41</xdr:col>
      <xdr:colOff>101600</xdr:colOff>
      <xdr:row>77</xdr:row>
      <xdr:rowOff>93345</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7810500" y="13193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84472</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7594111" y="13286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132257</xdr:rowOff>
    </xdr:from>
    <xdr:to>
      <xdr:col>36</xdr:col>
      <xdr:colOff>165100</xdr:colOff>
      <xdr:row>77</xdr:row>
      <xdr:rowOff>62407</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6921500" y="13162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53534</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6705111" y="13255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73165</xdr:rowOff>
    </xdr:from>
    <xdr:to>
      <xdr:col>55</xdr:col>
      <xdr:colOff>50800</xdr:colOff>
      <xdr:row>76</xdr:row>
      <xdr:rowOff>3315</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10426700" y="12931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74</xdr:row>
      <xdr:rowOff>96042</xdr:rowOff>
    </xdr:from>
    <xdr:ext cx="534377" cy="259045"/>
    <xdr:sp macro="" textlink="">
      <xdr:nvSpPr>
        <xdr:cNvPr id="424" name="商工費該当値テキスト">
          <a:extLst>
            <a:ext uri="{FF2B5EF4-FFF2-40B4-BE49-F238E27FC236}">
              <a16:creationId xmlns:a16="http://schemas.microsoft.com/office/drawing/2014/main" id="{00000000-0008-0000-0700-0000A8010000}"/>
            </a:ext>
          </a:extLst>
        </xdr:cNvPr>
        <xdr:cNvSpPr txBox="1"/>
      </xdr:nvSpPr>
      <xdr:spPr>
        <a:xfrm>
          <a:off x="10528300" y="12783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75</xdr:row>
      <xdr:rowOff>105778</xdr:rowOff>
    </xdr:from>
    <xdr:to>
      <xdr:col>50</xdr:col>
      <xdr:colOff>165100</xdr:colOff>
      <xdr:row>76</xdr:row>
      <xdr:rowOff>35928</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9588500" y="12964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52455</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9372111" y="12739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75</xdr:row>
      <xdr:rowOff>73127</xdr:rowOff>
    </xdr:from>
    <xdr:to>
      <xdr:col>46</xdr:col>
      <xdr:colOff>38100</xdr:colOff>
      <xdr:row>76</xdr:row>
      <xdr:rowOff>3277</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8699500" y="12931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19804</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8483111" y="12707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75</xdr:row>
      <xdr:rowOff>72898</xdr:rowOff>
    </xdr:from>
    <xdr:to>
      <xdr:col>41</xdr:col>
      <xdr:colOff>101600</xdr:colOff>
      <xdr:row>76</xdr:row>
      <xdr:rowOff>3048</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7810500" y="12931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19575</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7594111" y="12706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74</xdr:row>
      <xdr:rowOff>112693</xdr:rowOff>
    </xdr:from>
    <xdr:to>
      <xdr:col>36</xdr:col>
      <xdr:colOff>165100</xdr:colOff>
      <xdr:row>75</xdr:row>
      <xdr:rowOff>42843</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6921500" y="12799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59370</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6705111" y="12575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00000000-0008-0000-07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66587</xdr:rowOff>
    </xdr:from>
    <xdr:to>
      <xdr:col>54</xdr:col>
      <xdr:colOff>189865</xdr:colOff>
      <xdr:row>98</xdr:row>
      <xdr:rowOff>127260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10475595" y="15668537"/>
          <a:ext cx="1270" cy="12608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131087</xdr:rowOff>
    </xdr:from>
    <xdr:ext cx="534377" cy="259045"/>
    <xdr:sp macro="" textlink="">
      <xdr:nvSpPr>
        <xdr:cNvPr id="458" name="土木費最小値テキスト">
          <a:extLst>
            <a:ext uri="{FF2B5EF4-FFF2-40B4-BE49-F238E27FC236}">
              <a16:creationId xmlns:a16="http://schemas.microsoft.com/office/drawing/2014/main" id="{00000000-0008-0000-0700-0000CA010000}"/>
            </a:ext>
          </a:extLst>
        </xdr:cNvPr>
        <xdr:cNvSpPr txBox="1"/>
      </xdr:nvSpPr>
      <xdr:spPr>
        <a:xfrm>
          <a:off x="10528300" y="16933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24,653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127260</xdr:rowOff>
    </xdr:from>
    <xdr:to>
      <xdr:col>55</xdr:col>
      <xdr:colOff>88900</xdr:colOff>
      <xdr:row>98</xdr:row>
      <xdr:rowOff>127260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6929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13264</xdr:rowOff>
    </xdr:from>
    <xdr:ext cx="534377" cy="259045"/>
    <xdr:sp macro="" textlink="">
      <xdr:nvSpPr>
        <xdr:cNvPr id="460" name="土木費最大値テキスト">
          <a:extLst>
            <a:ext uri="{FF2B5EF4-FFF2-40B4-BE49-F238E27FC236}">
              <a16:creationId xmlns:a16="http://schemas.microsoft.com/office/drawing/2014/main" id="{00000000-0008-0000-0700-0000CC010000}"/>
            </a:ext>
          </a:extLst>
        </xdr:cNvPr>
        <xdr:cNvSpPr txBox="1"/>
      </xdr:nvSpPr>
      <xdr:spPr>
        <a:xfrm>
          <a:off x="10528300" y="15443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90,838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66587</xdr:rowOff>
    </xdr:from>
    <xdr:to>
      <xdr:col>55</xdr:col>
      <xdr:colOff>88900</xdr:colOff>
      <xdr:row>91</xdr:row>
      <xdr:rowOff>66587</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56685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45422</xdr:rowOff>
    </xdr:from>
    <xdr:to>
      <xdr:col>55</xdr:col>
      <xdr:colOff>0</xdr:colOff>
      <xdr:row>95</xdr:row>
      <xdr:rowOff>60395</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9639300" y="16333172"/>
          <a:ext cx="838200" cy="14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19017</xdr:rowOff>
    </xdr:from>
    <xdr:ext cx="534377" cy="259045"/>
    <xdr:sp macro="" textlink="">
      <xdr:nvSpPr>
        <xdr:cNvPr id="463" name="土木費平均値テキスト">
          <a:extLst>
            <a:ext uri="{FF2B5EF4-FFF2-40B4-BE49-F238E27FC236}">
              <a16:creationId xmlns:a16="http://schemas.microsoft.com/office/drawing/2014/main" id="{00000000-0008-0000-0700-0000CF010000}"/>
            </a:ext>
          </a:extLst>
        </xdr:cNvPr>
        <xdr:cNvSpPr txBox="1"/>
      </xdr:nvSpPr>
      <xdr:spPr>
        <a:xfrm>
          <a:off x="10528300" y="164782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40590</xdr:rowOff>
    </xdr:from>
    <xdr:to>
      <xdr:col>55</xdr:col>
      <xdr:colOff>50800</xdr:colOff>
      <xdr:row>96</xdr:row>
      <xdr:rowOff>142190</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10426700" y="16499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19341</xdr:rowOff>
    </xdr:from>
    <xdr:to>
      <xdr:col>50</xdr:col>
      <xdr:colOff>114300</xdr:colOff>
      <xdr:row>95</xdr:row>
      <xdr:rowOff>45422</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8750300" y="16307091"/>
          <a:ext cx="889000" cy="26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59086</xdr:rowOff>
    </xdr:from>
    <xdr:to>
      <xdr:col>50</xdr:col>
      <xdr:colOff>165100</xdr:colOff>
      <xdr:row>96</xdr:row>
      <xdr:rowOff>160686</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9588500" y="16518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151813</xdr:rowOff>
    </xdr:from>
    <xdr:ext cx="534377"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9372111" y="16611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94</xdr:row>
      <xdr:rowOff>25039</xdr:rowOff>
    </xdr:from>
    <xdr:to>
      <xdr:col>45</xdr:col>
      <xdr:colOff>177800</xdr:colOff>
      <xdr:row>95</xdr:row>
      <xdr:rowOff>19341</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a:off x="7861300" y="16141339"/>
          <a:ext cx="889000" cy="165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44341</xdr:rowOff>
    </xdr:from>
    <xdr:to>
      <xdr:col>46</xdr:col>
      <xdr:colOff>38100</xdr:colOff>
      <xdr:row>96</xdr:row>
      <xdr:rowOff>145941</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8699500" y="16503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137068</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8483111" y="16596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94</xdr:row>
      <xdr:rowOff>25039</xdr:rowOff>
    </xdr:from>
    <xdr:to>
      <xdr:col>41</xdr:col>
      <xdr:colOff>50800</xdr:colOff>
      <xdr:row>94</xdr:row>
      <xdr:rowOff>65842</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flipV="1">
          <a:off x="6972300" y="16141339"/>
          <a:ext cx="889000" cy="40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69335</xdr:rowOff>
    </xdr:from>
    <xdr:to>
      <xdr:col>41</xdr:col>
      <xdr:colOff>101600</xdr:colOff>
      <xdr:row>96</xdr:row>
      <xdr:rowOff>170935</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7810500" y="16528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162062</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7594111" y="16621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31711</xdr:rowOff>
    </xdr:from>
    <xdr:to>
      <xdr:col>36</xdr:col>
      <xdr:colOff>165100</xdr:colOff>
      <xdr:row>96</xdr:row>
      <xdr:rowOff>133311</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6921500" y="16490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124438</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05111" y="16583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9595</xdr:rowOff>
    </xdr:from>
    <xdr:to>
      <xdr:col>55</xdr:col>
      <xdr:colOff>50800</xdr:colOff>
      <xdr:row>95</xdr:row>
      <xdr:rowOff>111195</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10426700" y="16297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32472</xdr:rowOff>
    </xdr:from>
    <xdr:ext cx="534377" cy="259045"/>
    <xdr:sp macro="" textlink="">
      <xdr:nvSpPr>
        <xdr:cNvPr id="482" name="土木費該当値テキスト">
          <a:extLst>
            <a:ext uri="{FF2B5EF4-FFF2-40B4-BE49-F238E27FC236}">
              <a16:creationId xmlns:a16="http://schemas.microsoft.com/office/drawing/2014/main" id="{00000000-0008-0000-0700-0000E2010000}"/>
            </a:ext>
          </a:extLst>
        </xdr:cNvPr>
        <xdr:cNvSpPr txBox="1"/>
      </xdr:nvSpPr>
      <xdr:spPr>
        <a:xfrm>
          <a:off x="10528300" y="16148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94</xdr:row>
      <xdr:rowOff>166072</xdr:rowOff>
    </xdr:from>
    <xdr:to>
      <xdr:col>50</xdr:col>
      <xdr:colOff>165100</xdr:colOff>
      <xdr:row>95</xdr:row>
      <xdr:rowOff>96222</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9588500" y="16282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112749</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372111" y="160575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94</xdr:row>
      <xdr:rowOff>139991</xdr:rowOff>
    </xdr:from>
    <xdr:to>
      <xdr:col>46</xdr:col>
      <xdr:colOff>38100</xdr:colOff>
      <xdr:row>95</xdr:row>
      <xdr:rowOff>70141</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8699500" y="16256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86668</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8483111" y="16031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93</xdr:row>
      <xdr:rowOff>145689</xdr:rowOff>
    </xdr:from>
    <xdr:to>
      <xdr:col>41</xdr:col>
      <xdr:colOff>101600</xdr:colOff>
      <xdr:row>94</xdr:row>
      <xdr:rowOff>75839</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7810500" y="16090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92</xdr:row>
      <xdr:rowOff>92366</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7594111" y="15865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15042</xdr:rowOff>
    </xdr:from>
    <xdr:to>
      <xdr:col>36</xdr:col>
      <xdr:colOff>165100</xdr:colOff>
      <xdr:row>94</xdr:row>
      <xdr:rowOff>116642</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6921500" y="16131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92</xdr:row>
      <xdr:rowOff>133169</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6705111" y="15906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111777</xdr:rowOff>
    </xdr:from>
    <xdr:ext cx="46717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978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38</xdr:row>
      <xdr:rowOff>128105</xdr:rowOff>
    </xdr:from>
    <xdr:ext cx="46717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78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00000000-0008-0000-07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89408</xdr:rowOff>
    </xdr:from>
    <xdr:to>
      <xdr:col>85</xdr:col>
      <xdr:colOff>126364</xdr:colOff>
      <xdr:row>38</xdr:row>
      <xdr:rowOff>132407</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6317595" y="5232908"/>
          <a:ext cx="1269" cy="14145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136234</xdr:rowOff>
    </xdr:from>
    <xdr:ext cx="534377" cy="259045"/>
    <xdr:sp macro="" textlink="">
      <xdr:nvSpPr>
        <xdr:cNvPr id="518" name="消防費最小値テキスト">
          <a:extLst>
            <a:ext uri="{FF2B5EF4-FFF2-40B4-BE49-F238E27FC236}">
              <a16:creationId xmlns:a16="http://schemas.microsoft.com/office/drawing/2014/main" id="{00000000-0008-0000-0700-000006020000}"/>
            </a:ext>
          </a:extLst>
        </xdr:cNvPr>
        <xdr:cNvSpPr txBox="1"/>
      </xdr:nvSpPr>
      <xdr:spPr>
        <a:xfrm>
          <a:off x="16370300" y="6651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132407</xdr:rowOff>
    </xdr:from>
    <xdr:to>
      <xdr:col>86</xdr:col>
      <xdr:colOff>25400</xdr:colOff>
      <xdr:row>38</xdr:row>
      <xdr:rowOff>132407</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66475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36085</xdr:rowOff>
    </xdr:from>
    <xdr:ext cx="534377" cy="259045"/>
    <xdr:sp macro="" textlink="">
      <xdr:nvSpPr>
        <xdr:cNvPr id="520" name="消防費最大値テキスト">
          <a:extLst>
            <a:ext uri="{FF2B5EF4-FFF2-40B4-BE49-F238E27FC236}">
              <a16:creationId xmlns:a16="http://schemas.microsoft.com/office/drawing/2014/main" id="{00000000-0008-0000-0700-000008020000}"/>
            </a:ext>
          </a:extLst>
        </xdr:cNvPr>
        <xdr:cNvSpPr txBox="1"/>
      </xdr:nvSpPr>
      <xdr:spPr>
        <a:xfrm>
          <a:off x="16370300" y="5008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23,262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89408</xdr:rowOff>
    </xdr:from>
    <xdr:to>
      <xdr:col>86</xdr:col>
      <xdr:colOff>25400</xdr:colOff>
      <xdr:row>30</xdr:row>
      <xdr:rowOff>89408</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52329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45212</xdr:rowOff>
    </xdr:from>
    <xdr:to>
      <xdr:col>85</xdr:col>
      <xdr:colOff>127000</xdr:colOff>
      <xdr:row>36</xdr:row>
      <xdr:rowOff>6023</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5481300" y="6045962"/>
          <a:ext cx="838200" cy="132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169217</xdr:rowOff>
    </xdr:from>
    <xdr:ext cx="534377" cy="259045"/>
    <xdr:sp macro="" textlink="">
      <xdr:nvSpPr>
        <xdr:cNvPr id="523" name="消防費平均値テキスト">
          <a:extLst>
            <a:ext uri="{FF2B5EF4-FFF2-40B4-BE49-F238E27FC236}">
              <a16:creationId xmlns:a16="http://schemas.microsoft.com/office/drawing/2014/main" id="{00000000-0008-0000-0700-00000B020000}"/>
            </a:ext>
          </a:extLst>
        </xdr:cNvPr>
        <xdr:cNvSpPr txBox="1"/>
      </xdr:nvSpPr>
      <xdr:spPr>
        <a:xfrm>
          <a:off x="16370300" y="61699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19340</xdr:rowOff>
    </xdr:from>
    <xdr:to>
      <xdr:col>85</xdr:col>
      <xdr:colOff>177800</xdr:colOff>
      <xdr:row>36</xdr:row>
      <xdr:rowOff>120940</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6268700" y="6191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154940</xdr:rowOff>
    </xdr:from>
    <xdr:to>
      <xdr:col>81</xdr:col>
      <xdr:colOff>50800</xdr:colOff>
      <xdr:row>36</xdr:row>
      <xdr:rowOff>6023</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4592300" y="6155690"/>
          <a:ext cx="889000" cy="22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123734</xdr:rowOff>
    </xdr:from>
    <xdr:to>
      <xdr:col>81</xdr:col>
      <xdr:colOff>101600</xdr:colOff>
      <xdr:row>37</xdr:row>
      <xdr:rowOff>53884</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5430500" y="6295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45011</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14111" y="6388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35</xdr:row>
      <xdr:rowOff>154940</xdr:rowOff>
    </xdr:from>
    <xdr:to>
      <xdr:col>76</xdr:col>
      <xdr:colOff>114300</xdr:colOff>
      <xdr:row>37</xdr:row>
      <xdr:rowOff>123480</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flipV="1">
          <a:off x="13703300" y="6155690"/>
          <a:ext cx="889000" cy="31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25328</xdr:rowOff>
    </xdr:from>
    <xdr:to>
      <xdr:col>76</xdr:col>
      <xdr:colOff>165100</xdr:colOff>
      <xdr:row>37</xdr:row>
      <xdr:rowOff>126928</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4541500" y="6368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118055</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325111" y="6461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56424</xdr:rowOff>
    </xdr:from>
    <xdr:to>
      <xdr:col>71</xdr:col>
      <xdr:colOff>177800</xdr:colOff>
      <xdr:row>37</xdr:row>
      <xdr:rowOff>123480</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a:off x="12814300" y="6400074"/>
          <a:ext cx="889000" cy="67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61577</xdr:rowOff>
    </xdr:from>
    <xdr:to>
      <xdr:col>72</xdr:col>
      <xdr:colOff>38100</xdr:colOff>
      <xdr:row>37</xdr:row>
      <xdr:rowOff>163177</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3652500" y="6405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8254</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436111" y="61804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16401</xdr:rowOff>
    </xdr:from>
    <xdr:to>
      <xdr:col>67</xdr:col>
      <xdr:colOff>101600</xdr:colOff>
      <xdr:row>37</xdr:row>
      <xdr:rowOff>118001</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2763500" y="6360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109128</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547111" y="6452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165862</xdr:rowOff>
    </xdr:from>
    <xdr:to>
      <xdr:col>85</xdr:col>
      <xdr:colOff>177800</xdr:colOff>
      <xdr:row>35</xdr:row>
      <xdr:rowOff>96012</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6268700" y="5995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34</xdr:row>
      <xdr:rowOff>17289</xdr:rowOff>
    </xdr:from>
    <xdr:ext cx="534377" cy="259045"/>
    <xdr:sp macro="" textlink="">
      <xdr:nvSpPr>
        <xdr:cNvPr id="542" name="消防費該当値テキスト">
          <a:extLst>
            <a:ext uri="{FF2B5EF4-FFF2-40B4-BE49-F238E27FC236}">
              <a16:creationId xmlns:a16="http://schemas.microsoft.com/office/drawing/2014/main" id="{00000000-0008-0000-0700-00001E020000}"/>
            </a:ext>
          </a:extLst>
        </xdr:cNvPr>
        <xdr:cNvSpPr txBox="1"/>
      </xdr:nvSpPr>
      <xdr:spPr>
        <a:xfrm>
          <a:off x="16370300" y="5846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126673</xdr:rowOff>
    </xdr:from>
    <xdr:to>
      <xdr:col>81</xdr:col>
      <xdr:colOff>101600</xdr:colOff>
      <xdr:row>36</xdr:row>
      <xdr:rowOff>56823</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5430500" y="6127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73350</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5214111" y="5902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35</xdr:row>
      <xdr:rowOff>104140</xdr:rowOff>
    </xdr:from>
    <xdr:to>
      <xdr:col>76</xdr:col>
      <xdr:colOff>165100</xdr:colOff>
      <xdr:row>36</xdr:row>
      <xdr:rowOff>34290</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4541500" y="6104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50817</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4325111" y="5880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72680</xdr:rowOff>
    </xdr:from>
    <xdr:to>
      <xdr:col>72</xdr:col>
      <xdr:colOff>38100</xdr:colOff>
      <xdr:row>38</xdr:row>
      <xdr:rowOff>2831</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3652500" y="641633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165407</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3436111" y="6509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5624</xdr:rowOff>
    </xdr:from>
    <xdr:to>
      <xdr:col>67</xdr:col>
      <xdr:colOff>101600</xdr:colOff>
      <xdr:row>37</xdr:row>
      <xdr:rowOff>107224</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2763500" y="6349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123751</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547111" y="6124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75,064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139700</xdr:rowOff>
    </xdr:from>
    <xdr:to>
      <xdr:col>89</xdr:col>
      <xdr:colOff>177800</xdr:colOff>
      <xdr:row>59</xdr:row>
      <xdr:rowOff>139700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10255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168927</xdr:rowOff>
    </xdr:from>
    <xdr:ext cx="53129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914701" y="10113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25400</xdr:rowOff>
    </xdr:from>
    <xdr:to>
      <xdr:col>89</xdr:col>
      <xdr:colOff>177800</xdr:colOff>
      <xdr:row>58</xdr:row>
      <xdr:rowOff>25400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57</xdr:row>
      <xdr:rowOff>54627</xdr:rowOff>
    </xdr:from>
    <xdr:ext cx="53129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914701" y="9827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82550</xdr:rowOff>
    </xdr:from>
    <xdr:to>
      <xdr:col>89</xdr:col>
      <xdr:colOff>177800</xdr:colOff>
      <xdr:row>56</xdr:row>
      <xdr:rowOff>82550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9683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55</xdr:row>
      <xdr:rowOff>111777</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9541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25400</xdr:rowOff>
    </xdr:from>
    <xdr:to>
      <xdr:col>89</xdr:col>
      <xdr:colOff>177800</xdr:colOff>
      <xdr:row>53</xdr:row>
      <xdr:rowOff>25400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9112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52</xdr:row>
      <xdr:rowOff>54627</xdr:rowOff>
    </xdr:from>
    <xdr:ext cx="53129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914701" y="8970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82550</xdr:rowOff>
    </xdr:from>
    <xdr:to>
      <xdr:col>89</xdr:col>
      <xdr:colOff>177800</xdr:colOff>
      <xdr:row>51</xdr:row>
      <xdr:rowOff>82550</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50</xdr:row>
      <xdr:rowOff>111777</xdr:rowOff>
    </xdr:from>
    <xdr:ext cx="531299"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914701" y="868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49</xdr:row>
      <xdr:rowOff>139700</xdr:rowOff>
    </xdr:from>
    <xdr:to>
      <xdr:col>89</xdr:col>
      <xdr:colOff>177800</xdr:colOff>
      <xdr:row>49</xdr:row>
      <xdr:rowOff>139700</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2446000" y="8540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48</xdr:row>
      <xdr:rowOff>168927</xdr:rowOff>
    </xdr:from>
    <xdr:ext cx="531299" cy="259045"/>
    <xdr:sp macro="" textlink="">
      <xdr:nvSpPr>
        <xdr:cNvPr id="575" name="テキスト ボックス 574">
          <a:extLst>
            <a:ext uri="{FF2B5EF4-FFF2-40B4-BE49-F238E27FC236}">
              <a16:creationId xmlns:a16="http://schemas.microsoft.com/office/drawing/2014/main" id="{00000000-0008-0000-0700-00003F020000}"/>
            </a:ext>
          </a:extLst>
        </xdr:cNvPr>
        <xdr:cNvSpPr txBox="1"/>
      </xdr:nvSpPr>
      <xdr:spPr>
        <a:xfrm>
          <a:off x="11914701" y="8398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8" name="教育費グラフ枠">
          <a:extLst>
            <a:ext uri="{FF2B5EF4-FFF2-40B4-BE49-F238E27FC236}">
              <a16:creationId xmlns:a16="http://schemas.microsoft.com/office/drawing/2014/main" id="{00000000-0008-0000-0700-000042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101438</xdr:rowOff>
    </xdr:from>
    <xdr:to>
      <xdr:col>85</xdr:col>
      <xdr:colOff>126364</xdr:colOff>
      <xdr:row>58</xdr:row>
      <xdr:rowOff>124041</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flipV="1">
          <a:off x="16317595" y="8673938"/>
          <a:ext cx="1269" cy="13942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127868</xdr:rowOff>
    </xdr:from>
    <xdr:ext cx="534377" cy="259045"/>
    <xdr:sp macro="" textlink="">
      <xdr:nvSpPr>
        <xdr:cNvPr id="580" name="教育費最小値テキスト">
          <a:extLst>
            <a:ext uri="{FF2B5EF4-FFF2-40B4-BE49-F238E27FC236}">
              <a16:creationId xmlns:a16="http://schemas.microsoft.com/office/drawing/2014/main" id="{00000000-0008-0000-0700-000044020000}"/>
            </a:ext>
          </a:extLst>
        </xdr:cNvPr>
        <xdr:cNvSpPr txBox="1"/>
      </xdr:nvSpPr>
      <xdr:spPr>
        <a:xfrm>
          <a:off x="16370300" y="10071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36,548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124041</xdr:rowOff>
    </xdr:from>
    <xdr:to>
      <xdr:col>86</xdr:col>
      <xdr:colOff>25400</xdr:colOff>
      <xdr:row>58</xdr:row>
      <xdr:rowOff>124041</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a:off x="16230600" y="100681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48115</xdr:rowOff>
    </xdr:from>
    <xdr:ext cx="534377" cy="259045"/>
    <xdr:sp macro="" textlink="">
      <xdr:nvSpPr>
        <xdr:cNvPr id="582" name="教育費最大値テキスト">
          <a:extLst>
            <a:ext uri="{FF2B5EF4-FFF2-40B4-BE49-F238E27FC236}">
              <a16:creationId xmlns:a16="http://schemas.microsoft.com/office/drawing/2014/main" id="{00000000-0008-0000-0700-000046020000}"/>
            </a:ext>
          </a:extLst>
        </xdr:cNvPr>
        <xdr:cNvSpPr txBox="1"/>
      </xdr:nvSpPr>
      <xdr:spPr>
        <a:xfrm>
          <a:off x="16370300" y="8449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85,339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101438</xdr:rowOff>
    </xdr:from>
    <xdr:to>
      <xdr:col>86</xdr:col>
      <xdr:colOff>25400</xdr:colOff>
      <xdr:row>50</xdr:row>
      <xdr:rowOff>101438</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6230600" y="8673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25915</xdr:rowOff>
    </xdr:from>
    <xdr:to>
      <xdr:col>85</xdr:col>
      <xdr:colOff>127000</xdr:colOff>
      <xdr:row>55</xdr:row>
      <xdr:rowOff>94609</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flipV="1">
          <a:off x="15481300" y="9284215"/>
          <a:ext cx="838200" cy="240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86244</xdr:rowOff>
    </xdr:from>
    <xdr:ext cx="534377" cy="259045"/>
    <xdr:sp macro="" textlink="">
      <xdr:nvSpPr>
        <xdr:cNvPr id="585" name="教育費平均値テキスト">
          <a:extLst>
            <a:ext uri="{FF2B5EF4-FFF2-40B4-BE49-F238E27FC236}">
              <a16:creationId xmlns:a16="http://schemas.microsoft.com/office/drawing/2014/main" id="{00000000-0008-0000-0700-000049020000}"/>
            </a:ext>
          </a:extLst>
        </xdr:cNvPr>
        <xdr:cNvSpPr txBox="1"/>
      </xdr:nvSpPr>
      <xdr:spPr>
        <a:xfrm>
          <a:off x="16370300" y="951599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107817</xdr:rowOff>
    </xdr:from>
    <xdr:to>
      <xdr:col>85</xdr:col>
      <xdr:colOff>177800</xdr:colOff>
      <xdr:row>56</xdr:row>
      <xdr:rowOff>37967</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6268700" y="9537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94609</xdr:rowOff>
    </xdr:from>
    <xdr:to>
      <xdr:col>81</xdr:col>
      <xdr:colOff>50800</xdr:colOff>
      <xdr:row>56</xdr:row>
      <xdr:rowOff>76492</xdr:rowOff>
    </xdr:to>
    <xdr:cxnSp macro="">
      <xdr:nvCxnSpPr>
        <xdr:cNvPr id="587" name="直線コネクタ 586">
          <a:extLst>
            <a:ext uri="{FF2B5EF4-FFF2-40B4-BE49-F238E27FC236}">
              <a16:creationId xmlns:a16="http://schemas.microsoft.com/office/drawing/2014/main" id="{00000000-0008-0000-0700-00004B020000}"/>
            </a:ext>
          </a:extLst>
        </xdr:cNvPr>
        <xdr:cNvCxnSpPr/>
      </xdr:nvCxnSpPr>
      <xdr:spPr>
        <a:xfrm flipV="1">
          <a:off x="14592300" y="9524359"/>
          <a:ext cx="889000" cy="153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47266</xdr:rowOff>
    </xdr:from>
    <xdr:to>
      <xdr:col>81</xdr:col>
      <xdr:colOff>101600</xdr:colOff>
      <xdr:row>56</xdr:row>
      <xdr:rowOff>148866</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5430500" y="9648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139993</xdr:rowOff>
    </xdr:from>
    <xdr:ext cx="534377"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5214111" y="9741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55</xdr:row>
      <xdr:rowOff>95723</xdr:rowOff>
    </xdr:from>
    <xdr:to>
      <xdr:col>76</xdr:col>
      <xdr:colOff>114300</xdr:colOff>
      <xdr:row>56</xdr:row>
      <xdr:rowOff>76492</xdr:rowOff>
    </xdr:to>
    <xdr:cxnSp macro="">
      <xdr:nvCxnSpPr>
        <xdr:cNvPr id="590" name="直線コネクタ 589">
          <a:extLst>
            <a:ext uri="{FF2B5EF4-FFF2-40B4-BE49-F238E27FC236}">
              <a16:creationId xmlns:a16="http://schemas.microsoft.com/office/drawing/2014/main" id="{00000000-0008-0000-0700-00004E020000}"/>
            </a:ext>
          </a:extLst>
        </xdr:cNvPr>
        <xdr:cNvCxnSpPr/>
      </xdr:nvCxnSpPr>
      <xdr:spPr>
        <a:xfrm>
          <a:off x="13703300" y="9525473"/>
          <a:ext cx="889000" cy="152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88357</xdr:rowOff>
    </xdr:from>
    <xdr:to>
      <xdr:col>76</xdr:col>
      <xdr:colOff>165100</xdr:colOff>
      <xdr:row>57</xdr:row>
      <xdr:rowOff>18507</xdr:rowOff>
    </xdr:to>
    <xdr:sp macro="" textlink="">
      <xdr:nvSpPr>
        <xdr:cNvPr id="591" name="フローチャート: 判断 590">
          <a:extLst>
            <a:ext uri="{FF2B5EF4-FFF2-40B4-BE49-F238E27FC236}">
              <a16:creationId xmlns:a16="http://schemas.microsoft.com/office/drawing/2014/main" id="{00000000-0008-0000-0700-00004F020000}"/>
            </a:ext>
          </a:extLst>
        </xdr:cNvPr>
        <xdr:cNvSpPr/>
      </xdr:nvSpPr>
      <xdr:spPr>
        <a:xfrm>
          <a:off x="14541500" y="9689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9634</xdr:rowOff>
    </xdr:from>
    <xdr:ext cx="534377"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4325111" y="97822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55</xdr:row>
      <xdr:rowOff>95723</xdr:rowOff>
    </xdr:from>
    <xdr:to>
      <xdr:col>71</xdr:col>
      <xdr:colOff>177800</xdr:colOff>
      <xdr:row>55</xdr:row>
      <xdr:rowOff>168932</xdr:rowOff>
    </xdr:to>
    <xdr:cxnSp macro="">
      <xdr:nvCxnSpPr>
        <xdr:cNvPr id="593" name="直線コネクタ 592">
          <a:extLst>
            <a:ext uri="{FF2B5EF4-FFF2-40B4-BE49-F238E27FC236}">
              <a16:creationId xmlns:a16="http://schemas.microsoft.com/office/drawing/2014/main" id="{00000000-0008-0000-0700-000051020000}"/>
            </a:ext>
          </a:extLst>
        </xdr:cNvPr>
        <xdr:cNvCxnSpPr/>
      </xdr:nvCxnSpPr>
      <xdr:spPr>
        <a:xfrm flipV="1">
          <a:off x="12814300" y="9525473"/>
          <a:ext cx="889000" cy="73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132648</xdr:rowOff>
    </xdr:from>
    <xdr:to>
      <xdr:col>72</xdr:col>
      <xdr:colOff>38100</xdr:colOff>
      <xdr:row>57</xdr:row>
      <xdr:rowOff>62798</xdr:rowOff>
    </xdr:to>
    <xdr:sp macro="" textlink="">
      <xdr:nvSpPr>
        <xdr:cNvPr id="594" name="フローチャート: 判断 593">
          <a:extLst>
            <a:ext uri="{FF2B5EF4-FFF2-40B4-BE49-F238E27FC236}">
              <a16:creationId xmlns:a16="http://schemas.microsoft.com/office/drawing/2014/main" id="{00000000-0008-0000-0700-000052020000}"/>
            </a:ext>
          </a:extLst>
        </xdr:cNvPr>
        <xdr:cNvSpPr/>
      </xdr:nvSpPr>
      <xdr:spPr>
        <a:xfrm>
          <a:off x="13652500" y="973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53925</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3436111" y="98265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77613</xdr:rowOff>
    </xdr:from>
    <xdr:to>
      <xdr:col>67</xdr:col>
      <xdr:colOff>101600</xdr:colOff>
      <xdr:row>57</xdr:row>
      <xdr:rowOff>7763</xdr:rowOff>
    </xdr:to>
    <xdr:sp macro="" textlink="">
      <xdr:nvSpPr>
        <xdr:cNvPr id="596" name="フローチャート: 判断 595">
          <a:extLst>
            <a:ext uri="{FF2B5EF4-FFF2-40B4-BE49-F238E27FC236}">
              <a16:creationId xmlns:a16="http://schemas.microsoft.com/office/drawing/2014/main" id="{00000000-0008-0000-0700-000054020000}"/>
            </a:ext>
          </a:extLst>
        </xdr:cNvPr>
        <xdr:cNvSpPr/>
      </xdr:nvSpPr>
      <xdr:spPr>
        <a:xfrm>
          <a:off x="12763500" y="9678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170340</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2547111" y="9771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53</xdr:row>
      <xdr:rowOff>146565</xdr:rowOff>
    </xdr:from>
    <xdr:to>
      <xdr:col>85</xdr:col>
      <xdr:colOff>177800</xdr:colOff>
      <xdr:row>54</xdr:row>
      <xdr:rowOff>76715</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6268700" y="9233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52</xdr:row>
      <xdr:rowOff>169442</xdr:rowOff>
    </xdr:from>
    <xdr:ext cx="534377" cy="259045"/>
    <xdr:sp macro="" textlink="">
      <xdr:nvSpPr>
        <xdr:cNvPr id="604" name="教育費該当値テキスト">
          <a:extLst>
            <a:ext uri="{FF2B5EF4-FFF2-40B4-BE49-F238E27FC236}">
              <a16:creationId xmlns:a16="http://schemas.microsoft.com/office/drawing/2014/main" id="{00000000-0008-0000-0700-00005C020000}"/>
            </a:ext>
          </a:extLst>
        </xdr:cNvPr>
        <xdr:cNvSpPr txBox="1"/>
      </xdr:nvSpPr>
      <xdr:spPr>
        <a:xfrm>
          <a:off x="16370300" y="9084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43809</xdr:rowOff>
    </xdr:from>
    <xdr:to>
      <xdr:col>81</xdr:col>
      <xdr:colOff>101600</xdr:colOff>
      <xdr:row>55</xdr:row>
      <xdr:rowOff>145409</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5430500" y="9473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53</xdr:row>
      <xdr:rowOff>161936</xdr:rowOff>
    </xdr:from>
    <xdr:ext cx="534377"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5214111" y="9248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25692</xdr:rowOff>
    </xdr:from>
    <xdr:to>
      <xdr:col>76</xdr:col>
      <xdr:colOff>165100</xdr:colOff>
      <xdr:row>56</xdr:row>
      <xdr:rowOff>127292</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4541500" y="9626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143819</xdr:rowOff>
    </xdr:from>
    <xdr:ext cx="534377"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4325111" y="94021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55</xdr:row>
      <xdr:rowOff>44923</xdr:rowOff>
    </xdr:from>
    <xdr:to>
      <xdr:col>72</xdr:col>
      <xdr:colOff>38100</xdr:colOff>
      <xdr:row>55</xdr:row>
      <xdr:rowOff>146523</xdr:rowOff>
    </xdr:to>
    <xdr:sp macro="" textlink="">
      <xdr:nvSpPr>
        <xdr:cNvPr id="609" name="楕円 608">
          <a:extLst>
            <a:ext uri="{FF2B5EF4-FFF2-40B4-BE49-F238E27FC236}">
              <a16:creationId xmlns:a16="http://schemas.microsoft.com/office/drawing/2014/main" id="{00000000-0008-0000-0700-000061020000}"/>
            </a:ext>
          </a:extLst>
        </xdr:cNvPr>
        <xdr:cNvSpPr/>
      </xdr:nvSpPr>
      <xdr:spPr>
        <a:xfrm>
          <a:off x="13652500" y="9474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53</xdr:row>
      <xdr:rowOff>163050</xdr:rowOff>
    </xdr:from>
    <xdr:ext cx="534377" cy="259045"/>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3436111" y="92499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118132</xdr:rowOff>
    </xdr:from>
    <xdr:to>
      <xdr:col>67</xdr:col>
      <xdr:colOff>101600</xdr:colOff>
      <xdr:row>56</xdr:row>
      <xdr:rowOff>48282</xdr:rowOff>
    </xdr:to>
    <xdr:sp macro="" textlink="">
      <xdr:nvSpPr>
        <xdr:cNvPr id="611" name="楕円 610">
          <a:extLst>
            <a:ext uri="{FF2B5EF4-FFF2-40B4-BE49-F238E27FC236}">
              <a16:creationId xmlns:a16="http://schemas.microsoft.com/office/drawing/2014/main" id="{00000000-0008-0000-0700-000063020000}"/>
            </a:ext>
          </a:extLst>
        </xdr:cNvPr>
        <xdr:cNvSpPr/>
      </xdr:nvSpPr>
      <xdr:spPr>
        <a:xfrm>
          <a:off x="12763500" y="9547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64809</xdr:rowOff>
    </xdr:from>
    <xdr:ext cx="534377" cy="259045"/>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2547111" y="9323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0" name="正方形/長方形 619">
          <a:extLst>
            <a:ext uri="{FF2B5EF4-FFF2-40B4-BE49-F238E27FC236}">
              <a16:creationId xmlns:a16="http://schemas.microsoft.com/office/drawing/2014/main" id="{00000000-0008-0000-0700-00006C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144434</xdr:rowOff>
    </xdr:from>
    <xdr:ext cx="467179"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978821" y="1317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74</xdr:row>
      <xdr:rowOff>160762</xdr:rowOff>
    </xdr:from>
    <xdr:ext cx="46717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978821" y="1284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73</xdr:row>
      <xdr:rowOff>5642</xdr:rowOff>
    </xdr:from>
    <xdr:ext cx="467179"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1978821" y="1252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32" name="テキスト ボックス 631">
          <a:extLst>
            <a:ext uri="{FF2B5EF4-FFF2-40B4-BE49-F238E27FC236}">
              <a16:creationId xmlns:a16="http://schemas.microsoft.com/office/drawing/2014/main" id="{00000000-0008-0000-0700-000078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38299</xdr:rowOff>
    </xdr:from>
    <xdr:ext cx="531299"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1914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7" name="災害復旧費グラフ枠">
          <a:extLst>
            <a:ext uri="{FF2B5EF4-FFF2-40B4-BE49-F238E27FC236}">
              <a16:creationId xmlns:a16="http://schemas.microsoft.com/office/drawing/2014/main" id="{00000000-0008-0000-0700-00007D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5588</xdr:rowOff>
    </xdr:from>
    <xdr:to>
      <xdr:col>85</xdr:col>
      <xdr:colOff>126364</xdr:colOff>
      <xdr:row>79</xdr:row>
      <xdr:rowOff>98879</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flipV="1">
          <a:off x="16317595" y="12178538"/>
          <a:ext cx="1269" cy="14648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39" name="災害復旧費最小値テキスト">
          <a:extLst>
            <a:ext uri="{FF2B5EF4-FFF2-40B4-BE49-F238E27FC236}">
              <a16:creationId xmlns:a16="http://schemas.microsoft.com/office/drawing/2014/main" id="{00000000-0008-0000-0700-00007F020000}"/>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123715</xdr:rowOff>
    </xdr:from>
    <xdr:ext cx="534377" cy="259045"/>
    <xdr:sp macro="" textlink="">
      <xdr:nvSpPr>
        <xdr:cNvPr id="641" name="災害復旧費最大値テキスト">
          <a:extLst>
            <a:ext uri="{FF2B5EF4-FFF2-40B4-BE49-F238E27FC236}">
              <a16:creationId xmlns:a16="http://schemas.microsoft.com/office/drawing/2014/main" id="{00000000-0008-0000-0700-000081020000}"/>
            </a:ext>
          </a:extLst>
        </xdr:cNvPr>
        <xdr:cNvSpPr txBox="1"/>
      </xdr:nvSpPr>
      <xdr:spPr>
        <a:xfrm>
          <a:off x="16370300" y="11953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13,457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5588</xdr:rowOff>
    </xdr:from>
    <xdr:to>
      <xdr:col>86</xdr:col>
      <xdr:colOff>25400</xdr:colOff>
      <xdr:row>71</xdr:row>
      <xdr:rowOff>5588</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6230600" y="121785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67092</xdr:rowOff>
    </xdr:from>
    <xdr:to>
      <xdr:col>85</xdr:col>
      <xdr:colOff>127000</xdr:colOff>
      <xdr:row>77</xdr:row>
      <xdr:rowOff>146014</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a:off x="15481300" y="13097292"/>
          <a:ext cx="838200" cy="250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83438</xdr:rowOff>
    </xdr:from>
    <xdr:ext cx="469744" cy="259045"/>
    <xdr:sp macro="" textlink="">
      <xdr:nvSpPr>
        <xdr:cNvPr id="644" name="災害復旧費平均値テキスト">
          <a:extLst>
            <a:ext uri="{FF2B5EF4-FFF2-40B4-BE49-F238E27FC236}">
              <a16:creationId xmlns:a16="http://schemas.microsoft.com/office/drawing/2014/main" id="{00000000-0008-0000-0700-000084020000}"/>
            </a:ext>
          </a:extLst>
        </xdr:cNvPr>
        <xdr:cNvSpPr txBox="1"/>
      </xdr:nvSpPr>
      <xdr:spPr>
        <a:xfrm>
          <a:off x="16370300" y="134565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105011</xdr:rowOff>
    </xdr:from>
    <xdr:to>
      <xdr:col>85</xdr:col>
      <xdr:colOff>177800</xdr:colOff>
      <xdr:row>79</xdr:row>
      <xdr:rowOff>35161</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6268700" y="13478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67092</xdr:rowOff>
    </xdr:from>
    <xdr:to>
      <xdr:col>81</xdr:col>
      <xdr:colOff>50800</xdr:colOff>
      <xdr:row>79</xdr:row>
      <xdr:rowOff>36612</xdr:rowOff>
    </xdr:to>
    <xdr:cxnSp macro="">
      <xdr:nvCxnSpPr>
        <xdr:cNvPr id="646" name="直線コネクタ 645">
          <a:extLst>
            <a:ext uri="{FF2B5EF4-FFF2-40B4-BE49-F238E27FC236}">
              <a16:creationId xmlns:a16="http://schemas.microsoft.com/office/drawing/2014/main" id="{00000000-0008-0000-0700-000086020000}"/>
            </a:ext>
          </a:extLst>
        </xdr:cNvPr>
        <xdr:cNvCxnSpPr/>
      </xdr:nvCxnSpPr>
      <xdr:spPr>
        <a:xfrm flipV="1">
          <a:off x="14592300" y="13097292"/>
          <a:ext cx="889000" cy="483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99132</xdr:rowOff>
    </xdr:from>
    <xdr:to>
      <xdr:col>81</xdr:col>
      <xdr:colOff>101600</xdr:colOff>
      <xdr:row>79</xdr:row>
      <xdr:rowOff>29282</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5430500" y="13472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20409</xdr:rowOff>
    </xdr:from>
    <xdr:ext cx="469744"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5246428" y="13564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3519</xdr:rowOff>
    </xdr:from>
    <xdr:to>
      <xdr:col>76</xdr:col>
      <xdr:colOff>114300</xdr:colOff>
      <xdr:row>79</xdr:row>
      <xdr:rowOff>36612</xdr:rowOff>
    </xdr:to>
    <xdr:cxnSp macro="">
      <xdr:nvCxnSpPr>
        <xdr:cNvPr id="649" name="直線コネクタ 648">
          <a:extLst>
            <a:ext uri="{FF2B5EF4-FFF2-40B4-BE49-F238E27FC236}">
              <a16:creationId xmlns:a16="http://schemas.microsoft.com/office/drawing/2014/main" id="{00000000-0008-0000-0700-000089020000}"/>
            </a:ext>
          </a:extLst>
        </xdr:cNvPr>
        <xdr:cNvCxnSpPr/>
      </xdr:nvCxnSpPr>
      <xdr:spPr>
        <a:xfrm>
          <a:off x="13703300" y="13548069"/>
          <a:ext cx="889000" cy="330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135491</xdr:rowOff>
    </xdr:from>
    <xdr:to>
      <xdr:col>76</xdr:col>
      <xdr:colOff>165100</xdr:colOff>
      <xdr:row>79</xdr:row>
      <xdr:rowOff>65641</xdr:rowOff>
    </xdr:to>
    <xdr:sp macro="" textlink="">
      <xdr:nvSpPr>
        <xdr:cNvPr id="650" name="フローチャート: 判断 649">
          <a:extLst>
            <a:ext uri="{FF2B5EF4-FFF2-40B4-BE49-F238E27FC236}">
              <a16:creationId xmlns:a16="http://schemas.microsoft.com/office/drawing/2014/main" id="{00000000-0008-0000-0700-00008A020000}"/>
            </a:ext>
          </a:extLst>
        </xdr:cNvPr>
        <xdr:cNvSpPr/>
      </xdr:nvSpPr>
      <xdr:spPr>
        <a:xfrm>
          <a:off x="14541500" y="13508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77</xdr:row>
      <xdr:rowOff>82168</xdr:rowOff>
    </xdr:from>
    <xdr:ext cx="378565"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4403017" y="132838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28121</xdr:rowOff>
    </xdr:from>
    <xdr:to>
      <xdr:col>71</xdr:col>
      <xdr:colOff>177800</xdr:colOff>
      <xdr:row>79</xdr:row>
      <xdr:rowOff>3519</xdr:rowOff>
    </xdr:to>
    <xdr:cxnSp macro="">
      <xdr:nvCxnSpPr>
        <xdr:cNvPr id="652" name="直線コネクタ 651">
          <a:extLst>
            <a:ext uri="{FF2B5EF4-FFF2-40B4-BE49-F238E27FC236}">
              <a16:creationId xmlns:a16="http://schemas.microsoft.com/office/drawing/2014/main" id="{00000000-0008-0000-0700-00008C020000}"/>
            </a:ext>
          </a:extLst>
        </xdr:cNvPr>
        <xdr:cNvCxnSpPr/>
      </xdr:nvCxnSpPr>
      <xdr:spPr>
        <a:xfrm>
          <a:off x="12814300" y="13058321"/>
          <a:ext cx="889000" cy="489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73006</xdr:rowOff>
    </xdr:from>
    <xdr:to>
      <xdr:col>72</xdr:col>
      <xdr:colOff>38100</xdr:colOff>
      <xdr:row>79</xdr:row>
      <xdr:rowOff>3156</xdr:rowOff>
    </xdr:to>
    <xdr:sp macro="" textlink="">
      <xdr:nvSpPr>
        <xdr:cNvPr id="653" name="フローチャート: 判断 652">
          <a:extLst>
            <a:ext uri="{FF2B5EF4-FFF2-40B4-BE49-F238E27FC236}">
              <a16:creationId xmlns:a16="http://schemas.microsoft.com/office/drawing/2014/main" id="{00000000-0008-0000-0700-00008D020000}"/>
            </a:ext>
          </a:extLst>
        </xdr:cNvPr>
        <xdr:cNvSpPr/>
      </xdr:nvSpPr>
      <xdr:spPr>
        <a:xfrm>
          <a:off x="13652500" y="13446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19683</xdr:rowOff>
    </xdr:from>
    <xdr:ext cx="469744"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3468428" y="13221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64626</xdr:rowOff>
    </xdr:from>
    <xdr:to>
      <xdr:col>67</xdr:col>
      <xdr:colOff>101600</xdr:colOff>
      <xdr:row>77</xdr:row>
      <xdr:rowOff>166226</xdr:rowOff>
    </xdr:to>
    <xdr:sp macro="" textlink="">
      <xdr:nvSpPr>
        <xdr:cNvPr id="655" name="フローチャート: 判断 654">
          <a:extLst>
            <a:ext uri="{FF2B5EF4-FFF2-40B4-BE49-F238E27FC236}">
              <a16:creationId xmlns:a16="http://schemas.microsoft.com/office/drawing/2014/main" id="{00000000-0008-0000-0700-00008F020000}"/>
            </a:ext>
          </a:extLst>
        </xdr:cNvPr>
        <xdr:cNvSpPr/>
      </xdr:nvSpPr>
      <xdr:spPr>
        <a:xfrm>
          <a:off x="12763500" y="13266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157353</xdr:rowOff>
    </xdr:from>
    <xdr:ext cx="469744"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2579428" y="13359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95214</xdr:rowOff>
    </xdr:from>
    <xdr:to>
      <xdr:col>85</xdr:col>
      <xdr:colOff>177800</xdr:colOff>
      <xdr:row>78</xdr:row>
      <xdr:rowOff>25364</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6268700" y="13296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118091</xdr:rowOff>
    </xdr:from>
    <xdr:ext cx="469744" cy="259045"/>
    <xdr:sp macro="" textlink="">
      <xdr:nvSpPr>
        <xdr:cNvPr id="663" name="災害復旧費該当値テキスト">
          <a:extLst>
            <a:ext uri="{FF2B5EF4-FFF2-40B4-BE49-F238E27FC236}">
              <a16:creationId xmlns:a16="http://schemas.microsoft.com/office/drawing/2014/main" id="{00000000-0008-0000-0700-000097020000}"/>
            </a:ext>
          </a:extLst>
        </xdr:cNvPr>
        <xdr:cNvSpPr txBox="1"/>
      </xdr:nvSpPr>
      <xdr:spPr>
        <a:xfrm>
          <a:off x="16370300" y="13148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16292</xdr:rowOff>
    </xdr:from>
    <xdr:to>
      <xdr:col>81</xdr:col>
      <xdr:colOff>101600</xdr:colOff>
      <xdr:row>76</xdr:row>
      <xdr:rowOff>117892</xdr:rowOff>
    </xdr:to>
    <xdr:sp macro="" textlink="">
      <xdr:nvSpPr>
        <xdr:cNvPr id="664" name="楕円 663">
          <a:extLst>
            <a:ext uri="{FF2B5EF4-FFF2-40B4-BE49-F238E27FC236}">
              <a16:creationId xmlns:a16="http://schemas.microsoft.com/office/drawing/2014/main" id="{00000000-0008-0000-0700-000098020000}"/>
            </a:ext>
          </a:extLst>
        </xdr:cNvPr>
        <xdr:cNvSpPr/>
      </xdr:nvSpPr>
      <xdr:spPr>
        <a:xfrm>
          <a:off x="15430500" y="13046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74</xdr:row>
      <xdr:rowOff>134419</xdr:rowOff>
    </xdr:from>
    <xdr:ext cx="469744" cy="259045"/>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5246428" y="12821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157262</xdr:rowOff>
    </xdr:from>
    <xdr:to>
      <xdr:col>76</xdr:col>
      <xdr:colOff>165100</xdr:colOff>
      <xdr:row>79</xdr:row>
      <xdr:rowOff>87412</xdr:rowOff>
    </xdr:to>
    <xdr:sp macro="" textlink="">
      <xdr:nvSpPr>
        <xdr:cNvPr id="666" name="楕円 665">
          <a:extLst>
            <a:ext uri="{FF2B5EF4-FFF2-40B4-BE49-F238E27FC236}">
              <a16:creationId xmlns:a16="http://schemas.microsoft.com/office/drawing/2014/main" id="{00000000-0008-0000-0700-00009A020000}"/>
            </a:ext>
          </a:extLst>
        </xdr:cNvPr>
        <xdr:cNvSpPr/>
      </xdr:nvSpPr>
      <xdr:spPr>
        <a:xfrm>
          <a:off x="14541500" y="13530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78539</xdr:rowOff>
    </xdr:from>
    <xdr:ext cx="378565" cy="259045"/>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4403017" y="136230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124169</xdr:rowOff>
    </xdr:from>
    <xdr:to>
      <xdr:col>72</xdr:col>
      <xdr:colOff>38100</xdr:colOff>
      <xdr:row>79</xdr:row>
      <xdr:rowOff>54319</xdr:rowOff>
    </xdr:to>
    <xdr:sp macro="" textlink="">
      <xdr:nvSpPr>
        <xdr:cNvPr id="668" name="楕円 667">
          <a:extLst>
            <a:ext uri="{FF2B5EF4-FFF2-40B4-BE49-F238E27FC236}">
              <a16:creationId xmlns:a16="http://schemas.microsoft.com/office/drawing/2014/main" id="{00000000-0008-0000-0700-00009C020000}"/>
            </a:ext>
          </a:extLst>
        </xdr:cNvPr>
        <xdr:cNvSpPr/>
      </xdr:nvSpPr>
      <xdr:spPr>
        <a:xfrm>
          <a:off x="13652500" y="13497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45446</xdr:rowOff>
    </xdr:from>
    <xdr:ext cx="378565" cy="259045"/>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3514017" y="135899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148771</xdr:rowOff>
    </xdr:from>
    <xdr:to>
      <xdr:col>67</xdr:col>
      <xdr:colOff>101600</xdr:colOff>
      <xdr:row>76</xdr:row>
      <xdr:rowOff>78921</xdr:rowOff>
    </xdr:to>
    <xdr:sp macro="" textlink="">
      <xdr:nvSpPr>
        <xdr:cNvPr id="670" name="楕円 669">
          <a:extLst>
            <a:ext uri="{FF2B5EF4-FFF2-40B4-BE49-F238E27FC236}">
              <a16:creationId xmlns:a16="http://schemas.microsoft.com/office/drawing/2014/main" id="{00000000-0008-0000-0700-00009E020000}"/>
            </a:ext>
          </a:extLst>
        </xdr:cNvPr>
        <xdr:cNvSpPr/>
      </xdr:nvSpPr>
      <xdr:spPr>
        <a:xfrm>
          <a:off x="12763500" y="13007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74</xdr:row>
      <xdr:rowOff>95449</xdr:rowOff>
    </xdr:from>
    <xdr:ext cx="469744"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579428" y="127827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9" name="正方形/長方形 678">
          <a:extLst>
            <a:ext uri="{FF2B5EF4-FFF2-40B4-BE49-F238E27FC236}">
              <a16:creationId xmlns:a16="http://schemas.microsoft.com/office/drawing/2014/main" id="{00000000-0008-0000-0700-0000A7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98</xdr:row>
      <xdr:rowOff>139700</xdr:rowOff>
    </xdr:from>
    <xdr:to>
      <xdr:col>89</xdr:col>
      <xdr:colOff>177800</xdr:colOff>
      <xdr:row>98</xdr:row>
      <xdr:rowOff>139700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97</xdr:row>
      <xdr:rowOff>168927</xdr:rowOff>
    </xdr:from>
    <xdr:ext cx="53129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914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92</xdr:row>
      <xdr:rowOff>111777</xdr:rowOff>
    </xdr:from>
    <xdr:ext cx="53129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914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168927</xdr:rowOff>
    </xdr:from>
    <xdr:ext cx="531299"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1914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3" name="公債費グラフ枠">
          <a:extLst>
            <a:ext uri="{FF2B5EF4-FFF2-40B4-BE49-F238E27FC236}">
              <a16:creationId xmlns:a16="http://schemas.microsoft.com/office/drawing/2014/main" id="{00000000-0008-0000-0700-0000B5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41287</xdr:rowOff>
    </xdr:from>
    <xdr:to>
      <xdr:col>85</xdr:col>
      <xdr:colOff>126364</xdr:colOff>
      <xdr:row>99</xdr:row>
      <xdr:rowOff>39230</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flipV="1">
          <a:off x="16317595" y="15814687"/>
          <a:ext cx="1269" cy="11980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43057</xdr:rowOff>
    </xdr:from>
    <xdr:ext cx="534377" cy="259045"/>
    <xdr:sp macro="" textlink="">
      <xdr:nvSpPr>
        <xdr:cNvPr id="695" name="公債費最小値テキスト">
          <a:extLst>
            <a:ext uri="{FF2B5EF4-FFF2-40B4-BE49-F238E27FC236}">
              <a16:creationId xmlns:a16="http://schemas.microsoft.com/office/drawing/2014/main" id="{00000000-0008-0000-0700-0000B7020000}"/>
            </a:ext>
          </a:extLst>
        </xdr:cNvPr>
        <xdr:cNvSpPr txBox="1"/>
      </xdr:nvSpPr>
      <xdr:spPr>
        <a:xfrm>
          <a:off x="16370300" y="17016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39230</xdr:rowOff>
    </xdr:from>
    <xdr:to>
      <xdr:col>86</xdr:col>
      <xdr:colOff>25400</xdr:colOff>
      <xdr:row>99</xdr:row>
      <xdr:rowOff>39230</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6230600" y="17012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159414</xdr:rowOff>
    </xdr:from>
    <xdr:ext cx="534377" cy="259045"/>
    <xdr:sp macro="" textlink="">
      <xdr:nvSpPr>
        <xdr:cNvPr id="697" name="公債費最大値テキスト">
          <a:extLst>
            <a:ext uri="{FF2B5EF4-FFF2-40B4-BE49-F238E27FC236}">
              <a16:creationId xmlns:a16="http://schemas.microsoft.com/office/drawing/2014/main" id="{00000000-0008-0000-0700-0000B9020000}"/>
            </a:ext>
          </a:extLst>
        </xdr:cNvPr>
        <xdr:cNvSpPr txBox="1"/>
      </xdr:nvSpPr>
      <xdr:spPr>
        <a:xfrm>
          <a:off x="16370300" y="15589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69,305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92</xdr:row>
      <xdr:rowOff>41287</xdr:rowOff>
    </xdr:from>
    <xdr:to>
      <xdr:col>86</xdr:col>
      <xdr:colOff>25400</xdr:colOff>
      <xdr:row>92</xdr:row>
      <xdr:rowOff>41287</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a:off x="16230600" y="15814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79555</xdr:rowOff>
    </xdr:from>
    <xdr:to>
      <xdr:col>85</xdr:col>
      <xdr:colOff>127000</xdr:colOff>
      <xdr:row>95</xdr:row>
      <xdr:rowOff>110531</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flipV="1">
          <a:off x="15481300" y="16367305"/>
          <a:ext cx="838200" cy="309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16623</xdr:rowOff>
    </xdr:from>
    <xdr:ext cx="534377" cy="259045"/>
    <xdr:sp macro="" textlink="">
      <xdr:nvSpPr>
        <xdr:cNvPr id="700" name="公債費平均値テキスト">
          <a:extLst>
            <a:ext uri="{FF2B5EF4-FFF2-40B4-BE49-F238E27FC236}">
              <a16:creationId xmlns:a16="http://schemas.microsoft.com/office/drawing/2014/main" id="{00000000-0008-0000-0700-0000BC020000}"/>
            </a:ext>
          </a:extLst>
        </xdr:cNvPr>
        <xdr:cNvSpPr txBox="1"/>
      </xdr:nvSpPr>
      <xdr:spPr>
        <a:xfrm>
          <a:off x="16370300" y="164758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38196</xdr:rowOff>
    </xdr:from>
    <xdr:to>
      <xdr:col>85</xdr:col>
      <xdr:colOff>177800</xdr:colOff>
      <xdr:row>96</xdr:row>
      <xdr:rowOff>139796</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6268700" y="16497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66342</xdr:rowOff>
    </xdr:from>
    <xdr:to>
      <xdr:col>81</xdr:col>
      <xdr:colOff>50800</xdr:colOff>
      <xdr:row>95</xdr:row>
      <xdr:rowOff>110531</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a:off x="14592300" y="16354092"/>
          <a:ext cx="889000" cy="44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31635</xdr:rowOff>
    </xdr:from>
    <xdr:to>
      <xdr:col>81</xdr:col>
      <xdr:colOff>101600</xdr:colOff>
      <xdr:row>96</xdr:row>
      <xdr:rowOff>133235</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5430500" y="16490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124362</xdr:rowOff>
    </xdr:from>
    <xdr:ext cx="534377"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5214111" y="16583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66342</xdr:rowOff>
    </xdr:from>
    <xdr:to>
      <xdr:col>76</xdr:col>
      <xdr:colOff>114300</xdr:colOff>
      <xdr:row>95</xdr:row>
      <xdr:rowOff>120475</xdr:rowOff>
    </xdr:to>
    <xdr:cxnSp macro="">
      <xdr:nvCxnSpPr>
        <xdr:cNvPr id="705" name="直線コネクタ 704">
          <a:extLst>
            <a:ext uri="{FF2B5EF4-FFF2-40B4-BE49-F238E27FC236}">
              <a16:creationId xmlns:a16="http://schemas.microsoft.com/office/drawing/2014/main" id="{00000000-0008-0000-0700-0000C1020000}"/>
            </a:ext>
          </a:extLst>
        </xdr:cNvPr>
        <xdr:cNvCxnSpPr/>
      </xdr:nvCxnSpPr>
      <xdr:spPr>
        <a:xfrm flipV="1">
          <a:off x="13703300" y="16354092"/>
          <a:ext cx="889000" cy="54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29280</xdr:rowOff>
    </xdr:from>
    <xdr:to>
      <xdr:col>76</xdr:col>
      <xdr:colOff>165100</xdr:colOff>
      <xdr:row>96</xdr:row>
      <xdr:rowOff>130880</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4541500" y="16488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122007</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325111" y="16581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95329</xdr:rowOff>
    </xdr:from>
    <xdr:to>
      <xdr:col>71</xdr:col>
      <xdr:colOff>177800</xdr:colOff>
      <xdr:row>95</xdr:row>
      <xdr:rowOff>120475</xdr:rowOff>
    </xdr:to>
    <xdr:cxnSp macro="">
      <xdr:nvCxnSpPr>
        <xdr:cNvPr id="708" name="直線コネクタ 707">
          <a:extLst>
            <a:ext uri="{FF2B5EF4-FFF2-40B4-BE49-F238E27FC236}">
              <a16:creationId xmlns:a16="http://schemas.microsoft.com/office/drawing/2014/main" id="{00000000-0008-0000-0700-0000C4020000}"/>
            </a:ext>
          </a:extLst>
        </xdr:cNvPr>
        <xdr:cNvCxnSpPr/>
      </xdr:nvCxnSpPr>
      <xdr:spPr>
        <a:xfrm>
          <a:off x="12814300" y="16383079"/>
          <a:ext cx="889000"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32779</xdr:rowOff>
    </xdr:from>
    <xdr:to>
      <xdr:col>72</xdr:col>
      <xdr:colOff>38100</xdr:colOff>
      <xdr:row>96</xdr:row>
      <xdr:rowOff>134379</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3652500" y="16491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125506</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3436111" y="16584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49307</xdr:rowOff>
    </xdr:from>
    <xdr:to>
      <xdr:col>67</xdr:col>
      <xdr:colOff>101600</xdr:colOff>
      <xdr:row>96</xdr:row>
      <xdr:rowOff>150907</xdr:rowOff>
    </xdr:to>
    <xdr:sp macro="" textlink="">
      <xdr:nvSpPr>
        <xdr:cNvPr id="711" name="フローチャート: 判断 710">
          <a:extLst>
            <a:ext uri="{FF2B5EF4-FFF2-40B4-BE49-F238E27FC236}">
              <a16:creationId xmlns:a16="http://schemas.microsoft.com/office/drawing/2014/main" id="{00000000-0008-0000-0700-0000C7020000}"/>
            </a:ext>
          </a:extLst>
        </xdr:cNvPr>
        <xdr:cNvSpPr/>
      </xdr:nvSpPr>
      <xdr:spPr>
        <a:xfrm>
          <a:off x="12763500" y="165085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142034</xdr:rowOff>
    </xdr:from>
    <xdr:ext cx="534377"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2547111" y="16601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28755</xdr:rowOff>
    </xdr:from>
    <xdr:to>
      <xdr:col>85</xdr:col>
      <xdr:colOff>177800</xdr:colOff>
      <xdr:row>95</xdr:row>
      <xdr:rowOff>130355</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6268700" y="16316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51632</xdr:rowOff>
    </xdr:from>
    <xdr:ext cx="534377" cy="259045"/>
    <xdr:sp macro="" textlink="">
      <xdr:nvSpPr>
        <xdr:cNvPr id="719" name="公債費該当値テキスト">
          <a:extLst>
            <a:ext uri="{FF2B5EF4-FFF2-40B4-BE49-F238E27FC236}">
              <a16:creationId xmlns:a16="http://schemas.microsoft.com/office/drawing/2014/main" id="{00000000-0008-0000-0700-0000CF020000}"/>
            </a:ext>
          </a:extLst>
        </xdr:cNvPr>
        <xdr:cNvSpPr txBox="1"/>
      </xdr:nvSpPr>
      <xdr:spPr>
        <a:xfrm>
          <a:off x="16370300" y="161679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59731</xdr:rowOff>
    </xdr:from>
    <xdr:to>
      <xdr:col>81</xdr:col>
      <xdr:colOff>101600</xdr:colOff>
      <xdr:row>95</xdr:row>
      <xdr:rowOff>161331</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5430500" y="16347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6408</xdr:rowOff>
    </xdr:from>
    <xdr:ext cx="534377"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5214111" y="16122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15542</xdr:rowOff>
    </xdr:from>
    <xdr:to>
      <xdr:col>76</xdr:col>
      <xdr:colOff>165100</xdr:colOff>
      <xdr:row>95</xdr:row>
      <xdr:rowOff>117142</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4541500" y="16303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133669</xdr:rowOff>
    </xdr:from>
    <xdr:ext cx="534377"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4325111" y="16078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69675</xdr:rowOff>
    </xdr:from>
    <xdr:to>
      <xdr:col>72</xdr:col>
      <xdr:colOff>38100</xdr:colOff>
      <xdr:row>95</xdr:row>
      <xdr:rowOff>171275</xdr:rowOff>
    </xdr:to>
    <xdr:sp macro="" textlink="">
      <xdr:nvSpPr>
        <xdr:cNvPr id="724" name="楕円 723">
          <a:extLst>
            <a:ext uri="{FF2B5EF4-FFF2-40B4-BE49-F238E27FC236}">
              <a16:creationId xmlns:a16="http://schemas.microsoft.com/office/drawing/2014/main" id="{00000000-0008-0000-0700-0000D4020000}"/>
            </a:ext>
          </a:extLst>
        </xdr:cNvPr>
        <xdr:cNvSpPr/>
      </xdr:nvSpPr>
      <xdr:spPr>
        <a:xfrm>
          <a:off x="13652500" y="16357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16352</xdr:rowOff>
    </xdr:from>
    <xdr:ext cx="534377"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3436111" y="16132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44529</xdr:rowOff>
    </xdr:from>
    <xdr:to>
      <xdr:col>67</xdr:col>
      <xdr:colOff>101600</xdr:colOff>
      <xdr:row>95</xdr:row>
      <xdr:rowOff>146129</xdr:rowOff>
    </xdr:to>
    <xdr:sp macro="" textlink="">
      <xdr:nvSpPr>
        <xdr:cNvPr id="726" name="楕円 725">
          <a:extLst>
            <a:ext uri="{FF2B5EF4-FFF2-40B4-BE49-F238E27FC236}">
              <a16:creationId xmlns:a16="http://schemas.microsoft.com/office/drawing/2014/main" id="{00000000-0008-0000-0700-0000D6020000}"/>
            </a:ext>
          </a:extLst>
        </xdr:cNvPr>
        <xdr:cNvSpPr/>
      </xdr:nvSpPr>
      <xdr:spPr>
        <a:xfrm>
          <a:off x="12763500" y="16332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162656</xdr:rowOff>
    </xdr:from>
    <xdr:ext cx="534377"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2547111" y="161075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5" name="正方形/長方形 734">
          <a:extLst>
            <a:ext uri="{FF2B5EF4-FFF2-40B4-BE49-F238E27FC236}">
              <a16:creationId xmlns:a16="http://schemas.microsoft.com/office/drawing/2014/main" id="{00000000-0008-0000-0700-0000DF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0" name="諸支出金グラフ枠">
          <a:extLst>
            <a:ext uri="{FF2B5EF4-FFF2-40B4-BE49-F238E27FC236}">
              <a16:creationId xmlns:a16="http://schemas.microsoft.com/office/drawing/2014/main" id="{00000000-0008-0000-0700-0000EE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91884</xdr:rowOff>
    </xdr:from>
    <xdr:to>
      <xdr:col>116</xdr:col>
      <xdr:colOff>62864</xdr:colOff>
      <xdr:row>39</xdr:row>
      <xdr:rowOff>44450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flipV="1">
          <a:off x="22159595" y="5235384"/>
          <a:ext cx="1269" cy="1495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52" name="諸支出金最小値テキスト">
          <a:extLst>
            <a:ext uri="{FF2B5EF4-FFF2-40B4-BE49-F238E27FC236}">
              <a16:creationId xmlns:a16="http://schemas.microsoft.com/office/drawing/2014/main" id="{00000000-0008-0000-0700-0000F0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38561</xdr:rowOff>
    </xdr:from>
    <xdr:ext cx="469744" cy="259045"/>
    <xdr:sp macro="" textlink="">
      <xdr:nvSpPr>
        <xdr:cNvPr id="754" name="諸支出金最大値テキスト">
          <a:extLst>
            <a:ext uri="{FF2B5EF4-FFF2-40B4-BE49-F238E27FC236}">
              <a16:creationId xmlns:a16="http://schemas.microsoft.com/office/drawing/2014/main" id="{00000000-0008-0000-0700-0000F2020000}"/>
            </a:ext>
          </a:extLst>
        </xdr:cNvPr>
        <xdr:cNvSpPr txBox="1"/>
      </xdr:nvSpPr>
      <xdr:spPr>
        <a:xfrm>
          <a:off x="22212300" y="5010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7,851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91884</xdr:rowOff>
    </xdr:from>
    <xdr:to>
      <xdr:col>116</xdr:col>
      <xdr:colOff>152400</xdr:colOff>
      <xdr:row>30</xdr:row>
      <xdr:rowOff>91884</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22072600" y="52353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42164</xdr:rowOff>
    </xdr:from>
    <xdr:to>
      <xdr:col>116</xdr:col>
      <xdr:colOff>63500</xdr:colOff>
      <xdr:row>39</xdr:row>
      <xdr:rowOff>42735</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flipV="1">
          <a:off x="21323300" y="6728714"/>
          <a:ext cx="838200" cy="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111586</xdr:rowOff>
    </xdr:from>
    <xdr:ext cx="378565" cy="259045"/>
    <xdr:sp macro="" textlink="">
      <xdr:nvSpPr>
        <xdr:cNvPr id="757" name="諸支出金平均値テキスト">
          <a:extLst>
            <a:ext uri="{FF2B5EF4-FFF2-40B4-BE49-F238E27FC236}">
              <a16:creationId xmlns:a16="http://schemas.microsoft.com/office/drawing/2014/main" id="{00000000-0008-0000-0700-0000F5020000}"/>
            </a:ext>
          </a:extLst>
        </xdr:cNvPr>
        <xdr:cNvSpPr txBox="1"/>
      </xdr:nvSpPr>
      <xdr:spPr>
        <a:xfrm>
          <a:off x="22212300" y="645523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88709</xdr:rowOff>
    </xdr:from>
    <xdr:to>
      <xdr:col>116</xdr:col>
      <xdr:colOff>114300</xdr:colOff>
      <xdr:row>39</xdr:row>
      <xdr:rowOff>18859</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2110700" y="6603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42545</xdr:rowOff>
    </xdr:from>
    <xdr:to>
      <xdr:col>111</xdr:col>
      <xdr:colOff>177800</xdr:colOff>
      <xdr:row>39</xdr:row>
      <xdr:rowOff>42735</xdr:rowOff>
    </xdr:to>
    <xdr:cxnSp macro="">
      <xdr:nvCxnSpPr>
        <xdr:cNvPr id="759" name="直線コネクタ 758">
          <a:extLst>
            <a:ext uri="{FF2B5EF4-FFF2-40B4-BE49-F238E27FC236}">
              <a16:creationId xmlns:a16="http://schemas.microsoft.com/office/drawing/2014/main" id="{00000000-0008-0000-0700-0000F7020000}"/>
            </a:ext>
          </a:extLst>
        </xdr:cNvPr>
        <xdr:cNvCxnSpPr/>
      </xdr:nvCxnSpPr>
      <xdr:spPr>
        <a:xfrm>
          <a:off x="20434300" y="6729095"/>
          <a:ext cx="889000" cy="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116713</xdr:rowOff>
    </xdr:from>
    <xdr:to>
      <xdr:col>112</xdr:col>
      <xdr:colOff>38100</xdr:colOff>
      <xdr:row>39</xdr:row>
      <xdr:rowOff>46863</xdr:rowOff>
    </xdr:to>
    <xdr:sp macro="" textlink="">
      <xdr:nvSpPr>
        <xdr:cNvPr id="760" name="フローチャート: 判断 759">
          <a:extLst>
            <a:ext uri="{FF2B5EF4-FFF2-40B4-BE49-F238E27FC236}">
              <a16:creationId xmlns:a16="http://schemas.microsoft.com/office/drawing/2014/main" id="{00000000-0008-0000-0700-0000F8020000}"/>
            </a:ext>
          </a:extLst>
        </xdr:cNvPr>
        <xdr:cNvSpPr/>
      </xdr:nvSpPr>
      <xdr:spPr>
        <a:xfrm>
          <a:off x="21272500" y="6631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63390</xdr:rowOff>
    </xdr:from>
    <xdr:ext cx="378565"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34017" y="64070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38544</xdr:rowOff>
    </xdr:from>
    <xdr:to>
      <xdr:col>107</xdr:col>
      <xdr:colOff>50800</xdr:colOff>
      <xdr:row>39</xdr:row>
      <xdr:rowOff>42545</xdr:rowOff>
    </xdr:to>
    <xdr:cxnSp macro="">
      <xdr:nvCxnSpPr>
        <xdr:cNvPr id="762" name="直線コネクタ 761">
          <a:extLst>
            <a:ext uri="{FF2B5EF4-FFF2-40B4-BE49-F238E27FC236}">
              <a16:creationId xmlns:a16="http://schemas.microsoft.com/office/drawing/2014/main" id="{00000000-0008-0000-0700-0000FA020000}"/>
            </a:ext>
          </a:extLst>
        </xdr:cNvPr>
        <xdr:cNvCxnSpPr/>
      </xdr:nvCxnSpPr>
      <xdr:spPr>
        <a:xfrm>
          <a:off x="19545300" y="6725094"/>
          <a:ext cx="889000" cy="4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143573</xdr:rowOff>
    </xdr:from>
    <xdr:to>
      <xdr:col>107</xdr:col>
      <xdr:colOff>101600</xdr:colOff>
      <xdr:row>38</xdr:row>
      <xdr:rowOff>73723</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20383500" y="64872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90250</xdr:rowOff>
    </xdr:from>
    <xdr:ext cx="469744"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0199428" y="62624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38544</xdr:rowOff>
    </xdr:from>
    <xdr:to>
      <xdr:col>102</xdr:col>
      <xdr:colOff>114300</xdr:colOff>
      <xdr:row>39</xdr:row>
      <xdr:rowOff>42545</xdr:rowOff>
    </xdr:to>
    <xdr:cxnSp macro="">
      <xdr:nvCxnSpPr>
        <xdr:cNvPr id="765" name="直線コネクタ 764">
          <a:extLst>
            <a:ext uri="{FF2B5EF4-FFF2-40B4-BE49-F238E27FC236}">
              <a16:creationId xmlns:a16="http://schemas.microsoft.com/office/drawing/2014/main" id="{00000000-0008-0000-0700-0000FD020000}"/>
            </a:ext>
          </a:extLst>
        </xdr:cNvPr>
        <xdr:cNvCxnSpPr/>
      </xdr:nvCxnSpPr>
      <xdr:spPr>
        <a:xfrm flipV="1">
          <a:off x="18656300" y="6725094"/>
          <a:ext cx="889000" cy="4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110045</xdr:rowOff>
    </xdr:from>
    <xdr:to>
      <xdr:col>102</xdr:col>
      <xdr:colOff>165100</xdr:colOff>
      <xdr:row>39</xdr:row>
      <xdr:rowOff>40195</xdr:rowOff>
    </xdr:to>
    <xdr:sp macro="" textlink="">
      <xdr:nvSpPr>
        <xdr:cNvPr id="766" name="フローチャート: 判断 765">
          <a:extLst>
            <a:ext uri="{FF2B5EF4-FFF2-40B4-BE49-F238E27FC236}">
              <a16:creationId xmlns:a16="http://schemas.microsoft.com/office/drawing/2014/main" id="{00000000-0008-0000-0700-0000FE020000}"/>
            </a:ext>
          </a:extLst>
        </xdr:cNvPr>
        <xdr:cNvSpPr/>
      </xdr:nvSpPr>
      <xdr:spPr>
        <a:xfrm>
          <a:off x="19494500" y="6625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56723</xdr:rowOff>
    </xdr:from>
    <xdr:ext cx="378565"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9356017" y="64003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111379</xdr:rowOff>
    </xdr:from>
    <xdr:to>
      <xdr:col>98</xdr:col>
      <xdr:colOff>38100</xdr:colOff>
      <xdr:row>39</xdr:row>
      <xdr:rowOff>41529</xdr:rowOff>
    </xdr:to>
    <xdr:sp macro="" textlink="">
      <xdr:nvSpPr>
        <xdr:cNvPr id="768" name="フローチャート: 判断 767">
          <a:extLst>
            <a:ext uri="{FF2B5EF4-FFF2-40B4-BE49-F238E27FC236}">
              <a16:creationId xmlns:a16="http://schemas.microsoft.com/office/drawing/2014/main" id="{00000000-0008-0000-0700-000000030000}"/>
            </a:ext>
          </a:extLst>
        </xdr:cNvPr>
        <xdr:cNvSpPr/>
      </xdr:nvSpPr>
      <xdr:spPr>
        <a:xfrm>
          <a:off x="18605500" y="6626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58056</xdr:rowOff>
    </xdr:from>
    <xdr:ext cx="378565"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467017" y="64017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162814</xdr:rowOff>
    </xdr:from>
    <xdr:to>
      <xdr:col>116</xdr:col>
      <xdr:colOff>114300</xdr:colOff>
      <xdr:row>39</xdr:row>
      <xdr:rowOff>92964</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22110700" y="6677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77741</xdr:rowOff>
    </xdr:from>
    <xdr:ext cx="313932" cy="259045"/>
    <xdr:sp macro="" textlink="">
      <xdr:nvSpPr>
        <xdr:cNvPr id="776" name="諸支出金該当値テキスト">
          <a:extLst>
            <a:ext uri="{FF2B5EF4-FFF2-40B4-BE49-F238E27FC236}">
              <a16:creationId xmlns:a16="http://schemas.microsoft.com/office/drawing/2014/main" id="{00000000-0008-0000-0700-000008030000}"/>
            </a:ext>
          </a:extLst>
        </xdr:cNvPr>
        <xdr:cNvSpPr txBox="1"/>
      </xdr:nvSpPr>
      <xdr:spPr>
        <a:xfrm>
          <a:off x="22212300" y="659284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163385</xdr:rowOff>
    </xdr:from>
    <xdr:to>
      <xdr:col>112</xdr:col>
      <xdr:colOff>38100</xdr:colOff>
      <xdr:row>39</xdr:row>
      <xdr:rowOff>93535</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21272500" y="6678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84662</xdr:rowOff>
    </xdr:from>
    <xdr:ext cx="249299"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21198650" y="677121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163195</xdr:rowOff>
    </xdr:from>
    <xdr:to>
      <xdr:col>107</xdr:col>
      <xdr:colOff>101600</xdr:colOff>
      <xdr:row>39</xdr:row>
      <xdr:rowOff>93345</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20383500" y="6678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39</xdr:row>
      <xdr:rowOff>84472</xdr:rowOff>
    </xdr:from>
    <xdr:ext cx="313932"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20277333" y="677102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159194</xdr:rowOff>
    </xdr:from>
    <xdr:to>
      <xdr:col>102</xdr:col>
      <xdr:colOff>165100</xdr:colOff>
      <xdr:row>39</xdr:row>
      <xdr:rowOff>89344</xdr:rowOff>
    </xdr:to>
    <xdr:sp macro="" textlink="">
      <xdr:nvSpPr>
        <xdr:cNvPr id="781" name="楕円 780">
          <a:extLst>
            <a:ext uri="{FF2B5EF4-FFF2-40B4-BE49-F238E27FC236}">
              <a16:creationId xmlns:a16="http://schemas.microsoft.com/office/drawing/2014/main" id="{00000000-0008-0000-0700-00000D030000}"/>
            </a:ext>
          </a:extLst>
        </xdr:cNvPr>
        <xdr:cNvSpPr/>
      </xdr:nvSpPr>
      <xdr:spPr>
        <a:xfrm>
          <a:off x="19494500" y="6674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39</xdr:row>
      <xdr:rowOff>80471</xdr:rowOff>
    </xdr:from>
    <xdr:ext cx="313932"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9388333" y="676702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163195</xdr:rowOff>
    </xdr:from>
    <xdr:to>
      <xdr:col>98</xdr:col>
      <xdr:colOff>38100</xdr:colOff>
      <xdr:row>39</xdr:row>
      <xdr:rowOff>93345</xdr:rowOff>
    </xdr:to>
    <xdr:sp macro="" textlink="">
      <xdr:nvSpPr>
        <xdr:cNvPr id="783" name="楕円 782">
          <a:extLst>
            <a:ext uri="{FF2B5EF4-FFF2-40B4-BE49-F238E27FC236}">
              <a16:creationId xmlns:a16="http://schemas.microsoft.com/office/drawing/2014/main" id="{00000000-0008-0000-0700-00000F030000}"/>
            </a:ext>
          </a:extLst>
        </xdr:cNvPr>
        <xdr:cNvSpPr/>
      </xdr:nvSpPr>
      <xdr:spPr>
        <a:xfrm>
          <a:off x="18605500" y="6678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39</xdr:row>
      <xdr:rowOff>84472</xdr:rowOff>
    </xdr:from>
    <xdr:ext cx="313932"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499333" y="677102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9" name="前年度繰上充用金グラフ枠">
          <a:extLst>
            <a:ext uri="{FF2B5EF4-FFF2-40B4-BE49-F238E27FC236}">
              <a16:creationId xmlns:a16="http://schemas.microsoft.com/office/drawing/2014/main" id="{00000000-0008-0000-0700-00001F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1" name="前年度繰上充用金最小値テキスト">
          <a:extLst>
            <a:ext uri="{FF2B5EF4-FFF2-40B4-BE49-F238E27FC236}">
              <a16:creationId xmlns:a16="http://schemas.microsoft.com/office/drawing/2014/main" id="{00000000-0008-0000-0700-000021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3" name="前年度繰上充用金最大値テキスト">
          <a:extLst>
            <a:ext uri="{FF2B5EF4-FFF2-40B4-BE49-F238E27FC236}">
              <a16:creationId xmlns:a16="http://schemas.microsoft.com/office/drawing/2014/main" id="{00000000-0008-0000-0700-000023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6" name="前年度繰上充用金平均値テキスト">
          <a:extLst>
            <a:ext uri="{FF2B5EF4-FFF2-40B4-BE49-F238E27FC236}">
              <a16:creationId xmlns:a16="http://schemas.microsoft.com/office/drawing/2014/main" id="{00000000-0008-0000-0700-000026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8" name="直線コネクタ 807">
          <a:extLst>
            <a:ext uri="{FF2B5EF4-FFF2-40B4-BE49-F238E27FC236}">
              <a16:creationId xmlns:a16="http://schemas.microsoft.com/office/drawing/2014/main" id="{00000000-0008-0000-0700-000028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9" name="フローチャート: 判断 808">
          <a:extLst>
            <a:ext uri="{FF2B5EF4-FFF2-40B4-BE49-F238E27FC236}">
              <a16:creationId xmlns:a16="http://schemas.microsoft.com/office/drawing/2014/main" id="{00000000-0008-0000-0700-000029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1" name="直線コネクタ 810">
          <a:extLst>
            <a:ext uri="{FF2B5EF4-FFF2-40B4-BE49-F238E27FC236}">
              <a16:creationId xmlns:a16="http://schemas.microsoft.com/office/drawing/2014/main" id="{00000000-0008-0000-0700-00002B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2" name="フローチャート: 判断 811">
          <a:extLst>
            <a:ext uri="{FF2B5EF4-FFF2-40B4-BE49-F238E27FC236}">
              <a16:creationId xmlns:a16="http://schemas.microsoft.com/office/drawing/2014/main" id="{00000000-0008-0000-0700-00002C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4" name="直線コネクタ 813">
          <a:extLst>
            <a:ext uri="{FF2B5EF4-FFF2-40B4-BE49-F238E27FC236}">
              <a16:creationId xmlns:a16="http://schemas.microsoft.com/office/drawing/2014/main" id="{00000000-0008-0000-0700-00002E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5" name="フローチャート: 判断 814">
          <a:extLst>
            <a:ext uri="{FF2B5EF4-FFF2-40B4-BE49-F238E27FC236}">
              <a16:creationId xmlns:a16="http://schemas.microsoft.com/office/drawing/2014/main" id="{00000000-0008-0000-0700-00002F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7" name="フローチャート: 判断 816">
          <a:extLst>
            <a:ext uri="{FF2B5EF4-FFF2-40B4-BE49-F238E27FC236}">
              <a16:creationId xmlns:a16="http://schemas.microsoft.com/office/drawing/2014/main" id="{00000000-0008-0000-0700-000031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4" name="楕円 823">
          <a:extLst>
            <a:ext uri="{FF2B5EF4-FFF2-40B4-BE49-F238E27FC236}">
              <a16:creationId xmlns:a16="http://schemas.microsoft.com/office/drawing/2014/main" id="{00000000-0008-0000-0700-000038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5" name="前年度繰上充用金該当値テキスト">
          <a:extLst>
            <a:ext uri="{FF2B5EF4-FFF2-40B4-BE49-F238E27FC236}">
              <a16:creationId xmlns:a16="http://schemas.microsoft.com/office/drawing/2014/main" id="{00000000-0008-0000-0700-000039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6" name="楕円 825">
          <a:extLst>
            <a:ext uri="{FF2B5EF4-FFF2-40B4-BE49-F238E27FC236}">
              <a16:creationId xmlns:a16="http://schemas.microsoft.com/office/drawing/2014/main" id="{00000000-0008-0000-0700-00003A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8" name="楕円 827">
          <a:extLst>
            <a:ext uri="{FF2B5EF4-FFF2-40B4-BE49-F238E27FC236}">
              <a16:creationId xmlns:a16="http://schemas.microsoft.com/office/drawing/2014/main" id="{00000000-0008-0000-0700-00003C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30" name="楕円 829">
          <a:extLst>
            <a:ext uri="{FF2B5EF4-FFF2-40B4-BE49-F238E27FC236}">
              <a16:creationId xmlns:a16="http://schemas.microsoft.com/office/drawing/2014/main" id="{00000000-0008-0000-0700-00003E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2" name="楕円 831">
          <a:extLst>
            <a:ext uri="{FF2B5EF4-FFF2-40B4-BE49-F238E27FC236}">
              <a16:creationId xmlns:a16="http://schemas.microsoft.com/office/drawing/2014/main" id="{00000000-0008-0000-0700-000040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3" name="テキスト ボックス 832">
          <a:extLst>
            <a:ext uri="{FF2B5EF4-FFF2-40B4-BE49-F238E27FC236}">
              <a16:creationId xmlns:a16="http://schemas.microsoft.com/office/drawing/2014/main" id="{00000000-0008-0000-0700-000041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4" name="正方形/長方形 833">
          <a:extLst>
            <a:ext uri="{FF2B5EF4-FFF2-40B4-BE49-F238E27FC236}">
              <a16:creationId xmlns:a16="http://schemas.microsoft.com/office/drawing/2014/main" id="{00000000-0008-0000-0700-000042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5" name="正方形/長方形 834">
          <a:extLst>
            <a:ext uri="{FF2B5EF4-FFF2-40B4-BE49-F238E27FC236}">
              <a16:creationId xmlns:a16="http://schemas.microsoft.com/office/drawing/2014/main" id="{00000000-0008-0000-0700-000043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6" name="テキスト ボックス 835">
          <a:extLst>
            <a:ext uri="{FF2B5EF4-FFF2-40B4-BE49-F238E27FC236}">
              <a16:creationId xmlns:a16="http://schemas.microsoft.com/office/drawing/2014/main" id="{00000000-0008-0000-0700-000044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総務費は、住民一人当たり</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59,537</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円であり、類似団体平均を上回っている。前年度比で</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17.6</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％増加しているのは、定額減税しきれない方への調整給付事業の実施や河辺市民サービスセンターの大規模改修事業の事業費が増となったことなどによる。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労働費は、住民一人当たり</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1,928</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円であり、類似団体平均を大きく上回っている。前年度比で</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％減少しているのは、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40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歳未満の方の正社員化促進事業の事業費が減となったことなどによる。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土木費は、住民一人当たり</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55,163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円であり、類似団体平均を上回っている。前年度比で</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1.4</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％減少しているのは、古川流域治水対策事業や千秋公園整備事業の事業費が減となったことなどによる。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消防費は、住民一人当たり</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15,793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円であり、類似団体平均を上回っている。前年度比で</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8.3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％増加しているのは、寺内および将軍野出張所の統合事業の進捗による事業費の増などによる。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教育費は、住民一人当たり</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63,982</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円であり、類似団体平均を上回っている。前年度比で</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15.1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％増加しているのは、日新小学校増改築等事業や佐竹史料館改築事業の事業費が増となったことなどによる。</a:t>
          </a:r>
          <a:endParaRPr lang="ja-JP" altLang="ja-JP" sz="14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引き続き「第４期・県都</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あきた</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改革プラン」に位置づけた取組を推進し、歳出全般にわたる見直しを進めていく。</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秋田県秋田市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財政調整基金残高は、冬季の除排雪への対応等により補正予算の収支調整のための取崩額が増加したことにより、前年度から減少した。</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実質収支額は、</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前年度と比較して、形式収支は減少したものの、翌年度への繰越財源の減少額の方が大きかったことにより増加した。</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また、標準財政規模比は直近５年間は概ね２％台で安定的に推移している。</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実質単年度収支は、単年度収支は改善したものの、冬季の除排雪への対応等で基金取崩額が基金積立額を上回ったことにより３年連続で赤字となっている。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引き続き、財源の確保はもとより、経費の精査を徹底することで、取崩額の抑制に取り組んでいく。</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秋田県秋田市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一般会計および全ての特別会計、企業会計が黒字となっている。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水道事業会計は、支出面における資産減耗費の増などにより、黒字額は前年度より減少した。また、下水道事業会計は、支出面の流域下水道費の減などにより、黒字額は前年度より増加した。</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国民健康保険事業会計では、保険給付費や保健事業費が見込みより減少したことにより黒字額が前年度より増加した一方、介護保険事業会計では、支払基金交付金や県支出金が見込みより減となったことで、黒字額が前年度より減少した。</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引き続き、収入の確保や事業の効率化、経費の見直しなどに取り組み、特別会計および企業会計の安定した財政運営に努める。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秋田県秋田市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元利償還金は、市立中学校空調設備導入事業等の元金償還が開始したことや、市立病院建替に伴う医療機器整備に係る病院法人への転貸債の元利償還金が増加したことなどにより、前年度から増加している。今後、</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日新小学校増改築等事業等の大規模事業に</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係る地方債の償還に伴い、９年度までは市債元利償還金が増加するが、過去の大規模事業に係る地方債の償還が順次終了することから、今後の新規発行を抑制することで、長期的には減少するものと見込んでいる。</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公営企業債の元利償還金に対する繰入金は、下水道事業会計などの公営企業債の発行抑制や、過去の借入分の償還が進んだことなどにより元利償還金は減少しており、一般会計からの繰入金は減少している。</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今後も大規模事業の実施に当たっては、実施時期を調整することで単年度当たりの市債発行額を抑制し、公営企業会計を含む全会計において公債費の縮減に努めていく</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本市では、満期一括償還地方債を発行していないため、左表に掲載する数値はない。</a:t>
          </a:r>
          <a:endParaRPr lang="ja-JP" altLang="ja-JP" sz="10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秋田県秋田市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b="0">
              <a:solidFill>
                <a:schemeClr val="dk1"/>
              </a:solidFill>
              <a:effectLst/>
              <a:latin typeface="ＭＳ Ｐゴシック" panose="020B0600070205080204" pitchFamily="50" charset="-128"/>
              <a:ea typeface="ＭＳ Ｐゴシック" panose="020B0600070205080204" pitchFamily="50" charset="-128"/>
              <a:cs typeface="+mn-cs"/>
            </a:rPr>
            <a:t>○一般会計等に係る地方債の現在高</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b="0">
              <a:solidFill>
                <a:schemeClr val="dk1"/>
              </a:solidFill>
              <a:effectLst/>
              <a:latin typeface="ＭＳ Ｐゴシック" panose="020B0600070205080204" pitchFamily="50" charset="-128"/>
              <a:ea typeface="ＭＳ Ｐゴシック" panose="020B0600070205080204" pitchFamily="50" charset="-128"/>
              <a:cs typeface="+mn-cs"/>
            </a:rPr>
            <a:t>　日新小学校増改築等事業や河辺市民サービスセンター大規模改修事業に係る借入れが増となった一方で、臨時財政対策債や旧合併事業特例債の減などにより、一般会計等の地方債残高は減少した。</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b="0">
              <a:solidFill>
                <a:schemeClr val="dk1"/>
              </a:solidFill>
              <a:effectLst/>
              <a:latin typeface="ＭＳ Ｐゴシック" panose="020B0600070205080204" pitchFamily="50" charset="-128"/>
              <a:ea typeface="ＭＳ Ｐゴシック" panose="020B0600070205080204" pitchFamily="50" charset="-128"/>
              <a:cs typeface="+mn-cs"/>
            </a:rPr>
            <a:t>○公営企業債等繰入見込額</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b="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100" b="0">
              <a:solidFill>
                <a:schemeClr val="dk1"/>
              </a:solidFill>
              <a:effectLst/>
              <a:latin typeface="ＭＳ Ｐゴシック" panose="020B0600070205080204" pitchFamily="50" charset="-128"/>
              <a:ea typeface="ＭＳ Ｐゴシック" panose="020B0600070205080204" pitchFamily="50" charset="-128"/>
              <a:cs typeface="+mn-cs"/>
            </a:rPr>
            <a:t>水道事業会計における企業債残高の増に伴い、公営企業債残高全体では増加したものの、元金に占める準元金の割合が減少し、公営企業債残高の増加率を元金に占める準元金の割合の減少率が上回ったことから、一般会計からの繰入見込額が減少した。</a:t>
          </a:r>
          <a:endParaRPr kumimoji="1" lang="en-US" altLang="ja-JP" sz="1100" b="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ja-JP" sz="1100" b="0">
              <a:solidFill>
                <a:schemeClr val="dk1"/>
              </a:solidFill>
              <a:effectLst/>
              <a:latin typeface="ＭＳ Ｐゴシック" panose="020B0600070205080204" pitchFamily="50" charset="-128"/>
              <a:ea typeface="ＭＳ Ｐゴシック" panose="020B0600070205080204" pitchFamily="50" charset="-128"/>
              <a:cs typeface="+mn-cs"/>
            </a:rPr>
            <a:t>○設立法人等の負債額等負担見込額</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b="0">
              <a:solidFill>
                <a:schemeClr val="dk1"/>
              </a:solidFill>
              <a:effectLst/>
              <a:latin typeface="ＭＳ Ｐゴシック" panose="020B0600070205080204" pitchFamily="50" charset="-128"/>
              <a:ea typeface="ＭＳ Ｐゴシック" panose="020B0600070205080204" pitchFamily="50" charset="-128"/>
              <a:cs typeface="+mn-cs"/>
            </a:rPr>
            <a:t>　市立秋田総合病院の繰越欠損金の増により、設立法人等の負債額等負担見込額が増加した。</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b="0">
              <a:solidFill>
                <a:schemeClr val="dk1"/>
              </a:solidFill>
              <a:effectLst/>
              <a:latin typeface="ＭＳ Ｐゴシック" panose="020B0600070205080204" pitchFamily="50" charset="-128"/>
              <a:ea typeface="ＭＳ Ｐゴシック" panose="020B0600070205080204" pitchFamily="50" charset="-128"/>
              <a:cs typeface="+mn-cs"/>
            </a:rPr>
            <a:t>○今後の対応</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b="0">
              <a:solidFill>
                <a:schemeClr val="dk1"/>
              </a:solidFill>
              <a:effectLst/>
              <a:latin typeface="ＭＳ Ｐゴシック" panose="020B0600070205080204" pitchFamily="50" charset="-128"/>
              <a:ea typeface="ＭＳ Ｐゴシック" panose="020B0600070205080204" pitchFamily="50" charset="-128"/>
              <a:cs typeface="+mn-cs"/>
            </a:rPr>
            <a:t>　今後も地方債発行額の抑制や繰上償還等により地方債残高を縮減するとともに、設立法人の経営改善や、充当可能基金である財政調整基金および減債基金の取崩しを抑制しながら基金残高を確保することにより、比率の改善に努め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秋田県秋田市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250">
              <a:solidFill>
                <a:schemeClr val="dk1"/>
              </a:solidFill>
              <a:effectLst/>
              <a:latin typeface="ＭＳ ゴシック" panose="020B0609070205080204" pitchFamily="49" charset="-128"/>
              <a:ea typeface="ＭＳ ゴシック" panose="020B0609070205080204" pitchFamily="49" charset="-128"/>
              <a:cs typeface="+mn-cs"/>
            </a:rPr>
            <a:t>（増減理由）</a:t>
          </a:r>
          <a:endParaRPr lang="ja-JP" altLang="ja-JP" sz="1250">
            <a:effectLst/>
            <a:latin typeface="ＭＳ ゴシック" panose="020B0609070205080204" pitchFamily="49" charset="-128"/>
            <a:ea typeface="ＭＳ ゴシック" panose="020B0609070205080204" pitchFamily="49" charset="-128"/>
          </a:endParaRPr>
        </a:p>
        <a:p>
          <a:r>
            <a:rPr kumimoji="1" lang="ja-JP" altLang="ja-JP" sz="1250">
              <a:solidFill>
                <a:schemeClr val="dk1"/>
              </a:solidFill>
              <a:effectLst/>
              <a:latin typeface="ＭＳ ゴシック" panose="020B0609070205080204" pitchFamily="49" charset="-128"/>
              <a:ea typeface="ＭＳ ゴシック" panose="020B0609070205080204" pitchFamily="49" charset="-128"/>
              <a:cs typeface="+mn-cs"/>
            </a:rPr>
            <a:t>・令和６年度末の基金全体の残高は、前年度末と比較して</a:t>
          </a:r>
          <a:r>
            <a:rPr kumimoji="1" lang="en-US" altLang="ja-JP" sz="1250">
              <a:solidFill>
                <a:schemeClr val="dk1"/>
              </a:solidFill>
              <a:effectLst/>
              <a:latin typeface="ＭＳ ゴシック" panose="020B0609070205080204" pitchFamily="49" charset="-128"/>
              <a:ea typeface="ＭＳ ゴシック" panose="020B0609070205080204" pitchFamily="49" charset="-128"/>
              <a:cs typeface="+mn-cs"/>
            </a:rPr>
            <a:t>3,508</a:t>
          </a:r>
          <a:r>
            <a:rPr kumimoji="1" lang="ja-JP" altLang="ja-JP" sz="1250">
              <a:solidFill>
                <a:schemeClr val="dk1"/>
              </a:solidFill>
              <a:effectLst/>
              <a:latin typeface="ＭＳ ゴシック" panose="020B0609070205080204" pitchFamily="49" charset="-128"/>
              <a:ea typeface="ＭＳ ゴシック" panose="020B0609070205080204" pitchFamily="49" charset="-128"/>
              <a:cs typeface="+mn-cs"/>
            </a:rPr>
            <a:t>百万円減少した。</a:t>
          </a:r>
          <a:endParaRPr lang="ja-JP" altLang="ja-JP" sz="1250">
            <a:effectLst/>
            <a:latin typeface="ＭＳ ゴシック" panose="020B0609070205080204" pitchFamily="49" charset="-128"/>
            <a:ea typeface="ＭＳ ゴシック" panose="020B0609070205080204" pitchFamily="49" charset="-128"/>
          </a:endParaRPr>
        </a:p>
        <a:p>
          <a:r>
            <a:rPr kumimoji="1" lang="ja-JP" altLang="ja-JP" sz="1250">
              <a:solidFill>
                <a:schemeClr val="dk1"/>
              </a:solidFill>
              <a:effectLst/>
              <a:latin typeface="ＭＳ ゴシック" panose="020B0609070205080204" pitchFamily="49" charset="-128"/>
              <a:ea typeface="ＭＳ ゴシック" panose="020B0609070205080204" pitchFamily="49" charset="-128"/>
              <a:cs typeface="+mn-cs"/>
            </a:rPr>
            <a:t>・財政調整基金は、前年度実質収支の</a:t>
          </a:r>
          <a:r>
            <a:rPr kumimoji="1" lang="en-US" altLang="ja-JP" sz="1250">
              <a:solidFill>
                <a:schemeClr val="dk1"/>
              </a:solidFill>
              <a:effectLst/>
              <a:latin typeface="ＭＳ ゴシック" panose="020B0609070205080204" pitchFamily="49" charset="-128"/>
              <a:ea typeface="ＭＳ ゴシック" panose="020B0609070205080204" pitchFamily="49" charset="-128"/>
              <a:cs typeface="+mn-cs"/>
            </a:rPr>
            <a:t>1/2</a:t>
          </a:r>
          <a:r>
            <a:rPr kumimoji="1" lang="ja-JP" altLang="ja-JP" sz="1250">
              <a:solidFill>
                <a:schemeClr val="dk1"/>
              </a:solidFill>
              <a:effectLst/>
              <a:latin typeface="ＭＳ ゴシック" panose="020B0609070205080204" pitchFamily="49" charset="-128"/>
              <a:ea typeface="ＭＳ ゴシック" panose="020B0609070205080204" pitchFamily="49" charset="-128"/>
              <a:cs typeface="+mn-cs"/>
            </a:rPr>
            <a:t>を下回らない額を含む</a:t>
          </a:r>
          <a:r>
            <a:rPr kumimoji="1" lang="en-US" altLang="ja-JP" sz="1250">
              <a:solidFill>
                <a:schemeClr val="dk1"/>
              </a:solidFill>
              <a:effectLst/>
              <a:latin typeface="ＭＳ ゴシック" panose="020B0609070205080204" pitchFamily="49" charset="-128"/>
              <a:ea typeface="ＭＳ ゴシック" panose="020B0609070205080204" pitchFamily="49" charset="-128"/>
              <a:cs typeface="+mn-cs"/>
            </a:rPr>
            <a:t>728</a:t>
          </a:r>
          <a:r>
            <a:rPr kumimoji="1" lang="ja-JP" altLang="ja-JP" sz="1250">
              <a:solidFill>
                <a:schemeClr val="dk1"/>
              </a:solidFill>
              <a:effectLst/>
              <a:latin typeface="ＭＳ ゴシック" panose="020B0609070205080204" pitchFamily="49" charset="-128"/>
              <a:ea typeface="ＭＳ ゴシック" panose="020B0609070205080204" pitchFamily="49" charset="-128"/>
              <a:cs typeface="+mn-cs"/>
            </a:rPr>
            <a:t>百万円を積み立てた一方で、収支不足の補てんのため</a:t>
          </a:r>
          <a:r>
            <a:rPr kumimoji="1" lang="en-US" altLang="ja-JP" sz="1250">
              <a:solidFill>
                <a:schemeClr val="dk1"/>
              </a:solidFill>
              <a:effectLst/>
              <a:latin typeface="ＭＳ ゴシック" panose="020B0609070205080204" pitchFamily="49" charset="-128"/>
              <a:ea typeface="ＭＳ ゴシック" panose="020B0609070205080204" pitchFamily="49" charset="-128"/>
              <a:cs typeface="+mn-cs"/>
            </a:rPr>
            <a:t>2,027</a:t>
          </a:r>
          <a:r>
            <a:rPr kumimoji="1" lang="ja-JP" altLang="ja-JP" sz="1250">
              <a:solidFill>
                <a:schemeClr val="dk1"/>
              </a:solidFill>
              <a:effectLst/>
              <a:latin typeface="ＭＳ ゴシック" panose="020B0609070205080204" pitchFamily="49" charset="-128"/>
              <a:ea typeface="ＭＳ ゴシック" panose="020B0609070205080204" pitchFamily="49" charset="-128"/>
              <a:cs typeface="+mn-cs"/>
            </a:rPr>
            <a:t>百万円を取り崩したことにより、前年度末と比較し</a:t>
          </a:r>
          <a:r>
            <a:rPr kumimoji="1" lang="en-US" altLang="ja-JP" sz="1250">
              <a:solidFill>
                <a:schemeClr val="dk1"/>
              </a:solidFill>
              <a:effectLst/>
              <a:latin typeface="ＭＳ ゴシック" panose="020B0609070205080204" pitchFamily="49" charset="-128"/>
              <a:ea typeface="ＭＳ ゴシック" panose="020B0609070205080204" pitchFamily="49" charset="-128"/>
              <a:cs typeface="+mn-cs"/>
            </a:rPr>
            <a:t>1,299</a:t>
          </a:r>
          <a:r>
            <a:rPr kumimoji="1" lang="ja-JP" altLang="ja-JP" sz="1250">
              <a:solidFill>
                <a:schemeClr val="dk1"/>
              </a:solidFill>
              <a:effectLst/>
              <a:latin typeface="ＭＳ ゴシック" panose="020B0609070205080204" pitchFamily="49" charset="-128"/>
              <a:ea typeface="ＭＳ ゴシック" panose="020B0609070205080204" pitchFamily="49" charset="-128"/>
              <a:cs typeface="+mn-cs"/>
            </a:rPr>
            <a:t>百万円減少した。</a:t>
          </a:r>
          <a:endParaRPr lang="ja-JP" altLang="ja-JP" sz="1250">
            <a:effectLst/>
            <a:latin typeface="ＭＳ ゴシック" panose="020B0609070205080204" pitchFamily="49" charset="-128"/>
            <a:ea typeface="ＭＳ ゴシック" panose="020B0609070205080204" pitchFamily="49" charset="-128"/>
          </a:endParaRPr>
        </a:p>
        <a:p>
          <a:r>
            <a:rPr kumimoji="1" lang="ja-JP" altLang="ja-JP" sz="1250">
              <a:solidFill>
                <a:schemeClr val="dk1"/>
              </a:solidFill>
              <a:effectLst/>
              <a:latin typeface="ＭＳ ゴシック" panose="020B0609070205080204" pitchFamily="49" charset="-128"/>
              <a:ea typeface="ＭＳ ゴシック" panose="020B0609070205080204" pitchFamily="49" charset="-128"/>
              <a:cs typeface="+mn-cs"/>
            </a:rPr>
            <a:t>・減債基金は、臨時財政対策債償還基金費を含む分</a:t>
          </a:r>
          <a:r>
            <a:rPr kumimoji="1" lang="en-US" altLang="ja-JP" sz="1250">
              <a:solidFill>
                <a:schemeClr val="dk1"/>
              </a:solidFill>
              <a:effectLst/>
              <a:latin typeface="ＭＳ ゴシック" panose="020B0609070205080204" pitchFamily="49" charset="-128"/>
              <a:ea typeface="ＭＳ ゴシック" panose="020B0609070205080204" pitchFamily="49" charset="-128"/>
              <a:cs typeface="+mn-cs"/>
            </a:rPr>
            <a:t>501</a:t>
          </a:r>
          <a:r>
            <a:rPr kumimoji="1" lang="ja-JP" altLang="ja-JP" sz="1250">
              <a:solidFill>
                <a:schemeClr val="dk1"/>
              </a:solidFill>
              <a:effectLst/>
              <a:latin typeface="ＭＳ ゴシック" panose="020B0609070205080204" pitchFamily="49" charset="-128"/>
              <a:ea typeface="ＭＳ ゴシック" panose="020B0609070205080204" pitchFamily="49" charset="-128"/>
              <a:cs typeface="+mn-cs"/>
            </a:rPr>
            <a:t>百万円を積み立てた一方で、臨時財政対策債償還基金費分</a:t>
          </a:r>
          <a:r>
            <a:rPr kumimoji="1" lang="en-US" altLang="ja-JP" sz="1250">
              <a:solidFill>
                <a:schemeClr val="dk1"/>
              </a:solidFill>
              <a:effectLst/>
              <a:latin typeface="ＭＳ ゴシック" panose="020B0609070205080204" pitchFamily="49" charset="-128"/>
              <a:ea typeface="ＭＳ ゴシック" panose="020B0609070205080204" pitchFamily="49" charset="-128"/>
              <a:cs typeface="+mn-cs"/>
            </a:rPr>
            <a:t>187</a:t>
          </a:r>
          <a:r>
            <a:rPr kumimoji="1" lang="ja-JP" altLang="ja-JP" sz="1250">
              <a:solidFill>
                <a:schemeClr val="dk1"/>
              </a:solidFill>
              <a:effectLst/>
              <a:latin typeface="ＭＳ ゴシック" panose="020B0609070205080204" pitchFamily="49" charset="-128"/>
              <a:ea typeface="ＭＳ ゴシック" panose="020B0609070205080204" pitchFamily="49" charset="-128"/>
              <a:cs typeface="+mn-cs"/>
            </a:rPr>
            <a:t>百万円および合併特例事業債償還分</a:t>
          </a:r>
          <a:r>
            <a:rPr kumimoji="1" lang="en-US" altLang="ja-JP" sz="1250">
              <a:solidFill>
                <a:schemeClr val="dk1"/>
              </a:solidFill>
              <a:effectLst/>
              <a:latin typeface="ＭＳ ゴシック" panose="020B0609070205080204" pitchFamily="49" charset="-128"/>
              <a:ea typeface="ＭＳ ゴシック" panose="020B0609070205080204" pitchFamily="49" charset="-128"/>
              <a:cs typeface="+mn-cs"/>
            </a:rPr>
            <a:t>441</a:t>
          </a:r>
          <a:r>
            <a:rPr kumimoji="1" lang="ja-JP" altLang="ja-JP" sz="1250">
              <a:solidFill>
                <a:schemeClr val="dk1"/>
              </a:solidFill>
              <a:effectLst/>
              <a:latin typeface="ＭＳ ゴシック" panose="020B0609070205080204" pitchFamily="49" charset="-128"/>
              <a:ea typeface="ＭＳ ゴシック" panose="020B0609070205080204" pitchFamily="49" charset="-128"/>
              <a:cs typeface="+mn-cs"/>
            </a:rPr>
            <a:t>百万円を取り崩したことにより、前年度末と比較し</a:t>
          </a:r>
          <a:r>
            <a:rPr kumimoji="1" lang="en-US" altLang="ja-JP" sz="1250">
              <a:solidFill>
                <a:schemeClr val="dk1"/>
              </a:solidFill>
              <a:effectLst/>
              <a:latin typeface="ＭＳ ゴシック" panose="020B0609070205080204" pitchFamily="49" charset="-128"/>
              <a:ea typeface="ＭＳ ゴシック" panose="020B0609070205080204" pitchFamily="49" charset="-128"/>
              <a:cs typeface="+mn-cs"/>
            </a:rPr>
            <a:t>127</a:t>
          </a:r>
          <a:r>
            <a:rPr kumimoji="1" lang="ja-JP" altLang="ja-JP" sz="1250">
              <a:solidFill>
                <a:schemeClr val="dk1"/>
              </a:solidFill>
              <a:effectLst/>
              <a:latin typeface="ＭＳ ゴシック" panose="020B0609070205080204" pitchFamily="49" charset="-128"/>
              <a:ea typeface="ＭＳ ゴシック" panose="020B0609070205080204" pitchFamily="49" charset="-128"/>
              <a:cs typeface="+mn-cs"/>
            </a:rPr>
            <a:t>百万円減少した。</a:t>
          </a:r>
          <a:endParaRPr lang="ja-JP" altLang="ja-JP" sz="1250">
            <a:effectLst/>
            <a:latin typeface="ＭＳ ゴシック" panose="020B0609070205080204" pitchFamily="49" charset="-128"/>
            <a:ea typeface="ＭＳ ゴシック" panose="020B0609070205080204" pitchFamily="49" charset="-128"/>
          </a:endParaRPr>
        </a:p>
        <a:p>
          <a:r>
            <a:rPr kumimoji="1" lang="ja-JP" altLang="ja-JP" sz="1250">
              <a:solidFill>
                <a:schemeClr val="dk1"/>
              </a:solidFill>
              <a:effectLst/>
              <a:latin typeface="ＭＳ ゴシック" panose="020B0609070205080204" pitchFamily="49" charset="-128"/>
              <a:ea typeface="ＭＳ ゴシック" panose="020B0609070205080204" pitchFamily="49" charset="-128"/>
              <a:cs typeface="+mn-cs"/>
            </a:rPr>
            <a:t>・公共施設等整備基金は、運用益１百万円を積み立てた一方で、公共施設等の改修等のため</a:t>
          </a:r>
          <a:r>
            <a:rPr kumimoji="1" lang="en-US" altLang="ja-JP" sz="1250">
              <a:solidFill>
                <a:schemeClr val="dk1"/>
              </a:solidFill>
              <a:effectLst/>
              <a:latin typeface="ＭＳ ゴシック" panose="020B0609070205080204" pitchFamily="49" charset="-128"/>
              <a:ea typeface="ＭＳ ゴシック" panose="020B0609070205080204" pitchFamily="49" charset="-128"/>
              <a:cs typeface="+mn-cs"/>
            </a:rPr>
            <a:t>774</a:t>
          </a:r>
          <a:r>
            <a:rPr kumimoji="1" lang="ja-JP" altLang="ja-JP" sz="1250">
              <a:solidFill>
                <a:schemeClr val="dk1"/>
              </a:solidFill>
              <a:effectLst/>
              <a:latin typeface="ＭＳ ゴシック" panose="020B0609070205080204" pitchFamily="49" charset="-128"/>
              <a:ea typeface="ＭＳ ゴシック" panose="020B0609070205080204" pitchFamily="49" charset="-128"/>
              <a:cs typeface="+mn-cs"/>
            </a:rPr>
            <a:t>百万円を取り崩したことにより、前年度末と比較し</a:t>
          </a:r>
          <a:r>
            <a:rPr kumimoji="1" lang="en-US" altLang="ja-JP" sz="1250">
              <a:solidFill>
                <a:schemeClr val="dk1"/>
              </a:solidFill>
              <a:effectLst/>
              <a:latin typeface="ＭＳ ゴシック" panose="020B0609070205080204" pitchFamily="49" charset="-128"/>
              <a:ea typeface="ＭＳ ゴシック" panose="020B0609070205080204" pitchFamily="49" charset="-128"/>
              <a:cs typeface="+mn-cs"/>
            </a:rPr>
            <a:t>773</a:t>
          </a:r>
          <a:r>
            <a:rPr kumimoji="1" lang="ja-JP" altLang="ja-JP" sz="1250">
              <a:solidFill>
                <a:schemeClr val="dk1"/>
              </a:solidFill>
              <a:effectLst/>
              <a:latin typeface="ＭＳ ゴシック" panose="020B0609070205080204" pitchFamily="49" charset="-128"/>
              <a:ea typeface="ＭＳ ゴシック" panose="020B0609070205080204" pitchFamily="49" charset="-128"/>
              <a:cs typeface="+mn-cs"/>
            </a:rPr>
            <a:t>百万円減少した。</a:t>
          </a:r>
          <a:endParaRPr kumimoji="1" lang="en-US" altLang="ja-JP" sz="1250">
            <a:solidFill>
              <a:schemeClr val="dk1"/>
            </a:solidFill>
            <a:effectLst/>
            <a:latin typeface="ＭＳ ゴシック" panose="020B0609070205080204" pitchFamily="49" charset="-128"/>
            <a:ea typeface="ＭＳ ゴシック" panose="020B0609070205080204" pitchFamily="49" charset="-128"/>
            <a:cs typeface="+mn-cs"/>
          </a:endParaRPr>
        </a:p>
        <a:p>
          <a:endParaRPr lang="ja-JP" altLang="ja-JP" sz="1250">
            <a:effectLst/>
            <a:latin typeface="ＭＳ ゴシック" panose="020B0609070205080204" pitchFamily="49" charset="-128"/>
            <a:ea typeface="ＭＳ ゴシック" panose="020B0609070205080204" pitchFamily="49" charset="-128"/>
          </a:endParaRPr>
        </a:p>
        <a:p>
          <a:r>
            <a:rPr kumimoji="1" lang="ja-JP" altLang="ja-JP" sz="125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lang="ja-JP" altLang="ja-JP" sz="1250">
            <a:effectLst/>
            <a:latin typeface="ＭＳ ゴシック" panose="020B0609070205080204" pitchFamily="49" charset="-128"/>
            <a:ea typeface="ＭＳ ゴシック" panose="020B0609070205080204" pitchFamily="49" charset="-128"/>
          </a:endParaRPr>
        </a:p>
        <a:p>
          <a:r>
            <a:rPr kumimoji="1" lang="ja-JP" altLang="ja-JP" sz="1250">
              <a:solidFill>
                <a:schemeClr val="dk1"/>
              </a:solidFill>
              <a:effectLst/>
              <a:latin typeface="ＭＳ ゴシック" panose="020B0609070205080204" pitchFamily="49" charset="-128"/>
              <a:ea typeface="ＭＳ ゴシック" panose="020B0609070205080204" pitchFamily="49" charset="-128"/>
              <a:cs typeface="+mn-cs"/>
            </a:rPr>
            <a:t>・主要２基金である財政調整基金および減債基金については、収支不足の補てんのための取崩しが増加したことにより、残高は減少傾向にあることから、令和５年度からの４年間を計画期間とする「第４期・県都</a:t>
          </a:r>
          <a:r>
            <a:rPr kumimoji="1" lang="en-US" altLang="ja-JP" sz="125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250">
              <a:solidFill>
                <a:schemeClr val="dk1"/>
              </a:solidFill>
              <a:effectLst/>
              <a:latin typeface="ＭＳ ゴシック" panose="020B0609070205080204" pitchFamily="49" charset="-128"/>
              <a:ea typeface="ＭＳ ゴシック" panose="020B0609070205080204" pitchFamily="49" charset="-128"/>
              <a:cs typeface="+mn-cs"/>
            </a:rPr>
            <a:t>あきた</a:t>
          </a:r>
          <a:r>
            <a:rPr kumimoji="1" lang="en-US" altLang="ja-JP" sz="125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250">
              <a:solidFill>
                <a:schemeClr val="dk1"/>
              </a:solidFill>
              <a:effectLst/>
              <a:latin typeface="ＭＳ ゴシック" panose="020B0609070205080204" pitchFamily="49" charset="-128"/>
              <a:ea typeface="ＭＳ ゴシック" panose="020B0609070205080204" pitchFamily="49" charset="-128"/>
              <a:cs typeface="+mn-cs"/>
            </a:rPr>
            <a:t>改革プラン」に掲げる、２基金合計で一般会計予算規模の５％程度確保する</a:t>
          </a:r>
          <a:r>
            <a:rPr kumimoji="1" lang="ja-JP" altLang="en-US" sz="1250">
              <a:solidFill>
                <a:schemeClr val="dk1"/>
              </a:solidFill>
              <a:effectLst/>
              <a:latin typeface="ＭＳ ゴシック" panose="020B0609070205080204" pitchFamily="49" charset="-128"/>
              <a:ea typeface="ＭＳ ゴシック" panose="020B0609070205080204" pitchFamily="49" charset="-128"/>
              <a:cs typeface="+mn-cs"/>
            </a:rPr>
            <a:t>目標に向け</a:t>
          </a:r>
          <a:r>
            <a:rPr kumimoji="1" lang="ja-JP" altLang="ja-JP" sz="1250">
              <a:solidFill>
                <a:schemeClr val="dk1"/>
              </a:solidFill>
              <a:effectLst/>
              <a:latin typeface="ＭＳ ゴシック" panose="020B0609070205080204" pitchFamily="49" charset="-128"/>
              <a:ea typeface="ＭＳ ゴシック" panose="020B0609070205080204" pitchFamily="49" charset="-128"/>
              <a:cs typeface="+mn-cs"/>
            </a:rPr>
            <a:t>、残高の回復に努めていく。</a:t>
          </a:r>
          <a:endParaRPr lang="ja-JP" altLang="ja-JP" sz="1250">
            <a:effectLst/>
            <a:latin typeface="ＭＳ ゴシック" panose="020B0609070205080204" pitchFamily="49" charset="-128"/>
            <a:ea typeface="ＭＳ ゴシック" panose="020B0609070205080204" pitchFamily="49" charset="-128"/>
          </a:endParaRPr>
        </a:p>
        <a:p>
          <a:r>
            <a:rPr kumimoji="1" lang="ja-JP" altLang="ja-JP" sz="1250">
              <a:solidFill>
                <a:schemeClr val="dk1"/>
              </a:solidFill>
              <a:effectLst/>
              <a:latin typeface="ＭＳ ゴシック" panose="020B0609070205080204" pitchFamily="49" charset="-128"/>
              <a:ea typeface="ＭＳ ゴシック" panose="020B0609070205080204" pitchFamily="49" charset="-128"/>
              <a:cs typeface="+mn-cs"/>
            </a:rPr>
            <a:t>・特定目的基金は、「第４期・県都</a:t>
          </a:r>
          <a:r>
            <a:rPr kumimoji="1" lang="en-US" altLang="ja-JP" sz="125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250">
              <a:solidFill>
                <a:schemeClr val="dk1"/>
              </a:solidFill>
              <a:effectLst/>
              <a:latin typeface="ＭＳ ゴシック" panose="020B0609070205080204" pitchFamily="49" charset="-128"/>
              <a:ea typeface="ＭＳ ゴシック" panose="020B0609070205080204" pitchFamily="49" charset="-128"/>
              <a:cs typeface="+mn-cs"/>
            </a:rPr>
            <a:t>あきた</a:t>
          </a:r>
          <a:r>
            <a:rPr kumimoji="1" lang="en-US" altLang="ja-JP" sz="125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250">
              <a:solidFill>
                <a:schemeClr val="dk1"/>
              </a:solidFill>
              <a:effectLst/>
              <a:latin typeface="ＭＳ ゴシック" panose="020B0609070205080204" pitchFamily="49" charset="-128"/>
              <a:ea typeface="ＭＳ ゴシック" panose="020B0609070205080204" pitchFamily="49" charset="-128"/>
              <a:cs typeface="+mn-cs"/>
            </a:rPr>
            <a:t>改革プラン」において、それぞれの基金の残高や今後の事業計画の見込みなどを勘案し、設置目的に応じた</a:t>
          </a:r>
          <a:r>
            <a:rPr kumimoji="1" lang="ja-JP" altLang="en-US" sz="1250">
              <a:solidFill>
                <a:schemeClr val="dk1"/>
              </a:solidFill>
              <a:effectLst/>
              <a:latin typeface="ＭＳ ゴシック" panose="020B0609070205080204" pitchFamily="49" charset="-128"/>
              <a:ea typeface="ＭＳ ゴシック" panose="020B0609070205080204" pitchFamily="49" charset="-128"/>
              <a:cs typeface="+mn-cs"/>
            </a:rPr>
            <a:t>必要な財源を積立てる</a:t>
          </a:r>
          <a:r>
            <a:rPr kumimoji="1" lang="ja-JP" altLang="ja-JP" sz="1250">
              <a:solidFill>
                <a:schemeClr val="dk1"/>
              </a:solidFill>
              <a:effectLst/>
              <a:latin typeface="ＭＳ ゴシック" panose="020B0609070205080204" pitchFamily="49" charset="-128"/>
              <a:ea typeface="ＭＳ ゴシック" panose="020B0609070205080204" pitchFamily="49" charset="-128"/>
              <a:cs typeface="+mn-cs"/>
            </a:rPr>
            <a:t>こととしている。</a:t>
          </a:r>
          <a:endParaRPr lang="ja-JP" altLang="ja-JP" sz="1250">
            <a:effectLst/>
            <a:latin typeface="ＭＳ ゴシック" panose="020B0609070205080204" pitchFamily="49" charset="-128"/>
            <a:ea typeface="ＭＳ ゴシック" panose="020B0609070205080204" pitchFamily="49" charset="-128"/>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lang="ja-JP" altLang="ja-JP" sz="12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・公共施設等整備基金：公共施設等の整備等に要する経費に充てる。　　　　　　　　　　　　　　　　　　　　　　　　　　　　　　　　　　　　　　　　　　　　　　　　　　　　　　　　　　　　　　　　　　　　　　　　　</a:t>
          </a:r>
          <a:endParaRPr lang="ja-JP" altLang="ja-JP" sz="12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・一般廃棄物処理施設整備基金：一般廃棄物処理施設の整備等に要する経費に充てる。　　　　　　　　　　　　　　　　　　　　　　　　　　　　　　　　　　　　　　　　　　　　　　　　　　　　　　　　　　　　　　　　　　　　　　　　　　　　　　　　　　　　　　　　　　　　　　　　　　　</a:t>
          </a:r>
          <a:endParaRPr lang="ja-JP" altLang="ja-JP" sz="12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・公共交通活性化基金：公共交通の利便性向上に要する経費に充てる。</a:t>
          </a:r>
          <a:endParaRPr lang="ja-JP" altLang="ja-JP" sz="12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・公立大学法人支援基金：公立大学法人の管理運営ならびに施設および設備の整備に係る支援に要する経費に充てる。</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lang="ja-JP" altLang="ja-JP" sz="12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（増減理由）</a:t>
          </a:r>
          <a:endParaRPr lang="ja-JP" altLang="ja-JP" sz="12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・公共施設等整備基金：運用益１百万円を積み立てた一方で、公共施設等の改修等のため</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774</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百万円を取り崩したことにより、前年度末と比較し</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773</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百万円減少した。</a:t>
          </a:r>
          <a:endParaRPr lang="ja-JP" altLang="ja-JP" sz="12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a:t>
          </a:r>
          <a:r>
            <a:rPr lang="ja-JP" altLang="en-US" sz="1200" b="0" i="0" u="none" strike="noStrike" baseline="0">
              <a:solidFill>
                <a:schemeClr val="dk1"/>
              </a:solidFill>
              <a:latin typeface="ＭＳ ゴシック" panose="020B0609070205080204" pitchFamily="49" charset="-128"/>
              <a:ea typeface="ＭＳ ゴシック" panose="020B0609070205080204" pitchFamily="49" charset="-128"/>
              <a:cs typeface="+mn-cs"/>
            </a:rPr>
            <a:t>廃棄物処理施設の改修等を行うため</a:t>
          </a:r>
          <a:r>
            <a:rPr lang="en-US" altLang="ja-JP" sz="1200" b="0" i="0" u="none" strike="noStrike" baseline="0">
              <a:solidFill>
                <a:schemeClr val="dk1"/>
              </a:solidFill>
              <a:latin typeface="ＭＳ ゴシック" panose="020B0609070205080204" pitchFamily="49" charset="-128"/>
              <a:ea typeface="ＭＳ ゴシック" panose="020B0609070205080204" pitchFamily="49" charset="-128"/>
              <a:cs typeface="+mn-cs"/>
            </a:rPr>
            <a:t>81</a:t>
          </a:r>
          <a:r>
            <a:rPr lang="ja-JP" altLang="en-US" sz="1200" b="0" i="0" u="none" strike="noStrike" baseline="0">
              <a:solidFill>
                <a:schemeClr val="dk1"/>
              </a:solidFill>
              <a:latin typeface="ＭＳ ゴシック" panose="020B0609070205080204" pitchFamily="49" charset="-128"/>
              <a:ea typeface="ＭＳ ゴシック" panose="020B0609070205080204" pitchFamily="49" charset="-128"/>
              <a:cs typeface="+mn-cs"/>
            </a:rPr>
            <a:t>百万円を取り崩した一方で、「秋田市廃棄物の処理および再利用に関する条例」に規定された、家庭ごみ処理手数料相当額の</a:t>
          </a:r>
          <a:r>
            <a:rPr lang="en-US" altLang="ja-JP" sz="1200" b="0" i="0" u="none" strike="noStrike" baseline="0">
              <a:solidFill>
                <a:schemeClr val="dk1"/>
              </a:solidFill>
              <a:latin typeface="ＭＳ ゴシック" panose="020B0609070205080204" pitchFamily="49" charset="-128"/>
              <a:ea typeface="ＭＳ ゴシック" panose="020B0609070205080204" pitchFamily="49" charset="-128"/>
              <a:cs typeface="+mn-cs"/>
            </a:rPr>
            <a:t>1/2</a:t>
          </a:r>
          <a:r>
            <a:rPr lang="ja-JP" altLang="en-US" sz="1200" b="0" i="0" u="none" strike="noStrike" baseline="0">
              <a:solidFill>
                <a:schemeClr val="dk1"/>
              </a:solidFill>
              <a:latin typeface="ＭＳ ゴシック" panose="020B0609070205080204" pitchFamily="49" charset="-128"/>
              <a:ea typeface="ＭＳ ゴシック" panose="020B0609070205080204" pitchFamily="49" charset="-128"/>
              <a:cs typeface="+mn-cs"/>
            </a:rPr>
            <a:t>の額および運用益を合わせた</a:t>
          </a:r>
          <a:r>
            <a:rPr lang="en-US" altLang="ja-JP" sz="1200" b="0" i="0" u="none" strike="noStrike" baseline="0">
              <a:solidFill>
                <a:schemeClr val="dk1"/>
              </a:solidFill>
              <a:latin typeface="ＭＳ ゴシック" panose="020B0609070205080204" pitchFamily="49" charset="-128"/>
              <a:ea typeface="ＭＳ ゴシック" panose="020B0609070205080204" pitchFamily="49" charset="-128"/>
              <a:cs typeface="+mn-cs"/>
            </a:rPr>
            <a:t>218</a:t>
          </a:r>
          <a:r>
            <a:rPr lang="ja-JP" altLang="en-US" sz="1200" b="0" i="0" u="none" strike="noStrike" baseline="0">
              <a:solidFill>
                <a:schemeClr val="dk1"/>
              </a:solidFill>
              <a:latin typeface="ＭＳ ゴシック" panose="020B0609070205080204" pitchFamily="49" charset="-128"/>
              <a:ea typeface="ＭＳ ゴシック" panose="020B0609070205080204" pitchFamily="49" charset="-128"/>
              <a:cs typeface="+mn-cs"/>
            </a:rPr>
            <a:t>百万円を将来の廃棄物処理施設の整備等に備えて積み立てたことにより、前年度末と比較し</a:t>
          </a:r>
          <a:r>
            <a:rPr lang="en-US" altLang="ja-JP" sz="1200" b="0" i="0" u="none" strike="noStrike" baseline="0">
              <a:solidFill>
                <a:schemeClr val="dk1"/>
              </a:solidFill>
              <a:latin typeface="ＭＳ ゴシック" panose="020B0609070205080204" pitchFamily="49" charset="-128"/>
              <a:ea typeface="ＭＳ ゴシック" panose="020B0609070205080204" pitchFamily="49" charset="-128"/>
              <a:cs typeface="+mn-cs"/>
            </a:rPr>
            <a:t>137</a:t>
          </a:r>
          <a:r>
            <a:rPr lang="ja-JP" altLang="en-US" sz="1200" b="0" i="0" u="none" strike="noStrike" baseline="0">
              <a:solidFill>
                <a:schemeClr val="dk1"/>
              </a:solidFill>
              <a:latin typeface="ＭＳ ゴシック" panose="020B0609070205080204" pitchFamily="49" charset="-128"/>
              <a:ea typeface="ＭＳ ゴシック" panose="020B0609070205080204" pitchFamily="49" charset="-128"/>
              <a:cs typeface="+mn-cs"/>
            </a:rPr>
            <a:t>百万円増加した。</a:t>
          </a:r>
          <a:endParaRPr lang="en-US" altLang="ja-JP" sz="1200" b="0" i="0" u="none" strike="noStrike" baseline="0">
            <a:solidFill>
              <a:schemeClr val="dk1"/>
            </a:solidFill>
            <a:latin typeface="ＭＳ ゴシック" panose="020B0609070205080204" pitchFamily="49" charset="-128"/>
            <a:ea typeface="ＭＳ ゴシック" panose="020B0609070205080204" pitchFamily="49" charset="-128"/>
            <a:cs typeface="+mn-cs"/>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・公共交通活性化基金：公共交通の利便性を向上するための事業へ充当するため</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71</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百万円を取り崩したことにより、</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71</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百万円減少した。</a:t>
          </a:r>
          <a:endParaRPr lang="ja-JP" altLang="ja-JP" sz="12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・公立大学法人支援基金：施設・設備の整備に係る支援に充当するため</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106</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百万円を取り崩したことにより、</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106</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百万円減少した。　</a:t>
          </a:r>
          <a:endParaRPr lang="ja-JP" altLang="ja-JP" sz="1200">
            <a:effectLst/>
            <a:latin typeface="ＭＳ ゴシック" panose="020B0609070205080204" pitchFamily="49" charset="-128"/>
            <a:ea typeface="ＭＳ ゴシック" panose="020B0609070205080204" pitchFamily="49" charset="-128"/>
          </a:endParaRPr>
        </a:p>
        <a:p>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lang="ja-JP" altLang="ja-JP" sz="12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・公共施設等整備基金：今後も老朽化した公共施設等の改修等は増加すると見込まれるため、公共施設等の整備等に必要な財源を積立てることとしている。</a:t>
          </a:r>
          <a:endParaRPr lang="ja-JP" altLang="ja-JP" sz="12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・公共交通活性化基金：将来にわたって安心して利用することができる公共交通の実現に向け、公共交通の利便性向上に</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必要な財源を積立てる</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こととしている。</a:t>
          </a:r>
          <a:endParaRPr lang="ja-JP" altLang="ja-JP" sz="12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・公立大学法人支援基金：今後も施設・設備の整備に係る支援に充当するため、公立大学法人の管理運営ならびに施設および設備の整備に係る支援に必要な財源を積立てることとしている。</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・地方財政法に規定された前年度実質収支の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を下回らない額や運用益として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728</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百万円を積み立てた一方で、収支不足の補てんのため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2,027</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百万円を取り崩した結果、前年度末と比較し</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1,299</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百万円減少した。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・豪雪時の対応のため、過去の実績により最低限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億円を下回らないよう維持してきたが、収支不足の補てんのための取崩し等により減少が見込まれることから、財政状況等を勘案しながら残高の回復に努めていく必要がある。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・「第４期・県都</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あきた</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改革プラン」において、財政調整基金および減債基金の残高合計で一般会計予算規模の５％程度を確保することを目標としており、残高の確保に努める。</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・臨時財政対策債償還基金費分や運用益として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501</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百万円を積み立てた一方で、臨時財政対策債の償還のため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187</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百万円、および合併特例事業債の償還のため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441</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百万円を取り崩したことにより、前年度末と比較し</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127</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百万円減少した。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・今後も投資的経費に伴う地方債発行が見込まれることから、減債基金の残高や今後の地方債発行に伴う償還を勘案し、地方債の償還に必要な財源を確保することとしている。</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00000000-0008-0000-0D00-00000400000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00000000-0008-0000-0D00-00000500000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00000000-0008-0000-0D00-00000600000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00000000-0008-0000-0D00-00000700000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秋田県秋田市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00000000-0008-0000-0D00-00000800000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00000000-0008-0000-0D00-00000900000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00000000-0008-0000-0D00-00000A00000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00000000-0008-0000-0D00-00000B00000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00000000-0008-0000-0D00-00000C00000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00000000-0008-0000-0D00-00000D00000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293,729
291,770
906.07
157,284,780
155,016,487
1,832,181
75,425,623
145,310,838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00000000-0008-0000-0D00-00000E00000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00000000-0008-0000-0D00-00000F00000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00000000-0008-0000-0D00-00001000000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9.4
119.3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00000000-0008-0000-0D00-00001100000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00000000-0008-0000-0D00-00001200000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00000000-0008-0000-0D00-00001300000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00000000-0008-0000-0D00-000014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00000000-0008-0000-0D00-000015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00000000-0008-0000-0D00-00001600000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00000000-0008-0000-0D00-00001700000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00000000-0008-0000-0D00-000018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00000000-0008-0000-0D00-00001900000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00000000-0008-0000-0D00-00001A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00000000-0008-0000-0D00-00001B00000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00000000-0008-0000-0D00-00001C00000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00000000-0008-0000-0D00-00001D00000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00000000-0008-0000-0D00-00001E00000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00000000-0008-0000-0D00-00001F00000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00000000-0008-0000-0D00-00002000000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00000000-0008-0000-0D00-00002100000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00000000-0008-0000-0D00-000022000000}"/>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00000000-0008-0000-0D00-000023000000}"/>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00000000-0008-0000-0D00-00002400000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00000000-0008-0000-0D00-00002500000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00000000-0008-0000-0D00-00002600000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[ 60.9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00000000-0008-0000-0D00-00002700000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00000000-0008-0000-0D00-00002800000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00000000-0008-0000-0D00-00002900000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00000000-0008-0000-0D00-00002A00000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00000000-0008-0000-0D00-00002B00000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00000000-0008-0000-0D00-00002C00000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00000000-0008-0000-0D00-00002D00000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00000000-0008-0000-0D00-00002E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00000000-0008-0000-0D00-00002F00000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00000000-0008-0000-0D00-00003000000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有形固定資産減価償却率は、近年増加傾向にあるが、類似団体内平均よりやや低い水準で推移している。</a:t>
          </a:r>
        </a:p>
        <a:p>
          <a:r>
            <a:rPr kumimoji="1" lang="ja-JP" altLang="en-US" sz="1100">
              <a:latin typeface="ＭＳ Ｐゴシック" panose="020B0600070205080204" pitchFamily="50" charset="-128"/>
              <a:ea typeface="ＭＳ Ｐゴシック" panose="020B0600070205080204" pitchFamily="50" charset="-128"/>
            </a:rPr>
            <a:t>秋田市公共施設等総合管理計画に基づき策定した各施設ごとの個別施設計画により、計画的な維持保全や効率的な施設運営に努めているほか、用途廃止した施設の売却や貸付、老朽化施設の除却等を行うなど、施設保有量の見直しに取り組んでいるところである。</a:t>
          </a:r>
          <a:endParaRPr kumimoji="1" lang="en-US" altLang="ja-JP"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00000000-0008-0000-0D00-00003100000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00000000-0008-0000-0D00-00003200000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00000000-0008-0000-0D00-000033000000}"/>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00000000-0008-0000-0D00-000034000000}"/>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3" name="テキスト ボックス 52">
          <a:extLst>
            <a:ext uri="{FF2B5EF4-FFF2-40B4-BE49-F238E27FC236}">
              <a16:creationId xmlns:a16="http://schemas.microsoft.com/office/drawing/2014/main" id="{00000000-0008-0000-0D00-000035000000}"/>
            </a:ext>
          </a:extLst>
        </xdr:cNvPr>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00000000-0008-0000-0D00-000036000000}"/>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00000000-0008-0000-0D00-000037000000}"/>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00000000-0008-0000-0D00-000038000000}"/>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00000000-0008-0000-0D00-000039000000}"/>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00000000-0008-0000-0D00-00003A000000}"/>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00000000-0008-0000-0D00-00003B000000}"/>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00000000-0008-0000-0D00-00003C000000}"/>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00000000-0008-0000-0D00-00003D000000}"/>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00000000-0008-0000-0D00-00003E00000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3" name="テキスト ボックス 62">
          <a:extLst>
            <a:ext uri="{FF2B5EF4-FFF2-40B4-BE49-F238E27FC236}">
              <a16:creationId xmlns:a16="http://schemas.microsoft.com/office/drawing/2014/main" id="{00000000-0008-0000-0D00-00003F000000}"/>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00000000-0008-0000-0D00-00004000000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59690</xdr:rowOff>
    </xdr:from>
    <xdr:to>
      <xdr:col>23</xdr:col>
      <xdr:colOff>85090</xdr:colOff>
      <xdr:row>34</xdr:row>
      <xdr:rowOff>100965</xdr:rowOff>
    </xdr:to>
    <xdr:cxnSp macro="">
      <xdr:nvCxnSpPr>
        <xdr:cNvPr id="65" name="直線コネクタ 64">
          <a:extLst>
            <a:ext uri="{FF2B5EF4-FFF2-40B4-BE49-F238E27FC236}">
              <a16:creationId xmlns:a16="http://schemas.microsoft.com/office/drawing/2014/main" id="{00000000-0008-0000-0D00-000041000000}"/>
            </a:ext>
          </a:extLst>
        </xdr:cNvPr>
        <xdr:cNvCxnSpPr/>
      </xdr:nvCxnSpPr>
      <xdr:spPr>
        <a:xfrm flipV="1">
          <a:off x="4760595" y="5460365"/>
          <a:ext cx="1270" cy="12414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104792</xdr:rowOff>
    </xdr:from>
    <xdr:ext cx="405111" cy="259045"/>
    <xdr:sp macro="" textlink="">
      <xdr:nvSpPr>
        <xdr:cNvPr id="66" name="有形固定資産減価償却率最小値テキスト">
          <a:extLst>
            <a:ext uri="{FF2B5EF4-FFF2-40B4-BE49-F238E27FC236}">
              <a16:creationId xmlns:a16="http://schemas.microsoft.com/office/drawing/2014/main" id="{00000000-0008-0000-0D00-000042000000}"/>
            </a:ext>
          </a:extLst>
        </xdr:cNvPr>
        <xdr:cNvSpPr txBox="1"/>
      </xdr:nvSpPr>
      <xdr:spPr>
        <a:xfrm>
          <a:off x="4813300" y="6705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100965</xdr:rowOff>
    </xdr:from>
    <xdr:to>
      <xdr:col>23</xdr:col>
      <xdr:colOff>174625</xdr:colOff>
      <xdr:row>34</xdr:row>
      <xdr:rowOff>100965</xdr:rowOff>
    </xdr:to>
    <xdr:cxnSp macro="">
      <xdr:nvCxnSpPr>
        <xdr:cNvPr id="67" name="直線コネクタ 66">
          <a:extLst>
            <a:ext uri="{FF2B5EF4-FFF2-40B4-BE49-F238E27FC236}">
              <a16:creationId xmlns:a16="http://schemas.microsoft.com/office/drawing/2014/main" id="{00000000-0008-0000-0D00-000043000000}"/>
            </a:ext>
          </a:extLst>
        </xdr:cNvPr>
        <xdr:cNvCxnSpPr/>
      </xdr:nvCxnSpPr>
      <xdr:spPr>
        <a:xfrm>
          <a:off x="4673600" y="67017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6367</xdr:rowOff>
    </xdr:from>
    <xdr:ext cx="405111" cy="259045"/>
    <xdr:sp macro="" textlink="">
      <xdr:nvSpPr>
        <xdr:cNvPr id="68" name="有形固定資産減価償却率最大値テキスト">
          <a:extLst>
            <a:ext uri="{FF2B5EF4-FFF2-40B4-BE49-F238E27FC236}">
              <a16:creationId xmlns:a16="http://schemas.microsoft.com/office/drawing/2014/main" id="{00000000-0008-0000-0D00-000044000000}"/>
            </a:ext>
          </a:extLst>
        </xdr:cNvPr>
        <xdr:cNvSpPr txBox="1"/>
      </xdr:nvSpPr>
      <xdr:spPr>
        <a:xfrm>
          <a:off x="4813300" y="5235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59690</xdr:rowOff>
    </xdr:from>
    <xdr:to>
      <xdr:col>23</xdr:col>
      <xdr:colOff>174625</xdr:colOff>
      <xdr:row>27</xdr:row>
      <xdr:rowOff>59690</xdr:rowOff>
    </xdr:to>
    <xdr:cxnSp macro="">
      <xdr:nvCxnSpPr>
        <xdr:cNvPr id="69" name="直線コネクタ 68">
          <a:extLst>
            <a:ext uri="{FF2B5EF4-FFF2-40B4-BE49-F238E27FC236}">
              <a16:creationId xmlns:a16="http://schemas.microsoft.com/office/drawing/2014/main" id="{00000000-0008-0000-0D00-000045000000}"/>
            </a:ext>
          </a:extLst>
        </xdr:cNvPr>
        <xdr:cNvCxnSpPr/>
      </xdr:nvCxnSpPr>
      <xdr:spPr>
        <a:xfrm>
          <a:off x="4673600" y="54603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114740</xdr:rowOff>
    </xdr:from>
    <xdr:ext cx="405111" cy="259045"/>
    <xdr:sp macro="" textlink="">
      <xdr:nvSpPr>
        <xdr:cNvPr id="70" name="有形固定資産減価償却率平均値テキスト">
          <a:extLst>
            <a:ext uri="{FF2B5EF4-FFF2-40B4-BE49-F238E27FC236}">
              <a16:creationId xmlns:a16="http://schemas.microsoft.com/office/drawing/2014/main" id="{00000000-0008-0000-0D00-000046000000}"/>
            </a:ext>
          </a:extLst>
        </xdr:cNvPr>
        <xdr:cNvSpPr txBox="1"/>
      </xdr:nvSpPr>
      <xdr:spPr>
        <a:xfrm>
          <a:off x="4813300" y="620121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136313</xdr:rowOff>
    </xdr:from>
    <xdr:to>
      <xdr:col>23</xdr:col>
      <xdr:colOff>136525</xdr:colOff>
      <xdr:row>32</xdr:row>
      <xdr:rowOff>66463</xdr:rowOff>
    </xdr:to>
    <xdr:sp macro="" textlink="">
      <xdr:nvSpPr>
        <xdr:cNvPr id="71" name="フローチャート: 判断 70">
          <a:extLst>
            <a:ext uri="{FF2B5EF4-FFF2-40B4-BE49-F238E27FC236}">
              <a16:creationId xmlns:a16="http://schemas.microsoft.com/office/drawing/2014/main" id="{00000000-0008-0000-0D00-000047000000}"/>
            </a:ext>
          </a:extLst>
        </xdr:cNvPr>
        <xdr:cNvSpPr/>
      </xdr:nvSpPr>
      <xdr:spPr>
        <a:xfrm>
          <a:off x="4711700" y="6222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103928</xdr:rowOff>
    </xdr:from>
    <xdr:to>
      <xdr:col>19</xdr:col>
      <xdr:colOff>187325</xdr:colOff>
      <xdr:row>32</xdr:row>
      <xdr:rowOff>34078</xdr:rowOff>
    </xdr:to>
    <xdr:sp macro="" textlink="">
      <xdr:nvSpPr>
        <xdr:cNvPr id="72" name="フローチャート: 判断 71">
          <a:extLst>
            <a:ext uri="{FF2B5EF4-FFF2-40B4-BE49-F238E27FC236}">
              <a16:creationId xmlns:a16="http://schemas.microsoft.com/office/drawing/2014/main" id="{00000000-0008-0000-0D00-000048000000}"/>
            </a:ext>
          </a:extLst>
        </xdr:cNvPr>
        <xdr:cNvSpPr/>
      </xdr:nvSpPr>
      <xdr:spPr>
        <a:xfrm>
          <a:off x="4000500" y="6190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71543</xdr:rowOff>
    </xdr:from>
    <xdr:to>
      <xdr:col>15</xdr:col>
      <xdr:colOff>187325</xdr:colOff>
      <xdr:row>32</xdr:row>
      <xdr:rowOff>1693</xdr:rowOff>
    </xdr:to>
    <xdr:sp macro="" textlink="">
      <xdr:nvSpPr>
        <xdr:cNvPr id="73" name="フローチャート: 判断 72">
          <a:extLst>
            <a:ext uri="{FF2B5EF4-FFF2-40B4-BE49-F238E27FC236}">
              <a16:creationId xmlns:a16="http://schemas.microsoft.com/office/drawing/2014/main" id="{00000000-0008-0000-0D00-000049000000}"/>
            </a:ext>
          </a:extLst>
        </xdr:cNvPr>
        <xdr:cNvSpPr/>
      </xdr:nvSpPr>
      <xdr:spPr>
        <a:xfrm>
          <a:off x="3238500" y="6158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35560</xdr:rowOff>
    </xdr:from>
    <xdr:to>
      <xdr:col>11</xdr:col>
      <xdr:colOff>187325</xdr:colOff>
      <xdr:row>31</xdr:row>
      <xdr:rowOff>137160</xdr:rowOff>
    </xdr:to>
    <xdr:sp macro="" textlink="">
      <xdr:nvSpPr>
        <xdr:cNvPr id="74" name="フローチャート: 判断 73">
          <a:extLst>
            <a:ext uri="{FF2B5EF4-FFF2-40B4-BE49-F238E27FC236}">
              <a16:creationId xmlns:a16="http://schemas.microsoft.com/office/drawing/2014/main" id="{00000000-0008-0000-0D00-00004A000000}"/>
            </a:ext>
          </a:extLst>
        </xdr:cNvPr>
        <xdr:cNvSpPr/>
      </xdr:nvSpPr>
      <xdr:spPr>
        <a:xfrm>
          <a:off x="2476500" y="6122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171027</xdr:rowOff>
    </xdr:from>
    <xdr:to>
      <xdr:col>7</xdr:col>
      <xdr:colOff>187325</xdr:colOff>
      <xdr:row>31</xdr:row>
      <xdr:rowOff>101177</xdr:rowOff>
    </xdr:to>
    <xdr:sp macro="" textlink="">
      <xdr:nvSpPr>
        <xdr:cNvPr id="75" name="フローチャート: 判断 74">
          <a:extLst>
            <a:ext uri="{FF2B5EF4-FFF2-40B4-BE49-F238E27FC236}">
              <a16:creationId xmlns:a16="http://schemas.microsoft.com/office/drawing/2014/main" id="{00000000-0008-0000-0D00-00004B000000}"/>
            </a:ext>
          </a:extLst>
        </xdr:cNvPr>
        <xdr:cNvSpPr/>
      </xdr:nvSpPr>
      <xdr:spPr>
        <a:xfrm>
          <a:off x="1714500" y="6086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00000000-0008-0000-0D00-00004C00000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00000000-0008-0000-0D00-00004D00000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00000000-0008-0000-0D00-00004E00000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00000000-0008-0000-0D00-00004F00000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00000000-0008-0000-0D00-00005000000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99060</xdr:rowOff>
    </xdr:from>
    <xdr:to>
      <xdr:col>23</xdr:col>
      <xdr:colOff>136525</xdr:colOff>
      <xdr:row>31</xdr:row>
      <xdr:rowOff>29210</xdr:rowOff>
    </xdr:to>
    <xdr:sp macro="" textlink="">
      <xdr:nvSpPr>
        <xdr:cNvPr id="81" name="楕円 80">
          <a:extLst>
            <a:ext uri="{FF2B5EF4-FFF2-40B4-BE49-F238E27FC236}">
              <a16:creationId xmlns:a16="http://schemas.microsoft.com/office/drawing/2014/main" id="{00000000-0008-0000-0D00-000051000000}"/>
            </a:ext>
          </a:extLst>
        </xdr:cNvPr>
        <xdr:cNvSpPr/>
      </xdr:nvSpPr>
      <xdr:spPr>
        <a:xfrm>
          <a:off x="4711700" y="6014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121937</xdr:rowOff>
    </xdr:from>
    <xdr:ext cx="405111" cy="259045"/>
    <xdr:sp macro="" textlink="">
      <xdr:nvSpPr>
        <xdr:cNvPr id="82" name="有形固定資産減価償却率該当値テキスト">
          <a:extLst>
            <a:ext uri="{FF2B5EF4-FFF2-40B4-BE49-F238E27FC236}">
              <a16:creationId xmlns:a16="http://schemas.microsoft.com/office/drawing/2014/main" id="{00000000-0008-0000-0D00-000052000000}"/>
            </a:ext>
          </a:extLst>
        </xdr:cNvPr>
        <xdr:cNvSpPr txBox="1"/>
      </xdr:nvSpPr>
      <xdr:spPr>
        <a:xfrm>
          <a:off x="4813300" y="5865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66675</xdr:rowOff>
    </xdr:from>
    <xdr:to>
      <xdr:col>19</xdr:col>
      <xdr:colOff>187325</xdr:colOff>
      <xdr:row>30</xdr:row>
      <xdr:rowOff>168275</xdr:rowOff>
    </xdr:to>
    <xdr:sp macro="" textlink="">
      <xdr:nvSpPr>
        <xdr:cNvPr id="83" name="楕円 82">
          <a:extLst>
            <a:ext uri="{FF2B5EF4-FFF2-40B4-BE49-F238E27FC236}">
              <a16:creationId xmlns:a16="http://schemas.microsoft.com/office/drawing/2014/main" id="{00000000-0008-0000-0D00-000053000000}"/>
            </a:ext>
          </a:extLst>
        </xdr:cNvPr>
        <xdr:cNvSpPr/>
      </xdr:nvSpPr>
      <xdr:spPr>
        <a:xfrm>
          <a:off x="4000500" y="598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117475</xdr:rowOff>
    </xdr:from>
    <xdr:to>
      <xdr:col>23</xdr:col>
      <xdr:colOff>85725</xdr:colOff>
      <xdr:row>30</xdr:row>
      <xdr:rowOff>149860</xdr:rowOff>
    </xdr:to>
    <xdr:cxnSp macro="">
      <xdr:nvCxnSpPr>
        <xdr:cNvPr id="84" name="直線コネクタ 83">
          <a:extLst>
            <a:ext uri="{FF2B5EF4-FFF2-40B4-BE49-F238E27FC236}">
              <a16:creationId xmlns:a16="http://schemas.microsoft.com/office/drawing/2014/main" id="{00000000-0008-0000-0D00-000054000000}"/>
            </a:ext>
          </a:extLst>
        </xdr:cNvPr>
        <xdr:cNvCxnSpPr/>
      </xdr:nvCxnSpPr>
      <xdr:spPr>
        <a:xfrm>
          <a:off x="4051300" y="6032500"/>
          <a:ext cx="7112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30692</xdr:rowOff>
    </xdr:from>
    <xdr:to>
      <xdr:col>15</xdr:col>
      <xdr:colOff>187325</xdr:colOff>
      <xdr:row>30</xdr:row>
      <xdr:rowOff>132292</xdr:rowOff>
    </xdr:to>
    <xdr:sp macro="" textlink="">
      <xdr:nvSpPr>
        <xdr:cNvPr id="85" name="楕円 84">
          <a:extLst>
            <a:ext uri="{FF2B5EF4-FFF2-40B4-BE49-F238E27FC236}">
              <a16:creationId xmlns:a16="http://schemas.microsoft.com/office/drawing/2014/main" id="{00000000-0008-0000-0D00-000055000000}"/>
            </a:ext>
          </a:extLst>
        </xdr:cNvPr>
        <xdr:cNvSpPr/>
      </xdr:nvSpPr>
      <xdr:spPr>
        <a:xfrm>
          <a:off x="3238500" y="5945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81492</xdr:rowOff>
    </xdr:from>
    <xdr:to>
      <xdr:col>19</xdr:col>
      <xdr:colOff>136525</xdr:colOff>
      <xdr:row>30</xdr:row>
      <xdr:rowOff>117475</xdr:rowOff>
    </xdr:to>
    <xdr:cxnSp macro="">
      <xdr:nvCxnSpPr>
        <xdr:cNvPr id="86" name="直線コネクタ 85">
          <a:extLst>
            <a:ext uri="{FF2B5EF4-FFF2-40B4-BE49-F238E27FC236}">
              <a16:creationId xmlns:a16="http://schemas.microsoft.com/office/drawing/2014/main" id="{00000000-0008-0000-0D00-000056000000}"/>
            </a:ext>
          </a:extLst>
        </xdr:cNvPr>
        <xdr:cNvCxnSpPr/>
      </xdr:nvCxnSpPr>
      <xdr:spPr>
        <a:xfrm>
          <a:off x="3289300" y="5996517"/>
          <a:ext cx="762000" cy="35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151765</xdr:rowOff>
    </xdr:from>
    <xdr:to>
      <xdr:col>11</xdr:col>
      <xdr:colOff>187325</xdr:colOff>
      <xdr:row>30</xdr:row>
      <xdr:rowOff>81915</xdr:rowOff>
    </xdr:to>
    <xdr:sp macro="" textlink="">
      <xdr:nvSpPr>
        <xdr:cNvPr id="87" name="楕円 86">
          <a:extLst>
            <a:ext uri="{FF2B5EF4-FFF2-40B4-BE49-F238E27FC236}">
              <a16:creationId xmlns:a16="http://schemas.microsoft.com/office/drawing/2014/main" id="{00000000-0008-0000-0D00-000057000000}"/>
            </a:ext>
          </a:extLst>
        </xdr:cNvPr>
        <xdr:cNvSpPr/>
      </xdr:nvSpPr>
      <xdr:spPr>
        <a:xfrm>
          <a:off x="2476500" y="5895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31115</xdr:rowOff>
    </xdr:from>
    <xdr:to>
      <xdr:col>15</xdr:col>
      <xdr:colOff>136525</xdr:colOff>
      <xdr:row>30</xdr:row>
      <xdr:rowOff>81492</xdr:rowOff>
    </xdr:to>
    <xdr:cxnSp macro="">
      <xdr:nvCxnSpPr>
        <xdr:cNvPr id="88" name="直線コネクタ 87">
          <a:extLst>
            <a:ext uri="{FF2B5EF4-FFF2-40B4-BE49-F238E27FC236}">
              <a16:creationId xmlns:a16="http://schemas.microsoft.com/office/drawing/2014/main" id="{00000000-0008-0000-0D00-000058000000}"/>
            </a:ext>
          </a:extLst>
        </xdr:cNvPr>
        <xdr:cNvCxnSpPr/>
      </xdr:nvCxnSpPr>
      <xdr:spPr>
        <a:xfrm>
          <a:off x="2527300" y="5946140"/>
          <a:ext cx="762000" cy="50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9102</xdr:rowOff>
    </xdr:from>
    <xdr:to>
      <xdr:col>7</xdr:col>
      <xdr:colOff>187325</xdr:colOff>
      <xdr:row>30</xdr:row>
      <xdr:rowOff>110702</xdr:rowOff>
    </xdr:to>
    <xdr:sp macro="" textlink="">
      <xdr:nvSpPr>
        <xdr:cNvPr id="89" name="楕円 88">
          <a:extLst>
            <a:ext uri="{FF2B5EF4-FFF2-40B4-BE49-F238E27FC236}">
              <a16:creationId xmlns:a16="http://schemas.microsoft.com/office/drawing/2014/main" id="{00000000-0008-0000-0D00-000059000000}"/>
            </a:ext>
          </a:extLst>
        </xdr:cNvPr>
        <xdr:cNvSpPr/>
      </xdr:nvSpPr>
      <xdr:spPr>
        <a:xfrm>
          <a:off x="1714500" y="5924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31115</xdr:rowOff>
    </xdr:from>
    <xdr:to>
      <xdr:col>11</xdr:col>
      <xdr:colOff>136525</xdr:colOff>
      <xdr:row>30</xdr:row>
      <xdr:rowOff>59902</xdr:rowOff>
    </xdr:to>
    <xdr:cxnSp macro="">
      <xdr:nvCxnSpPr>
        <xdr:cNvPr id="90" name="直線コネクタ 89">
          <a:extLst>
            <a:ext uri="{FF2B5EF4-FFF2-40B4-BE49-F238E27FC236}">
              <a16:creationId xmlns:a16="http://schemas.microsoft.com/office/drawing/2014/main" id="{00000000-0008-0000-0D00-00005A000000}"/>
            </a:ext>
          </a:extLst>
        </xdr:cNvPr>
        <xdr:cNvCxnSpPr/>
      </xdr:nvCxnSpPr>
      <xdr:spPr>
        <a:xfrm flipV="1">
          <a:off x="1765300" y="5946140"/>
          <a:ext cx="762000" cy="28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32</xdr:row>
      <xdr:rowOff>25205</xdr:rowOff>
    </xdr:from>
    <xdr:ext cx="405111" cy="259045"/>
    <xdr:sp macro="" textlink="">
      <xdr:nvSpPr>
        <xdr:cNvPr id="91" name="n_1aveValue有形固定資産減価償却率">
          <a:extLst>
            <a:ext uri="{FF2B5EF4-FFF2-40B4-BE49-F238E27FC236}">
              <a16:creationId xmlns:a16="http://schemas.microsoft.com/office/drawing/2014/main" id="{00000000-0008-0000-0D00-00005B000000}"/>
            </a:ext>
          </a:extLst>
        </xdr:cNvPr>
        <xdr:cNvSpPr txBox="1"/>
      </xdr:nvSpPr>
      <xdr:spPr>
        <a:xfrm>
          <a:off x="3836044" y="62831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164270</xdr:rowOff>
    </xdr:from>
    <xdr:ext cx="405111" cy="259045"/>
    <xdr:sp macro="" textlink="">
      <xdr:nvSpPr>
        <xdr:cNvPr id="92" name="n_2aveValue有形固定資産減価償却率">
          <a:extLst>
            <a:ext uri="{FF2B5EF4-FFF2-40B4-BE49-F238E27FC236}">
              <a16:creationId xmlns:a16="http://schemas.microsoft.com/office/drawing/2014/main" id="{00000000-0008-0000-0D00-00005C000000}"/>
            </a:ext>
          </a:extLst>
        </xdr:cNvPr>
        <xdr:cNvSpPr txBox="1"/>
      </xdr:nvSpPr>
      <xdr:spPr>
        <a:xfrm>
          <a:off x="3086744" y="62507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128287</xdr:rowOff>
    </xdr:from>
    <xdr:ext cx="405111" cy="259045"/>
    <xdr:sp macro="" textlink="">
      <xdr:nvSpPr>
        <xdr:cNvPr id="93" name="n_3aveValue有形固定資産減価償却率">
          <a:extLst>
            <a:ext uri="{FF2B5EF4-FFF2-40B4-BE49-F238E27FC236}">
              <a16:creationId xmlns:a16="http://schemas.microsoft.com/office/drawing/2014/main" id="{00000000-0008-0000-0D00-00005D000000}"/>
            </a:ext>
          </a:extLst>
        </xdr:cNvPr>
        <xdr:cNvSpPr txBox="1"/>
      </xdr:nvSpPr>
      <xdr:spPr>
        <a:xfrm>
          <a:off x="2324744" y="6214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92304</xdr:rowOff>
    </xdr:from>
    <xdr:ext cx="405111" cy="259045"/>
    <xdr:sp macro="" textlink="">
      <xdr:nvSpPr>
        <xdr:cNvPr id="94" name="n_4aveValue有形固定資産減価償却率">
          <a:extLst>
            <a:ext uri="{FF2B5EF4-FFF2-40B4-BE49-F238E27FC236}">
              <a16:creationId xmlns:a16="http://schemas.microsoft.com/office/drawing/2014/main" id="{00000000-0008-0000-0D00-00005E000000}"/>
            </a:ext>
          </a:extLst>
        </xdr:cNvPr>
        <xdr:cNvSpPr txBox="1"/>
      </xdr:nvSpPr>
      <xdr:spPr>
        <a:xfrm>
          <a:off x="1562744" y="6178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29</xdr:row>
      <xdr:rowOff>13352</xdr:rowOff>
    </xdr:from>
    <xdr:ext cx="405111" cy="259045"/>
    <xdr:sp macro="" textlink="">
      <xdr:nvSpPr>
        <xdr:cNvPr id="95" name="n_1mainValue有形固定資産減価償却率">
          <a:extLst>
            <a:ext uri="{FF2B5EF4-FFF2-40B4-BE49-F238E27FC236}">
              <a16:creationId xmlns:a16="http://schemas.microsoft.com/office/drawing/2014/main" id="{00000000-0008-0000-0D00-00005F000000}"/>
            </a:ext>
          </a:extLst>
        </xdr:cNvPr>
        <xdr:cNvSpPr txBox="1"/>
      </xdr:nvSpPr>
      <xdr:spPr>
        <a:xfrm>
          <a:off x="3836044" y="5756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148819</xdr:rowOff>
    </xdr:from>
    <xdr:ext cx="405111" cy="259045"/>
    <xdr:sp macro="" textlink="">
      <xdr:nvSpPr>
        <xdr:cNvPr id="96" name="n_2mainValue有形固定資産減価償却率">
          <a:extLst>
            <a:ext uri="{FF2B5EF4-FFF2-40B4-BE49-F238E27FC236}">
              <a16:creationId xmlns:a16="http://schemas.microsoft.com/office/drawing/2014/main" id="{00000000-0008-0000-0D00-000060000000}"/>
            </a:ext>
          </a:extLst>
        </xdr:cNvPr>
        <xdr:cNvSpPr txBox="1"/>
      </xdr:nvSpPr>
      <xdr:spPr>
        <a:xfrm>
          <a:off x="3086744" y="57209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98442</xdr:rowOff>
    </xdr:from>
    <xdr:ext cx="405111" cy="259045"/>
    <xdr:sp macro="" textlink="">
      <xdr:nvSpPr>
        <xdr:cNvPr id="97" name="n_3mainValue有形固定資産減価償却率">
          <a:extLst>
            <a:ext uri="{FF2B5EF4-FFF2-40B4-BE49-F238E27FC236}">
              <a16:creationId xmlns:a16="http://schemas.microsoft.com/office/drawing/2014/main" id="{00000000-0008-0000-0D00-000061000000}"/>
            </a:ext>
          </a:extLst>
        </xdr:cNvPr>
        <xdr:cNvSpPr txBox="1"/>
      </xdr:nvSpPr>
      <xdr:spPr>
        <a:xfrm>
          <a:off x="2324744" y="5670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127229</xdr:rowOff>
    </xdr:from>
    <xdr:ext cx="405111" cy="259045"/>
    <xdr:sp macro="" textlink="">
      <xdr:nvSpPr>
        <xdr:cNvPr id="98" name="n_4mainValue有形固定資産減価償却率">
          <a:extLst>
            <a:ext uri="{FF2B5EF4-FFF2-40B4-BE49-F238E27FC236}">
              <a16:creationId xmlns:a16="http://schemas.microsoft.com/office/drawing/2014/main" id="{00000000-0008-0000-0D00-000062000000}"/>
            </a:ext>
          </a:extLst>
        </xdr:cNvPr>
        <xdr:cNvSpPr txBox="1"/>
      </xdr:nvSpPr>
      <xdr:spPr>
        <a:xfrm>
          <a:off x="1562744" y="56993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00000000-0008-0000-0D00-00006300000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00000000-0008-0000-0D00-00006400000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00000000-0008-0000-0D00-000065000000}"/>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[ 972.1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00000000-0008-0000-0D00-00006600000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00000000-0008-0000-0D00-00006700000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00000000-0008-0000-0D00-00006800000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00000000-0008-0000-0D00-00006900000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00000000-0008-0000-0D00-00006A00000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00000000-0008-0000-0D00-00006B00000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00000000-0008-0000-0D00-00006C00000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00000000-0008-0000-0D00-00006D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00000000-0008-0000-0D00-00006E00000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00000000-0008-0000-0D00-00006F00000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充当可能基金残高の減少等による充当可能財源の減少により、分子の将来負担額が増加し、普通交付税の増等により分母の経常一般財源等も増加したが、分母より分子の増加率が大きかったことから、債務償還比率は昨年度と比較して増加した。また、債務償還比率は類似団体平均と比較すると高い傾向にあることから、引き続き、市債発行の抑制や、地方税等の歳入の確保、充当可能基金の残高確保に努めることにより、債務償還比率の改善を図る。</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00000000-0008-0000-0D00-00007000000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00000000-0008-0000-0D00-00007100000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00000000-0008-0000-0D00-00007200000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5" name="直線コネクタ 114">
          <a:extLst>
            <a:ext uri="{FF2B5EF4-FFF2-40B4-BE49-F238E27FC236}">
              <a16:creationId xmlns:a16="http://schemas.microsoft.com/office/drawing/2014/main" id="{00000000-0008-0000-0D00-000073000000}"/>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6" name="テキスト ボックス 115">
          <a:extLst>
            <a:ext uri="{FF2B5EF4-FFF2-40B4-BE49-F238E27FC236}">
              <a16:creationId xmlns:a16="http://schemas.microsoft.com/office/drawing/2014/main" id="{00000000-0008-0000-0D00-000074000000}"/>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7" name="直線コネクタ 116">
          <a:extLst>
            <a:ext uri="{FF2B5EF4-FFF2-40B4-BE49-F238E27FC236}">
              <a16:creationId xmlns:a16="http://schemas.microsoft.com/office/drawing/2014/main" id="{00000000-0008-0000-0D00-000075000000}"/>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8" name="テキスト ボックス 117">
          <a:extLst>
            <a:ext uri="{FF2B5EF4-FFF2-40B4-BE49-F238E27FC236}">
              <a16:creationId xmlns:a16="http://schemas.microsoft.com/office/drawing/2014/main" id="{00000000-0008-0000-0D00-000076000000}"/>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9" name="直線コネクタ 118">
          <a:extLst>
            <a:ext uri="{FF2B5EF4-FFF2-40B4-BE49-F238E27FC236}">
              <a16:creationId xmlns:a16="http://schemas.microsoft.com/office/drawing/2014/main" id="{00000000-0008-0000-0D00-000077000000}"/>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0" name="テキスト ボックス 119">
          <a:extLst>
            <a:ext uri="{FF2B5EF4-FFF2-40B4-BE49-F238E27FC236}">
              <a16:creationId xmlns:a16="http://schemas.microsoft.com/office/drawing/2014/main" id="{00000000-0008-0000-0D00-000078000000}"/>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1" name="直線コネクタ 120">
          <a:extLst>
            <a:ext uri="{FF2B5EF4-FFF2-40B4-BE49-F238E27FC236}">
              <a16:creationId xmlns:a16="http://schemas.microsoft.com/office/drawing/2014/main" id="{00000000-0008-0000-0D00-000079000000}"/>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2" name="テキスト ボックス 121">
          <a:extLst>
            <a:ext uri="{FF2B5EF4-FFF2-40B4-BE49-F238E27FC236}">
              <a16:creationId xmlns:a16="http://schemas.microsoft.com/office/drawing/2014/main" id="{00000000-0008-0000-0D00-00007A000000}"/>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3" name="直線コネクタ 122">
          <a:extLst>
            <a:ext uri="{FF2B5EF4-FFF2-40B4-BE49-F238E27FC236}">
              <a16:creationId xmlns:a16="http://schemas.microsoft.com/office/drawing/2014/main" id="{00000000-0008-0000-0D00-00007B000000}"/>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4" name="テキスト ボックス 123">
          <a:extLst>
            <a:ext uri="{FF2B5EF4-FFF2-40B4-BE49-F238E27FC236}">
              <a16:creationId xmlns:a16="http://schemas.microsoft.com/office/drawing/2014/main" id="{00000000-0008-0000-0D00-00007C000000}"/>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00000000-0008-0000-0D00-00007D00000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00000000-0008-0000-0D00-00007E00000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35</xdr:row>
      <xdr:rowOff>12636</xdr:rowOff>
    </xdr:to>
    <xdr:cxnSp macro="">
      <xdr:nvCxnSpPr>
        <xdr:cNvPr id="127" name="直線コネクタ 126">
          <a:extLst>
            <a:ext uri="{FF2B5EF4-FFF2-40B4-BE49-F238E27FC236}">
              <a16:creationId xmlns:a16="http://schemas.microsoft.com/office/drawing/2014/main" id="{00000000-0008-0000-0D00-00007F000000}"/>
            </a:ext>
          </a:extLst>
        </xdr:cNvPr>
        <xdr:cNvCxnSpPr/>
      </xdr:nvCxnSpPr>
      <xdr:spPr>
        <a:xfrm flipV="1">
          <a:off x="14793595" y="5312833"/>
          <a:ext cx="1269" cy="14720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16463</xdr:rowOff>
    </xdr:from>
    <xdr:ext cx="560923" cy="259045"/>
    <xdr:sp macro="" textlink="">
      <xdr:nvSpPr>
        <xdr:cNvPr id="128" name="債務償還比率最小値テキスト">
          <a:extLst>
            <a:ext uri="{FF2B5EF4-FFF2-40B4-BE49-F238E27FC236}">
              <a16:creationId xmlns:a16="http://schemas.microsoft.com/office/drawing/2014/main" id="{00000000-0008-0000-0D00-000080000000}"/>
            </a:ext>
          </a:extLst>
        </xdr:cNvPr>
        <xdr:cNvSpPr txBox="1"/>
      </xdr:nvSpPr>
      <xdr:spPr>
        <a:xfrm>
          <a:off x="14846300" y="6788738"/>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35</xdr:row>
      <xdr:rowOff>12636</xdr:rowOff>
    </xdr:from>
    <xdr:to>
      <xdr:col>76</xdr:col>
      <xdr:colOff>111125</xdr:colOff>
      <xdr:row>35</xdr:row>
      <xdr:rowOff>12636</xdr:rowOff>
    </xdr:to>
    <xdr:cxnSp macro="">
      <xdr:nvCxnSpPr>
        <xdr:cNvPr id="129" name="直線コネクタ 128">
          <a:extLst>
            <a:ext uri="{FF2B5EF4-FFF2-40B4-BE49-F238E27FC236}">
              <a16:creationId xmlns:a16="http://schemas.microsoft.com/office/drawing/2014/main" id="{00000000-0008-0000-0D00-000081000000}"/>
            </a:ext>
          </a:extLst>
        </xdr:cNvPr>
        <xdr:cNvCxnSpPr/>
      </xdr:nvCxnSpPr>
      <xdr:spPr>
        <a:xfrm>
          <a:off x="14706600" y="67849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0" name="債務償還比率最大値テキスト">
          <a:extLst>
            <a:ext uri="{FF2B5EF4-FFF2-40B4-BE49-F238E27FC236}">
              <a16:creationId xmlns:a16="http://schemas.microsoft.com/office/drawing/2014/main" id="{00000000-0008-0000-0D00-000082000000}"/>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1" name="直線コネクタ 130">
          <a:extLst>
            <a:ext uri="{FF2B5EF4-FFF2-40B4-BE49-F238E27FC236}">
              <a16:creationId xmlns:a16="http://schemas.microsoft.com/office/drawing/2014/main" id="{00000000-0008-0000-0D00-000083000000}"/>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42054</xdr:rowOff>
    </xdr:from>
    <xdr:ext cx="469744" cy="259045"/>
    <xdr:sp macro="" textlink="">
      <xdr:nvSpPr>
        <xdr:cNvPr id="132" name="債務償還比率平均値テキスト">
          <a:extLst>
            <a:ext uri="{FF2B5EF4-FFF2-40B4-BE49-F238E27FC236}">
              <a16:creationId xmlns:a16="http://schemas.microsoft.com/office/drawing/2014/main" id="{00000000-0008-0000-0D00-000084000000}"/>
            </a:ext>
          </a:extLst>
        </xdr:cNvPr>
        <xdr:cNvSpPr txBox="1"/>
      </xdr:nvSpPr>
      <xdr:spPr>
        <a:xfrm>
          <a:off x="14846300" y="57856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19177</xdr:rowOff>
    </xdr:from>
    <xdr:to>
      <xdr:col>76</xdr:col>
      <xdr:colOff>73025</xdr:colOff>
      <xdr:row>30</xdr:row>
      <xdr:rowOff>120777</xdr:rowOff>
    </xdr:to>
    <xdr:sp macro="" textlink="">
      <xdr:nvSpPr>
        <xdr:cNvPr id="133" name="フローチャート: 判断 132">
          <a:extLst>
            <a:ext uri="{FF2B5EF4-FFF2-40B4-BE49-F238E27FC236}">
              <a16:creationId xmlns:a16="http://schemas.microsoft.com/office/drawing/2014/main" id="{00000000-0008-0000-0D00-000085000000}"/>
            </a:ext>
          </a:extLst>
        </xdr:cNvPr>
        <xdr:cNvSpPr/>
      </xdr:nvSpPr>
      <xdr:spPr>
        <a:xfrm>
          <a:off x="14744700" y="5934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35489</xdr:rowOff>
    </xdr:from>
    <xdr:to>
      <xdr:col>72</xdr:col>
      <xdr:colOff>123825</xdr:colOff>
      <xdr:row>30</xdr:row>
      <xdr:rowOff>137089</xdr:rowOff>
    </xdr:to>
    <xdr:sp macro="" textlink="">
      <xdr:nvSpPr>
        <xdr:cNvPr id="134" name="フローチャート: 判断 133">
          <a:extLst>
            <a:ext uri="{FF2B5EF4-FFF2-40B4-BE49-F238E27FC236}">
              <a16:creationId xmlns:a16="http://schemas.microsoft.com/office/drawing/2014/main" id="{00000000-0008-0000-0D00-000086000000}"/>
            </a:ext>
          </a:extLst>
        </xdr:cNvPr>
        <xdr:cNvSpPr/>
      </xdr:nvSpPr>
      <xdr:spPr>
        <a:xfrm>
          <a:off x="14033500" y="5950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28653</xdr:rowOff>
    </xdr:from>
    <xdr:to>
      <xdr:col>68</xdr:col>
      <xdr:colOff>123825</xdr:colOff>
      <xdr:row>30</xdr:row>
      <xdr:rowOff>130253</xdr:rowOff>
    </xdr:to>
    <xdr:sp macro="" textlink="">
      <xdr:nvSpPr>
        <xdr:cNvPr id="135" name="フローチャート: 判断 134">
          <a:extLst>
            <a:ext uri="{FF2B5EF4-FFF2-40B4-BE49-F238E27FC236}">
              <a16:creationId xmlns:a16="http://schemas.microsoft.com/office/drawing/2014/main" id="{00000000-0008-0000-0D00-000087000000}"/>
            </a:ext>
          </a:extLst>
        </xdr:cNvPr>
        <xdr:cNvSpPr/>
      </xdr:nvSpPr>
      <xdr:spPr>
        <a:xfrm>
          <a:off x="13271500" y="5943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125257</xdr:rowOff>
    </xdr:from>
    <xdr:to>
      <xdr:col>64</xdr:col>
      <xdr:colOff>123825</xdr:colOff>
      <xdr:row>30</xdr:row>
      <xdr:rowOff>55407</xdr:rowOff>
    </xdr:to>
    <xdr:sp macro="" textlink="">
      <xdr:nvSpPr>
        <xdr:cNvPr id="136" name="フローチャート: 判断 135">
          <a:extLst>
            <a:ext uri="{FF2B5EF4-FFF2-40B4-BE49-F238E27FC236}">
              <a16:creationId xmlns:a16="http://schemas.microsoft.com/office/drawing/2014/main" id="{00000000-0008-0000-0D00-000088000000}"/>
            </a:ext>
          </a:extLst>
        </xdr:cNvPr>
        <xdr:cNvSpPr/>
      </xdr:nvSpPr>
      <xdr:spPr>
        <a:xfrm>
          <a:off x="12509500" y="5868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135763</xdr:rowOff>
    </xdr:from>
    <xdr:to>
      <xdr:col>60</xdr:col>
      <xdr:colOff>123825</xdr:colOff>
      <xdr:row>31</xdr:row>
      <xdr:rowOff>65913</xdr:rowOff>
    </xdr:to>
    <xdr:sp macro="" textlink="">
      <xdr:nvSpPr>
        <xdr:cNvPr id="137" name="フローチャート: 判断 136">
          <a:extLst>
            <a:ext uri="{FF2B5EF4-FFF2-40B4-BE49-F238E27FC236}">
              <a16:creationId xmlns:a16="http://schemas.microsoft.com/office/drawing/2014/main" id="{00000000-0008-0000-0D00-000089000000}"/>
            </a:ext>
          </a:extLst>
        </xdr:cNvPr>
        <xdr:cNvSpPr/>
      </xdr:nvSpPr>
      <xdr:spPr>
        <a:xfrm>
          <a:off x="11747500" y="6050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00000000-0008-0000-0D00-00008A00000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00000000-0008-0000-0D00-00008B00000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00000000-0008-0000-0D00-00008C00000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00000000-0008-0000-0D00-00008D00000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00000000-0008-0000-0D00-00008E00000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32</xdr:row>
      <xdr:rowOff>170088</xdr:rowOff>
    </xdr:from>
    <xdr:to>
      <xdr:col>76</xdr:col>
      <xdr:colOff>73025</xdr:colOff>
      <xdr:row>33</xdr:row>
      <xdr:rowOff>100239</xdr:rowOff>
    </xdr:to>
    <xdr:sp macro="" textlink="">
      <xdr:nvSpPr>
        <xdr:cNvPr id="143" name="楕円 142">
          <a:extLst>
            <a:ext uri="{FF2B5EF4-FFF2-40B4-BE49-F238E27FC236}">
              <a16:creationId xmlns:a16="http://schemas.microsoft.com/office/drawing/2014/main" id="{00000000-0008-0000-0D00-00008F000000}"/>
            </a:ext>
          </a:extLst>
        </xdr:cNvPr>
        <xdr:cNvSpPr/>
      </xdr:nvSpPr>
      <xdr:spPr>
        <a:xfrm>
          <a:off x="14744700" y="6428013"/>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32</xdr:row>
      <xdr:rowOff>148515</xdr:rowOff>
    </xdr:from>
    <xdr:ext cx="469744" cy="259045"/>
    <xdr:sp macro="" textlink="">
      <xdr:nvSpPr>
        <xdr:cNvPr id="144" name="債務償還比率該当値テキスト">
          <a:extLst>
            <a:ext uri="{FF2B5EF4-FFF2-40B4-BE49-F238E27FC236}">
              <a16:creationId xmlns:a16="http://schemas.microsoft.com/office/drawing/2014/main" id="{00000000-0008-0000-0D00-000090000000}"/>
            </a:ext>
          </a:extLst>
        </xdr:cNvPr>
        <xdr:cNvSpPr txBox="1"/>
      </xdr:nvSpPr>
      <xdr:spPr>
        <a:xfrm>
          <a:off x="14846300" y="64064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32</xdr:row>
      <xdr:rowOff>105438</xdr:rowOff>
    </xdr:from>
    <xdr:to>
      <xdr:col>72</xdr:col>
      <xdr:colOff>123825</xdr:colOff>
      <xdr:row>33</xdr:row>
      <xdr:rowOff>35588</xdr:rowOff>
    </xdr:to>
    <xdr:sp macro="" textlink="">
      <xdr:nvSpPr>
        <xdr:cNvPr id="145" name="楕円 144">
          <a:extLst>
            <a:ext uri="{FF2B5EF4-FFF2-40B4-BE49-F238E27FC236}">
              <a16:creationId xmlns:a16="http://schemas.microsoft.com/office/drawing/2014/main" id="{00000000-0008-0000-0D00-000091000000}"/>
            </a:ext>
          </a:extLst>
        </xdr:cNvPr>
        <xdr:cNvSpPr/>
      </xdr:nvSpPr>
      <xdr:spPr>
        <a:xfrm>
          <a:off x="14033500" y="6363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32</xdr:row>
      <xdr:rowOff>156238</xdr:rowOff>
    </xdr:from>
    <xdr:to>
      <xdr:col>76</xdr:col>
      <xdr:colOff>22225</xdr:colOff>
      <xdr:row>33</xdr:row>
      <xdr:rowOff>49438</xdr:rowOff>
    </xdr:to>
    <xdr:cxnSp macro="">
      <xdr:nvCxnSpPr>
        <xdr:cNvPr id="146" name="直線コネクタ 145">
          <a:extLst>
            <a:ext uri="{FF2B5EF4-FFF2-40B4-BE49-F238E27FC236}">
              <a16:creationId xmlns:a16="http://schemas.microsoft.com/office/drawing/2014/main" id="{00000000-0008-0000-0D00-000092000000}"/>
            </a:ext>
          </a:extLst>
        </xdr:cNvPr>
        <xdr:cNvCxnSpPr/>
      </xdr:nvCxnSpPr>
      <xdr:spPr>
        <a:xfrm>
          <a:off x="14084300" y="6414163"/>
          <a:ext cx="711200" cy="64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32</xdr:row>
      <xdr:rowOff>57940</xdr:rowOff>
    </xdr:from>
    <xdr:to>
      <xdr:col>68</xdr:col>
      <xdr:colOff>123825</xdr:colOff>
      <xdr:row>32</xdr:row>
      <xdr:rowOff>159540</xdr:rowOff>
    </xdr:to>
    <xdr:sp macro="" textlink="">
      <xdr:nvSpPr>
        <xdr:cNvPr id="147" name="楕円 146">
          <a:extLst>
            <a:ext uri="{FF2B5EF4-FFF2-40B4-BE49-F238E27FC236}">
              <a16:creationId xmlns:a16="http://schemas.microsoft.com/office/drawing/2014/main" id="{00000000-0008-0000-0D00-000093000000}"/>
            </a:ext>
          </a:extLst>
        </xdr:cNvPr>
        <xdr:cNvSpPr/>
      </xdr:nvSpPr>
      <xdr:spPr>
        <a:xfrm>
          <a:off x="13271500" y="6315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32</xdr:row>
      <xdr:rowOff>108740</xdr:rowOff>
    </xdr:from>
    <xdr:to>
      <xdr:col>72</xdr:col>
      <xdr:colOff>73025</xdr:colOff>
      <xdr:row>32</xdr:row>
      <xdr:rowOff>156238</xdr:rowOff>
    </xdr:to>
    <xdr:cxnSp macro="">
      <xdr:nvCxnSpPr>
        <xdr:cNvPr id="148" name="直線コネクタ 147">
          <a:extLst>
            <a:ext uri="{FF2B5EF4-FFF2-40B4-BE49-F238E27FC236}">
              <a16:creationId xmlns:a16="http://schemas.microsoft.com/office/drawing/2014/main" id="{00000000-0008-0000-0D00-000094000000}"/>
            </a:ext>
          </a:extLst>
        </xdr:cNvPr>
        <xdr:cNvCxnSpPr/>
      </xdr:nvCxnSpPr>
      <xdr:spPr>
        <a:xfrm>
          <a:off x="13322300" y="6366665"/>
          <a:ext cx="762000" cy="47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165509</xdr:rowOff>
    </xdr:from>
    <xdr:to>
      <xdr:col>64</xdr:col>
      <xdr:colOff>123825</xdr:colOff>
      <xdr:row>31</xdr:row>
      <xdr:rowOff>95659</xdr:rowOff>
    </xdr:to>
    <xdr:sp macro="" textlink="">
      <xdr:nvSpPr>
        <xdr:cNvPr id="149" name="楕円 148">
          <a:extLst>
            <a:ext uri="{FF2B5EF4-FFF2-40B4-BE49-F238E27FC236}">
              <a16:creationId xmlns:a16="http://schemas.microsoft.com/office/drawing/2014/main" id="{00000000-0008-0000-0D00-000095000000}"/>
            </a:ext>
          </a:extLst>
        </xdr:cNvPr>
        <xdr:cNvSpPr/>
      </xdr:nvSpPr>
      <xdr:spPr>
        <a:xfrm>
          <a:off x="12509500" y="6080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31</xdr:row>
      <xdr:rowOff>44859</xdr:rowOff>
    </xdr:from>
    <xdr:to>
      <xdr:col>68</xdr:col>
      <xdr:colOff>73025</xdr:colOff>
      <xdr:row>32</xdr:row>
      <xdr:rowOff>108740</xdr:rowOff>
    </xdr:to>
    <xdr:cxnSp macro="">
      <xdr:nvCxnSpPr>
        <xdr:cNvPr id="150" name="直線コネクタ 149">
          <a:extLst>
            <a:ext uri="{FF2B5EF4-FFF2-40B4-BE49-F238E27FC236}">
              <a16:creationId xmlns:a16="http://schemas.microsoft.com/office/drawing/2014/main" id="{00000000-0008-0000-0D00-000096000000}"/>
            </a:ext>
          </a:extLst>
        </xdr:cNvPr>
        <xdr:cNvCxnSpPr/>
      </xdr:nvCxnSpPr>
      <xdr:spPr>
        <a:xfrm>
          <a:off x="12560300" y="6131334"/>
          <a:ext cx="762000" cy="2353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113764</xdr:rowOff>
    </xdr:from>
    <xdr:to>
      <xdr:col>60</xdr:col>
      <xdr:colOff>123825</xdr:colOff>
      <xdr:row>32</xdr:row>
      <xdr:rowOff>43914</xdr:rowOff>
    </xdr:to>
    <xdr:sp macro="" textlink="">
      <xdr:nvSpPr>
        <xdr:cNvPr id="151" name="楕円 150">
          <a:extLst>
            <a:ext uri="{FF2B5EF4-FFF2-40B4-BE49-F238E27FC236}">
              <a16:creationId xmlns:a16="http://schemas.microsoft.com/office/drawing/2014/main" id="{00000000-0008-0000-0D00-000097000000}"/>
            </a:ext>
          </a:extLst>
        </xdr:cNvPr>
        <xdr:cNvSpPr/>
      </xdr:nvSpPr>
      <xdr:spPr>
        <a:xfrm>
          <a:off x="11747500" y="6200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31</xdr:row>
      <xdr:rowOff>44859</xdr:rowOff>
    </xdr:from>
    <xdr:to>
      <xdr:col>64</xdr:col>
      <xdr:colOff>73025</xdr:colOff>
      <xdr:row>31</xdr:row>
      <xdr:rowOff>164564</xdr:rowOff>
    </xdr:to>
    <xdr:cxnSp macro="">
      <xdr:nvCxnSpPr>
        <xdr:cNvPr id="152" name="直線コネクタ 151">
          <a:extLst>
            <a:ext uri="{FF2B5EF4-FFF2-40B4-BE49-F238E27FC236}">
              <a16:creationId xmlns:a16="http://schemas.microsoft.com/office/drawing/2014/main" id="{00000000-0008-0000-0D00-000098000000}"/>
            </a:ext>
          </a:extLst>
        </xdr:cNvPr>
        <xdr:cNvCxnSpPr/>
      </xdr:nvCxnSpPr>
      <xdr:spPr>
        <a:xfrm flipV="1">
          <a:off x="11798300" y="6131334"/>
          <a:ext cx="762000" cy="119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153616</xdr:rowOff>
    </xdr:from>
    <xdr:ext cx="469744" cy="259045"/>
    <xdr:sp macro="" textlink="">
      <xdr:nvSpPr>
        <xdr:cNvPr id="153" name="n_1aveValue債務償還比率">
          <a:extLst>
            <a:ext uri="{FF2B5EF4-FFF2-40B4-BE49-F238E27FC236}">
              <a16:creationId xmlns:a16="http://schemas.microsoft.com/office/drawing/2014/main" id="{00000000-0008-0000-0D00-000099000000}"/>
            </a:ext>
          </a:extLst>
        </xdr:cNvPr>
        <xdr:cNvSpPr txBox="1"/>
      </xdr:nvSpPr>
      <xdr:spPr>
        <a:xfrm>
          <a:off x="13836727" y="5725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146780</xdr:rowOff>
    </xdr:from>
    <xdr:ext cx="469744" cy="259045"/>
    <xdr:sp macro="" textlink="">
      <xdr:nvSpPr>
        <xdr:cNvPr id="154" name="n_2aveValue債務償還比率">
          <a:extLst>
            <a:ext uri="{FF2B5EF4-FFF2-40B4-BE49-F238E27FC236}">
              <a16:creationId xmlns:a16="http://schemas.microsoft.com/office/drawing/2014/main" id="{00000000-0008-0000-0D00-00009A000000}"/>
            </a:ext>
          </a:extLst>
        </xdr:cNvPr>
        <xdr:cNvSpPr txBox="1"/>
      </xdr:nvSpPr>
      <xdr:spPr>
        <a:xfrm>
          <a:off x="13087427" y="5718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71934</xdr:rowOff>
    </xdr:from>
    <xdr:ext cx="469744" cy="259045"/>
    <xdr:sp macro="" textlink="">
      <xdr:nvSpPr>
        <xdr:cNvPr id="155" name="n_3aveValue債務償還比率">
          <a:extLst>
            <a:ext uri="{FF2B5EF4-FFF2-40B4-BE49-F238E27FC236}">
              <a16:creationId xmlns:a16="http://schemas.microsoft.com/office/drawing/2014/main" id="{00000000-0008-0000-0D00-00009B000000}"/>
            </a:ext>
          </a:extLst>
        </xdr:cNvPr>
        <xdr:cNvSpPr txBox="1"/>
      </xdr:nvSpPr>
      <xdr:spPr>
        <a:xfrm>
          <a:off x="12325427" y="5644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82440</xdr:rowOff>
    </xdr:from>
    <xdr:ext cx="469744" cy="259045"/>
    <xdr:sp macro="" textlink="">
      <xdr:nvSpPr>
        <xdr:cNvPr id="156" name="n_4aveValue債務償還比率">
          <a:extLst>
            <a:ext uri="{FF2B5EF4-FFF2-40B4-BE49-F238E27FC236}">
              <a16:creationId xmlns:a16="http://schemas.microsoft.com/office/drawing/2014/main" id="{00000000-0008-0000-0D00-00009C000000}"/>
            </a:ext>
          </a:extLst>
        </xdr:cNvPr>
        <xdr:cNvSpPr txBox="1"/>
      </xdr:nvSpPr>
      <xdr:spPr>
        <a:xfrm>
          <a:off x="11563427" y="5826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33</xdr:row>
      <xdr:rowOff>26715</xdr:rowOff>
    </xdr:from>
    <xdr:ext cx="469744" cy="259045"/>
    <xdr:sp macro="" textlink="">
      <xdr:nvSpPr>
        <xdr:cNvPr id="157" name="n_1mainValue債務償還比率">
          <a:extLst>
            <a:ext uri="{FF2B5EF4-FFF2-40B4-BE49-F238E27FC236}">
              <a16:creationId xmlns:a16="http://schemas.microsoft.com/office/drawing/2014/main" id="{00000000-0008-0000-0D00-00009D000000}"/>
            </a:ext>
          </a:extLst>
        </xdr:cNvPr>
        <xdr:cNvSpPr txBox="1"/>
      </xdr:nvSpPr>
      <xdr:spPr>
        <a:xfrm>
          <a:off x="13836727" y="64560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32</xdr:row>
      <xdr:rowOff>150667</xdr:rowOff>
    </xdr:from>
    <xdr:ext cx="469744" cy="259045"/>
    <xdr:sp macro="" textlink="">
      <xdr:nvSpPr>
        <xdr:cNvPr id="158" name="n_2mainValue債務償還比率">
          <a:extLst>
            <a:ext uri="{FF2B5EF4-FFF2-40B4-BE49-F238E27FC236}">
              <a16:creationId xmlns:a16="http://schemas.microsoft.com/office/drawing/2014/main" id="{00000000-0008-0000-0D00-00009E000000}"/>
            </a:ext>
          </a:extLst>
        </xdr:cNvPr>
        <xdr:cNvSpPr txBox="1"/>
      </xdr:nvSpPr>
      <xdr:spPr>
        <a:xfrm>
          <a:off x="13087427" y="6408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86786</xdr:rowOff>
    </xdr:from>
    <xdr:ext cx="469744" cy="259045"/>
    <xdr:sp macro="" textlink="">
      <xdr:nvSpPr>
        <xdr:cNvPr id="159" name="n_3mainValue債務償還比率">
          <a:extLst>
            <a:ext uri="{FF2B5EF4-FFF2-40B4-BE49-F238E27FC236}">
              <a16:creationId xmlns:a16="http://schemas.microsoft.com/office/drawing/2014/main" id="{00000000-0008-0000-0D00-00009F000000}"/>
            </a:ext>
          </a:extLst>
        </xdr:cNvPr>
        <xdr:cNvSpPr txBox="1"/>
      </xdr:nvSpPr>
      <xdr:spPr>
        <a:xfrm>
          <a:off x="12325427" y="6173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35041</xdr:rowOff>
    </xdr:from>
    <xdr:ext cx="469744" cy="259045"/>
    <xdr:sp macro="" textlink="">
      <xdr:nvSpPr>
        <xdr:cNvPr id="160" name="n_4mainValue債務償還比率">
          <a:extLst>
            <a:ext uri="{FF2B5EF4-FFF2-40B4-BE49-F238E27FC236}">
              <a16:creationId xmlns:a16="http://schemas.microsoft.com/office/drawing/2014/main" id="{00000000-0008-0000-0D00-0000A0000000}"/>
            </a:ext>
          </a:extLst>
        </xdr:cNvPr>
        <xdr:cNvSpPr txBox="1"/>
      </xdr:nvSpPr>
      <xdr:spPr>
        <a:xfrm>
          <a:off x="11563427" y="6292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id="{00000000-0008-0000-0D00-0000A1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a:extLst>
            <a:ext uri="{FF2B5EF4-FFF2-40B4-BE49-F238E27FC236}">
              <a16:creationId xmlns:a16="http://schemas.microsoft.com/office/drawing/2014/main" id="{00000000-0008-0000-0D00-0000A200000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a:extLst>
            <a:ext uri="{FF2B5EF4-FFF2-40B4-BE49-F238E27FC236}">
              <a16:creationId xmlns:a16="http://schemas.microsoft.com/office/drawing/2014/main" id="{00000000-0008-0000-0D00-0000A300000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a:extLst>
            <a:ext uri="{FF2B5EF4-FFF2-40B4-BE49-F238E27FC236}">
              <a16:creationId xmlns:a16="http://schemas.microsoft.com/office/drawing/2014/main" id="{00000000-0008-0000-0D00-0000A400000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a:extLst>
            <a:ext uri="{FF2B5EF4-FFF2-40B4-BE49-F238E27FC236}">
              <a16:creationId xmlns:a16="http://schemas.microsoft.com/office/drawing/2014/main" id="{00000000-0008-0000-0D00-0000A500000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a:extLst>
            <a:ext uri="{FF2B5EF4-FFF2-40B4-BE49-F238E27FC236}">
              <a16:creationId xmlns:a16="http://schemas.microsoft.com/office/drawing/2014/main" id="{00000000-0008-0000-0D00-0000A600000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E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E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E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E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秋田県秋田市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E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E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E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E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E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E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293,729
291,770
906.07
157,284,780
155,016,487
1,832,181
75,425,623
145,310,838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E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E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E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9.4
119.3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E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E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E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E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E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E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E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E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E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E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E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E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E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E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E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E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E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E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E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E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E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E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E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E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E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E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E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E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E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00000000-0008-0000-0E00-00002C000000}"/>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00000000-0008-0000-0E00-00002D000000}"/>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00000000-0008-0000-0E00-00002E000000}"/>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00000000-0008-0000-0E00-00002F000000}"/>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00000000-0008-0000-0E00-000030000000}"/>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00000000-0008-0000-0E00-000031000000}"/>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00000000-0008-0000-0E00-000032000000}"/>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00000000-0008-0000-0E00-000033000000}"/>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00000000-0008-0000-0E00-000034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00000000-0008-0000-0E00-000035000000}"/>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00000000-0008-0000-0E00-000036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147066</xdr:rowOff>
    </xdr:from>
    <xdr:to>
      <xdr:col>24</xdr:col>
      <xdr:colOff>62865</xdr:colOff>
      <xdr:row>41</xdr:row>
      <xdr:rowOff>83058</xdr:rowOff>
    </xdr:to>
    <xdr:cxnSp macro="">
      <xdr:nvCxnSpPr>
        <xdr:cNvPr id="55" name="直線コネクタ 54">
          <a:extLst>
            <a:ext uri="{FF2B5EF4-FFF2-40B4-BE49-F238E27FC236}">
              <a16:creationId xmlns:a16="http://schemas.microsoft.com/office/drawing/2014/main" id="{00000000-0008-0000-0E00-000037000000}"/>
            </a:ext>
          </a:extLst>
        </xdr:cNvPr>
        <xdr:cNvCxnSpPr/>
      </xdr:nvCxnSpPr>
      <xdr:spPr>
        <a:xfrm flipV="1">
          <a:off x="4634865" y="5804916"/>
          <a:ext cx="0" cy="13075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86885</xdr:rowOff>
    </xdr:from>
    <xdr:ext cx="405111" cy="259045"/>
    <xdr:sp macro="" textlink="">
      <xdr:nvSpPr>
        <xdr:cNvPr id="56" name="【道路】&#10;有形固定資産減価償却率最小値テキスト">
          <a:extLst>
            <a:ext uri="{FF2B5EF4-FFF2-40B4-BE49-F238E27FC236}">
              <a16:creationId xmlns:a16="http://schemas.microsoft.com/office/drawing/2014/main" id="{00000000-0008-0000-0E00-000038000000}"/>
            </a:ext>
          </a:extLst>
        </xdr:cNvPr>
        <xdr:cNvSpPr txBox="1"/>
      </xdr:nvSpPr>
      <xdr:spPr>
        <a:xfrm>
          <a:off x="4673600" y="7116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83058</xdr:rowOff>
    </xdr:from>
    <xdr:to>
      <xdr:col>24</xdr:col>
      <xdr:colOff>152400</xdr:colOff>
      <xdr:row>41</xdr:row>
      <xdr:rowOff>83058</xdr:rowOff>
    </xdr:to>
    <xdr:cxnSp macro="">
      <xdr:nvCxnSpPr>
        <xdr:cNvPr id="57" name="直線コネクタ 56">
          <a:extLst>
            <a:ext uri="{FF2B5EF4-FFF2-40B4-BE49-F238E27FC236}">
              <a16:creationId xmlns:a16="http://schemas.microsoft.com/office/drawing/2014/main" id="{00000000-0008-0000-0E00-000039000000}"/>
            </a:ext>
          </a:extLst>
        </xdr:cNvPr>
        <xdr:cNvCxnSpPr/>
      </xdr:nvCxnSpPr>
      <xdr:spPr>
        <a:xfrm>
          <a:off x="4546600" y="7112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93743</xdr:rowOff>
    </xdr:from>
    <xdr:ext cx="405111" cy="259045"/>
    <xdr:sp macro="" textlink="">
      <xdr:nvSpPr>
        <xdr:cNvPr id="58" name="【道路】&#10;有形固定資産減価償却率最大値テキスト">
          <a:extLst>
            <a:ext uri="{FF2B5EF4-FFF2-40B4-BE49-F238E27FC236}">
              <a16:creationId xmlns:a16="http://schemas.microsoft.com/office/drawing/2014/main" id="{00000000-0008-0000-0E00-00003A000000}"/>
            </a:ext>
          </a:extLst>
        </xdr:cNvPr>
        <xdr:cNvSpPr txBox="1"/>
      </xdr:nvSpPr>
      <xdr:spPr>
        <a:xfrm>
          <a:off x="4673600" y="55801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147066</xdr:rowOff>
    </xdr:from>
    <xdr:to>
      <xdr:col>24</xdr:col>
      <xdr:colOff>152400</xdr:colOff>
      <xdr:row>33</xdr:row>
      <xdr:rowOff>147066</xdr:rowOff>
    </xdr:to>
    <xdr:cxnSp macro="">
      <xdr:nvCxnSpPr>
        <xdr:cNvPr id="59" name="直線コネクタ 58">
          <a:extLst>
            <a:ext uri="{FF2B5EF4-FFF2-40B4-BE49-F238E27FC236}">
              <a16:creationId xmlns:a16="http://schemas.microsoft.com/office/drawing/2014/main" id="{00000000-0008-0000-0E00-00003B000000}"/>
            </a:ext>
          </a:extLst>
        </xdr:cNvPr>
        <xdr:cNvCxnSpPr/>
      </xdr:nvCxnSpPr>
      <xdr:spPr>
        <a:xfrm>
          <a:off x="4546600" y="58049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67835</xdr:rowOff>
    </xdr:from>
    <xdr:ext cx="405111" cy="259045"/>
    <xdr:sp macro="" textlink="">
      <xdr:nvSpPr>
        <xdr:cNvPr id="60" name="【道路】&#10;有形固定資産減価償却率平均値テキスト">
          <a:extLst>
            <a:ext uri="{FF2B5EF4-FFF2-40B4-BE49-F238E27FC236}">
              <a16:creationId xmlns:a16="http://schemas.microsoft.com/office/drawing/2014/main" id="{00000000-0008-0000-0E00-00003C000000}"/>
            </a:ext>
          </a:extLst>
        </xdr:cNvPr>
        <xdr:cNvSpPr txBox="1"/>
      </xdr:nvSpPr>
      <xdr:spPr>
        <a:xfrm>
          <a:off x="4673600" y="641148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89408</xdr:rowOff>
    </xdr:from>
    <xdr:to>
      <xdr:col>24</xdr:col>
      <xdr:colOff>114300</xdr:colOff>
      <xdr:row>38</xdr:row>
      <xdr:rowOff>19558</xdr:rowOff>
    </xdr:to>
    <xdr:sp macro="" textlink="">
      <xdr:nvSpPr>
        <xdr:cNvPr id="61" name="フローチャート: 判断 60">
          <a:extLst>
            <a:ext uri="{FF2B5EF4-FFF2-40B4-BE49-F238E27FC236}">
              <a16:creationId xmlns:a16="http://schemas.microsoft.com/office/drawing/2014/main" id="{00000000-0008-0000-0E00-00003D000000}"/>
            </a:ext>
          </a:extLst>
        </xdr:cNvPr>
        <xdr:cNvSpPr/>
      </xdr:nvSpPr>
      <xdr:spPr>
        <a:xfrm>
          <a:off x="4584700" y="6433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45974</xdr:rowOff>
    </xdr:from>
    <xdr:to>
      <xdr:col>20</xdr:col>
      <xdr:colOff>38100</xdr:colOff>
      <xdr:row>37</xdr:row>
      <xdr:rowOff>147574</xdr:rowOff>
    </xdr:to>
    <xdr:sp macro="" textlink="">
      <xdr:nvSpPr>
        <xdr:cNvPr id="62" name="フローチャート: 判断 61">
          <a:extLst>
            <a:ext uri="{FF2B5EF4-FFF2-40B4-BE49-F238E27FC236}">
              <a16:creationId xmlns:a16="http://schemas.microsoft.com/office/drawing/2014/main" id="{00000000-0008-0000-0E00-00003E000000}"/>
            </a:ext>
          </a:extLst>
        </xdr:cNvPr>
        <xdr:cNvSpPr/>
      </xdr:nvSpPr>
      <xdr:spPr>
        <a:xfrm>
          <a:off x="3746500" y="6389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23114</xdr:rowOff>
    </xdr:from>
    <xdr:to>
      <xdr:col>15</xdr:col>
      <xdr:colOff>101600</xdr:colOff>
      <xdr:row>37</xdr:row>
      <xdr:rowOff>124714</xdr:rowOff>
    </xdr:to>
    <xdr:sp macro="" textlink="">
      <xdr:nvSpPr>
        <xdr:cNvPr id="63" name="フローチャート: 判断 62">
          <a:extLst>
            <a:ext uri="{FF2B5EF4-FFF2-40B4-BE49-F238E27FC236}">
              <a16:creationId xmlns:a16="http://schemas.microsoft.com/office/drawing/2014/main" id="{00000000-0008-0000-0E00-00003F000000}"/>
            </a:ext>
          </a:extLst>
        </xdr:cNvPr>
        <xdr:cNvSpPr/>
      </xdr:nvSpPr>
      <xdr:spPr>
        <a:xfrm>
          <a:off x="2857500" y="6366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164846</xdr:rowOff>
    </xdr:from>
    <xdr:to>
      <xdr:col>10</xdr:col>
      <xdr:colOff>165100</xdr:colOff>
      <xdr:row>37</xdr:row>
      <xdr:rowOff>94996</xdr:rowOff>
    </xdr:to>
    <xdr:sp macro="" textlink="">
      <xdr:nvSpPr>
        <xdr:cNvPr id="64" name="フローチャート: 判断 63">
          <a:extLst>
            <a:ext uri="{FF2B5EF4-FFF2-40B4-BE49-F238E27FC236}">
              <a16:creationId xmlns:a16="http://schemas.microsoft.com/office/drawing/2014/main" id="{00000000-0008-0000-0E00-000040000000}"/>
            </a:ext>
          </a:extLst>
        </xdr:cNvPr>
        <xdr:cNvSpPr/>
      </xdr:nvSpPr>
      <xdr:spPr>
        <a:xfrm>
          <a:off x="1968500" y="6337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132842</xdr:rowOff>
    </xdr:from>
    <xdr:to>
      <xdr:col>6</xdr:col>
      <xdr:colOff>38100</xdr:colOff>
      <xdr:row>37</xdr:row>
      <xdr:rowOff>62992</xdr:rowOff>
    </xdr:to>
    <xdr:sp macro="" textlink="">
      <xdr:nvSpPr>
        <xdr:cNvPr id="65" name="フローチャート: 判断 64">
          <a:extLst>
            <a:ext uri="{FF2B5EF4-FFF2-40B4-BE49-F238E27FC236}">
              <a16:creationId xmlns:a16="http://schemas.microsoft.com/office/drawing/2014/main" id="{00000000-0008-0000-0E00-000041000000}"/>
            </a:ext>
          </a:extLst>
        </xdr:cNvPr>
        <xdr:cNvSpPr/>
      </xdr:nvSpPr>
      <xdr:spPr>
        <a:xfrm>
          <a:off x="1079500" y="6305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00000000-0008-0000-0E00-000042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00000000-0008-0000-0E00-000043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E00-000044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E00-000045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E00-000046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162560</xdr:rowOff>
    </xdr:from>
    <xdr:to>
      <xdr:col>24</xdr:col>
      <xdr:colOff>114300</xdr:colOff>
      <xdr:row>36</xdr:row>
      <xdr:rowOff>92710</xdr:rowOff>
    </xdr:to>
    <xdr:sp macro="" textlink="">
      <xdr:nvSpPr>
        <xdr:cNvPr id="71" name="楕円 70">
          <a:extLst>
            <a:ext uri="{FF2B5EF4-FFF2-40B4-BE49-F238E27FC236}">
              <a16:creationId xmlns:a16="http://schemas.microsoft.com/office/drawing/2014/main" id="{00000000-0008-0000-0E00-000047000000}"/>
            </a:ext>
          </a:extLst>
        </xdr:cNvPr>
        <xdr:cNvSpPr/>
      </xdr:nvSpPr>
      <xdr:spPr>
        <a:xfrm>
          <a:off x="4584700" y="6163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13987</xdr:rowOff>
    </xdr:from>
    <xdr:ext cx="405111" cy="259045"/>
    <xdr:sp macro="" textlink="">
      <xdr:nvSpPr>
        <xdr:cNvPr id="72" name="【道路】&#10;有形固定資産減価償却率該当値テキスト">
          <a:extLst>
            <a:ext uri="{FF2B5EF4-FFF2-40B4-BE49-F238E27FC236}">
              <a16:creationId xmlns:a16="http://schemas.microsoft.com/office/drawing/2014/main" id="{00000000-0008-0000-0E00-000048000000}"/>
            </a:ext>
          </a:extLst>
        </xdr:cNvPr>
        <xdr:cNvSpPr txBox="1"/>
      </xdr:nvSpPr>
      <xdr:spPr>
        <a:xfrm>
          <a:off x="4673600" y="6014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109982</xdr:rowOff>
    </xdr:from>
    <xdr:to>
      <xdr:col>20</xdr:col>
      <xdr:colOff>38100</xdr:colOff>
      <xdr:row>36</xdr:row>
      <xdr:rowOff>40132</xdr:rowOff>
    </xdr:to>
    <xdr:sp macro="" textlink="">
      <xdr:nvSpPr>
        <xdr:cNvPr id="73" name="楕円 72">
          <a:extLst>
            <a:ext uri="{FF2B5EF4-FFF2-40B4-BE49-F238E27FC236}">
              <a16:creationId xmlns:a16="http://schemas.microsoft.com/office/drawing/2014/main" id="{00000000-0008-0000-0E00-000049000000}"/>
            </a:ext>
          </a:extLst>
        </xdr:cNvPr>
        <xdr:cNvSpPr/>
      </xdr:nvSpPr>
      <xdr:spPr>
        <a:xfrm>
          <a:off x="3746500" y="6110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35</xdr:row>
      <xdr:rowOff>160782</xdr:rowOff>
    </xdr:from>
    <xdr:to>
      <xdr:col>24</xdr:col>
      <xdr:colOff>63500</xdr:colOff>
      <xdr:row>36</xdr:row>
      <xdr:rowOff>41910</xdr:rowOff>
    </xdr:to>
    <xdr:cxnSp macro="">
      <xdr:nvCxnSpPr>
        <xdr:cNvPr id="74" name="直線コネクタ 73">
          <a:extLst>
            <a:ext uri="{FF2B5EF4-FFF2-40B4-BE49-F238E27FC236}">
              <a16:creationId xmlns:a16="http://schemas.microsoft.com/office/drawing/2014/main" id="{00000000-0008-0000-0E00-00004A000000}"/>
            </a:ext>
          </a:extLst>
        </xdr:cNvPr>
        <xdr:cNvCxnSpPr/>
      </xdr:nvCxnSpPr>
      <xdr:spPr>
        <a:xfrm>
          <a:off x="3797300" y="6161532"/>
          <a:ext cx="83820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114554</xdr:rowOff>
    </xdr:from>
    <xdr:to>
      <xdr:col>15</xdr:col>
      <xdr:colOff>101600</xdr:colOff>
      <xdr:row>36</xdr:row>
      <xdr:rowOff>44704</xdr:rowOff>
    </xdr:to>
    <xdr:sp macro="" textlink="">
      <xdr:nvSpPr>
        <xdr:cNvPr id="75" name="楕円 74">
          <a:extLst>
            <a:ext uri="{FF2B5EF4-FFF2-40B4-BE49-F238E27FC236}">
              <a16:creationId xmlns:a16="http://schemas.microsoft.com/office/drawing/2014/main" id="{00000000-0008-0000-0E00-00004B000000}"/>
            </a:ext>
          </a:extLst>
        </xdr:cNvPr>
        <xdr:cNvSpPr/>
      </xdr:nvSpPr>
      <xdr:spPr>
        <a:xfrm>
          <a:off x="2857500" y="6115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160782</xdr:rowOff>
    </xdr:from>
    <xdr:to>
      <xdr:col>19</xdr:col>
      <xdr:colOff>177800</xdr:colOff>
      <xdr:row>35</xdr:row>
      <xdr:rowOff>165354</xdr:rowOff>
    </xdr:to>
    <xdr:cxnSp macro="">
      <xdr:nvCxnSpPr>
        <xdr:cNvPr id="76" name="直線コネクタ 75">
          <a:extLst>
            <a:ext uri="{FF2B5EF4-FFF2-40B4-BE49-F238E27FC236}">
              <a16:creationId xmlns:a16="http://schemas.microsoft.com/office/drawing/2014/main" id="{00000000-0008-0000-0E00-00004C000000}"/>
            </a:ext>
          </a:extLst>
        </xdr:cNvPr>
        <xdr:cNvCxnSpPr/>
      </xdr:nvCxnSpPr>
      <xdr:spPr>
        <a:xfrm flipV="1">
          <a:off x="2908300" y="616153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80264</xdr:rowOff>
    </xdr:from>
    <xdr:to>
      <xdr:col>10</xdr:col>
      <xdr:colOff>165100</xdr:colOff>
      <xdr:row>36</xdr:row>
      <xdr:rowOff>10414</xdr:rowOff>
    </xdr:to>
    <xdr:sp macro="" textlink="">
      <xdr:nvSpPr>
        <xdr:cNvPr id="77" name="楕円 76">
          <a:extLst>
            <a:ext uri="{FF2B5EF4-FFF2-40B4-BE49-F238E27FC236}">
              <a16:creationId xmlns:a16="http://schemas.microsoft.com/office/drawing/2014/main" id="{00000000-0008-0000-0E00-00004D000000}"/>
            </a:ext>
          </a:extLst>
        </xdr:cNvPr>
        <xdr:cNvSpPr/>
      </xdr:nvSpPr>
      <xdr:spPr>
        <a:xfrm>
          <a:off x="1968500" y="6081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131064</xdr:rowOff>
    </xdr:from>
    <xdr:to>
      <xdr:col>15</xdr:col>
      <xdr:colOff>50800</xdr:colOff>
      <xdr:row>35</xdr:row>
      <xdr:rowOff>165354</xdr:rowOff>
    </xdr:to>
    <xdr:cxnSp macro="">
      <xdr:nvCxnSpPr>
        <xdr:cNvPr id="78" name="直線コネクタ 77">
          <a:extLst>
            <a:ext uri="{FF2B5EF4-FFF2-40B4-BE49-F238E27FC236}">
              <a16:creationId xmlns:a16="http://schemas.microsoft.com/office/drawing/2014/main" id="{00000000-0008-0000-0E00-00004E000000}"/>
            </a:ext>
          </a:extLst>
        </xdr:cNvPr>
        <xdr:cNvCxnSpPr/>
      </xdr:nvCxnSpPr>
      <xdr:spPr>
        <a:xfrm>
          <a:off x="2019300" y="6131814"/>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50546</xdr:rowOff>
    </xdr:from>
    <xdr:to>
      <xdr:col>6</xdr:col>
      <xdr:colOff>38100</xdr:colOff>
      <xdr:row>35</xdr:row>
      <xdr:rowOff>152146</xdr:rowOff>
    </xdr:to>
    <xdr:sp macro="" textlink="">
      <xdr:nvSpPr>
        <xdr:cNvPr id="79" name="楕円 78">
          <a:extLst>
            <a:ext uri="{FF2B5EF4-FFF2-40B4-BE49-F238E27FC236}">
              <a16:creationId xmlns:a16="http://schemas.microsoft.com/office/drawing/2014/main" id="{00000000-0008-0000-0E00-00004F000000}"/>
            </a:ext>
          </a:extLst>
        </xdr:cNvPr>
        <xdr:cNvSpPr/>
      </xdr:nvSpPr>
      <xdr:spPr>
        <a:xfrm>
          <a:off x="1079500" y="6051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101346</xdr:rowOff>
    </xdr:from>
    <xdr:to>
      <xdr:col>10</xdr:col>
      <xdr:colOff>114300</xdr:colOff>
      <xdr:row>35</xdr:row>
      <xdr:rowOff>131064</xdr:rowOff>
    </xdr:to>
    <xdr:cxnSp macro="">
      <xdr:nvCxnSpPr>
        <xdr:cNvPr id="80" name="直線コネクタ 79">
          <a:extLst>
            <a:ext uri="{FF2B5EF4-FFF2-40B4-BE49-F238E27FC236}">
              <a16:creationId xmlns:a16="http://schemas.microsoft.com/office/drawing/2014/main" id="{00000000-0008-0000-0E00-000050000000}"/>
            </a:ext>
          </a:extLst>
        </xdr:cNvPr>
        <xdr:cNvCxnSpPr/>
      </xdr:nvCxnSpPr>
      <xdr:spPr>
        <a:xfrm>
          <a:off x="1130300" y="6102096"/>
          <a:ext cx="8890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138701</xdr:rowOff>
    </xdr:from>
    <xdr:ext cx="405111" cy="259045"/>
    <xdr:sp macro="" textlink="">
      <xdr:nvSpPr>
        <xdr:cNvPr id="81" name="n_1aveValue【道路】&#10;有形固定資産減価償却率">
          <a:extLst>
            <a:ext uri="{FF2B5EF4-FFF2-40B4-BE49-F238E27FC236}">
              <a16:creationId xmlns:a16="http://schemas.microsoft.com/office/drawing/2014/main" id="{00000000-0008-0000-0E00-000051000000}"/>
            </a:ext>
          </a:extLst>
        </xdr:cNvPr>
        <xdr:cNvSpPr txBox="1"/>
      </xdr:nvSpPr>
      <xdr:spPr>
        <a:xfrm>
          <a:off x="3582044" y="64823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115841</xdr:rowOff>
    </xdr:from>
    <xdr:ext cx="405111" cy="259045"/>
    <xdr:sp macro="" textlink="">
      <xdr:nvSpPr>
        <xdr:cNvPr id="82" name="n_2aveValue【道路】&#10;有形固定資産減価償却率">
          <a:extLst>
            <a:ext uri="{FF2B5EF4-FFF2-40B4-BE49-F238E27FC236}">
              <a16:creationId xmlns:a16="http://schemas.microsoft.com/office/drawing/2014/main" id="{00000000-0008-0000-0E00-000052000000}"/>
            </a:ext>
          </a:extLst>
        </xdr:cNvPr>
        <xdr:cNvSpPr txBox="1"/>
      </xdr:nvSpPr>
      <xdr:spPr>
        <a:xfrm>
          <a:off x="2705744" y="6459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86123</xdr:rowOff>
    </xdr:from>
    <xdr:ext cx="405111" cy="259045"/>
    <xdr:sp macro="" textlink="">
      <xdr:nvSpPr>
        <xdr:cNvPr id="83" name="n_3aveValue【道路】&#10;有形固定資産減価償却率">
          <a:extLst>
            <a:ext uri="{FF2B5EF4-FFF2-40B4-BE49-F238E27FC236}">
              <a16:creationId xmlns:a16="http://schemas.microsoft.com/office/drawing/2014/main" id="{00000000-0008-0000-0E00-000053000000}"/>
            </a:ext>
          </a:extLst>
        </xdr:cNvPr>
        <xdr:cNvSpPr txBox="1"/>
      </xdr:nvSpPr>
      <xdr:spPr>
        <a:xfrm>
          <a:off x="1816744" y="64297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54119</xdr:rowOff>
    </xdr:from>
    <xdr:ext cx="405111" cy="259045"/>
    <xdr:sp macro="" textlink="">
      <xdr:nvSpPr>
        <xdr:cNvPr id="84" name="n_4aveValue【道路】&#10;有形固定資産減価償却率">
          <a:extLst>
            <a:ext uri="{FF2B5EF4-FFF2-40B4-BE49-F238E27FC236}">
              <a16:creationId xmlns:a16="http://schemas.microsoft.com/office/drawing/2014/main" id="{00000000-0008-0000-0E00-000054000000}"/>
            </a:ext>
          </a:extLst>
        </xdr:cNvPr>
        <xdr:cNvSpPr txBox="1"/>
      </xdr:nvSpPr>
      <xdr:spPr>
        <a:xfrm>
          <a:off x="927744" y="63977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56659</xdr:rowOff>
    </xdr:from>
    <xdr:ext cx="405111" cy="259045"/>
    <xdr:sp macro="" textlink="">
      <xdr:nvSpPr>
        <xdr:cNvPr id="85" name="n_1mainValue【道路】&#10;有形固定資産減価償却率">
          <a:extLst>
            <a:ext uri="{FF2B5EF4-FFF2-40B4-BE49-F238E27FC236}">
              <a16:creationId xmlns:a16="http://schemas.microsoft.com/office/drawing/2014/main" id="{00000000-0008-0000-0E00-000055000000}"/>
            </a:ext>
          </a:extLst>
        </xdr:cNvPr>
        <xdr:cNvSpPr txBox="1"/>
      </xdr:nvSpPr>
      <xdr:spPr>
        <a:xfrm>
          <a:off x="3582044" y="58859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61231</xdr:rowOff>
    </xdr:from>
    <xdr:ext cx="405111" cy="259045"/>
    <xdr:sp macro="" textlink="">
      <xdr:nvSpPr>
        <xdr:cNvPr id="86" name="n_2mainValue【道路】&#10;有形固定資産減価償却率">
          <a:extLst>
            <a:ext uri="{FF2B5EF4-FFF2-40B4-BE49-F238E27FC236}">
              <a16:creationId xmlns:a16="http://schemas.microsoft.com/office/drawing/2014/main" id="{00000000-0008-0000-0E00-000056000000}"/>
            </a:ext>
          </a:extLst>
        </xdr:cNvPr>
        <xdr:cNvSpPr txBox="1"/>
      </xdr:nvSpPr>
      <xdr:spPr>
        <a:xfrm>
          <a:off x="2705744" y="58905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26941</xdr:rowOff>
    </xdr:from>
    <xdr:ext cx="405111" cy="259045"/>
    <xdr:sp macro="" textlink="">
      <xdr:nvSpPr>
        <xdr:cNvPr id="87" name="n_3mainValue【道路】&#10;有形固定資産減価償却率">
          <a:extLst>
            <a:ext uri="{FF2B5EF4-FFF2-40B4-BE49-F238E27FC236}">
              <a16:creationId xmlns:a16="http://schemas.microsoft.com/office/drawing/2014/main" id="{00000000-0008-0000-0E00-000057000000}"/>
            </a:ext>
          </a:extLst>
        </xdr:cNvPr>
        <xdr:cNvSpPr txBox="1"/>
      </xdr:nvSpPr>
      <xdr:spPr>
        <a:xfrm>
          <a:off x="1816744" y="5856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168673</xdr:rowOff>
    </xdr:from>
    <xdr:ext cx="405111" cy="259045"/>
    <xdr:sp macro="" textlink="">
      <xdr:nvSpPr>
        <xdr:cNvPr id="88" name="n_4mainValue【道路】&#10;有形固定資産減価償却率">
          <a:extLst>
            <a:ext uri="{FF2B5EF4-FFF2-40B4-BE49-F238E27FC236}">
              <a16:creationId xmlns:a16="http://schemas.microsoft.com/office/drawing/2014/main" id="{00000000-0008-0000-0E00-000058000000}"/>
            </a:ext>
          </a:extLst>
        </xdr:cNvPr>
        <xdr:cNvSpPr txBox="1"/>
      </xdr:nvSpPr>
      <xdr:spPr>
        <a:xfrm>
          <a:off x="927744" y="58265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00000000-0008-0000-0E00-000059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00000000-0008-0000-0E00-00005A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00000000-0008-0000-0E00-00005B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00000000-0008-0000-0E00-00005C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00000000-0008-0000-0E00-00005D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E00-00005E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E00-00005F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00000000-0008-0000-0E00-000060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00000000-0008-0000-0E00-00006100000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00000000-0008-0000-0E00-000062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99" name="直線コネクタ 98">
          <a:extLst>
            <a:ext uri="{FF2B5EF4-FFF2-40B4-BE49-F238E27FC236}">
              <a16:creationId xmlns:a16="http://schemas.microsoft.com/office/drawing/2014/main" id="{00000000-0008-0000-0E00-000063000000}"/>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0" name="テキスト ボックス 99">
          <a:extLst>
            <a:ext uri="{FF2B5EF4-FFF2-40B4-BE49-F238E27FC236}">
              <a16:creationId xmlns:a16="http://schemas.microsoft.com/office/drawing/2014/main" id="{00000000-0008-0000-0E00-000064000000}"/>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1" name="直線コネクタ 100">
          <a:extLst>
            <a:ext uri="{FF2B5EF4-FFF2-40B4-BE49-F238E27FC236}">
              <a16:creationId xmlns:a16="http://schemas.microsoft.com/office/drawing/2014/main" id="{00000000-0008-0000-0E00-000065000000}"/>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2" name="テキスト ボックス 101">
          <a:extLst>
            <a:ext uri="{FF2B5EF4-FFF2-40B4-BE49-F238E27FC236}">
              <a16:creationId xmlns:a16="http://schemas.microsoft.com/office/drawing/2014/main" id="{00000000-0008-0000-0E00-000066000000}"/>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3" name="直線コネクタ 102">
          <a:extLst>
            <a:ext uri="{FF2B5EF4-FFF2-40B4-BE49-F238E27FC236}">
              <a16:creationId xmlns:a16="http://schemas.microsoft.com/office/drawing/2014/main" id="{00000000-0008-0000-0E00-000067000000}"/>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105427</xdr:rowOff>
    </xdr:from>
    <xdr:ext cx="531299" cy="259045"/>
    <xdr:sp macro="" textlink="">
      <xdr:nvSpPr>
        <xdr:cNvPr id="104" name="テキスト ボックス 103">
          <a:extLst>
            <a:ext uri="{FF2B5EF4-FFF2-40B4-BE49-F238E27FC236}">
              <a16:creationId xmlns:a16="http://schemas.microsoft.com/office/drawing/2014/main" id="{00000000-0008-0000-0E00-000068000000}"/>
            </a:ext>
          </a:extLst>
        </xdr:cNvPr>
        <xdr:cNvSpPr txBox="1"/>
      </xdr:nvSpPr>
      <xdr:spPr>
        <a:xfrm>
          <a:off x="6072701" y="610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5" name="直線コネクタ 104">
          <a:extLst>
            <a:ext uri="{FF2B5EF4-FFF2-40B4-BE49-F238E27FC236}">
              <a16:creationId xmlns:a16="http://schemas.microsoft.com/office/drawing/2014/main" id="{00000000-0008-0000-0E00-000069000000}"/>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162577</xdr:rowOff>
    </xdr:from>
    <xdr:ext cx="531299" cy="259045"/>
    <xdr:sp macro="" textlink="">
      <xdr:nvSpPr>
        <xdr:cNvPr id="106" name="テキスト ボックス 105">
          <a:extLst>
            <a:ext uri="{FF2B5EF4-FFF2-40B4-BE49-F238E27FC236}">
              <a16:creationId xmlns:a16="http://schemas.microsoft.com/office/drawing/2014/main" id="{00000000-0008-0000-0E00-00006A000000}"/>
            </a:ext>
          </a:extLst>
        </xdr:cNvPr>
        <xdr:cNvSpPr txBox="1"/>
      </xdr:nvSpPr>
      <xdr:spPr>
        <a:xfrm>
          <a:off x="6072701" y="564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7" name="直線コネクタ 106">
          <a:extLst>
            <a:ext uri="{FF2B5EF4-FFF2-40B4-BE49-F238E27FC236}">
              <a16:creationId xmlns:a16="http://schemas.microsoft.com/office/drawing/2014/main" id="{00000000-0008-0000-0E00-00006B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08" name="テキスト ボックス 107">
          <a:extLst>
            <a:ext uri="{FF2B5EF4-FFF2-40B4-BE49-F238E27FC236}">
              <a16:creationId xmlns:a16="http://schemas.microsoft.com/office/drawing/2014/main" id="{00000000-0008-0000-0E00-00006C000000}"/>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9" name="【道路】&#10;一人当たり延長グラフ枠">
          <a:extLst>
            <a:ext uri="{FF2B5EF4-FFF2-40B4-BE49-F238E27FC236}">
              <a16:creationId xmlns:a16="http://schemas.microsoft.com/office/drawing/2014/main" id="{00000000-0008-0000-0E00-00006D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23531</xdr:rowOff>
    </xdr:from>
    <xdr:to>
      <xdr:col>54</xdr:col>
      <xdr:colOff>189865</xdr:colOff>
      <xdr:row>41</xdr:row>
      <xdr:rowOff>70805</xdr:rowOff>
    </xdr:to>
    <xdr:cxnSp macro="">
      <xdr:nvCxnSpPr>
        <xdr:cNvPr id="110" name="直線コネクタ 109">
          <a:extLst>
            <a:ext uri="{FF2B5EF4-FFF2-40B4-BE49-F238E27FC236}">
              <a16:creationId xmlns:a16="http://schemas.microsoft.com/office/drawing/2014/main" id="{00000000-0008-0000-0E00-00006E000000}"/>
            </a:ext>
          </a:extLst>
        </xdr:cNvPr>
        <xdr:cNvCxnSpPr/>
      </xdr:nvCxnSpPr>
      <xdr:spPr>
        <a:xfrm flipV="1">
          <a:off x="10476865" y="5681381"/>
          <a:ext cx="0" cy="14188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74632</xdr:rowOff>
    </xdr:from>
    <xdr:ext cx="469744" cy="259045"/>
    <xdr:sp macro="" textlink="">
      <xdr:nvSpPr>
        <xdr:cNvPr id="111" name="【道路】&#10;一人当たり延長最小値テキスト">
          <a:extLst>
            <a:ext uri="{FF2B5EF4-FFF2-40B4-BE49-F238E27FC236}">
              <a16:creationId xmlns:a16="http://schemas.microsoft.com/office/drawing/2014/main" id="{00000000-0008-0000-0E00-00006F000000}"/>
            </a:ext>
          </a:extLst>
        </xdr:cNvPr>
        <xdr:cNvSpPr txBox="1"/>
      </xdr:nvSpPr>
      <xdr:spPr>
        <a:xfrm>
          <a:off x="10515600" y="7104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70805</xdr:rowOff>
    </xdr:from>
    <xdr:to>
      <xdr:col>55</xdr:col>
      <xdr:colOff>88900</xdr:colOff>
      <xdr:row>41</xdr:row>
      <xdr:rowOff>70805</xdr:rowOff>
    </xdr:to>
    <xdr:cxnSp macro="">
      <xdr:nvCxnSpPr>
        <xdr:cNvPr id="112" name="直線コネクタ 111">
          <a:extLst>
            <a:ext uri="{FF2B5EF4-FFF2-40B4-BE49-F238E27FC236}">
              <a16:creationId xmlns:a16="http://schemas.microsoft.com/office/drawing/2014/main" id="{00000000-0008-0000-0E00-000070000000}"/>
            </a:ext>
          </a:extLst>
        </xdr:cNvPr>
        <xdr:cNvCxnSpPr/>
      </xdr:nvCxnSpPr>
      <xdr:spPr>
        <a:xfrm>
          <a:off x="10388600" y="71002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141658</xdr:rowOff>
    </xdr:from>
    <xdr:ext cx="534377" cy="259045"/>
    <xdr:sp macro="" textlink="">
      <xdr:nvSpPr>
        <xdr:cNvPr id="113" name="【道路】&#10;一人当たり延長最大値テキスト">
          <a:extLst>
            <a:ext uri="{FF2B5EF4-FFF2-40B4-BE49-F238E27FC236}">
              <a16:creationId xmlns:a16="http://schemas.microsoft.com/office/drawing/2014/main" id="{00000000-0008-0000-0E00-000071000000}"/>
            </a:ext>
          </a:extLst>
        </xdr:cNvPr>
        <xdr:cNvSpPr txBox="1"/>
      </xdr:nvSpPr>
      <xdr:spPr>
        <a:xfrm>
          <a:off x="10515600" y="5456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23531</xdr:rowOff>
    </xdr:from>
    <xdr:to>
      <xdr:col>55</xdr:col>
      <xdr:colOff>88900</xdr:colOff>
      <xdr:row>33</xdr:row>
      <xdr:rowOff>23531</xdr:rowOff>
    </xdr:to>
    <xdr:cxnSp macro="">
      <xdr:nvCxnSpPr>
        <xdr:cNvPr id="114" name="直線コネクタ 113">
          <a:extLst>
            <a:ext uri="{FF2B5EF4-FFF2-40B4-BE49-F238E27FC236}">
              <a16:creationId xmlns:a16="http://schemas.microsoft.com/office/drawing/2014/main" id="{00000000-0008-0000-0E00-000072000000}"/>
            </a:ext>
          </a:extLst>
        </xdr:cNvPr>
        <xdr:cNvCxnSpPr/>
      </xdr:nvCxnSpPr>
      <xdr:spPr>
        <a:xfrm>
          <a:off x="10388600" y="56813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24309</xdr:rowOff>
    </xdr:from>
    <xdr:ext cx="469744" cy="259045"/>
    <xdr:sp macro="" textlink="">
      <xdr:nvSpPr>
        <xdr:cNvPr id="115" name="【道路】&#10;一人当たり延長平均値テキスト">
          <a:extLst>
            <a:ext uri="{FF2B5EF4-FFF2-40B4-BE49-F238E27FC236}">
              <a16:creationId xmlns:a16="http://schemas.microsoft.com/office/drawing/2014/main" id="{00000000-0008-0000-0E00-000073000000}"/>
            </a:ext>
          </a:extLst>
        </xdr:cNvPr>
        <xdr:cNvSpPr txBox="1"/>
      </xdr:nvSpPr>
      <xdr:spPr>
        <a:xfrm>
          <a:off x="10515600" y="653940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45882</xdr:rowOff>
    </xdr:from>
    <xdr:to>
      <xdr:col>55</xdr:col>
      <xdr:colOff>50800</xdr:colOff>
      <xdr:row>38</xdr:row>
      <xdr:rowOff>147482</xdr:rowOff>
    </xdr:to>
    <xdr:sp macro="" textlink="">
      <xdr:nvSpPr>
        <xdr:cNvPr id="116" name="フローチャート: 判断 115">
          <a:extLst>
            <a:ext uri="{FF2B5EF4-FFF2-40B4-BE49-F238E27FC236}">
              <a16:creationId xmlns:a16="http://schemas.microsoft.com/office/drawing/2014/main" id="{00000000-0008-0000-0E00-000074000000}"/>
            </a:ext>
          </a:extLst>
        </xdr:cNvPr>
        <xdr:cNvSpPr/>
      </xdr:nvSpPr>
      <xdr:spPr>
        <a:xfrm>
          <a:off x="10426700" y="6560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52192</xdr:rowOff>
    </xdr:from>
    <xdr:to>
      <xdr:col>50</xdr:col>
      <xdr:colOff>165100</xdr:colOff>
      <xdr:row>38</xdr:row>
      <xdr:rowOff>153792</xdr:rowOff>
    </xdr:to>
    <xdr:sp macro="" textlink="">
      <xdr:nvSpPr>
        <xdr:cNvPr id="117" name="フローチャート: 判断 116">
          <a:extLst>
            <a:ext uri="{FF2B5EF4-FFF2-40B4-BE49-F238E27FC236}">
              <a16:creationId xmlns:a16="http://schemas.microsoft.com/office/drawing/2014/main" id="{00000000-0008-0000-0E00-000075000000}"/>
            </a:ext>
          </a:extLst>
        </xdr:cNvPr>
        <xdr:cNvSpPr/>
      </xdr:nvSpPr>
      <xdr:spPr>
        <a:xfrm>
          <a:off x="9588500" y="6567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65634</xdr:rowOff>
    </xdr:from>
    <xdr:to>
      <xdr:col>46</xdr:col>
      <xdr:colOff>38100</xdr:colOff>
      <xdr:row>38</xdr:row>
      <xdr:rowOff>167234</xdr:rowOff>
    </xdr:to>
    <xdr:sp macro="" textlink="">
      <xdr:nvSpPr>
        <xdr:cNvPr id="118" name="フローチャート: 判断 117">
          <a:extLst>
            <a:ext uri="{FF2B5EF4-FFF2-40B4-BE49-F238E27FC236}">
              <a16:creationId xmlns:a16="http://schemas.microsoft.com/office/drawing/2014/main" id="{00000000-0008-0000-0E00-000076000000}"/>
            </a:ext>
          </a:extLst>
        </xdr:cNvPr>
        <xdr:cNvSpPr/>
      </xdr:nvSpPr>
      <xdr:spPr>
        <a:xfrm>
          <a:off x="8699500" y="6580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68285</xdr:rowOff>
    </xdr:from>
    <xdr:to>
      <xdr:col>41</xdr:col>
      <xdr:colOff>101600</xdr:colOff>
      <xdr:row>38</xdr:row>
      <xdr:rowOff>169885</xdr:rowOff>
    </xdr:to>
    <xdr:sp macro="" textlink="">
      <xdr:nvSpPr>
        <xdr:cNvPr id="119" name="フローチャート: 判断 118">
          <a:extLst>
            <a:ext uri="{FF2B5EF4-FFF2-40B4-BE49-F238E27FC236}">
              <a16:creationId xmlns:a16="http://schemas.microsoft.com/office/drawing/2014/main" id="{00000000-0008-0000-0E00-000077000000}"/>
            </a:ext>
          </a:extLst>
        </xdr:cNvPr>
        <xdr:cNvSpPr/>
      </xdr:nvSpPr>
      <xdr:spPr>
        <a:xfrm>
          <a:off x="7810500" y="6583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76332</xdr:rowOff>
    </xdr:from>
    <xdr:to>
      <xdr:col>36</xdr:col>
      <xdr:colOff>165100</xdr:colOff>
      <xdr:row>39</xdr:row>
      <xdr:rowOff>6482</xdr:rowOff>
    </xdr:to>
    <xdr:sp macro="" textlink="">
      <xdr:nvSpPr>
        <xdr:cNvPr id="120" name="フローチャート: 判断 119">
          <a:extLst>
            <a:ext uri="{FF2B5EF4-FFF2-40B4-BE49-F238E27FC236}">
              <a16:creationId xmlns:a16="http://schemas.microsoft.com/office/drawing/2014/main" id="{00000000-0008-0000-0E00-000078000000}"/>
            </a:ext>
          </a:extLst>
        </xdr:cNvPr>
        <xdr:cNvSpPr/>
      </xdr:nvSpPr>
      <xdr:spPr>
        <a:xfrm>
          <a:off x="6921500" y="6591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1" name="テキスト ボックス 120">
          <a:extLst>
            <a:ext uri="{FF2B5EF4-FFF2-40B4-BE49-F238E27FC236}">
              <a16:creationId xmlns:a16="http://schemas.microsoft.com/office/drawing/2014/main" id="{00000000-0008-0000-0E00-000079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2" name="テキスト ボックス 121">
          <a:extLst>
            <a:ext uri="{FF2B5EF4-FFF2-40B4-BE49-F238E27FC236}">
              <a16:creationId xmlns:a16="http://schemas.microsoft.com/office/drawing/2014/main" id="{00000000-0008-0000-0E00-00007A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00000000-0008-0000-0E00-00007B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00000000-0008-0000-0E00-00007C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E00-00007D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97912</xdr:rowOff>
    </xdr:from>
    <xdr:to>
      <xdr:col>55</xdr:col>
      <xdr:colOff>50800</xdr:colOff>
      <xdr:row>38</xdr:row>
      <xdr:rowOff>28062</xdr:rowOff>
    </xdr:to>
    <xdr:sp macro="" textlink="">
      <xdr:nvSpPr>
        <xdr:cNvPr id="126" name="楕円 125">
          <a:extLst>
            <a:ext uri="{FF2B5EF4-FFF2-40B4-BE49-F238E27FC236}">
              <a16:creationId xmlns:a16="http://schemas.microsoft.com/office/drawing/2014/main" id="{00000000-0008-0000-0E00-00007E000000}"/>
            </a:ext>
          </a:extLst>
        </xdr:cNvPr>
        <xdr:cNvSpPr/>
      </xdr:nvSpPr>
      <xdr:spPr>
        <a:xfrm>
          <a:off x="10426700" y="6441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120789</xdr:rowOff>
    </xdr:from>
    <xdr:ext cx="469744" cy="259045"/>
    <xdr:sp macro="" textlink="">
      <xdr:nvSpPr>
        <xdr:cNvPr id="127" name="【道路】&#10;一人当たり延長該当値テキスト">
          <a:extLst>
            <a:ext uri="{FF2B5EF4-FFF2-40B4-BE49-F238E27FC236}">
              <a16:creationId xmlns:a16="http://schemas.microsoft.com/office/drawing/2014/main" id="{00000000-0008-0000-0E00-00007F000000}"/>
            </a:ext>
          </a:extLst>
        </xdr:cNvPr>
        <xdr:cNvSpPr txBox="1"/>
      </xdr:nvSpPr>
      <xdr:spPr>
        <a:xfrm>
          <a:off x="10515600" y="6292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165486</xdr:rowOff>
    </xdr:from>
    <xdr:to>
      <xdr:col>50</xdr:col>
      <xdr:colOff>165100</xdr:colOff>
      <xdr:row>38</xdr:row>
      <xdr:rowOff>95636</xdr:rowOff>
    </xdr:to>
    <xdr:sp macro="" textlink="">
      <xdr:nvSpPr>
        <xdr:cNvPr id="128" name="楕円 127">
          <a:extLst>
            <a:ext uri="{FF2B5EF4-FFF2-40B4-BE49-F238E27FC236}">
              <a16:creationId xmlns:a16="http://schemas.microsoft.com/office/drawing/2014/main" id="{00000000-0008-0000-0E00-000080000000}"/>
            </a:ext>
          </a:extLst>
        </xdr:cNvPr>
        <xdr:cNvSpPr/>
      </xdr:nvSpPr>
      <xdr:spPr>
        <a:xfrm>
          <a:off x="9588500" y="6509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37</xdr:row>
      <xdr:rowOff>148712</xdr:rowOff>
    </xdr:from>
    <xdr:to>
      <xdr:col>55</xdr:col>
      <xdr:colOff>0</xdr:colOff>
      <xdr:row>38</xdr:row>
      <xdr:rowOff>44836</xdr:rowOff>
    </xdr:to>
    <xdr:cxnSp macro="">
      <xdr:nvCxnSpPr>
        <xdr:cNvPr id="129" name="直線コネクタ 128">
          <a:extLst>
            <a:ext uri="{FF2B5EF4-FFF2-40B4-BE49-F238E27FC236}">
              <a16:creationId xmlns:a16="http://schemas.microsoft.com/office/drawing/2014/main" id="{00000000-0008-0000-0E00-000081000000}"/>
            </a:ext>
          </a:extLst>
        </xdr:cNvPr>
        <xdr:cNvCxnSpPr/>
      </xdr:nvCxnSpPr>
      <xdr:spPr>
        <a:xfrm flipV="1">
          <a:off x="9639300" y="6492362"/>
          <a:ext cx="838200" cy="67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1168</xdr:rowOff>
    </xdr:from>
    <xdr:to>
      <xdr:col>46</xdr:col>
      <xdr:colOff>38100</xdr:colOff>
      <xdr:row>38</xdr:row>
      <xdr:rowOff>102768</xdr:rowOff>
    </xdr:to>
    <xdr:sp macro="" textlink="">
      <xdr:nvSpPr>
        <xdr:cNvPr id="130" name="楕円 129">
          <a:extLst>
            <a:ext uri="{FF2B5EF4-FFF2-40B4-BE49-F238E27FC236}">
              <a16:creationId xmlns:a16="http://schemas.microsoft.com/office/drawing/2014/main" id="{00000000-0008-0000-0E00-000082000000}"/>
            </a:ext>
          </a:extLst>
        </xdr:cNvPr>
        <xdr:cNvSpPr/>
      </xdr:nvSpPr>
      <xdr:spPr>
        <a:xfrm>
          <a:off x="8699500" y="6516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44836</xdr:rowOff>
    </xdr:from>
    <xdr:to>
      <xdr:col>50</xdr:col>
      <xdr:colOff>114300</xdr:colOff>
      <xdr:row>38</xdr:row>
      <xdr:rowOff>51968</xdr:rowOff>
    </xdr:to>
    <xdr:cxnSp macro="">
      <xdr:nvCxnSpPr>
        <xdr:cNvPr id="131" name="直線コネクタ 130">
          <a:extLst>
            <a:ext uri="{FF2B5EF4-FFF2-40B4-BE49-F238E27FC236}">
              <a16:creationId xmlns:a16="http://schemas.microsoft.com/office/drawing/2014/main" id="{00000000-0008-0000-0E00-000083000000}"/>
            </a:ext>
          </a:extLst>
        </xdr:cNvPr>
        <xdr:cNvCxnSpPr/>
      </xdr:nvCxnSpPr>
      <xdr:spPr>
        <a:xfrm flipV="1">
          <a:off x="8750300" y="6559936"/>
          <a:ext cx="889000" cy="71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6746</xdr:rowOff>
    </xdr:from>
    <xdr:to>
      <xdr:col>41</xdr:col>
      <xdr:colOff>101600</xdr:colOff>
      <xdr:row>38</xdr:row>
      <xdr:rowOff>108346</xdr:rowOff>
    </xdr:to>
    <xdr:sp macro="" textlink="">
      <xdr:nvSpPr>
        <xdr:cNvPr id="132" name="楕円 131">
          <a:extLst>
            <a:ext uri="{FF2B5EF4-FFF2-40B4-BE49-F238E27FC236}">
              <a16:creationId xmlns:a16="http://schemas.microsoft.com/office/drawing/2014/main" id="{00000000-0008-0000-0E00-000084000000}"/>
            </a:ext>
          </a:extLst>
        </xdr:cNvPr>
        <xdr:cNvSpPr/>
      </xdr:nvSpPr>
      <xdr:spPr>
        <a:xfrm>
          <a:off x="7810500" y="6521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51968</xdr:rowOff>
    </xdr:from>
    <xdr:to>
      <xdr:col>45</xdr:col>
      <xdr:colOff>177800</xdr:colOff>
      <xdr:row>38</xdr:row>
      <xdr:rowOff>57546</xdr:rowOff>
    </xdr:to>
    <xdr:cxnSp macro="">
      <xdr:nvCxnSpPr>
        <xdr:cNvPr id="133" name="直線コネクタ 132">
          <a:extLst>
            <a:ext uri="{FF2B5EF4-FFF2-40B4-BE49-F238E27FC236}">
              <a16:creationId xmlns:a16="http://schemas.microsoft.com/office/drawing/2014/main" id="{00000000-0008-0000-0E00-000085000000}"/>
            </a:ext>
          </a:extLst>
        </xdr:cNvPr>
        <xdr:cNvCxnSpPr/>
      </xdr:nvCxnSpPr>
      <xdr:spPr>
        <a:xfrm flipV="1">
          <a:off x="7861300" y="6567068"/>
          <a:ext cx="889000" cy="5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11958</xdr:rowOff>
    </xdr:from>
    <xdr:to>
      <xdr:col>36</xdr:col>
      <xdr:colOff>165100</xdr:colOff>
      <xdr:row>38</xdr:row>
      <xdr:rowOff>113558</xdr:rowOff>
    </xdr:to>
    <xdr:sp macro="" textlink="">
      <xdr:nvSpPr>
        <xdr:cNvPr id="134" name="楕円 133">
          <a:extLst>
            <a:ext uri="{FF2B5EF4-FFF2-40B4-BE49-F238E27FC236}">
              <a16:creationId xmlns:a16="http://schemas.microsoft.com/office/drawing/2014/main" id="{00000000-0008-0000-0E00-000086000000}"/>
            </a:ext>
          </a:extLst>
        </xdr:cNvPr>
        <xdr:cNvSpPr/>
      </xdr:nvSpPr>
      <xdr:spPr>
        <a:xfrm>
          <a:off x="6921500" y="6527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57546</xdr:rowOff>
    </xdr:from>
    <xdr:to>
      <xdr:col>41</xdr:col>
      <xdr:colOff>50800</xdr:colOff>
      <xdr:row>38</xdr:row>
      <xdr:rowOff>62758</xdr:rowOff>
    </xdr:to>
    <xdr:cxnSp macro="">
      <xdr:nvCxnSpPr>
        <xdr:cNvPr id="135" name="直線コネクタ 134">
          <a:extLst>
            <a:ext uri="{FF2B5EF4-FFF2-40B4-BE49-F238E27FC236}">
              <a16:creationId xmlns:a16="http://schemas.microsoft.com/office/drawing/2014/main" id="{00000000-0008-0000-0E00-000087000000}"/>
            </a:ext>
          </a:extLst>
        </xdr:cNvPr>
        <xdr:cNvCxnSpPr/>
      </xdr:nvCxnSpPr>
      <xdr:spPr>
        <a:xfrm flipV="1">
          <a:off x="6972300" y="6572646"/>
          <a:ext cx="889000" cy="5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144919</xdr:rowOff>
    </xdr:from>
    <xdr:ext cx="469744" cy="259045"/>
    <xdr:sp macro="" textlink="">
      <xdr:nvSpPr>
        <xdr:cNvPr id="136" name="n_1aveValue【道路】&#10;一人当たり延長">
          <a:extLst>
            <a:ext uri="{FF2B5EF4-FFF2-40B4-BE49-F238E27FC236}">
              <a16:creationId xmlns:a16="http://schemas.microsoft.com/office/drawing/2014/main" id="{00000000-0008-0000-0E00-000088000000}"/>
            </a:ext>
          </a:extLst>
        </xdr:cNvPr>
        <xdr:cNvSpPr txBox="1"/>
      </xdr:nvSpPr>
      <xdr:spPr>
        <a:xfrm>
          <a:off x="9391727" y="6660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158361</xdr:rowOff>
    </xdr:from>
    <xdr:ext cx="469744" cy="259045"/>
    <xdr:sp macro="" textlink="">
      <xdr:nvSpPr>
        <xdr:cNvPr id="137" name="n_2aveValue【道路】&#10;一人当たり延長">
          <a:extLst>
            <a:ext uri="{FF2B5EF4-FFF2-40B4-BE49-F238E27FC236}">
              <a16:creationId xmlns:a16="http://schemas.microsoft.com/office/drawing/2014/main" id="{00000000-0008-0000-0E00-000089000000}"/>
            </a:ext>
          </a:extLst>
        </xdr:cNvPr>
        <xdr:cNvSpPr txBox="1"/>
      </xdr:nvSpPr>
      <xdr:spPr>
        <a:xfrm>
          <a:off x="8515427" y="6673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161012</xdr:rowOff>
    </xdr:from>
    <xdr:ext cx="469744" cy="259045"/>
    <xdr:sp macro="" textlink="">
      <xdr:nvSpPr>
        <xdr:cNvPr id="138" name="n_3aveValue【道路】&#10;一人当たり延長">
          <a:extLst>
            <a:ext uri="{FF2B5EF4-FFF2-40B4-BE49-F238E27FC236}">
              <a16:creationId xmlns:a16="http://schemas.microsoft.com/office/drawing/2014/main" id="{00000000-0008-0000-0E00-00008A000000}"/>
            </a:ext>
          </a:extLst>
        </xdr:cNvPr>
        <xdr:cNvSpPr txBox="1"/>
      </xdr:nvSpPr>
      <xdr:spPr>
        <a:xfrm>
          <a:off x="7626427" y="6676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169059</xdr:rowOff>
    </xdr:from>
    <xdr:ext cx="469744" cy="259045"/>
    <xdr:sp macro="" textlink="">
      <xdr:nvSpPr>
        <xdr:cNvPr id="139" name="n_4aveValue【道路】&#10;一人当たり延長">
          <a:extLst>
            <a:ext uri="{FF2B5EF4-FFF2-40B4-BE49-F238E27FC236}">
              <a16:creationId xmlns:a16="http://schemas.microsoft.com/office/drawing/2014/main" id="{00000000-0008-0000-0E00-00008B000000}"/>
            </a:ext>
          </a:extLst>
        </xdr:cNvPr>
        <xdr:cNvSpPr txBox="1"/>
      </xdr:nvSpPr>
      <xdr:spPr>
        <a:xfrm>
          <a:off x="6737427" y="6684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36</xdr:row>
      <xdr:rowOff>112163</xdr:rowOff>
    </xdr:from>
    <xdr:ext cx="469744" cy="259045"/>
    <xdr:sp macro="" textlink="">
      <xdr:nvSpPr>
        <xdr:cNvPr id="140" name="n_1mainValue【道路】&#10;一人当たり延長">
          <a:extLst>
            <a:ext uri="{FF2B5EF4-FFF2-40B4-BE49-F238E27FC236}">
              <a16:creationId xmlns:a16="http://schemas.microsoft.com/office/drawing/2014/main" id="{00000000-0008-0000-0E00-00008C000000}"/>
            </a:ext>
          </a:extLst>
        </xdr:cNvPr>
        <xdr:cNvSpPr txBox="1"/>
      </xdr:nvSpPr>
      <xdr:spPr>
        <a:xfrm>
          <a:off x="9391727" y="6284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119296</xdr:rowOff>
    </xdr:from>
    <xdr:ext cx="469744" cy="259045"/>
    <xdr:sp macro="" textlink="">
      <xdr:nvSpPr>
        <xdr:cNvPr id="141" name="n_2mainValue【道路】&#10;一人当たり延長">
          <a:extLst>
            <a:ext uri="{FF2B5EF4-FFF2-40B4-BE49-F238E27FC236}">
              <a16:creationId xmlns:a16="http://schemas.microsoft.com/office/drawing/2014/main" id="{00000000-0008-0000-0E00-00008D000000}"/>
            </a:ext>
          </a:extLst>
        </xdr:cNvPr>
        <xdr:cNvSpPr txBox="1"/>
      </xdr:nvSpPr>
      <xdr:spPr>
        <a:xfrm>
          <a:off x="8515427" y="62914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36</xdr:row>
      <xdr:rowOff>124873</xdr:rowOff>
    </xdr:from>
    <xdr:ext cx="469744" cy="259045"/>
    <xdr:sp macro="" textlink="">
      <xdr:nvSpPr>
        <xdr:cNvPr id="142" name="n_3mainValue【道路】&#10;一人当たり延長">
          <a:extLst>
            <a:ext uri="{FF2B5EF4-FFF2-40B4-BE49-F238E27FC236}">
              <a16:creationId xmlns:a16="http://schemas.microsoft.com/office/drawing/2014/main" id="{00000000-0008-0000-0E00-00008E000000}"/>
            </a:ext>
          </a:extLst>
        </xdr:cNvPr>
        <xdr:cNvSpPr txBox="1"/>
      </xdr:nvSpPr>
      <xdr:spPr>
        <a:xfrm>
          <a:off x="7626427" y="6297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36</xdr:row>
      <xdr:rowOff>130085</xdr:rowOff>
    </xdr:from>
    <xdr:ext cx="469744" cy="259045"/>
    <xdr:sp macro="" textlink="">
      <xdr:nvSpPr>
        <xdr:cNvPr id="143" name="n_4mainValue【道路】&#10;一人当たり延長">
          <a:extLst>
            <a:ext uri="{FF2B5EF4-FFF2-40B4-BE49-F238E27FC236}">
              <a16:creationId xmlns:a16="http://schemas.microsoft.com/office/drawing/2014/main" id="{00000000-0008-0000-0E00-00008F000000}"/>
            </a:ext>
          </a:extLst>
        </xdr:cNvPr>
        <xdr:cNvSpPr txBox="1"/>
      </xdr:nvSpPr>
      <xdr:spPr>
        <a:xfrm>
          <a:off x="6737427" y="63022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4" name="正方形/長方形 143">
          <a:extLst>
            <a:ext uri="{FF2B5EF4-FFF2-40B4-BE49-F238E27FC236}">
              <a16:creationId xmlns:a16="http://schemas.microsoft.com/office/drawing/2014/main" id="{00000000-0008-0000-0E00-000090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5" name="正方形/長方形 144">
          <a:extLst>
            <a:ext uri="{FF2B5EF4-FFF2-40B4-BE49-F238E27FC236}">
              <a16:creationId xmlns:a16="http://schemas.microsoft.com/office/drawing/2014/main" id="{00000000-0008-0000-0E00-000091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6" name="正方形/長方形 145">
          <a:extLst>
            <a:ext uri="{FF2B5EF4-FFF2-40B4-BE49-F238E27FC236}">
              <a16:creationId xmlns:a16="http://schemas.microsoft.com/office/drawing/2014/main" id="{00000000-0008-0000-0E00-000092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7" name="正方形/長方形 146">
          <a:extLst>
            <a:ext uri="{FF2B5EF4-FFF2-40B4-BE49-F238E27FC236}">
              <a16:creationId xmlns:a16="http://schemas.microsoft.com/office/drawing/2014/main" id="{00000000-0008-0000-0E00-000093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8" name="正方形/長方形 147">
          <a:extLst>
            <a:ext uri="{FF2B5EF4-FFF2-40B4-BE49-F238E27FC236}">
              <a16:creationId xmlns:a16="http://schemas.microsoft.com/office/drawing/2014/main" id="{00000000-0008-0000-0E00-000094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9" name="正方形/長方形 148">
          <a:extLst>
            <a:ext uri="{FF2B5EF4-FFF2-40B4-BE49-F238E27FC236}">
              <a16:creationId xmlns:a16="http://schemas.microsoft.com/office/drawing/2014/main" id="{00000000-0008-0000-0E00-000095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0" name="正方形/長方形 149">
          <a:extLst>
            <a:ext uri="{FF2B5EF4-FFF2-40B4-BE49-F238E27FC236}">
              <a16:creationId xmlns:a16="http://schemas.microsoft.com/office/drawing/2014/main" id="{00000000-0008-0000-0E00-000096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1" name="正方形/長方形 150">
          <a:extLst>
            <a:ext uri="{FF2B5EF4-FFF2-40B4-BE49-F238E27FC236}">
              <a16:creationId xmlns:a16="http://schemas.microsoft.com/office/drawing/2014/main" id="{00000000-0008-0000-0E00-000097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2" name="テキスト ボックス 151">
          <a:extLst>
            <a:ext uri="{FF2B5EF4-FFF2-40B4-BE49-F238E27FC236}">
              <a16:creationId xmlns:a16="http://schemas.microsoft.com/office/drawing/2014/main" id="{00000000-0008-0000-0E00-000098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3" name="直線コネクタ 152">
          <a:extLst>
            <a:ext uri="{FF2B5EF4-FFF2-40B4-BE49-F238E27FC236}">
              <a16:creationId xmlns:a16="http://schemas.microsoft.com/office/drawing/2014/main" id="{00000000-0008-0000-0E00-000099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4" name="テキスト ボックス 153">
          <a:extLst>
            <a:ext uri="{FF2B5EF4-FFF2-40B4-BE49-F238E27FC236}">
              <a16:creationId xmlns:a16="http://schemas.microsoft.com/office/drawing/2014/main" id="{00000000-0008-0000-0E00-00009A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5" name="直線コネクタ 154">
          <a:extLst>
            <a:ext uri="{FF2B5EF4-FFF2-40B4-BE49-F238E27FC236}">
              <a16:creationId xmlns:a16="http://schemas.microsoft.com/office/drawing/2014/main" id="{00000000-0008-0000-0E00-00009B00000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6" name="テキスト ボックス 155">
          <a:extLst>
            <a:ext uri="{FF2B5EF4-FFF2-40B4-BE49-F238E27FC236}">
              <a16:creationId xmlns:a16="http://schemas.microsoft.com/office/drawing/2014/main" id="{00000000-0008-0000-0E00-00009C000000}"/>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7" name="直線コネクタ 156">
          <a:extLst>
            <a:ext uri="{FF2B5EF4-FFF2-40B4-BE49-F238E27FC236}">
              <a16:creationId xmlns:a16="http://schemas.microsoft.com/office/drawing/2014/main" id="{00000000-0008-0000-0E00-00009D00000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58" name="テキスト ボックス 157">
          <a:extLst>
            <a:ext uri="{FF2B5EF4-FFF2-40B4-BE49-F238E27FC236}">
              <a16:creationId xmlns:a16="http://schemas.microsoft.com/office/drawing/2014/main" id="{00000000-0008-0000-0E00-00009E00000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59" name="直線コネクタ 158">
          <a:extLst>
            <a:ext uri="{FF2B5EF4-FFF2-40B4-BE49-F238E27FC236}">
              <a16:creationId xmlns:a16="http://schemas.microsoft.com/office/drawing/2014/main" id="{00000000-0008-0000-0E00-00009F00000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0" name="テキスト ボックス 159">
          <a:extLst>
            <a:ext uri="{FF2B5EF4-FFF2-40B4-BE49-F238E27FC236}">
              <a16:creationId xmlns:a16="http://schemas.microsoft.com/office/drawing/2014/main" id="{00000000-0008-0000-0E00-0000A000000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1" name="直線コネクタ 160">
          <a:extLst>
            <a:ext uri="{FF2B5EF4-FFF2-40B4-BE49-F238E27FC236}">
              <a16:creationId xmlns:a16="http://schemas.microsoft.com/office/drawing/2014/main" id="{00000000-0008-0000-0E00-0000A100000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2" name="テキスト ボックス 161">
          <a:extLst>
            <a:ext uri="{FF2B5EF4-FFF2-40B4-BE49-F238E27FC236}">
              <a16:creationId xmlns:a16="http://schemas.microsoft.com/office/drawing/2014/main" id="{00000000-0008-0000-0E00-0000A200000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3" name="直線コネクタ 162">
          <a:extLst>
            <a:ext uri="{FF2B5EF4-FFF2-40B4-BE49-F238E27FC236}">
              <a16:creationId xmlns:a16="http://schemas.microsoft.com/office/drawing/2014/main" id="{00000000-0008-0000-0E00-0000A300000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4" name="テキスト ボックス 163">
          <a:extLst>
            <a:ext uri="{FF2B5EF4-FFF2-40B4-BE49-F238E27FC236}">
              <a16:creationId xmlns:a16="http://schemas.microsoft.com/office/drawing/2014/main" id="{00000000-0008-0000-0E00-0000A4000000}"/>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5" name="直線コネクタ 164">
          <a:extLst>
            <a:ext uri="{FF2B5EF4-FFF2-40B4-BE49-F238E27FC236}">
              <a16:creationId xmlns:a16="http://schemas.microsoft.com/office/drawing/2014/main" id="{00000000-0008-0000-0E00-0000A5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6" name="テキスト ボックス 165">
          <a:extLst>
            <a:ext uri="{FF2B5EF4-FFF2-40B4-BE49-F238E27FC236}">
              <a16:creationId xmlns:a16="http://schemas.microsoft.com/office/drawing/2014/main" id="{00000000-0008-0000-0E00-0000A6000000}"/>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7" name="【橋りょう・トンネル】&#10;有形固定資産減価償却率グラフ枠">
          <a:extLst>
            <a:ext uri="{FF2B5EF4-FFF2-40B4-BE49-F238E27FC236}">
              <a16:creationId xmlns:a16="http://schemas.microsoft.com/office/drawing/2014/main" id="{00000000-0008-0000-0E00-0000A7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89535</xdr:rowOff>
    </xdr:from>
    <xdr:to>
      <xdr:col>24</xdr:col>
      <xdr:colOff>62865</xdr:colOff>
      <xdr:row>63</xdr:row>
      <xdr:rowOff>45720</xdr:rowOff>
    </xdr:to>
    <xdr:cxnSp macro="">
      <xdr:nvCxnSpPr>
        <xdr:cNvPr id="168" name="直線コネクタ 167">
          <a:extLst>
            <a:ext uri="{FF2B5EF4-FFF2-40B4-BE49-F238E27FC236}">
              <a16:creationId xmlns:a16="http://schemas.microsoft.com/office/drawing/2014/main" id="{00000000-0008-0000-0E00-0000A8000000}"/>
            </a:ext>
          </a:extLst>
        </xdr:cNvPr>
        <xdr:cNvCxnSpPr/>
      </xdr:nvCxnSpPr>
      <xdr:spPr>
        <a:xfrm flipV="1">
          <a:off x="4634865" y="9519285"/>
          <a:ext cx="0" cy="13277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49547</xdr:rowOff>
    </xdr:from>
    <xdr:ext cx="405111" cy="259045"/>
    <xdr:sp macro="" textlink="">
      <xdr:nvSpPr>
        <xdr:cNvPr id="169" name="【橋りょう・トンネル】&#10;有形固定資産減価償却率最小値テキスト">
          <a:extLst>
            <a:ext uri="{FF2B5EF4-FFF2-40B4-BE49-F238E27FC236}">
              <a16:creationId xmlns:a16="http://schemas.microsoft.com/office/drawing/2014/main" id="{00000000-0008-0000-0E00-0000A9000000}"/>
            </a:ext>
          </a:extLst>
        </xdr:cNvPr>
        <xdr:cNvSpPr txBox="1"/>
      </xdr:nvSpPr>
      <xdr:spPr>
        <a:xfrm>
          <a:off x="4673600" y="10850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45720</xdr:rowOff>
    </xdr:from>
    <xdr:to>
      <xdr:col>24</xdr:col>
      <xdr:colOff>152400</xdr:colOff>
      <xdr:row>63</xdr:row>
      <xdr:rowOff>45720</xdr:rowOff>
    </xdr:to>
    <xdr:cxnSp macro="">
      <xdr:nvCxnSpPr>
        <xdr:cNvPr id="170" name="直線コネクタ 169">
          <a:extLst>
            <a:ext uri="{FF2B5EF4-FFF2-40B4-BE49-F238E27FC236}">
              <a16:creationId xmlns:a16="http://schemas.microsoft.com/office/drawing/2014/main" id="{00000000-0008-0000-0E00-0000AA000000}"/>
            </a:ext>
          </a:extLst>
        </xdr:cNvPr>
        <xdr:cNvCxnSpPr/>
      </xdr:nvCxnSpPr>
      <xdr:spPr>
        <a:xfrm>
          <a:off x="4546600" y="108470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36212</xdr:rowOff>
    </xdr:from>
    <xdr:ext cx="405111" cy="259045"/>
    <xdr:sp macro="" textlink="">
      <xdr:nvSpPr>
        <xdr:cNvPr id="171" name="【橋りょう・トンネル】&#10;有形固定資産減価償却率最大値テキスト">
          <a:extLst>
            <a:ext uri="{FF2B5EF4-FFF2-40B4-BE49-F238E27FC236}">
              <a16:creationId xmlns:a16="http://schemas.microsoft.com/office/drawing/2014/main" id="{00000000-0008-0000-0E00-0000AB000000}"/>
            </a:ext>
          </a:extLst>
        </xdr:cNvPr>
        <xdr:cNvSpPr txBox="1"/>
      </xdr:nvSpPr>
      <xdr:spPr>
        <a:xfrm>
          <a:off x="4673600" y="9294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89535</xdr:rowOff>
    </xdr:from>
    <xdr:to>
      <xdr:col>24</xdr:col>
      <xdr:colOff>152400</xdr:colOff>
      <xdr:row>55</xdr:row>
      <xdr:rowOff>89535</xdr:rowOff>
    </xdr:to>
    <xdr:cxnSp macro="">
      <xdr:nvCxnSpPr>
        <xdr:cNvPr id="172" name="直線コネクタ 171">
          <a:extLst>
            <a:ext uri="{FF2B5EF4-FFF2-40B4-BE49-F238E27FC236}">
              <a16:creationId xmlns:a16="http://schemas.microsoft.com/office/drawing/2014/main" id="{00000000-0008-0000-0E00-0000AC000000}"/>
            </a:ext>
          </a:extLst>
        </xdr:cNvPr>
        <xdr:cNvCxnSpPr/>
      </xdr:nvCxnSpPr>
      <xdr:spPr>
        <a:xfrm>
          <a:off x="4546600" y="9519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17162</xdr:rowOff>
    </xdr:from>
    <xdr:ext cx="405111" cy="259045"/>
    <xdr:sp macro="" textlink="">
      <xdr:nvSpPr>
        <xdr:cNvPr id="173" name="【橋りょう・トンネル】&#10;有形固定資産減価償却率平均値テキスト">
          <a:extLst>
            <a:ext uri="{FF2B5EF4-FFF2-40B4-BE49-F238E27FC236}">
              <a16:creationId xmlns:a16="http://schemas.microsoft.com/office/drawing/2014/main" id="{00000000-0008-0000-0E00-0000AD000000}"/>
            </a:ext>
          </a:extLst>
        </xdr:cNvPr>
        <xdr:cNvSpPr txBox="1"/>
      </xdr:nvSpPr>
      <xdr:spPr>
        <a:xfrm>
          <a:off x="4673600" y="103041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38735</xdr:rowOff>
    </xdr:from>
    <xdr:to>
      <xdr:col>24</xdr:col>
      <xdr:colOff>114300</xdr:colOff>
      <xdr:row>60</xdr:row>
      <xdr:rowOff>140335</xdr:rowOff>
    </xdr:to>
    <xdr:sp macro="" textlink="">
      <xdr:nvSpPr>
        <xdr:cNvPr id="174" name="フローチャート: 判断 173">
          <a:extLst>
            <a:ext uri="{FF2B5EF4-FFF2-40B4-BE49-F238E27FC236}">
              <a16:creationId xmlns:a16="http://schemas.microsoft.com/office/drawing/2014/main" id="{00000000-0008-0000-0E00-0000AE000000}"/>
            </a:ext>
          </a:extLst>
        </xdr:cNvPr>
        <xdr:cNvSpPr/>
      </xdr:nvSpPr>
      <xdr:spPr>
        <a:xfrm>
          <a:off x="4584700" y="10325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12065</xdr:rowOff>
    </xdr:from>
    <xdr:to>
      <xdr:col>20</xdr:col>
      <xdr:colOff>38100</xdr:colOff>
      <xdr:row>60</xdr:row>
      <xdr:rowOff>113665</xdr:rowOff>
    </xdr:to>
    <xdr:sp macro="" textlink="">
      <xdr:nvSpPr>
        <xdr:cNvPr id="175" name="フローチャート: 判断 174">
          <a:extLst>
            <a:ext uri="{FF2B5EF4-FFF2-40B4-BE49-F238E27FC236}">
              <a16:creationId xmlns:a16="http://schemas.microsoft.com/office/drawing/2014/main" id="{00000000-0008-0000-0E00-0000AF000000}"/>
            </a:ext>
          </a:extLst>
        </xdr:cNvPr>
        <xdr:cNvSpPr/>
      </xdr:nvSpPr>
      <xdr:spPr>
        <a:xfrm>
          <a:off x="3746500" y="10299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162560</xdr:rowOff>
    </xdr:from>
    <xdr:to>
      <xdr:col>15</xdr:col>
      <xdr:colOff>101600</xdr:colOff>
      <xdr:row>60</xdr:row>
      <xdr:rowOff>92710</xdr:rowOff>
    </xdr:to>
    <xdr:sp macro="" textlink="">
      <xdr:nvSpPr>
        <xdr:cNvPr id="176" name="フローチャート: 判断 175">
          <a:extLst>
            <a:ext uri="{FF2B5EF4-FFF2-40B4-BE49-F238E27FC236}">
              <a16:creationId xmlns:a16="http://schemas.microsoft.com/office/drawing/2014/main" id="{00000000-0008-0000-0E00-0000B0000000}"/>
            </a:ext>
          </a:extLst>
        </xdr:cNvPr>
        <xdr:cNvSpPr/>
      </xdr:nvSpPr>
      <xdr:spPr>
        <a:xfrm>
          <a:off x="2857500" y="1027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137795</xdr:rowOff>
    </xdr:from>
    <xdr:to>
      <xdr:col>10</xdr:col>
      <xdr:colOff>165100</xdr:colOff>
      <xdr:row>60</xdr:row>
      <xdr:rowOff>67945</xdr:rowOff>
    </xdr:to>
    <xdr:sp macro="" textlink="">
      <xdr:nvSpPr>
        <xdr:cNvPr id="177" name="フローチャート: 判断 176">
          <a:extLst>
            <a:ext uri="{FF2B5EF4-FFF2-40B4-BE49-F238E27FC236}">
              <a16:creationId xmlns:a16="http://schemas.microsoft.com/office/drawing/2014/main" id="{00000000-0008-0000-0E00-0000B1000000}"/>
            </a:ext>
          </a:extLst>
        </xdr:cNvPr>
        <xdr:cNvSpPr/>
      </xdr:nvSpPr>
      <xdr:spPr>
        <a:xfrm>
          <a:off x="1968500" y="10253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126365</xdr:rowOff>
    </xdr:from>
    <xdr:to>
      <xdr:col>6</xdr:col>
      <xdr:colOff>38100</xdr:colOff>
      <xdr:row>60</xdr:row>
      <xdr:rowOff>56515</xdr:rowOff>
    </xdr:to>
    <xdr:sp macro="" textlink="">
      <xdr:nvSpPr>
        <xdr:cNvPr id="178" name="フローチャート: 判断 177">
          <a:extLst>
            <a:ext uri="{FF2B5EF4-FFF2-40B4-BE49-F238E27FC236}">
              <a16:creationId xmlns:a16="http://schemas.microsoft.com/office/drawing/2014/main" id="{00000000-0008-0000-0E00-0000B2000000}"/>
            </a:ext>
          </a:extLst>
        </xdr:cNvPr>
        <xdr:cNvSpPr/>
      </xdr:nvSpPr>
      <xdr:spPr>
        <a:xfrm>
          <a:off x="1079500" y="10241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79" name="テキスト ボックス 178">
          <a:extLst>
            <a:ext uri="{FF2B5EF4-FFF2-40B4-BE49-F238E27FC236}">
              <a16:creationId xmlns:a16="http://schemas.microsoft.com/office/drawing/2014/main" id="{00000000-0008-0000-0E00-0000B3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00000000-0008-0000-0E00-0000B4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00000000-0008-0000-0E00-0000B5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00000000-0008-0000-0E00-0000B6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0000000-0008-0000-0E00-0000B7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107315</xdr:rowOff>
    </xdr:from>
    <xdr:to>
      <xdr:col>24</xdr:col>
      <xdr:colOff>114300</xdr:colOff>
      <xdr:row>60</xdr:row>
      <xdr:rowOff>37465</xdr:rowOff>
    </xdr:to>
    <xdr:sp macro="" textlink="">
      <xdr:nvSpPr>
        <xdr:cNvPr id="184" name="楕円 183">
          <a:extLst>
            <a:ext uri="{FF2B5EF4-FFF2-40B4-BE49-F238E27FC236}">
              <a16:creationId xmlns:a16="http://schemas.microsoft.com/office/drawing/2014/main" id="{00000000-0008-0000-0E00-0000B8000000}"/>
            </a:ext>
          </a:extLst>
        </xdr:cNvPr>
        <xdr:cNvSpPr/>
      </xdr:nvSpPr>
      <xdr:spPr>
        <a:xfrm>
          <a:off x="4584700" y="10222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130192</xdr:rowOff>
    </xdr:from>
    <xdr:ext cx="405111" cy="259045"/>
    <xdr:sp macro="" textlink="">
      <xdr:nvSpPr>
        <xdr:cNvPr id="185" name="【橋りょう・トンネル】&#10;有形固定資産減価償却率該当値テキスト">
          <a:extLst>
            <a:ext uri="{FF2B5EF4-FFF2-40B4-BE49-F238E27FC236}">
              <a16:creationId xmlns:a16="http://schemas.microsoft.com/office/drawing/2014/main" id="{00000000-0008-0000-0E00-0000B9000000}"/>
            </a:ext>
          </a:extLst>
        </xdr:cNvPr>
        <xdr:cNvSpPr txBox="1"/>
      </xdr:nvSpPr>
      <xdr:spPr>
        <a:xfrm>
          <a:off x="4673600" y="10074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78740</xdr:rowOff>
    </xdr:from>
    <xdr:to>
      <xdr:col>20</xdr:col>
      <xdr:colOff>38100</xdr:colOff>
      <xdr:row>60</xdr:row>
      <xdr:rowOff>8890</xdr:rowOff>
    </xdr:to>
    <xdr:sp macro="" textlink="">
      <xdr:nvSpPr>
        <xdr:cNvPr id="186" name="楕円 185">
          <a:extLst>
            <a:ext uri="{FF2B5EF4-FFF2-40B4-BE49-F238E27FC236}">
              <a16:creationId xmlns:a16="http://schemas.microsoft.com/office/drawing/2014/main" id="{00000000-0008-0000-0E00-0000BA000000}"/>
            </a:ext>
          </a:extLst>
        </xdr:cNvPr>
        <xdr:cNvSpPr/>
      </xdr:nvSpPr>
      <xdr:spPr>
        <a:xfrm>
          <a:off x="3746500" y="10194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129540</xdr:rowOff>
    </xdr:from>
    <xdr:to>
      <xdr:col>24</xdr:col>
      <xdr:colOff>63500</xdr:colOff>
      <xdr:row>59</xdr:row>
      <xdr:rowOff>158115</xdr:rowOff>
    </xdr:to>
    <xdr:cxnSp macro="">
      <xdr:nvCxnSpPr>
        <xdr:cNvPr id="187" name="直線コネクタ 186">
          <a:extLst>
            <a:ext uri="{FF2B5EF4-FFF2-40B4-BE49-F238E27FC236}">
              <a16:creationId xmlns:a16="http://schemas.microsoft.com/office/drawing/2014/main" id="{00000000-0008-0000-0E00-0000BB000000}"/>
            </a:ext>
          </a:extLst>
        </xdr:cNvPr>
        <xdr:cNvCxnSpPr/>
      </xdr:nvCxnSpPr>
      <xdr:spPr>
        <a:xfrm>
          <a:off x="3797300" y="10245090"/>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52070</xdr:rowOff>
    </xdr:from>
    <xdr:to>
      <xdr:col>15</xdr:col>
      <xdr:colOff>101600</xdr:colOff>
      <xdr:row>59</xdr:row>
      <xdr:rowOff>153670</xdr:rowOff>
    </xdr:to>
    <xdr:sp macro="" textlink="">
      <xdr:nvSpPr>
        <xdr:cNvPr id="188" name="楕円 187">
          <a:extLst>
            <a:ext uri="{FF2B5EF4-FFF2-40B4-BE49-F238E27FC236}">
              <a16:creationId xmlns:a16="http://schemas.microsoft.com/office/drawing/2014/main" id="{00000000-0008-0000-0E00-0000BC000000}"/>
            </a:ext>
          </a:extLst>
        </xdr:cNvPr>
        <xdr:cNvSpPr/>
      </xdr:nvSpPr>
      <xdr:spPr>
        <a:xfrm>
          <a:off x="2857500" y="10167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102870</xdr:rowOff>
    </xdr:from>
    <xdr:to>
      <xdr:col>19</xdr:col>
      <xdr:colOff>177800</xdr:colOff>
      <xdr:row>59</xdr:row>
      <xdr:rowOff>129540</xdr:rowOff>
    </xdr:to>
    <xdr:cxnSp macro="">
      <xdr:nvCxnSpPr>
        <xdr:cNvPr id="189" name="直線コネクタ 188">
          <a:extLst>
            <a:ext uri="{FF2B5EF4-FFF2-40B4-BE49-F238E27FC236}">
              <a16:creationId xmlns:a16="http://schemas.microsoft.com/office/drawing/2014/main" id="{00000000-0008-0000-0E00-0000BD000000}"/>
            </a:ext>
          </a:extLst>
        </xdr:cNvPr>
        <xdr:cNvCxnSpPr/>
      </xdr:nvCxnSpPr>
      <xdr:spPr>
        <a:xfrm>
          <a:off x="2908300" y="1021842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31115</xdr:rowOff>
    </xdr:from>
    <xdr:to>
      <xdr:col>10</xdr:col>
      <xdr:colOff>165100</xdr:colOff>
      <xdr:row>59</xdr:row>
      <xdr:rowOff>132715</xdr:rowOff>
    </xdr:to>
    <xdr:sp macro="" textlink="">
      <xdr:nvSpPr>
        <xdr:cNvPr id="190" name="楕円 189">
          <a:extLst>
            <a:ext uri="{FF2B5EF4-FFF2-40B4-BE49-F238E27FC236}">
              <a16:creationId xmlns:a16="http://schemas.microsoft.com/office/drawing/2014/main" id="{00000000-0008-0000-0E00-0000BE000000}"/>
            </a:ext>
          </a:extLst>
        </xdr:cNvPr>
        <xdr:cNvSpPr/>
      </xdr:nvSpPr>
      <xdr:spPr>
        <a:xfrm>
          <a:off x="1968500" y="10146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81915</xdr:rowOff>
    </xdr:from>
    <xdr:to>
      <xdr:col>15</xdr:col>
      <xdr:colOff>50800</xdr:colOff>
      <xdr:row>59</xdr:row>
      <xdr:rowOff>102870</xdr:rowOff>
    </xdr:to>
    <xdr:cxnSp macro="">
      <xdr:nvCxnSpPr>
        <xdr:cNvPr id="191" name="直線コネクタ 190">
          <a:extLst>
            <a:ext uri="{FF2B5EF4-FFF2-40B4-BE49-F238E27FC236}">
              <a16:creationId xmlns:a16="http://schemas.microsoft.com/office/drawing/2014/main" id="{00000000-0008-0000-0E00-0000BF000000}"/>
            </a:ext>
          </a:extLst>
        </xdr:cNvPr>
        <xdr:cNvCxnSpPr/>
      </xdr:nvCxnSpPr>
      <xdr:spPr>
        <a:xfrm>
          <a:off x="2019300" y="10197465"/>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13970</xdr:rowOff>
    </xdr:from>
    <xdr:to>
      <xdr:col>6</xdr:col>
      <xdr:colOff>38100</xdr:colOff>
      <xdr:row>59</xdr:row>
      <xdr:rowOff>115570</xdr:rowOff>
    </xdr:to>
    <xdr:sp macro="" textlink="">
      <xdr:nvSpPr>
        <xdr:cNvPr id="192" name="楕円 191">
          <a:extLst>
            <a:ext uri="{FF2B5EF4-FFF2-40B4-BE49-F238E27FC236}">
              <a16:creationId xmlns:a16="http://schemas.microsoft.com/office/drawing/2014/main" id="{00000000-0008-0000-0E00-0000C0000000}"/>
            </a:ext>
          </a:extLst>
        </xdr:cNvPr>
        <xdr:cNvSpPr/>
      </xdr:nvSpPr>
      <xdr:spPr>
        <a:xfrm>
          <a:off x="1079500" y="10129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64770</xdr:rowOff>
    </xdr:from>
    <xdr:to>
      <xdr:col>10</xdr:col>
      <xdr:colOff>114300</xdr:colOff>
      <xdr:row>59</xdr:row>
      <xdr:rowOff>81915</xdr:rowOff>
    </xdr:to>
    <xdr:cxnSp macro="">
      <xdr:nvCxnSpPr>
        <xdr:cNvPr id="193" name="直線コネクタ 192">
          <a:extLst>
            <a:ext uri="{FF2B5EF4-FFF2-40B4-BE49-F238E27FC236}">
              <a16:creationId xmlns:a16="http://schemas.microsoft.com/office/drawing/2014/main" id="{00000000-0008-0000-0E00-0000C1000000}"/>
            </a:ext>
          </a:extLst>
        </xdr:cNvPr>
        <xdr:cNvCxnSpPr/>
      </xdr:nvCxnSpPr>
      <xdr:spPr>
        <a:xfrm>
          <a:off x="1130300" y="10180320"/>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104792</xdr:rowOff>
    </xdr:from>
    <xdr:ext cx="405111" cy="259045"/>
    <xdr:sp macro="" textlink="">
      <xdr:nvSpPr>
        <xdr:cNvPr id="194" name="n_1aveValue【橋りょう・トンネル】&#10;有形固定資産減価償却率">
          <a:extLst>
            <a:ext uri="{FF2B5EF4-FFF2-40B4-BE49-F238E27FC236}">
              <a16:creationId xmlns:a16="http://schemas.microsoft.com/office/drawing/2014/main" id="{00000000-0008-0000-0E00-0000C2000000}"/>
            </a:ext>
          </a:extLst>
        </xdr:cNvPr>
        <xdr:cNvSpPr txBox="1"/>
      </xdr:nvSpPr>
      <xdr:spPr>
        <a:xfrm>
          <a:off x="3582044" y="10391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83837</xdr:rowOff>
    </xdr:from>
    <xdr:ext cx="405111" cy="259045"/>
    <xdr:sp macro="" textlink="">
      <xdr:nvSpPr>
        <xdr:cNvPr id="195" name="n_2aveValue【橋りょう・トンネル】&#10;有形固定資産減価償却率">
          <a:extLst>
            <a:ext uri="{FF2B5EF4-FFF2-40B4-BE49-F238E27FC236}">
              <a16:creationId xmlns:a16="http://schemas.microsoft.com/office/drawing/2014/main" id="{00000000-0008-0000-0E00-0000C3000000}"/>
            </a:ext>
          </a:extLst>
        </xdr:cNvPr>
        <xdr:cNvSpPr txBox="1"/>
      </xdr:nvSpPr>
      <xdr:spPr>
        <a:xfrm>
          <a:off x="2705744" y="10370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59072</xdr:rowOff>
    </xdr:from>
    <xdr:ext cx="405111" cy="259045"/>
    <xdr:sp macro="" textlink="">
      <xdr:nvSpPr>
        <xdr:cNvPr id="196" name="n_3aveValue【橋りょう・トンネル】&#10;有形固定資産減価償却率">
          <a:extLst>
            <a:ext uri="{FF2B5EF4-FFF2-40B4-BE49-F238E27FC236}">
              <a16:creationId xmlns:a16="http://schemas.microsoft.com/office/drawing/2014/main" id="{00000000-0008-0000-0E00-0000C4000000}"/>
            </a:ext>
          </a:extLst>
        </xdr:cNvPr>
        <xdr:cNvSpPr txBox="1"/>
      </xdr:nvSpPr>
      <xdr:spPr>
        <a:xfrm>
          <a:off x="1816744" y="10346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47642</xdr:rowOff>
    </xdr:from>
    <xdr:ext cx="405111" cy="259045"/>
    <xdr:sp macro="" textlink="">
      <xdr:nvSpPr>
        <xdr:cNvPr id="197" name="n_4aveValue【橋りょう・トンネル】&#10;有形固定資産減価償却率">
          <a:extLst>
            <a:ext uri="{FF2B5EF4-FFF2-40B4-BE49-F238E27FC236}">
              <a16:creationId xmlns:a16="http://schemas.microsoft.com/office/drawing/2014/main" id="{00000000-0008-0000-0E00-0000C5000000}"/>
            </a:ext>
          </a:extLst>
        </xdr:cNvPr>
        <xdr:cNvSpPr txBox="1"/>
      </xdr:nvSpPr>
      <xdr:spPr>
        <a:xfrm>
          <a:off x="927744" y="10334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25417</xdr:rowOff>
    </xdr:from>
    <xdr:ext cx="405111" cy="259045"/>
    <xdr:sp macro="" textlink="">
      <xdr:nvSpPr>
        <xdr:cNvPr id="198" name="n_1mainValue【橋りょう・トンネル】&#10;有形固定資産減価償却率">
          <a:extLst>
            <a:ext uri="{FF2B5EF4-FFF2-40B4-BE49-F238E27FC236}">
              <a16:creationId xmlns:a16="http://schemas.microsoft.com/office/drawing/2014/main" id="{00000000-0008-0000-0E00-0000C6000000}"/>
            </a:ext>
          </a:extLst>
        </xdr:cNvPr>
        <xdr:cNvSpPr txBox="1"/>
      </xdr:nvSpPr>
      <xdr:spPr>
        <a:xfrm>
          <a:off x="3582044" y="9969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170197</xdr:rowOff>
    </xdr:from>
    <xdr:ext cx="405111" cy="259045"/>
    <xdr:sp macro="" textlink="">
      <xdr:nvSpPr>
        <xdr:cNvPr id="199" name="n_2mainValue【橋りょう・トンネル】&#10;有形固定資産減価償却率">
          <a:extLst>
            <a:ext uri="{FF2B5EF4-FFF2-40B4-BE49-F238E27FC236}">
              <a16:creationId xmlns:a16="http://schemas.microsoft.com/office/drawing/2014/main" id="{00000000-0008-0000-0E00-0000C7000000}"/>
            </a:ext>
          </a:extLst>
        </xdr:cNvPr>
        <xdr:cNvSpPr txBox="1"/>
      </xdr:nvSpPr>
      <xdr:spPr>
        <a:xfrm>
          <a:off x="2705744" y="994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149242</xdr:rowOff>
    </xdr:from>
    <xdr:ext cx="405111" cy="259045"/>
    <xdr:sp macro="" textlink="">
      <xdr:nvSpPr>
        <xdr:cNvPr id="200" name="n_3mainValue【橋りょう・トンネル】&#10;有形固定資産減価償却率">
          <a:extLst>
            <a:ext uri="{FF2B5EF4-FFF2-40B4-BE49-F238E27FC236}">
              <a16:creationId xmlns:a16="http://schemas.microsoft.com/office/drawing/2014/main" id="{00000000-0008-0000-0E00-0000C8000000}"/>
            </a:ext>
          </a:extLst>
        </xdr:cNvPr>
        <xdr:cNvSpPr txBox="1"/>
      </xdr:nvSpPr>
      <xdr:spPr>
        <a:xfrm>
          <a:off x="1816744" y="9921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132097</xdr:rowOff>
    </xdr:from>
    <xdr:ext cx="405111" cy="259045"/>
    <xdr:sp macro="" textlink="">
      <xdr:nvSpPr>
        <xdr:cNvPr id="201" name="n_4mainValue【橋りょう・トンネル】&#10;有形固定資産減価償却率">
          <a:extLst>
            <a:ext uri="{FF2B5EF4-FFF2-40B4-BE49-F238E27FC236}">
              <a16:creationId xmlns:a16="http://schemas.microsoft.com/office/drawing/2014/main" id="{00000000-0008-0000-0E00-0000C9000000}"/>
            </a:ext>
          </a:extLst>
        </xdr:cNvPr>
        <xdr:cNvSpPr txBox="1"/>
      </xdr:nvSpPr>
      <xdr:spPr>
        <a:xfrm>
          <a:off x="927744" y="9904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2" name="正方形/長方形 201">
          <a:extLst>
            <a:ext uri="{FF2B5EF4-FFF2-40B4-BE49-F238E27FC236}">
              <a16:creationId xmlns:a16="http://schemas.microsoft.com/office/drawing/2014/main" id="{00000000-0008-0000-0E00-0000CA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3" name="正方形/長方形 202">
          <a:extLst>
            <a:ext uri="{FF2B5EF4-FFF2-40B4-BE49-F238E27FC236}">
              <a16:creationId xmlns:a16="http://schemas.microsoft.com/office/drawing/2014/main" id="{00000000-0008-0000-0E00-0000CB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4" name="正方形/長方形 203">
          <a:extLst>
            <a:ext uri="{FF2B5EF4-FFF2-40B4-BE49-F238E27FC236}">
              <a16:creationId xmlns:a16="http://schemas.microsoft.com/office/drawing/2014/main" id="{00000000-0008-0000-0E00-0000CC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5" name="正方形/長方形 204">
          <a:extLst>
            <a:ext uri="{FF2B5EF4-FFF2-40B4-BE49-F238E27FC236}">
              <a16:creationId xmlns:a16="http://schemas.microsoft.com/office/drawing/2014/main" id="{00000000-0008-0000-0E00-0000CD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6" name="正方形/長方形 205">
          <a:extLst>
            <a:ext uri="{FF2B5EF4-FFF2-40B4-BE49-F238E27FC236}">
              <a16:creationId xmlns:a16="http://schemas.microsoft.com/office/drawing/2014/main" id="{00000000-0008-0000-0E00-0000CE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7" name="正方形/長方形 206">
          <a:extLst>
            <a:ext uri="{FF2B5EF4-FFF2-40B4-BE49-F238E27FC236}">
              <a16:creationId xmlns:a16="http://schemas.microsoft.com/office/drawing/2014/main" id="{00000000-0008-0000-0E00-0000CF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8" name="正方形/長方形 207">
          <a:extLst>
            <a:ext uri="{FF2B5EF4-FFF2-40B4-BE49-F238E27FC236}">
              <a16:creationId xmlns:a16="http://schemas.microsoft.com/office/drawing/2014/main" id="{00000000-0008-0000-0E00-0000D0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715,954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09" name="正方形/長方形 208">
          <a:extLst>
            <a:ext uri="{FF2B5EF4-FFF2-40B4-BE49-F238E27FC236}">
              <a16:creationId xmlns:a16="http://schemas.microsoft.com/office/drawing/2014/main" id="{00000000-0008-0000-0E00-0000D1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0" name="テキスト ボックス 209">
          <a:extLst>
            <a:ext uri="{FF2B5EF4-FFF2-40B4-BE49-F238E27FC236}">
              <a16:creationId xmlns:a16="http://schemas.microsoft.com/office/drawing/2014/main" id="{00000000-0008-0000-0E00-0000D2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1" name="直線コネクタ 210">
          <a:extLst>
            <a:ext uri="{FF2B5EF4-FFF2-40B4-BE49-F238E27FC236}">
              <a16:creationId xmlns:a16="http://schemas.microsoft.com/office/drawing/2014/main" id="{00000000-0008-0000-0E00-0000D3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2" name="直線コネクタ 211">
          <a:extLst>
            <a:ext uri="{FF2B5EF4-FFF2-40B4-BE49-F238E27FC236}">
              <a16:creationId xmlns:a16="http://schemas.microsoft.com/office/drawing/2014/main" id="{00000000-0008-0000-0E00-0000D4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3" name="テキスト ボックス 212">
          <a:extLst>
            <a:ext uri="{FF2B5EF4-FFF2-40B4-BE49-F238E27FC236}">
              <a16:creationId xmlns:a16="http://schemas.microsoft.com/office/drawing/2014/main" id="{00000000-0008-0000-0E00-0000D5000000}"/>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4" name="直線コネクタ 213">
          <a:extLst>
            <a:ext uri="{FF2B5EF4-FFF2-40B4-BE49-F238E27FC236}">
              <a16:creationId xmlns:a16="http://schemas.microsoft.com/office/drawing/2014/main" id="{00000000-0008-0000-0E00-0000D6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5" name="テキスト ボックス 214">
          <a:extLst>
            <a:ext uri="{FF2B5EF4-FFF2-40B4-BE49-F238E27FC236}">
              <a16:creationId xmlns:a16="http://schemas.microsoft.com/office/drawing/2014/main" id="{00000000-0008-0000-0E00-0000D7000000}"/>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6" name="直線コネクタ 215">
          <a:extLst>
            <a:ext uri="{FF2B5EF4-FFF2-40B4-BE49-F238E27FC236}">
              <a16:creationId xmlns:a16="http://schemas.microsoft.com/office/drawing/2014/main" id="{00000000-0008-0000-0E00-0000D8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17" name="テキスト ボックス 216">
          <a:extLst>
            <a:ext uri="{FF2B5EF4-FFF2-40B4-BE49-F238E27FC236}">
              <a16:creationId xmlns:a16="http://schemas.microsoft.com/office/drawing/2014/main" id="{00000000-0008-0000-0E00-0000D9000000}"/>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8" name="直線コネクタ 217">
          <a:extLst>
            <a:ext uri="{FF2B5EF4-FFF2-40B4-BE49-F238E27FC236}">
              <a16:creationId xmlns:a16="http://schemas.microsoft.com/office/drawing/2014/main" id="{00000000-0008-0000-0E00-0000DA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19" name="テキスト ボックス 218">
          <a:extLst>
            <a:ext uri="{FF2B5EF4-FFF2-40B4-BE49-F238E27FC236}">
              <a16:creationId xmlns:a16="http://schemas.microsoft.com/office/drawing/2014/main" id="{00000000-0008-0000-0E00-0000DB000000}"/>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0" name="直線コネクタ 219">
          <a:extLst>
            <a:ext uri="{FF2B5EF4-FFF2-40B4-BE49-F238E27FC236}">
              <a16:creationId xmlns:a16="http://schemas.microsoft.com/office/drawing/2014/main" id="{00000000-0008-0000-0E00-0000DC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124477</xdr:rowOff>
    </xdr:from>
    <xdr:ext cx="595419" cy="259045"/>
    <xdr:sp macro="" textlink="">
      <xdr:nvSpPr>
        <xdr:cNvPr id="221" name="テキスト ボックス 220">
          <a:extLst>
            <a:ext uri="{FF2B5EF4-FFF2-40B4-BE49-F238E27FC236}">
              <a16:creationId xmlns:a16="http://schemas.microsoft.com/office/drawing/2014/main" id="{00000000-0008-0000-0E00-0000DD000000}"/>
            </a:ext>
          </a:extLst>
        </xdr:cNvPr>
        <xdr:cNvSpPr txBox="1"/>
      </xdr:nvSpPr>
      <xdr:spPr>
        <a:xfrm>
          <a:off x="6008581" y="938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2" name="直線コネクタ 221">
          <a:extLst>
            <a:ext uri="{FF2B5EF4-FFF2-40B4-BE49-F238E27FC236}">
              <a16:creationId xmlns:a16="http://schemas.microsoft.com/office/drawing/2014/main" id="{00000000-0008-0000-0E00-0000DE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3" name="テキスト ボックス 222">
          <a:extLst>
            <a:ext uri="{FF2B5EF4-FFF2-40B4-BE49-F238E27FC236}">
              <a16:creationId xmlns:a16="http://schemas.microsoft.com/office/drawing/2014/main" id="{00000000-0008-0000-0E00-0000DF000000}"/>
            </a:ext>
          </a:extLst>
        </xdr:cNvPr>
        <xdr:cNvSpPr txBox="1"/>
      </xdr:nvSpPr>
      <xdr:spPr>
        <a:xfrm>
          <a:off x="6008581" y="900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4" name="【橋りょう・トンネル】&#10;一人当たり有形固定資産（償却資産）額グラフ枠">
          <a:extLst>
            <a:ext uri="{FF2B5EF4-FFF2-40B4-BE49-F238E27FC236}">
              <a16:creationId xmlns:a16="http://schemas.microsoft.com/office/drawing/2014/main" id="{00000000-0008-0000-0E00-0000E0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113881</xdr:rowOff>
    </xdr:from>
    <xdr:to>
      <xdr:col>54</xdr:col>
      <xdr:colOff>189865</xdr:colOff>
      <xdr:row>64</xdr:row>
      <xdr:rowOff>71190</xdr:rowOff>
    </xdr:to>
    <xdr:cxnSp macro="">
      <xdr:nvCxnSpPr>
        <xdr:cNvPr id="225" name="直線コネクタ 224">
          <a:extLst>
            <a:ext uri="{FF2B5EF4-FFF2-40B4-BE49-F238E27FC236}">
              <a16:creationId xmlns:a16="http://schemas.microsoft.com/office/drawing/2014/main" id="{00000000-0008-0000-0E00-0000E1000000}"/>
            </a:ext>
          </a:extLst>
        </xdr:cNvPr>
        <xdr:cNvCxnSpPr/>
      </xdr:nvCxnSpPr>
      <xdr:spPr>
        <a:xfrm flipV="1">
          <a:off x="10476865" y="9543631"/>
          <a:ext cx="0" cy="15003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75017</xdr:rowOff>
    </xdr:from>
    <xdr:ext cx="469744" cy="259045"/>
    <xdr:sp macro="" textlink="">
      <xdr:nvSpPr>
        <xdr:cNvPr id="226" name="【橋りょう・トンネル】&#10;一人当たり有形固定資産（償却資産）額最小値テキスト">
          <a:extLst>
            <a:ext uri="{FF2B5EF4-FFF2-40B4-BE49-F238E27FC236}">
              <a16:creationId xmlns:a16="http://schemas.microsoft.com/office/drawing/2014/main" id="{00000000-0008-0000-0E00-0000E2000000}"/>
            </a:ext>
          </a:extLst>
        </xdr:cNvPr>
        <xdr:cNvSpPr txBox="1"/>
      </xdr:nvSpPr>
      <xdr:spPr>
        <a:xfrm>
          <a:off x="10515600" y="11047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71190</xdr:rowOff>
    </xdr:from>
    <xdr:to>
      <xdr:col>55</xdr:col>
      <xdr:colOff>88900</xdr:colOff>
      <xdr:row>64</xdr:row>
      <xdr:rowOff>71190</xdr:rowOff>
    </xdr:to>
    <xdr:cxnSp macro="">
      <xdr:nvCxnSpPr>
        <xdr:cNvPr id="227" name="直線コネクタ 226">
          <a:extLst>
            <a:ext uri="{FF2B5EF4-FFF2-40B4-BE49-F238E27FC236}">
              <a16:creationId xmlns:a16="http://schemas.microsoft.com/office/drawing/2014/main" id="{00000000-0008-0000-0E00-0000E3000000}"/>
            </a:ext>
          </a:extLst>
        </xdr:cNvPr>
        <xdr:cNvCxnSpPr/>
      </xdr:nvCxnSpPr>
      <xdr:spPr>
        <a:xfrm>
          <a:off x="10388600" y="110439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60558</xdr:rowOff>
    </xdr:from>
    <xdr:ext cx="599010" cy="259045"/>
    <xdr:sp macro="" textlink="">
      <xdr:nvSpPr>
        <xdr:cNvPr id="228" name="【橋りょう・トンネル】&#10;一人当たり有形固定資産（償却資産）額最大値テキスト">
          <a:extLst>
            <a:ext uri="{FF2B5EF4-FFF2-40B4-BE49-F238E27FC236}">
              <a16:creationId xmlns:a16="http://schemas.microsoft.com/office/drawing/2014/main" id="{00000000-0008-0000-0E00-0000E4000000}"/>
            </a:ext>
          </a:extLst>
        </xdr:cNvPr>
        <xdr:cNvSpPr txBox="1"/>
      </xdr:nvSpPr>
      <xdr:spPr>
        <a:xfrm>
          <a:off x="10515600" y="93188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395,110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113881</xdr:rowOff>
    </xdr:from>
    <xdr:to>
      <xdr:col>55</xdr:col>
      <xdr:colOff>88900</xdr:colOff>
      <xdr:row>55</xdr:row>
      <xdr:rowOff>113881</xdr:rowOff>
    </xdr:to>
    <xdr:cxnSp macro="">
      <xdr:nvCxnSpPr>
        <xdr:cNvPr id="229" name="直線コネクタ 228">
          <a:extLst>
            <a:ext uri="{FF2B5EF4-FFF2-40B4-BE49-F238E27FC236}">
              <a16:creationId xmlns:a16="http://schemas.microsoft.com/office/drawing/2014/main" id="{00000000-0008-0000-0E00-0000E5000000}"/>
            </a:ext>
          </a:extLst>
        </xdr:cNvPr>
        <xdr:cNvCxnSpPr/>
      </xdr:nvCxnSpPr>
      <xdr:spPr>
        <a:xfrm>
          <a:off x="10388600" y="95436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131294</xdr:rowOff>
    </xdr:from>
    <xdr:ext cx="599010" cy="259045"/>
    <xdr:sp macro="" textlink="">
      <xdr:nvSpPr>
        <xdr:cNvPr id="230" name="【橋りょう・トンネル】&#10;一人当たり有形固定資産（償却資産）額平均値テキスト">
          <a:extLst>
            <a:ext uri="{FF2B5EF4-FFF2-40B4-BE49-F238E27FC236}">
              <a16:creationId xmlns:a16="http://schemas.microsoft.com/office/drawing/2014/main" id="{00000000-0008-0000-0E00-0000E6000000}"/>
            </a:ext>
          </a:extLst>
        </xdr:cNvPr>
        <xdr:cNvSpPr txBox="1"/>
      </xdr:nvSpPr>
      <xdr:spPr>
        <a:xfrm>
          <a:off x="10515600" y="1058974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152867</xdr:rowOff>
    </xdr:from>
    <xdr:to>
      <xdr:col>55</xdr:col>
      <xdr:colOff>50800</xdr:colOff>
      <xdr:row>62</xdr:row>
      <xdr:rowOff>83017</xdr:rowOff>
    </xdr:to>
    <xdr:sp macro="" textlink="">
      <xdr:nvSpPr>
        <xdr:cNvPr id="231" name="フローチャート: 判断 230">
          <a:extLst>
            <a:ext uri="{FF2B5EF4-FFF2-40B4-BE49-F238E27FC236}">
              <a16:creationId xmlns:a16="http://schemas.microsoft.com/office/drawing/2014/main" id="{00000000-0008-0000-0E00-0000E7000000}"/>
            </a:ext>
          </a:extLst>
        </xdr:cNvPr>
        <xdr:cNvSpPr/>
      </xdr:nvSpPr>
      <xdr:spPr>
        <a:xfrm>
          <a:off x="10426700" y="10611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160335</xdr:rowOff>
    </xdr:from>
    <xdr:to>
      <xdr:col>50</xdr:col>
      <xdr:colOff>165100</xdr:colOff>
      <xdr:row>62</xdr:row>
      <xdr:rowOff>90485</xdr:rowOff>
    </xdr:to>
    <xdr:sp macro="" textlink="">
      <xdr:nvSpPr>
        <xdr:cNvPr id="232" name="フローチャート: 判断 231">
          <a:extLst>
            <a:ext uri="{FF2B5EF4-FFF2-40B4-BE49-F238E27FC236}">
              <a16:creationId xmlns:a16="http://schemas.microsoft.com/office/drawing/2014/main" id="{00000000-0008-0000-0E00-0000E8000000}"/>
            </a:ext>
          </a:extLst>
        </xdr:cNvPr>
        <xdr:cNvSpPr/>
      </xdr:nvSpPr>
      <xdr:spPr>
        <a:xfrm>
          <a:off x="9588500" y="10618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165653</xdr:rowOff>
    </xdr:from>
    <xdr:to>
      <xdr:col>46</xdr:col>
      <xdr:colOff>38100</xdr:colOff>
      <xdr:row>62</xdr:row>
      <xdr:rowOff>95803</xdr:rowOff>
    </xdr:to>
    <xdr:sp macro="" textlink="">
      <xdr:nvSpPr>
        <xdr:cNvPr id="233" name="フローチャート: 判断 232">
          <a:extLst>
            <a:ext uri="{FF2B5EF4-FFF2-40B4-BE49-F238E27FC236}">
              <a16:creationId xmlns:a16="http://schemas.microsoft.com/office/drawing/2014/main" id="{00000000-0008-0000-0E00-0000E9000000}"/>
            </a:ext>
          </a:extLst>
        </xdr:cNvPr>
        <xdr:cNvSpPr/>
      </xdr:nvSpPr>
      <xdr:spPr>
        <a:xfrm>
          <a:off x="8699500" y="10624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169429</xdr:rowOff>
    </xdr:from>
    <xdr:to>
      <xdr:col>41</xdr:col>
      <xdr:colOff>101600</xdr:colOff>
      <xdr:row>62</xdr:row>
      <xdr:rowOff>99579</xdr:rowOff>
    </xdr:to>
    <xdr:sp macro="" textlink="">
      <xdr:nvSpPr>
        <xdr:cNvPr id="234" name="フローチャート: 判断 233">
          <a:extLst>
            <a:ext uri="{FF2B5EF4-FFF2-40B4-BE49-F238E27FC236}">
              <a16:creationId xmlns:a16="http://schemas.microsoft.com/office/drawing/2014/main" id="{00000000-0008-0000-0E00-0000EA000000}"/>
            </a:ext>
          </a:extLst>
        </xdr:cNvPr>
        <xdr:cNvSpPr/>
      </xdr:nvSpPr>
      <xdr:spPr>
        <a:xfrm>
          <a:off x="7810500" y="106278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4830</xdr:rowOff>
    </xdr:from>
    <xdr:to>
      <xdr:col>36</xdr:col>
      <xdr:colOff>165100</xdr:colOff>
      <xdr:row>62</xdr:row>
      <xdr:rowOff>106430</xdr:rowOff>
    </xdr:to>
    <xdr:sp macro="" textlink="">
      <xdr:nvSpPr>
        <xdr:cNvPr id="235" name="フローチャート: 判断 234">
          <a:extLst>
            <a:ext uri="{FF2B5EF4-FFF2-40B4-BE49-F238E27FC236}">
              <a16:creationId xmlns:a16="http://schemas.microsoft.com/office/drawing/2014/main" id="{00000000-0008-0000-0E00-0000EB000000}"/>
            </a:ext>
          </a:extLst>
        </xdr:cNvPr>
        <xdr:cNvSpPr/>
      </xdr:nvSpPr>
      <xdr:spPr>
        <a:xfrm>
          <a:off x="6921500" y="10634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00000000-0008-0000-0E00-0000EC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00000000-0008-0000-0E00-0000ED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00000000-0008-0000-0E00-0000EE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00000000-0008-0000-0E00-0000EF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00000000-0008-0000-0E00-0000F0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90890</xdr:rowOff>
    </xdr:from>
    <xdr:to>
      <xdr:col>55</xdr:col>
      <xdr:colOff>50800</xdr:colOff>
      <xdr:row>61</xdr:row>
      <xdr:rowOff>21040</xdr:rowOff>
    </xdr:to>
    <xdr:sp macro="" textlink="">
      <xdr:nvSpPr>
        <xdr:cNvPr id="241" name="楕円 240">
          <a:extLst>
            <a:ext uri="{FF2B5EF4-FFF2-40B4-BE49-F238E27FC236}">
              <a16:creationId xmlns:a16="http://schemas.microsoft.com/office/drawing/2014/main" id="{00000000-0008-0000-0E00-0000F1000000}"/>
            </a:ext>
          </a:extLst>
        </xdr:cNvPr>
        <xdr:cNvSpPr/>
      </xdr:nvSpPr>
      <xdr:spPr>
        <a:xfrm>
          <a:off x="10426700" y="10377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113767</xdr:rowOff>
    </xdr:from>
    <xdr:ext cx="599010" cy="259045"/>
    <xdr:sp macro="" textlink="">
      <xdr:nvSpPr>
        <xdr:cNvPr id="242" name="【橋りょう・トンネル】&#10;一人当たり有形固定資産（償却資産）額該当値テキスト">
          <a:extLst>
            <a:ext uri="{FF2B5EF4-FFF2-40B4-BE49-F238E27FC236}">
              <a16:creationId xmlns:a16="http://schemas.microsoft.com/office/drawing/2014/main" id="{00000000-0008-0000-0E00-0000F2000000}"/>
            </a:ext>
          </a:extLst>
        </xdr:cNvPr>
        <xdr:cNvSpPr txBox="1"/>
      </xdr:nvSpPr>
      <xdr:spPr>
        <a:xfrm>
          <a:off x="10515600" y="102293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162,811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99619</xdr:rowOff>
    </xdr:from>
    <xdr:to>
      <xdr:col>50</xdr:col>
      <xdr:colOff>165100</xdr:colOff>
      <xdr:row>61</xdr:row>
      <xdr:rowOff>29769</xdr:rowOff>
    </xdr:to>
    <xdr:sp macro="" textlink="">
      <xdr:nvSpPr>
        <xdr:cNvPr id="243" name="楕円 242">
          <a:extLst>
            <a:ext uri="{FF2B5EF4-FFF2-40B4-BE49-F238E27FC236}">
              <a16:creationId xmlns:a16="http://schemas.microsoft.com/office/drawing/2014/main" id="{00000000-0008-0000-0E00-0000F3000000}"/>
            </a:ext>
          </a:extLst>
        </xdr:cNvPr>
        <xdr:cNvSpPr/>
      </xdr:nvSpPr>
      <xdr:spPr>
        <a:xfrm>
          <a:off x="9588500" y="10386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141690</xdr:rowOff>
    </xdr:from>
    <xdr:to>
      <xdr:col>55</xdr:col>
      <xdr:colOff>0</xdr:colOff>
      <xdr:row>60</xdr:row>
      <xdr:rowOff>150419</xdr:rowOff>
    </xdr:to>
    <xdr:cxnSp macro="">
      <xdr:nvCxnSpPr>
        <xdr:cNvPr id="244" name="直線コネクタ 243">
          <a:extLst>
            <a:ext uri="{FF2B5EF4-FFF2-40B4-BE49-F238E27FC236}">
              <a16:creationId xmlns:a16="http://schemas.microsoft.com/office/drawing/2014/main" id="{00000000-0008-0000-0E00-0000F4000000}"/>
            </a:ext>
          </a:extLst>
        </xdr:cNvPr>
        <xdr:cNvCxnSpPr/>
      </xdr:nvCxnSpPr>
      <xdr:spPr>
        <a:xfrm flipV="1">
          <a:off x="9639300" y="10428690"/>
          <a:ext cx="838200" cy="87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108557</xdr:rowOff>
    </xdr:from>
    <xdr:to>
      <xdr:col>46</xdr:col>
      <xdr:colOff>38100</xdr:colOff>
      <xdr:row>61</xdr:row>
      <xdr:rowOff>38707</xdr:rowOff>
    </xdr:to>
    <xdr:sp macro="" textlink="">
      <xdr:nvSpPr>
        <xdr:cNvPr id="245" name="楕円 244">
          <a:extLst>
            <a:ext uri="{FF2B5EF4-FFF2-40B4-BE49-F238E27FC236}">
              <a16:creationId xmlns:a16="http://schemas.microsoft.com/office/drawing/2014/main" id="{00000000-0008-0000-0E00-0000F5000000}"/>
            </a:ext>
          </a:extLst>
        </xdr:cNvPr>
        <xdr:cNvSpPr/>
      </xdr:nvSpPr>
      <xdr:spPr>
        <a:xfrm>
          <a:off x="8699500" y="10395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150419</xdr:rowOff>
    </xdr:from>
    <xdr:to>
      <xdr:col>50</xdr:col>
      <xdr:colOff>114300</xdr:colOff>
      <xdr:row>60</xdr:row>
      <xdr:rowOff>159357</xdr:rowOff>
    </xdr:to>
    <xdr:cxnSp macro="">
      <xdr:nvCxnSpPr>
        <xdr:cNvPr id="246" name="直線コネクタ 245">
          <a:extLst>
            <a:ext uri="{FF2B5EF4-FFF2-40B4-BE49-F238E27FC236}">
              <a16:creationId xmlns:a16="http://schemas.microsoft.com/office/drawing/2014/main" id="{00000000-0008-0000-0E00-0000F6000000}"/>
            </a:ext>
          </a:extLst>
        </xdr:cNvPr>
        <xdr:cNvCxnSpPr/>
      </xdr:nvCxnSpPr>
      <xdr:spPr>
        <a:xfrm flipV="1">
          <a:off x="8750300" y="10437419"/>
          <a:ext cx="889000" cy="8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120890</xdr:rowOff>
    </xdr:from>
    <xdr:to>
      <xdr:col>41</xdr:col>
      <xdr:colOff>101600</xdr:colOff>
      <xdr:row>61</xdr:row>
      <xdr:rowOff>51040</xdr:rowOff>
    </xdr:to>
    <xdr:sp macro="" textlink="">
      <xdr:nvSpPr>
        <xdr:cNvPr id="247" name="楕円 246">
          <a:extLst>
            <a:ext uri="{FF2B5EF4-FFF2-40B4-BE49-F238E27FC236}">
              <a16:creationId xmlns:a16="http://schemas.microsoft.com/office/drawing/2014/main" id="{00000000-0008-0000-0E00-0000F7000000}"/>
            </a:ext>
          </a:extLst>
        </xdr:cNvPr>
        <xdr:cNvSpPr/>
      </xdr:nvSpPr>
      <xdr:spPr>
        <a:xfrm>
          <a:off x="7810500" y="10407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159357</xdr:rowOff>
    </xdr:from>
    <xdr:to>
      <xdr:col>45</xdr:col>
      <xdr:colOff>177800</xdr:colOff>
      <xdr:row>61</xdr:row>
      <xdr:rowOff>240</xdr:rowOff>
    </xdr:to>
    <xdr:cxnSp macro="">
      <xdr:nvCxnSpPr>
        <xdr:cNvPr id="248" name="直線コネクタ 247">
          <a:extLst>
            <a:ext uri="{FF2B5EF4-FFF2-40B4-BE49-F238E27FC236}">
              <a16:creationId xmlns:a16="http://schemas.microsoft.com/office/drawing/2014/main" id="{00000000-0008-0000-0E00-0000F8000000}"/>
            </a:ext>
          </a:extLst>
        </xdr:cNvPr>
        <xdr:cNvCxnSpPr/>
      </xdr:nvCxnSpPr>
      <xdr:spPr>
        <a:xfrm flipV="1">
          <a:off x="7861300" y="10446357"/>
          <a:ext cx="889000" cy="12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132842</xdr:rowOff>
    </xdr:from>
    <xdr:to>
      <xdr:col>36</xdr:col>
      <xdr:colOff>165100</xdr:colOff>
      <xdr:row>61</xdr:row>
      <xdr:rowOff>62992</xdr:rowOff>
    </xdr:to>
    <xdr:sp macro="" textlink="">
      <xdr:nvSpPr>
        <xdr:cNvPr id="249" name="楕円 248">
          <a:extLst>
            <a:ext uri="{FF2B5EF4-FFF2-40B4-BE49-F238E27FC236}">
              <a16:creationId xmlns:a16="http://schemas.microsoft.com/office/drawing/2014/main" id="{00000000-0008-0000-0E00-0000F9000000}"/>
            </a:ext>
          </a:extLst>
        </xdr:cNvPr>
        <xdr:cNvSpPr/>
      </xdr:nvSpPr>
      <xdr:spPr>
        <a:xfrm>
          <a:off x="6921500" y="10419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240</xdr:rowOff>
    </xdr:from>
    <xdr:to>
      <xdr:col>41</xdr:col>
      <xdr:colOff>50800</xdr:colOff>
      <xdr:row>61</xdr:row>
      <xdr:rowOff>12192</xdr:rowOff>
    </xdr:to>
    <xdr:cxnSp macro="">
      <xdr:nvCxnSpPr>
        <xdr:cNvPr id="250" name="直線コネクタ 249">
          <a:extLst>
            <a:ext uri="{FF2B5EF4-FFF2-40B4-BE49-F238E27FC236}">
              <a16:creationId xmlns:a16="http://schemas.microsoft.com/office/drawing/2014/main" id="{00000000-0008-0000-0E00-0000FA000000}"/>
            </a:ext>
          </a:extLst>
        </xdr:cNvPr>
        <xdr:cNvCxnSpPr/>
      </xdr:nvCxnSpPr>
      <xdr:spPr>
        <a:xfrm flipV="1">
          <a:off x="6972300" y="10458690"/>
          <a:ext cx="889000" cy="11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62</xdr:row>
      <xdr:rowOff>81612</xdr:rowOff>
    </xdr:from>
    <xdr:ext cx="534377" cy="259045"/>
    <xdr:sp macro="" textlink="">
      <xdr:nvSpPr>
        <xdr:cNvPr id="251" name="n_1aveValue【橋りょう・トンネル】&#10;一人当たり有形固定資産（償却資産）額">
          <a:extLst>
            <a:ext uri="{FF2B5EF4-FFF2-40B4-BE49-F238E27FC236}">
              <a16:creationId xmlns:a16="http://schemas.microsoft.com/office/drawing/2014/main" id="{00000000-0008-0000-0E00-0000FB000000}"/>
            </a:ext>
          </a:extLst>
        </xdr:cNvPr>
        <xdr:cNvSpPr txBox="1"/>
      </xdr:nvSpPr>
      <xdr:spPr>
        <a:xfrm>
          <a:off x="9359411" y="10711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62</xdr:row>
      <xdr:rowOff>86930</xdr:rowOff>
    </xdr:from>
    <xdr:ext cx="534377" cy="259045"/>
    <xdr:sp macro="" textlink="">
      <xdr:nvSpPr>
        <xdr:cNvPr id="252" name="n_2aveValue【橋りょう・トンネル】&#10;一人当たり有形固定資産（償却資産）額">
          <a:extLst>
            <a:ext uri="{FF2B5EF4-FFF2-40B4-BE49-F238E27FC236}">
              <a16:creationId xmlns:a16="http://schemas.microsoft.com/office/drawing/2014/main" id="{00000000-0008-0000-0E00-0000FC000000}"/>
            </a:ext>
          </a:extLst>
        </xdr:cNvPr>
        <xdr:cNvSpPr txBox="1"/>
      </xdr:nvSpPr>
      <xdr:spPr>
        <a:xfrm>
          <a:off x="8483111" y="107168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62</xdr:row>
      <xdr:rowOff>90706</xdr:rowOff>
    </xdr:from>
    <xdr:ext cx="534377" cy="259045"/>
    <xdr:sp macro="" textlink="">
      <xdr:nvSpPr>
        <xdr:cNvPr id="253" name="n_3aveValue【橋りょう・トンネル】&#10;一人当たり有形固定資産（償却資産）額">
          <a:extLst>
            <a:ext uri="{FF2B5EF4-FFF2-40B4-BE49-F238E27FC236}">
              <a16:creationId xmlns:a16="http://schemas.microsoft.com/office/drawing/2014/main" id="{00000000-0008-0000-0E00-0000FD000000}"/>
            </a:ext>
          </a:extLst>
        </xdr:cNvPr>
        <xdr:cNvSpPr txBox="1"/>
      </xdr:nvSpPr>
      <xdr:spPr>
        <a:xfrm>
          <a:off x="7594111" y="10720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62</xdr:row>
      <xdr:rowOff>97557</xdr:rowOff>
    </xdr:from>
    <xdr:ext cx="534377" cy="259045"/>
    <xdr:sp macro="" textlink="">
      <xdr:nvSpPr>
        <xdr:cNvPr id="254" name="n_4aveValue【橋りょう・トンネル】&#10;一人当たり有形固定資産（償却資産）額">
          <a:extLst>
            <a:ext uri="{FF2B5EF4-FFF2-40B4-BE49-F238E27FC236}">
              <a16:creationId xmlns:a16="http://schemas.microsoft.com/office/drawing/2014/main" id="{00000000-0008-0000-0E00-0000FE000000}"/>
            </a:ext>
          </a:extLst>
        </xdr:cNvPr>
        <xdr:cNvSpPr txBox="1"/>
      </xdr:nvSpPr>
      <xdr:spPr>
        <a:xfrm>
          <a:off x="6705111" y="10727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59</xdr:row>
      <xdr:rowOff>46296</xdr:rowOff>
    </xdr:from>
    <xdr:ext cx="599010" cy="259045"/>
    <xdr:sp macro="" textlink="">
      <xdr:nvSpPr>
        <xdr:cNvPr id="255" name="n_1mainValue【橋りょう・トンネル】&#10;一人当たり有形固定資産（償却資産）額">
          <a:extLst>
            <a:ext uri="{FF2B5EF4-FFF2-40B4-BE49-F238E27FC236}">
              <a16:creationId xmlns:a16="http://schemas.microsoft.com/office/drawing/2014/main" id="{00000000-0008-0000-0E00-0000FF000000}"/>
            </a:ext>
          </a:extLst>
        </xdr:cNvPr>
        <xdr:cNvSpPr txBox="1"/>
      </xdr:nvSpPr>
      <xdr:spPr>
        <a:xfrm>
          <a:off x="9327095" y="101618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59</xdr:row>
      <xdr:rowOff>55234</xdr:rowOff>
    </xdr:from>
    <xdr:ext cx="599010" cy="259045"/>
    <xdr:sp macro="" textlink="">
      <xdr:nvSpPr>
        <xdr:cNvPr id="256" name="n_2mainValue【橋りょう・トンネル】&#10;一人当たり有形固定資産（償却資産）額">
          <a:extLst>
            <a:ext uri="{FF2B5EF4-FFF2-40B4-BE49-F238E27FC236}">
              <a16:creationId xmlns:a16="http://schemas.microsoft.com/office/drawing/2014/main" id="{00000000-0008-0000-0E00-000000010000}"/>
            </a:ext>
          </a:extLst>
        </xdr:cNvPr>
        <xdr:cNvSpPr txBox="1"/>
      </xdr:nvSpPr>
      <xdr:spPr>
        <a:xfrm>
          <a:off x="8450795" y="101707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59</xdr:row>
      <xdr:rowOff>67567</xdr:rowOff>
    </xdr:from>
    <xdr:ext cx="599010" cy="259045"/>
    <xdr:sp macro="" textlink="">
      <xdr:nvSpPr>
        <xdr:cNvPr id="257" name="n_3mainValue【橋りょう・トンネル】&#10;一人当たり有形固定資産（償却資産）額">
          <a:extLst>
            <a:ext uri="{FF2B5EF4-FFF2-40B4-BE49-F238E27FC236}">
              <a16:creationId xmlns:a16="http://schemas.microsoft.com/office/drawing/2014/main" id="{00000000-0008-0000-0E00-000001010000}"/>
            </a:ext>
          </a:extLst>
        </xdr:cNvPr>
        <xdr:cNvSpPr txBox="1"/>
      </xdr:nvSpPr>
      <xdr:spPr>
        <a:xfrm>
          <a:off x="7561795" y="101831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59</xdr:row>
      <xdr:rowOff>79519</xdr:rowOff>
    </xdr:from>
    <xdr:ext cx="599010" cy="259045"/>
    <xdr:sp macro="" textlink="">
      <xdr:nvSpPr>
        <xdr:cNvPr id="258" name="n_4mainValue【橋りょう・トンネル】&#10;一人当たり有形固定資産（償却資産）額">
          <a:extLst>
            <a:ext uri="{FF2B5EF4-FFF2-40B4-BE49-F238E27FC236}">
              <a16:creationId xmlns:a16="http://schemas.microsoft.com/office/drawing/2014/main" id="{00000000-0008-0000-0E00-000002010000}"/>
            </a:ext>
          </a:extLst>
        </xdr:cNvPr>
        <xdr:cNvSpPr txBox="1"/>
      </xdr:nvSpPr>
      <xdr:spPr>
        <a:xfrm>
          <a:off x="6672795" y="101950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9" name="正方形/長方形 258">
          <a:extLst>
            <a:ext uri="{FF2B5EF4-FFF2-40B4-BE49-F238E27FC236}">
              <a16:creationId xmlns:a16="http://schemas.microsoft.com/office/drawing/2014/main" id="{00000000-0008-0000-0E00-000003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0" name="正方形/長方形 259">
          <a:extLst>
            <a:ext uri="{FF2B5EF4-FFF2-40B4-BE49-F238E27FC236}">
              <a16:creationId xmlns:a16="http://schemas.microsoft.com/office/drawing/2014/main" id="{00000000-0008-0000-0E00-000004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1" name="正方形/長方形 260">
          <a:extLst>
            <a:ext uri="{FF2B5EF4-FFF2-40B4-BE49-F238E27FC236}">
              <a16:creationId xmlns:a16="http://schemas.microsoft.com/office/drawing/2014/main" id="{00000000-0008-0000-0E00-000005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2" name="正方形/長方形 261">
          <a:extLst>
            <a:ext uri="{FF2B5EF4-FFF2-40B4-BE49-F238E27FC236}">
              <a16:creationId xmlns:a16="http://schemas.microsoft.com/office/drawing/2014/main" id="{00000000-0008-0000-0E00-000006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3" name="正方形/長方形 262">
          <a:extLst>
            <a:ext uri="{FF2B5EF4-FFF2-40B4-BE49-F238E27FC236}">
              <a16:creationId xmlns:a16="http://schemas.microsoft.com/office/drawing/2014/main" id="{00000000-0008-0000-0E00-000007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4" name="正方形/長方形 263">
          <a:extLst>
            <a:ext uri="{FF2B5EF4-FFF2-40B4-BE49-F238E27FC236}">
              <a16:creationId xmlns:a16="http://schemas.microsoft.com/office/drawing/2014/main" id="{00000000-0008-0000-0E00-000008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5" name="正方形/長方形 264">
          <a:extLst>
            <a:ext uri="{FF2B5EF4-FFF2-40B4-BE49-F238E27FC236}">
              <a16:creationId xmlns:a16="http://schemas.microsoft.com/office/drawing/2014/main" id="{00000000-0008-0000-0E00-000009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6" name="正方形/長方形 265">
          <a:extLst>
            <a:ext uri="{FF2B5EF4-FFF2-40B4-BE49-F238E27FC236}">
              <a16:creationId xmlns:a16="http://schemas.microsoft.com/office/drawing/2014/main" id="{00000000-0008-0000-0E00-00000A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7" name="テキスト ボックス 266">
          <a:extLst>
            <a:ext uri="{FF2B5EF4-FFF2-40B4-BE49-F238E27FC236}">
              <a16:creationId xmlns:a16="http://schemas.microsoft.com/office/drawing/2014/main" id="{00000000-0008-0000-0E00-00000B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8" name="直線コネクタ 267">
          <a:extLst>
            <a:ext uri="{FF2B5EF4-FFF2-40B4-BE49-F238E27FC236}">
              <a16:creationId xmlns:a16="http://schemas.microsoft.com/office/drawing/2014/main" id="{00000000-0008-0000-0E00-00000C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9" name="テキスト ボックス 268">
          <a:extLst>
            <a:ext uri="{FF2B5EF4-FFF2-40B4-BE49-F238E27FC236}">
              <a16:creationId xmlns:a16="http://schemas.microsoft.com/office/drawing/2014/main" id="{00000000-0008-0000-0E00-00000D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0" name="直線コネクタ 269">
          <a:extLst>
            <a:ext uri="{FF2B5EF4-FFF2-40B4-BE49-F238E27FC236}">
              <a16:creationId xmlns:a16="http://schemas.microsoft.com/office/drawing/2014/main" id="{00000000-0008-0000-0E00-00000E010000}"/>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86</xdr:row>
      <xdr:rowOff>26506</xdr:rowOff>
    </xdr:from>
    <xdr:ext cx="403059" cy="259045"/>
    <xdr:sp macro="" textlink="">
      <xdr:nvSpPr>
        <xdr:cNvPr id="271" name="テキスト ボックス 270">
          <a:extLst>
            <a:ext uri="{FF2B5EF4-FFF2-40B4-BE49-F238E27FC236}">
              <a16:creationId xmlns:a16="http://schemas.microsoft.com/office/drawing/2014/main" id="{00000000-0008-0000-0E00-00000F010000}"/>
            </a:ext>
          </a:extLst>
        </xdr:cNvPr>
        <xdr:cNvSpPr txBox="1"/>
      </xdr:nvSpPr>
      <xdr:spPr>
        <a:xfrm>
          <a:off x="358941" y="1477120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2" name="直線コネクタ 271">
          <a:extLst>
            <a:ext uri="{FF2B5EF4-FFF2-40B4-BE49-F238E27FC236}">
              <a16:creationId xmlns:a16="http://schemas.microsoft.com/office/drawing/2014/main" id="{00000000-0008-0000-0E00-000010010000}"/>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3" name="テキスト ボックス 272">
          <a:extLst>
            <a:ext uri="{FF2B5EF4-FFF2-40B4-BE49-F238E27FC236}">
              <a16:creationId xmlns:a16="http://schemas.microsoft.com/office/drawing/2014/main" id="{00000000-0008-0000-0E00-000011010000}"/>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4" name="直線コネクタ 273">
          <a:extLst>
            <a:ext uri="{FF2B5EF4-FFF2-40B4-BE49-F238E27FC236}">
              <a16:creationId xmlns:a16="http://schemas.microsoft.com/office/drawing/2014/main" id="{00000000-0008-0000-0E00-000012010000}"/>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5" name="テキスト ボックス 274">
          <a:extLst>
            <a:ext uri="{FF2B5EF4-FFF2-40B4-BE49-F238E27FC236}">
              <a16:creationId xmlns:a16="http://schemas.microsoft.com/office/drawing/2014/main" id="{00000000-0008-0000-0E00-000013010000}"/>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6" name="直線コネクタ 275">
          <a:extLst>
            <a:ext uri="{FF2B5EF4-FFF2-40B4-BE49-F238E27FC236}">
              <a16:creationId xmlns:a16="http://schemas.microsoft.com/office/drawing/2014/main" id="{00000000-0008-0000-0E00-000014010000}"/>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77" name="テキスト ボックス 276">
          <a:extLst>
            <a:ext uri="{FF2B5EF4-FFF2-40B4-BE49-F238E27FC236}">
              <a16:creationId xmlns:a16="http://schemas.microsoft.com/office/drawing/2014/main" id="{00000000-0008-0000-0E00-000015010000}"/>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78" name="直線コネクタ 277">
          <a:extLst>
            <a:ext uri="{FF2B5EF4-FFF2-40B4-BE49-F238E27FC236}">
              <a16:creationId xmlns:a16="http://schemas.microsoft.com/office/drawing/2014/main" id="{00000000-0008-0000-0E00-000016010000}"/>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79" name="テキスト ボックス 278">
          <a:extLst>
            <a:ext uri="{FF2B5EF4-FFF2-40B4-BE49-F238E27FC236}">
              <a16:creationId xmlns:a16="http://schemas.microsoft.com/office/drawing/2014/main" id="{00000000-0008-0000-0E00-000017010000}"/>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0" name="直線コネクタ 279">
          <a:extLst>
            <a:ext uri="{FF2B5EF4-FFF2-40B4-BE49-F238E27FC236}">
              <a16:creationId xmlns:a16="http://schemas.microsoft.com/office/drawing/2014/main" id="{00000000-0008-0000-0E00-000018010000}"/>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108148</xdr:rowOff>
    </xdr:from>
    <xdr:ext cx="403059" cy="259045"/>
    <xdr:sp macro="" textlink="">
      <xdr:nvSpPr>
        <xdr:cNvPr id="281" name="テキスト ボックス 280">
          <a:extLst>
            <a:ext uri="{FF2B5EF4-FFF2-40B4-BE49-F238E27FC236}">
              <a16:creationId xmlns:a16="http://schemas.microsoft.com/office/drawing/2014/main" id="{00000000-0008-0000-0E00-000019010000}"/>
            </a:ext>
          </a:extLst>
        </xdr:cNvPr>
        <xdr:cNvSpPr txBox="1"/>
      </xdr:nvSpPr>
      <xdr:spPr>
        <a:xfrm>
          <a:off x="358941" y="1313834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2" name="直線コネクタ 281">
          <a:extLst>
            <a:ext uri="{FF2B5EF4-FFF2-40B4-BE49-F238E27FC236}">
              <a16:creationId xmlns:a16="http://schemas.microsoft.com/office/drawing/2014/main" id="{00000000-0008-0000-0E00-00001A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3" name="テキスト ボックス 282">
          <a:extLst>
            <a:ext uri="{FF2B5EF4-FFF2-40B4-BE49-F238E27FC236}">
              <a16:creationId xmlns:a16="http://schemas.microsoft.com/office/drawing/2014/main" id="{00000000-0008-0000-0E00-00001B010000}"/>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4" name="【公営住宅】&#10;有形固定資産減価償却率グラフ枠">
          <a:extLst>
            <a:ext uri="{FF2B5EF4-FFF2-40B4-BE49-F238E27FC236}">
              <a16:creationId xmlns:a16="http://schemas.microsoft.com/office/drawing/2014/main" id="{00000000-0008-0000-0E00-00001C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21771</xdr:rowOff>
    </xdr:from>
    <xdr:to>
      <xdr:col>24</xdr:col>
      <xdr:colOff>62865</xdr:colOff>
      <xdr:row>85</xdr:row>
      <xdr:rowOff>157299</xdr:rowOff>
    </xdr:to>
    <xdr:cxnSp macro="">
      <xdr:nvCxnSpPr>
        <xdr:cNvPr id="285" name="直線コネクタ 284">
          <a:extLst>
            <a:ext uri="{FF2B5EF4-FFF2-40B4-BE49-F238E27FC236}">
              <a16:creationId xmlns:a16="http://schemas.microsoft.com/office/drawing/2014/main" id="{00000000-0008-0000-0E00-00001D010000}"/>
            </a:ext>
          </a:extLst>
        </xdr:cNvPr>
        <xdr:cNvCxnSpPr/>
      </xdr:nvCxnSpPr>
      <xdr:spPr>
        <a:xfrm flipV="1">
          <a:off x="4634865" y="13394871"/>
          <a:ext cx="0" cy="13356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161126</xdr:rowOff>
    </xdr:from>
    <xdr:ext cx="405111" cy="259045"/>
    <xdr:sp macro="" textlink="">
      <xdr:nvSpPr>
        <xdr:cNvPr id="286" name="【公営住宅】&#10;有形固定資産減価償却率最小値テキスト">
          <a:extLst>
            <a:ext uri="{FF2B5EF4-FFF2-40B4-BE49-F238E27FC236}">
              <a16:creationId xmlns:a16="http://schemas.microsoft.com/office/drawing/2014/main" id="{00000000-0008-0000-0E00-00001E010000}"/>
            </a:ext>
          </a:extLst>
        </xdr:cNvPr>
        <xdr:cNvSpPr txBox="1"/>
      </xdr:nvSpPr>
      <xdr:spPr>
        <a:xfrm>
          <a:off x="4673600" y="147343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157299</xdr:rowOff>
    </xdr:from>
    <xdr:to>
      <xdr:col>24</xdr:col>
      <xdr:colOff>152400</xdr:colOff>
      <xdr:row>85</xdr:row>
      <xdr:rowOff>157299</xdr:rowOff>
    </xdr:to>
    <xdr:cxnSp macro="">
      <xdr:nvCxnSpPr>
        <xdr:cNvPr id="287" name="直線コネクタ 286">
          <a:extLst>
            <a:ext uri="{FF2B5EF4-FFF2-40B4-BE49-F238E27FC236}">
              <a16:creationId xmlns:a16="http://schemas.microsoft.com/office/drawing/2014/main" id="{00000000-0008-0000-0E00-00001F010000}"/>
            </a:ext>
          </a:extLst>
        </xdr:cNvPr>
        <xdr:cNvCxnSpPr/>
      </xdr:nvCxnSpPr>
      <xdr:spPr>
        <a:xfrm>
          <a:off x="4546600" y="147305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139898</xdr:rowOff>
    </xdr:from>
    <xdr:ext cx="405111" cy="259045"/>
    <xdr:sp macro="" textlink="">
      <xdr:nvSpPr>
        <xdr:cNvPr id="288" name="【公営住宅】&#10;有形固定資産減価償却率最大値テキスト">
          <a:extLst>
            <a:ext uri="{FF2B5EF4-FFF2-40B4-BE49-F238E27FC236}">
              <a16:creationId xmlns:a16="http://schemas.microsoft.com/office/drawing/2014/main" id="{00000000-0008-0000-0E00-000020010000}"/>
            </a:ext>
          </a:extLst>
        </xdr:cNvPr>
        <xdr:cNvSpPr txBox="1"/>
      </xdr:nvSpPr>
      <xdr:spPr>
        <a:xfrm>
          <a:off x="4673600" y="131700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21771</xdr:rowOff>
    </xdr:from>
    <xdr:to>
      <xdr:col>24</xdr:col>
      <xdr:colOff>152400</xdr:colOff>
      <xdr:row>78</xdr:row>
      <xdr:rowOff>21771</xdr:rowOff>
    </xdr:to>
    <xdr:cxnSp macro="">
      <xdr:nvCxnSpPr>
        <xdr:cNvPr id="289" name="直線コネクタ 288">
          <a:extLst>
            <a:ext uri="{FF2B5EF4-FFF2-40B4-BE49-F238E27FC236}">
              <a16:creationId xmlns:a16="http://schemas.microsoft.com/office/drawing/2014/main" id="{00000000-0008-0000-0E00-000021010000}"/>
            </a:ext>
          </a:extLst>
        </xdr:cNvPr>
        <xdr:cNvCxnSpPr/>
      </xdr:nvCxnSpPr>
      <xdr:spPr>
        <a:xfrm>
          <a:off x="4546600" y="133948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138809</xdr:rowOff>
    </xdr:from>
    <xdr:ext cx="405111" cy="259045"/>
    <xdr:sp macro="" textlink="">
      <xdr:nvSpPr>
        <xdr:cNvPr id="290" name="【公営住宅】&#10;有形固定資産減価償却率平均値テキスト">
          <a:extLst>
            <a:ext uri="{FF2B5EF4-FFF2-40B4-BE49-F238E27FC236}">
              <a16:creationId xmlns:a16="http://schemas.microsoft.com/office/drawing/2014/main" id="{00000000-0008-0000-0E00-000022010000}"/>
            </a:ext>
          </a:extLst>
        </xdr:cNvPr>
        <xdr:cNvSpPr txBox="1"/>
      </xdr:nvSpPr>
      <xdr:spPr>
        <a:xfrm>
          <a:off x="4673600" y="1419770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160382</xdr:rowOff>
    </xdr:from>
    <xdr:to>
      <xdr:col>24</xdr:col>
      <xdr:colOff>114300</xdr:colOff>
      <xdr:row>83</xdr:row>
      <xdr:rowOff>90532</xdr:rowOff>
    </xdr:to>
    <xdr:sp macro="" textlink="">
      <xdr:nvSpPr>
        <xdr:cNvPr id="291" name="フローチャート: 判断 290">
          <a:extLst>
            <a:ext uri="{FF2B5EF4-FFF2-40B4-BE49-F238E27FC236}">
              <a16:creationId xmlns:a16="http://schemas.microsoft.com/office/drawing/2014/main" id="{00000000-0008-0000-0E00-000023010000}"/>
            </a:ext>
          </a:extLst>
        </xdr:cNvPr>
        <xdr:cNvSpPr/>
      </xdr:nvSpPr>
      <xdr:spPr>
        <a:xfrm>
          <a:off x="4584700" y="14219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111398</xdr:rowOff>
    </xdr:from>
    <xdr:to>
      <xdr:col>20</xdr:col>
      <xdr:colOff>38100</xdr:colOff>
      <xdr:row>83</xdr:row>
      <xdr:rowOff>41548</xdr:rowOff>
    </xdr:to>
    <xdr:sp macro="" textlink="">
      <xdr:nvSpPr>
        <xdr:cNvPr id="292" name="フローチャート: 判断 291">
          <a:extLst>
            <a:ext uri="{FF2B5EF4-FFF2-40B4-BE49-F238E27FC236}">
              <a16:creationId xmlns:a16="http://schemas.microsoft.com/office/drawing/2014/main" id="{00000000-0008-0000-0E00-000024010000}"/>
            </a:ext>
          </a:extLst>
        </xdr:cNvPr>
        <xdr:cNvSpPr/>
      </xdr:nvSpPr>
      <xdr:spPr>
        <a:xfrm>
          <a:off x="3746500" y="14170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75474</xdr:rowOff>
    </xdr:from>
    <xdr:to>
      <xdr:col>15</xdr:col>
      <xdr:colOff>101600</xdr:colOff>
      <xdr:row>83</xdr:row>
      <xdr:rowOff>5624</xdr:rowOff>
    </xdr:to>
    <xdr:sp macro="" textlink="">
      <xdr:nvSpPr>
        <xdr:cNvPr id="293" name="フローチャート: 判断 292">
          <a:extLst>
            <a:ext uri="{FF2B5EF4-FFF2-40B4-BE49-F238E27FC236}">
              <a16:creationId xmlns:a16="http://schemas.microsoft.com/office/drawing/2014/main" id="{00000000-0008-0000-0E00-000025010000}"/>
            </a:ext>
          </a:extLst>
        </xdr:cNvPr>
        <xdr:cNvSpPr/>
      </xdr:nvSpPr>
      <xdr:spPr>
        <a:xfrm>
          <a:off x="2857500" y="14134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39551</xdr:rowOff>
    </xdr:from>
    <xdr:to>
      <xdr:col>10</xdr:col>
      <xdr:colOff>165100</xdr:colOff>
      <xdr:row>82</xdr:row>
      <xdr:rowOff>141151</xdr:rowOff>
    </xdr:to>
    <xdr:sp macro="" textlink="">
      <xdr:nvSpPr>
        <xdr:cNvPr id="294" name="フローチャート: 判断 293">
          <a:extLst>
            <a:ext uri="{FF2B5EF4-FFF2-40B4-BE49-F238E27FC236}">
              <a16:creationId xmlns:a16="http://schemas.microsoft.com/office/drawing/2014/main" id="{00000000-0008-0000-0E00-000026010000}"/>
            </a:ext>
          </a:extLst>
        </xdr:cNvPr>
        <xdr:cNvSpPr/>
      </xdr:nvSpPr>
      <xdr:spPr>
        <a:xfrm>
          <a:off x="1968500" y="14098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6894</xdr:rowOff>
    </xdr:from>
    <xdr:to>
      <xdr:col>6</xdr:col>
      <xdr:colOff>38100</xdr:colOff>
      <xdr:row>82</xdr:row>
      <xdr:rowOff>108494</xdr:rowOff>
    </xdr:to>
    <xdr:sp macro="" textlink="">
      <xdr:nvSpPr>
        <xdr:cNvPr id="295" name="フローチャート: 判断 294">
          <a:extLst>
            <a:ext uri="{FF2B5EF4-FFF2-40B4-BE49-F238E27FC236}">
              <a16:creationId xmlns:a16="http://schemas.microsoft.com/office/drawing/2014/main" id="{00000000-0008-0000-0E00-000027010000}"/>
            </a:ext>
          </a:extLst>
        </xdr:cNvPr>
        <xdr:cNvSpPr/>
      </xdr:nvSpPr>
      <xdr:spPr>
        <a:xfrm>
          <a:off x="1079500" y="14065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00000000-0008-0000-0E00-000028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00000000-0008-0000-0E00-000029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00000000-0008-0000-0E00-00002A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0000000-0008-0000-0E00-00002B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0000000-0008-0000-0E00-00002C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104866</xdr:rowOff>
    </xdr:from>
    <xdr:to>
      <xdr:col>24</xdr:col>
      <xdr:colOff>114300</xdr:colOff>
      <xdr:row>83</xdr:row>
      <xdr:rowOff>35016</xdr:rowOff>
    </xdr:to>
    <xdr:sp macro="" textlink="">
      <xdr:nvSpPr>
        <xdr:cNvPr id="301" name="楕円 300">
          <a:extLst>
            <a:ext uri="{FF2B5EF4-FFF2-40B4-BE49-F238E27FC236}">
              <a16:creationId xmlns:a16="http://schemas.microsoft.com/office/drawing/2014/main" id="{00000000-0008-0000-0E00-00002D010000}"/>
            </a:ext>
          </a:extLst>
        </xdr:cNvPr>
        <xdr:cNvSpPr/>
      </xdr:nvSpPr>
      <xdr:spPr>
        <a:xfrm>
          <a:off x="4584700" y="14163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127743</xdr:rowOff>
    </xdr:from>
    <xdr:ext cx="405111" cy="259045"/>
    <xdr:sp macro="" textlink="">
      <xdr:nvSpPr>
        <xdr:cNvPr id="302" name="【公営住宅】&#10;有形固定資産減価償却率該当値テキスト">
          <a:extLst>
            <a:ext uri="{FF2B5EF4-FFF2-40B4-BE49-F238E27FC236}">
              <a16:creationId xmlns:a16="http://schemas.microsoft.com/office/drawing/2014/main" id="{00000000-0008-0000-0E00-00002E010000}"/>
            </a:ext>
          </a:extLst>
        </xdr:cNvPr>
        <xdr:cNvSpPr txBox="1"/>
      </xdr:nvSpPr>
      <xdr:spPr>
        <a:xfrm>
          <a:off x="4673600" y="140151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33020</xdr:rowOff>
    </xdr:from>
    <xdr:to>
      <xdr:col>20</xdr:col>
      <xdr:colOff>38100</xdr:colOff>
      <xdr:row>82</xdr:row>
      <xdr:rowOff>134620</xdr:rowOff>
    </xdr:to>
    <xdr:sp macro="" textlink="">
      <xdr:nvSpPr>
        <xdr:cNvPr id="303" name="楕円 302">
          <a:extLst>
            <a:ext uri="{FF2B5EF4-FFF2-40B4-BE49-F238E27FC236}">
              <a16:creationId xmlns:a16="http://schemas.microsoft.com/office/drawing/2014/main" id="{00000000-0008-0000-0E00-00002F010000}"/>
            </a:ext>
          </a:extLst>
        </xdr:cNvPr>
        <xdr:cNvSpPr/>
      </xdr:nvSpPr>
      <xdr:spPr>
        <a:xfrm>
          <a:off x="3746500" y="1409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83820</xdr:rowOff>
    </xdr:from>
    <xdr:to>
      <xdr:col>24</xdr:col>
      <xdr:colOff>63500</xdr:colOff>
      <xdr:row>82</xdr:row>
      <xdr:rowOff>155666</xdr:rowOff>
    </xdr:to>
    <xdr:cxnSp macro="">
      <xdr:nvCxnSpPr>
        <xdr:cNvPr id="304" name="直線コネクタ 303">
          <a:extLst>
            <a:ext uri="{FF2B5EF4-FFF2-40B4-BE49-F238E27FC236}">
              <a16:creationId xmlns:a16="http://schemas.microsoft.com/office/drawing/2014/main" id="{00000000-0008-0000-0E00-000030010000}"/>
            </a:ext>
          </a:extLst>
        </xdr:cNvPr>
        <xdr:cNvCxnSpPr/>
      </xdr:nvCxnSpPr>
      <xdr:spPr>
        <a:xfrm>
          <a:off x="3797300" y="14142720"/>
          <a:ext cx="838200" cy="71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139156</xdr:rowOff>
    </xdr:from>
    <xdr:to>
      <xdr:col>15</xdr:col>
      <xdr:colOff>101600</xdr:colOff>
      <xdr:row>82</xdr:row>
      <xdr:rowOff>69306</xdr:rowOff>
    </xdr:to>
    <xdr:sp macro="" textlink="">
      <xdr:nvSpPr>
        <xdr:cNvPr id="305" name="楕円 304">
          <a:extLst>
            <a:ext uri="{FF2B5EF4-FFF2-40B4-BE49-F238E27FC236}">
              <a16:creationId xmlns:a16="http://schemas.microsoft.com/office/drawing/2014/main" id="{00000000-0008-0000-0E00-000031010000}"/>
            </a:ext>
          </a:extLst>
        </xdr:cNvPr>
        <xdr:cNvSpPr/>
      </xdr:nvSpPr>
      <xdr:spPr>
        <a:xfrm>
          <a:off x="2857500" y="14026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18506</xdr:rowOff>
    </xdr:from>
    <xdr:to>
      <xdr:col>19</xdr:col>
      <xdr:colOff>177800</xdr:colOff>
      <xdr:row>82</xdr:row>
      <xdr:rowOff>83820</xdr:rowOff>
    </xdr:to>
    <xdr:cxnSp macro="">
      <xdr:nvCxnSpPr>
        <xdr:cNvPr id="306" name="直線コネクタ 305">
          <a:extLst>
            <a:ext uri="{FF2B5EF4-FFF2-40B4-BE49-F238E27FC236}">
              <a16:creationId xmlns:a16="http://schemas.microsoft.com/office/drawing/2014/main" id="{00000000-0008-0000-0E00-000032010000}"/>
            </a:ext>
          </a:extLst>
        </xdr:cNvPr>
        <xdr:cNvCxnSpPr/>
      </xdr:nvCxnSpPr>
      <xdr:spPr>
        <a:xfrm>
          <a:off x="2908300" y="14077406"/>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83638</xdr:rowOff>
    </xdr:from>
    <xdr:to>
      <xdr:col>10</xdr:col>
      <xdr:colOff>165100</xdr:colOff>
      <xdr:row>82</xdr:row>
      <xdr:rowOff>13788</xdr:rowOff>
    </xdr:to>
    <xdr:sp macro="" textlink="">
      <xdr:nvSpPr>
        <xdr:cNvPr id="307" name="楕円 306">
          <a:extLst>
            <a:ext uri="{FF2B5EF4-FFF2-40B4-BE49-F238E27FC236}">
              <a16:creationId xmlns:a16="http://schemas.microsoft.com/office/drawing/2014/main" id="{00000000-0008-0000-0E00-000033010000}"/>
            </a:ext>
          </a:extLst>
        </xdr:cNvPr>
        <xdr:cNvSpPr/>
      </xdr:nvSpPr>
      <xdr:spPr>
        <a:xfrm>
          <a:off x="1968500" y="13971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134438</xdr:rowOff>
    </xdr:from>
    <xdr:to>
      <xdr:col>15</xdr:col>
      <xdr:colOff>50800</xdr:colOff>
      <xdr:row>82</xdr:row>
      <xdr:rowOff>18506</xdr:rowOff>
    </xdr:to>
    <xdr:cxnSp macro="">
      <xdr:nvCxnSpPr>
        <xdr:cNvPr id="308" name="直線コネクタ 307">
          <a:extLst>
            <a:ext uri="{FF2B5EF4-FFF2-40B4-BE49-F238E27FC236}">
              <a16:creationId xmlns:a16="http://schemas.microsoft.com/office/drawing/2014/main" id="{00000000-0008-0000-0E00-000034010000}"/>
            </a:ext>
          </a:extLst>
        </xdr:cNvPr>
        <xdr:cNvCxnSpPr/>
      </xdr:nvCxnSpPr>
      <xdr:spPr>
        <a:xfrm>
          <a:off x="2019300" y="14021888"/>
          <a:ext cx="889000" cy="55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21589</xdr:rowOff>
    </xdr:from>
    <xdr:to>
      <xdr:col>6</xdr:col>
      <xdr:colOff>38100</xdr:colOff>
      <xdr:row>81</xdr:row>
      <xdr:rowOff>123189</xdr:rowOff>
    </xdr:to>
    <xdr:sp macro="" textlink="">
      <xdr:nvSpPr>
        <xdr:cNvPr id="309" name="楕円 308">
          <a:extLst>
            <a:ext uri="{FF2B5EF4-FFF2-40B4-BE49-F238E27FC236}">
              <a16:creationId xmlns:a16="http://schemas.microsoft.com/office/drawing/2014/main" id="{00000000-0008-0000-0E00-000035010000}"/>
            </a:ext>
          </a:extLst>
        </xdr:cNvPr>
        <xdr:cNvSpPr/>
      </xdr:nvSpPr>
      <xdr:spPr>
        <a:xfrm>
          <a:off x="1079500" y="13909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72389</xdr:rowOff>
    </xdr:from>
    <xdr:to>
      <xdr:col>10</xdr:col>
      <xdr:colOff>114300</xdr:colOff>
      <xdr:row>81</xdr:row>
      <xdr:rowOff>134438</xdr:rowOff>
    </xdr:to>
    <xdr:cxnSp macro="">
      <xdr:nvCxnSpPr>
        <xdr:cNvPr id="310" name="直線コネクタ 309">
          <a:extLst>
            <a:ext uri="{FF2B5EF4-FFF2-40B4-BE49-F238E27FC236}">
              <a16:creationId xmlns:a16="http://schemas.microsoft.com/office/drawing/2014/main" id="{00000000-0008-0000-0E00-000036010000}"/>
            </a:ext>
          </a:extLst>
        </xdr:cNvPr>
        <xdr:cNvCxnSpPr/>
      </xdr:nvCxnSpPr>
      <xdr:spPr>
        <a:xfrm>
          <a:off x="1130300" y="13959839"/>
          <a:ext cx="889000"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32675</xdr:rowOff>
    </xdr:from>
    <xdr:ext cx="405111" cy="259045"/>
    <xdr:sp macro="" textlink="">
      <xdr:nvSpPr>
        <xdr:cNvPr id="311" name="n_1aveValue【公営住宅】&#10;有形固定資産減価償却率">
          <a:extLst>
            <a:ext uri="{FF2B5EF4-FFF2-40B4-BE49-F238E27FC236}">
              <a16:creationId xmlns:a16="http://schemas.microsoft.com/office/drawing/2014/main" id="{00000000-0008-0000-0E00-000037010000}"/>
            </a:ext>
          </a:extLst>
        </xdr:cNvPr>
        <xdr:cNvSpPr txBox="1"/>
      </xdr:nvSpPr>
      <xdr:spPr>
        <a:xfrm>
          <a:off x="3582044" y="142630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168201</xdr:rowOff>
    </xdr:from>
    <xdr:ext cx="405111" cy="259045"/>
    <xdr:sp macro="" textlink="">
      <xdr:nvSpPr>
        <xdr:cNvPr id="312" name="n_2aveValue【公営住宅】&#10;有形固定資産減価償却率">
          <a:extLst>
            <a:ext uri="{FF2B5EF4-FFF2-40B4-BE49-F238E27FC236}">
              <a16:creationId xmlns:a16="http://schemas.microsoft.com/office/drawing/2014/main" id="{00000000-0008-0000-0E00-000038010000}"/>
            </a:ext>
          </a:extLst>
        </xdr:cNvPr>
        <xdr:cNvSpPr txBox="1"/>
      </xdr:nvSpPr>
      <xdr:spPr>
        <a:xfrm>
          <a:off x="2705744" y="142271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132278</xdr:rowOff>
    </xdr:from>
    <xdr:ext cx="405111" cy="259045"/>
    <xdr:sp macro="" textlink="">
      <xdr:nvSpPr>
        <xdr:cNvPr id="313" name="n_3aveValue【公営住宅】&#10;有形固定資産減価償却率">
          <a:extLst>
            <a:ext uri="{FF2B5EF4-FFF2-40B4-BE49-F238E27FC236}">
              <a16:creationId xmlns:a16="http://schemas.microsoft.com/office/drawing/2014/main" id="{00000000-0008-0000-0E00-000039010000}"/>
            </a:ext>
          </a:extLst>
        </xdr:cNvPr>
        <xdr:cNvSpPr txBox="1"/>
      </xdr:nvSpPr>
      <xdr:spPr>
        <a:xfrm>
          <a:off x="1816744" y="141911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99621</xdr:rowOff>
    </xdr:from>
    <xdr:ext cx="405111" cy="259045"/>
    <xdr:sp macro="" textlink="">
      <xdr:nvSpPr>
        <xdr:cNvPr id="314" name="n_4aveValue【公営住宅】&#10;有形固定資産減価償却率">
          <a:extLst>
            <a:ext uri="{FF2B5EF4-FFF2-40B4-BE49-F238E27FC236}">
              <a16:creationId xmlns:a16="http://schemas.microsoft.com/office/drawing/2014/main" id="{00000000-0008-0000-0E00-00003A010000}"/>
            </a:ext>
          </a:extLst>
        </xdr:cNvPr>
        <xdr:cNvSpPr txBox="1"/>
      </xdr:nvSpPr>
      <xdr:spPr>
        <a:xfrm>
          <a:off x="927744" y="14158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151147</xdr:rowOff>
    </xdr:from>
    <xdr:ext cx="405111" cy="259045"/>
    <xdr:sp macro="" textlink="">
      <xdr:nvSpPr>
        <xdr:cNvPr id="315" name="n_1mainValue【公営住宅】&#10;有形固定資産減価償却率">
          <a:extLst>
            <a:ext uri="{FF2B5EF4-FFF2-40B4-BE49-F238E27FC236}">
              <a16:creationId xmlns:a16="http://schemas.microsoft.com/office/drawing/2014/main" id="{00000000-0008-0000-0E00-00003B010000}"/>
            </a:ext>
          </a:extLst>
        </xdr:cNvPr>
        <xdr:cNvSpPr txBox="1"/>
      </xdr:nvSpPr>
      <xdr:spPr>
        <a:xfrm>
          <a:off x="3582044" y="1386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85833</xdr:rowOff>
    </xdr:from>
    <xdr:ext cx="405111" cy="259045"/>
    <xdr:sp macro="" textlink="">
      <xdr:nvSpPr>
        <xdr:cNvPr id="316" name="n_2mainValue【公営住宅】&#10;有形固定資産減価償却率">
          <a:extLst>
            <a:ext uri="{FF2B5EF4-FFF2-40B4-BE49-F238E27FC236}">
              <a16:creationId xmlns:a16="http://schemas.microsoft.com/office/drawing/2014/main" id="{00000000-0008-0000-0E00-00003C010000}"/>
            </a:ext>
          </a:extLst>
        </xdr:cNvPr>
        <xdr:cNvSpPr txBox="1"/>
      </xdr:nvSpPr>
      <xdr:spPr>
        <a:xfrm>
          <a:off x="2705744" y="13801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30315</xdr:rowOff>
    </xdr:from>
    <xdr:ext cx="405111" cy="259045"/>
    <xdr:sp macro="" textlink="">
      <xdr:nvSpPr>
        <xdr:cNvPr id="317" name="n_3mainValue【公営住宅】&#10;有形固定資産減価償却率">
          <a:extLst>
            <a:ext uri="{FF2B5EF4-FFF2-40B4-BE49-F238E27FC236}">
              <a16:creationId xmlns:a16="http://schemas.microsoft.com/office/drawing/2014/main" id="{00000000-0008-0000-0E00-00003D010000}"/>
            </a:ext>
          </a:extLst>
        </xdr:cNvPr>
        <xdr:cNvSpPr txBox="1"/>
      </xdr:nvSpPr>
      <xdr:spPr>
        <a:xfrm>
          <a:off x="1816744" y="137463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139716</xdr:rowOff>
    </xdr:from>
    <xdr:ext cx="405111" cy="259045"/>
    <xdr:sp macro="" textlink="">
      <xdr:nvSpPr>
        <xdr:cNvPr id="318" name="n_4mainValue【公営住宅】&#10;有形固定資産減価償却率">
          <a:extLst>
            <a:ext uri="{FF2B5EF4-FFF2-40B4-BE49-F238E27FC236}">
              <a16:creationId xmlns:a16="http://schemas.microsoft.com/office/drawing/2014/main" id="{00000000-0008-0000-0E00-00003E010000}"/>
            </a:ext>
          </a:extLst>
        </xdr:cNvPr>
        <xdr:cNvSpPr txBox="1"/>
      </xdr:nvSpPr>
      <xdr:spPr>
        <a:xfrm>
          <a:off x="927744" y="13684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9" name="正方形/長方形 318">
          <a:extLst>
            <a:ext uri="{FF2B5EF4-FFF2-40B4-BE49-F238E27FC236}">
              <a16:creationId xmlns:a16="http://schemas.microsoft.com/office/drawing/2014/main" id="{00000000-0008-0000-0E00-00003F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0" name="正方形/長方形 319">
          <a:extLst>
            <a:ext uri="{FF2B5EF4-FFF2-40B4-BE49-F238E27FC236}">
              <a16:creationId xmlns:a16="http://schemas.microsoft.com/office/drawing/2014/main" id="{00000000-0008-0000-0E00-000040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1" name="正方形/長方形 320">
          <a:extLst>
            <a:ext uri="{FF2B5EF4-FFF2-40B4-BE49-F238E27FC236}">
              <a16:creationId xmlns:a16="http://schemas.microsoft.com/office/drawing/2014/main" id="{00000000-0008-0000-0E00-000041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2" name="正方形/長方形 321">
          <a:extLst>
            <a:ext uri="{FF2B5EF4-FFF2-40B4-BE49-F238E27FC236}">
              <a16:creationId xmlns:a16="http://schemas.microsoft.com/office/drawing/2014/main" id="{00000000-0008-0000-0E00-000042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3" name="正方形/長方形 322">
          <a:extLst>
            <a:ext uri="{FF2B5EF4-FFF2-40B4-BE49-F238E27FC236}">
              <a16:creationId xmlns:a16="http://schemas.microsoft.com/office/drawing/2014/main" id="{00000000-0008-0000-0E00-000043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4" name="正方形/長方形 323">
          <a:extLst>
            <a:ext uri="{FF2B5EF4-FFF2-40B4-BE49-F238E27FC236}">
              <a16:creationId xmlns:a16="http://schemas.microsoft.com/office/drawing/2014/main" id="{00000000-0008-0000-0E00-000044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5" name="正方形/長方形 324">
          <a:extLst>
            <a:ext uri="{FF2B5EF4-FFF2-40B4-BE49-F238E27FC236}">
              <a16:creationId xmlns:a16="http://schemas.microsoft.com/office/drawing/2014/main" id="{00000000-0008-0000-0E00-000045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6" name="正方形/長方形 325">
          <a:extLst>
            <a:ext uri="{FF2B5EF4-FFF2-40B4-BE49-F238E27FC236}">
              <a16:creationId xmlns:a16="http://schemas.microsoft.com/office/drawing/2014/main" id="{00000000-0008-0000-0E00-000046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7" name="テキスト ボックス 326">
          <a:extLst>
            <a:ext uri="{FF2B5EF4-FFF2-40B4-BE49-F238E27FC236}">
              <a16:creationId xmlns:a16="http://schemas.microsoft.com/office/drawing/2014/main" id="{00000000-0008-0000-0E00-000047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8" name="直線コネクタ 327">
          <a:extLst>
            <a:ext uri="{FF2B5EF4-FFF2-40B4-BE49-F238E27FC236}">
              <a16:creationId xmlns:a16="http://schemas.microsoft.com/office/drawing/2014/main" id="{00000000-0008-0000-0E00-000048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9" name="直線コネクタ 328">
          <a:extLst>
            <a:ext uri="{FF2B5EF4-FFF2-40B4-BE49-F238E27FC236}">
              <a16:creationId xmlns:a16="http://schemas.microsoft.com/office/drawing/2014/main" id="{00000000-0008-0000-0E00-000049010000}"/>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0" name="テキスト ボックス 329">
          <a:extLst>
            <a:ext uri="{FF2B5EF4-FFF2-40B4-BE49-F238E27FC236}">
              <a16:creationId xmlns:a16="http://schemas.microsoft.com/office/drawing/2014/main" id="{00000000-0008-0000-0E00-00004A010000}"/>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1" name="直線コネクタ 330">
          <a:extLst>
            <a:ext uri="{FF2B5EF4-FFF2-40B4-BE49-F238E27FC236}">
              <a16:creationId xmlns:a16="http://schemas.microsoft.com/office/drawing/2014/main" id="{00000000-0008-0000-0E00-00004B010000}"/>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2" name="テキスト ボックス 331">
          <a:extLst>
            <a:ext uri="{FF2B5EF4-FFF2-40B4-BE49-F238E27FC236}">
              <a16:creationId xmlns:a16="http://schemas.microsoft.com/office/drawing/2014/main" id="{00000000-0008-0000-0E00-00004C010000}"/>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3" name="直線コネクタ 332">
          <a:extLst>
            <a:ext uri="{FF2B5EF4-FFF2-40B4-BE49-F238E27FC236}">
              <a16:creationId xmlns:a16="http://schemas.microsoft.com/office/drawing/2014/main" id="{00000000-0008-0000-0E00-00004D01000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4" name="テキスト ボックス 333">
          <a:extLst>
            <a:ext uri="{FF2B5EF4-FFF2-40B4-BE49-F238E27FC236}">
              <a16:creationId xmlns:a16="http://schemas.microsoft.com/office/drawing/2014/main" id="{00000000-0008-0000-0E00-00004E010000}"/>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5" name="直線コネクタ 334">
          <a:extLst>
            <a:ext uri="{FF2B5EF4-FFF2-40B4-BE49-F238E27FC236}">
              <a16:creationId xmlns:a16="http://schemas.microsoft.com/office/drawing/2014/main" id="{00000000-0008-0000-0E00-00004F010000}"/>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6" name="テキスト ボックス 335">
          <a:extLst>
            <a:ext uri="{FF2B5EF4-FFF2-40B4-BE49-F238E27FC236}">
              <a16:creationId xmlns:a16="http://schemas.microsoft.com/office/drawing/2014/main" id="{00000000-0008-0000-0E00-000050010000}"/>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7" name="直線コネクタ 336">
          <a:extLst>
            <a:ext uri="{FF2B5EF4-FFF2-40B4-BE49-F238E27FC236}">
              <a16:creationId xmlns:a16="http://schemas.microsoft.com/office/drawing/2014/main" id="{00000000-0008-0000-0E00-000051010000}"/>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8" name="テキスト ボックス 337">
          <a:extLst>
            <a:ext uri="{FF2B5EF4-FFF2-40B4-BE49-F238E27FC236}">
              <a16:creationId xmlns:a16="http://schemas.microsoft.com/office/drawing/2014/main" id="{00000000-0008-0000-0E00-000052010000}"/>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00000000-0008-0000-0E00-000053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00000000-0008-0000-0E00-000054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00000000-0008-0000-0E00-000055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82296</xdr:rowOff>
    </xdr:from>
    <xdr:to>
      <xdr:col>54</xdr:col>
      <xdr:colOff>189865</xdr:colOff>
      <xdr:row>86</xdr:row>
      <xdr:rowOff>110489</xdr:rowOff>
    </xdr:to>
    <xdr:cxnSp macro="">
      <xdr:nvCxnSpPr>
        <xdr:cNvPr id="342" name="直線コネクタ 341">
          <a:extLst>
            <a:ext uri="{FF2B5EF4-FFF2-40B4-BE49-F238E27FC236}">
              <a16:creationId xmlns:a16="http://schemas.microsoft.com/office/drawing/2014/main" id="{00000000-0008-0000-0E00-000056010000}"/>
            </a:ext>
          </a:extLst>
        </xdr:cNvPr>
        <xdr:cNvCxnSpPr/>
      </xdr:nvCxnSpPr>
      <xdr:spPr>
        <a:xfrm flipV="1">
          <a:off x="10476865" y="13455396"/>
          <a:ext cx="0" cy="13997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114316</xdr:rowOff>
    </xdr:from>
    <xdr:ext cx="469744" cy="259045"/>
    <xdr:sp macro="" textlink="">
      <xdr:nvSpPr>
        <xdr:cNvPr id="343" name="【公営住宅】&#10;一人当たり面積最小値テキスト">
          <a:extLst>
            <a:ext uri="{FF2B5EF4-FFF2-40B4-BE49-F238E27FC236}">
              <a16:creationId xmlns:a16="http://schemas.microsoft.com/office/drawing/2014/main" id="{00000000-0008-0000-0E00-000057010000}"/>
            </a:ext>
          </a:extLst>
        </xdr:cNvPr>
        <xdr:cNvSpPr txBox="1"/>
      </xdr:nvSpPr>
      <xdr:spPr>
        <a:xfrm>
          <a:off x="10515600" y="14859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110489</xdr:rowOff>
    </xdr:from>
    <xdr:to>
      <xdr:col>55</xdr:col>
      <xdr:colOff>88900</xdr:colOff>
      <xdr:row>86</xdr:row>
      <xdr:rowOff>110489</xdr:rowOff>
    </xdr:to>
    <xdr:cxnSp macro="">
      <xdr:nvCxnSpPr>
        <xdr:cNvPr id="344" name="直線コネクタ 343">
          <a:extLst>
            <a:ext uri="{FF2B5EF4-FFF2-40B4-BE49-F238E27FC236}">
              <a16:creationId xmlns:a16="http://schemas.microsoft.com/office/drawing/2014/main" id="{00000000-0008-0000-0E00-000058010000}"/>
            </a:ext>
          </a:extLst>
        </xdr:cNvPr>
        <xdr:cNvCxnSpPr/>
      </xdr:nvCxnSpPr>
      <xdr:spPr>
        <a:xfrm>
          <a:off x="10388600" y="14855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28973</xdr:rowOff>
    </xdr:from>
    <xdr:ext cx="469744" cy="259045"/>
    <xdr:sp macro="" textlink="">
      <xdr:nvSpPr>
        <xdr:cNvPr id="345" name="【公営住宅】&#10;一人当たり面積最大値テキスト">
          <a:extLst>
            <a:ext uri="{FF2B5EF4-FFF2-40B4-BE49-F238E27FC236}">
              <a16:creationId xmlns:a16="http://schemas.microsoft.com/office/drawing/2014/main" id="{00000000-0008-0000-0E00-000059010000}"/>
            </a:ext>
          </a:extLst>
        </xdr:cNvPr>
        <xdr:cNvSpPr txBox="1"/>
      </xdr:nvSpPr>
      <xdr:spPr>
        <a:xfrm>
          <a:off x="10515600" y="13230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82296</xdr:rowOff>
    </xdr:from>
    <xdr:to>
      <xdr:col>55</xdr:col>
      <xdr:colOff>88900</xdr:colOff>
      <xdr:row>78</xdr:row>
      <xdr:rowOff>82296</xdr:rowOff>
    </xdr:to>
    <xdr:cxnSp macro="">
      <xdr:nvCxnSpPr>
        <xdr:cNvPr id="346" name="直線コネクタ 345">
          <a:extLst>
            <a:ext uri="{FF2B5EF4-FFF2-40B4-BE49-F238E27FC236}">
              <a16:creationId xmlns:a16="http://schemas.microsoft.com/office/drawing/2014/main" id="{00000000-0008-0000-0E00-00005A010000}"/>
            </a:ext>
          </a:extLst>
        </xdr:cNvPr>
        <xdr:cNvCxnSpPr/>
      </xdr:nvCxnSpPr>
      <xdr:spPr>
        <a:xfrm>
          <a:off x="10388600" y="13455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79519</xdr:rowOff>
    </xdr:from>
    <xdr:ext cx="469744" cy="259045"/>
    <xdr:sp macro="" textlink="">
      <xdr:nvSpPr>
        <xdr:cNvPr id="347" name="【公営住宅】&#10;一人当たり面積平均値テキスト">
          <a:extLst>
            <a:ext uri="{FF2B5EF4-FFF2-40B4-BE49-F238E27FC236}">
              <a16:creationId xmlns:a16="http://schemas.microsoft.com/office/drawing/2014/main" id="{00000000-0008-0000-0E00-00005B010000}"/>
            </a:ext>
          </a:extLst>
        </xdr:cNvPr>
        <xdr:cNvSpPr txBox="1"/>
      </xdr:nvSpPr>
      <xdr:spPr>
        <a:xfrm>
          <a:off x="10515600" y="141384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56642</xdr:rowOff>
    </xdr:from>
    <xdr:to>
      <xdr:col>55</xdr:col>
      <xdr:colOff>50800</xdr:colOff>
      <xdr:row>83</xdr:row>
      <xdr:rowOff>158242</xdr:rowOff>
    </xdr:to>
    <xdr:sp macro="" textlink="">
      <xdr:nvSpPr>
        <xdr:cNvPr id="348" name="フローチャート: 判断 347">
          <a:extLst>
            <a:ext uri="{FF2B5EF4-FFF2-40B4-BE49-F238E27FC236}">
              <a16:creationId xmlns:a16="http://schemas.microsoft.com/office/drawing/2014/main" id="{00000000-0008-0000-0E00-00005C010000}"/>
            </a:ext>
          </a:extLst>
        </xdr:cNvPr>
        <xdr:cNvSpPr/>
      </xdr:nvSpPr>
      <xdr:spPr>
        <a:xfrm>
          <a:off x="10426700" y="14286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58928</xdr:rowOff>
    </xdr:from>
    <xdr:to>
      <xdr:col>50</xdr:col>
      <xdr:colOff>165100</xdr:colOff>
      <xdr:row>83</xdr:row>
      <xdr:rowOff>160528</xdr:rowOff>
    </xdr:to>
    <xdr:sp macro="" textlink="">
      <xdr:nvSpPr>
        <xdr:cNvPr id="349" name="フローチャート: 判断 348">
          <a:extLst>
            <a:ext uri="{FF2B5EF4-FFF2-40B4-BE49-F238E27FC236}">
              <a16:creationId xmlns:a16="http://schemas.microsoft.com/office/drawing/2014/main" id="{00000000-0008-0000-0E00-00005D010000}"/>
            </a:ext>
          </a:extLst>
        </xdr:cNvPr>
        <xdr:cNvSpPr/>
      </xdr:nvSpPr>
      <xdr:spPr>
        <a:xfrm>
          <a:off x="9588500" y="14289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59689</xdr:rowOff>
    </xdr:from>
    <xdr:to>
      <xdr:col>46</xdr:col>
      <xdr:colOff>38100</xdr:colOff>
      <xdr:row>83</xdr:row>
      <xdr:rowOff>161289</xdr:rowOff>
    </xdr:to>
    <xdr:sp macro="" textlink="">
      <xdr:nvSpPr>
        <xdr:cNvPr id="350" name="フローチャート: 判断 349">
          <a:extLst>
            <a:ext uri="{FF2B5EF4-FFF2-40B4-BE49-F238E27FC236}">
              <a16:creationId xmlns:a16="http://schemas.microsoft.com/office/drawing/2014/main" id="{00000000-0008-0000-0E00-00005E010000}"/>
            </a:ext>
          </a:extLst>
        </xdr:cNvPr>
        <xdr:cNvSpPr/>
      </xdr:nvSpPr>
      <xdr:spPr>
        <a:xfrm>
          <a:off x="8699500" y="14290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62737</xdr:rowOff>
    </xdr:from>
    <xdr:to>
      <xdr:col>41</xdr:col>
      <xdr:colOff>101600</xdr:colOff>
      <xdr:row>83</xdr:row>
      <xdr:rowOff>164337</xdr:rowOff>
    </xdr:to>
    <xdr:sp macro="" textlink="">
      <xdr:nvSpPr>
        <xdr:cNvPr id="351" name="フローチャート: 判断 350">
          <a:extLst>
            <a:ext uri="{FF2B5EF4-FFF2-40B4-BE49-F238E27FC236}">
              <a16:creationId xmlns:a16="http://schemas.microsoft.com/office/drawing/2014/main" id="{00000000-0008-0000-0E00-00005F010000}"/>
            </a:ext>
          </a:extLst>
        </xdr:cNvPr>
        <xdr:cNvSpPr/>
      </xdr:nvSpPr>
      <xdr:spPr>
        <a:xfrm>
          <a:off x="7810500" y="14293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59689</xdr:rowOff>
    </xdr:from>
    <xdr:to>
      <xdr:col>36</xdr:col>
      <xdr:colOff>165100</xdr:colOff>
      <xdr:row>83</xdr:row>
      <xdr:rowOff>161289</xdr:rowOff>
    </xdr:to>
    <xdr:sp macro="" textlink="">
      <xdr:nvSpPr>
        <xdr:cNvPr id="352" name="フローチャート: 判断 351">
          <a:extLst>
            <a:ext uri="{FF2B5EF4-FFF2-40B4-BE49-F238E27FC236}">
              <a16:creationId xmlns:a16="http://schemas.microsoft.com/office/drawing/2014/main" id="{00000000-0008-0000-0E00-000060010000}"/>
            </a:ext>
          </a:extLst>
        </xdr:cNvPr>
        <xdr:cNvSpPr/>
      </xdr:nvSpPr>
      <xdr:spPr>
        <a:xfrm>
          <a:off x="6921500" y="14290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00000000-0008-0000-0E00-000061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00000000-0008-0000-0E00-000062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0000000-0008-0000-0E00-000063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0000000-0008-0000-0E00-000064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0000000-0008-0000-0E00-000065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137413</xdr:rowOff>
    </xdr:from>
    <xdr:to>
      <xdr:col>55</xdr:col>
      <xdr:colOff>50800</xdr:colOff>
      <xdr:row>84</xdr:row>
      <xdr:rowOff>67563</xdr:rowOff>
    </xdr:to>
    <xdr:sp macro="" textlink="">
      <xdr:nvSpPr>
        <xdr:cNvPr id="358" name="楕円 357">
          <a:extLst>
            <a:ext uri="{FF2B5EF4-FFF2-40B4-BE49-F238E27FC236}">
              <a16:creationId xmlns:a16="http://schemas.microsoft.com/office/drawing/2014/main" id="{00000000-0008-0000-0E00-000066010000}"/>
            </a:ext>
          </a:extLst>
        </xdr:cNvPr>
        <xdr:cNvSpPr/>
      </xdr:nvSpPr>
      <xdr:spPr>
        <a:xfrm>
          <a:off x="10426700" y="14367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115840</xdr:rowOff>
    </xdr:from>
    <xdr:ext cx="469744" cy="259045"/>
    <xdr:sp macro="" textlink="">
      <xdr:nvSpPr>
        <xdr:cNvPr id="359" name="【公営住宅】&#10;一人当たり面積該当値テキスト">
          <a:extLst>
            <a:ext uri="{FF2B5EF4-FFF2-40B4-BE49-F238E27FC236}">
              <a16:creationId xmlns:a16="http://schemas.microsoft.com/office/drawing/2014/main" id="{00000000-0008-0000-0E00-000067010000}"/>
            </a:ext>
          </a:extLst>
        </xdr:cNvPr>
        <xdr:cNvSpPr txBox="1"/>
      </xdr:nvSpPr>
      <xdr:spPr>
        <a:xfrm>
          <a:off x="10515600" y="14346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125222</xdr:rowOff>
    </xdr:from>
    <xdr:to>
      <xdr:col>50</xdr:col>
      <xdr:colOff>165100</xdr:colOff>
      <xdr:row>84</xdr:row>
      <xdr:rowOff>55372</xdr:rowOff>
    </xdr:to>
    <xdr:sp macro="" textlink="">
      <xdr:nvSpPr>
        <xdr:cNvPr id="360" name="楕円 359">
          <a:extLst>
            <a:ext uri="{FF2B5EF4-FFF2-40B4-BE49-F238E27FC236}">
              <a16:creationId xmlns:a16="http://schemas.microsoft.com/office/drawing/2014/main" id="{00000000-0008-0000-0E00-000068010000}"/>
            </a:ext>
          </a:extLst>
        </xdr:cNvPr>
        <xdr:cNvSpPr/>
      </xdr:nvSpPr>
      <xdr:spPr>
        <a:xfrm>
          <a:off x="9588500" y="14355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4572</xdr:rowOff>
    </xdr:from>
    <xdr:to>
      <xdr:col>55</xdr:col>
      <xdr:colOff>0</xdr:colOff>
      <xdr:row>84</xdr:row>
      <xdr:rowOff>16763</xdr:rowOff>
    </xdr:to>
    <xdr:cxnSp macro="">
      <xdr:nvCxnSpPr>
        <xdr:cNvPr id="361" name="直線コネクタ 360">
          <a:extLst>
            <a:ext uri="{FF2B5EF4-FFF2-40B4-BE49-F238E27FC236}">
              <a16:creationId xmlns:a16="http://schemas.microsoft.com/office/drawing/2014/main" id="{00000000-0008-0000-0E00-000069010000}"/>
            </a:ext>
          </a:extLst>
        </xdr:cNvPr>
        <xdr:cNvCxnSpPr/>
      </xdr:nvCxnSpPr>
      <xdr:spPr>
        <a:xfrm>
          <a:off x="9639300" y="14406372"/>
          <a:ext cx="838200" cy="12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129794</xdr:rowOff>
    </xdr:from>
    <xdr:to>
      <xdr:col>46</xdr:col>
      <xdr:colOff>38100</xdr:colOff>
      <xdr:row>84</xdr:row>
      <xdr:rowOff>59944</xdr:rowOff>
    </xdr:to>
    <xdr:sp macro="" textlink="">
      <xdr:nvSpPr>
        <xdr:cNvPr id="362" name="楕円 361">
          <a:extLst>
            <a:ext uri="{FF2B5EF4-FFF2-40B4-BE49-F238E27FC236}">
              <a16:creationId xmlns:a16="http://schemas.microsoft.com/office/drawing/2014/main" id="{00000000-0008-0000-0E00-00006A010000}"/>
            </a:ext>
          </a:extLst>
        </xdr:cNvPr>
        <xdr:cNvSpPr/>
      </xdr:nvSpPr>
      <xdr:spPr>
        <a:xfrm>
          <a:off x="8699500" y="14360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4572</xdr:rowOff>
    </xdr:from>
    <xdr:to>
      <xdr:col>50</xdr:col>
      <xdr:colOff>114300</xdr:colOff>
      <xdr:row>84</xdr:row>
      <xdr:rowOff>9144</xdr:rowOff>
    </xdr:to>
    <xdr:cxnSp macro="">
      <xdr:nvCxnSpPr>
        <xdr:cNvPr id="363" name="直線コネクタ 362">
          <a:extLst>
            <a:ext uri="{FF2B5EF4-FFF2-40B4-BE49-F238E27FC236}">
              <a16:creationId xmlns:a16="http://schemas.microsoft.com/office/drawing/2014/main" id="{00000000-0008-0000-0E00-00006B010000}"/>
            </a:ext>
          </a:extLst>
        </xdr:cNvPr>
        <xdr:cNvCxnSpPr/>
      </xdr:nvCxnSpPr>
      <xdr:spPr>
        <a:xfrm flipV="1">
          <a:off x="8750300" y="1440637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133604</xdr:rowOff>
    </xdr:from>
    <xdr:to>
      <xdr:col>41</xdr:col>
      <xdr:colOff>101600</xdr:colOff>
      <xdr:row>84</xdr:row>
      <xdr:rowOff>63754</xdr:rowOff>
    </xdr:to>
    <xdr:sp macro="" textlink="">
      <xdr:nvSpPr>
        <xdr:cNvPr id="364" name="楕円 363">
          <a:extLst>
            <a:ext uri="{FF2B5EF4-FFF2-40B4-BE49-F238E27FC236}">
              <a16:creationId xmlns:a16="http://schemas.microsoft.com/office/drawing/2014/main" id="{00000000-0008-0000-0E00-00006C010000}"/>
            </a:ext>
          </a:extLst>
        </xdr:cNvPr>
        <xdr:cNvSpPr/>
      </xdr:nvSpPr>
      <xdr:spPr>
        <a:xfrm>
          <a:off x="7810500" y="14363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9144</xdr:rowOff>
    </xdr:from>
    <xdr:to>
      <xdr:col>45</xdr:col>
      <xdr:colOff>177800</xdr:colOff>
      <xdr:row>84</xdr:row>
      <xdr:rowOff>12954</xdr:rowOff>
    </xdr:to>
    <xdr:cxnSp macro="">
      <xdr:nvCxnSpPr>
        <xdr:cNvPr id="365" name="直線コネクタ 364">
          <a:extLst>
            <a:ext uri="{FF2B5EF4-FFF2-40B4-BE49-F238E27FC236}">
              <a16:creationId xmlns:a16="http://schemas.microsoft.com/office/drawing/2014/main" id="{00000000-0008-0000-0E00-00006D010000}"/>
            </a:ext>
          </a:extLst>
        </xdr:cNvPr>
        <xdr:cNvCxnSpPr/>
      </xdr:nvCxnSpPr>
      <xdr:spPr>
        <a:xfrm flipV="1">
          <a:off x="7861300" y="14410944"/>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154178</xdr:rowOff>
    </xdr:from>
    <xdr:to>
      <xdr:col>36</xdr:col>
      <xdr:colOff>165100</xdr:colOff>
      <xdr:row>84</xdr:row>
      <xdr:rowOff>84328</xdr:rowOff>
    </xdr:to>
    <xdr:sp macro="" textlink="">
      <xdr:nvSpPr>
        <xdr:cNvPr id="366" name="楕円 365">
          <a:extLst>
            <a:ext uri="{FF2B5EF4-FFF2-40B4-BE49-F238E27FC236}">
              <a16:creationId xmlns:a16="http://schemas.microsoft.com/office/drawing/2014/main" id="{00000000-0008-0000-0E00-00006E010000}"/>
            </a:ext>
          </a:extLst>
        </xdr:cNvPr>
        <xdr:cNvSpPr/>
      </xdr:nvSpPr>
      <xdr:spPr>
        <a:xfrm>
          <a:off x="6921500" y="14384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12954</xdr:rowOff>
    </xdr:from>
    <xdr:to>
      <xdr:col>41</xdr:col>
      <xdr:colOff>50800</xdr:colOff>
      <xdr:row>84</xdr:row>
      <xdr:rowOff>33528</xdr:rowOff>
    </xdr:to>
    <xdr:cxnSp macro="">
      <xdr:nvCxnSpPr>
        <xdr:cNvPr id="367" name="直線コネクタ 366">
          <a:extLst>
            <a:ext uri="{FF2B5EF4-FFF2-40B4-BE49-F238E27FC236}">
              <a16:creationId xmlns:a16="http://schemas.microsoft.com/office/drawing/2014/main" id="{00000000-0008-0000-0E00-00006F010000}"/>
            </a:ext>
          </a:extLst>
        </xdr:cNvPr>
        <xdr:cNvCxnSpPr/>
      </xdr:nvCxnSpPr>
      <xdr:spPr>
        <a:xfrm flipV="1">
          <a:off x="6972300" y="14414754"/>
          <a:ext cx="8890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5605</xdr:rowOff>
    </xdr:from>
    <xdr:ext cx="469744" cy="259045"/>
    <xdr:sp macro="" textlink="">
      <xdr:nvSpPr>
        <xdr:cNvPr id="368" name="n_1aveValue【公営住宅】&#10;一人当たり面積">
          <a:extLst>
            <a:ext uri="{FF2B5EF4-FFF2-40B4-BE49-F238E27FC236}">
              <a16:creationId xmlns:a16="http://schemas.microsoft.com/office/drawing/2014/main" id="{00000000-0008-0000-0E00-000070010000}"/>
            </a:ext>
          </a:extLst>
        </xdr:cNvPr>
        <xdr:cNvSpPr txBox="1"/>
      </xdr:nvSpPr>
      <xdr:spPr>
        <a:xfrm>
          <a:off x="9391727" y="140645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6366</xdr:rowOff>
    </xdr:from>
    <xdr:ext cx="469744" cy="259045"/>
    <xdr:sp macro="" textlink="">
      <xdr:nvSpPr>
        <xdr:cNvPr id="369" name="n_2aveValue【公営住宅】&#10;一人当たり面積">
          <a:extLst>
            <a:ext uri="{FF2B5EF4-FFF2-40B4-BE49-F238E27FC236}">
              <a16:creationId xmlns:a16="http://schemas.microsoft.com/office/drawing/2014/main" id="{00000000-0008-0000-0E00-000071010000}"/>
            </a:ext>
          </a:extLst>
        </xdr:cNvPr>
        <xdr:cNvSpPr txBox="1"/>
      </xdr:nvSpPr>
      <xdr:spPr>
        <a:xfrm>
          <a:off x="8515427" y="14065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9414</xdr:rowOff>
    </xdr:from>
    <xdr:ext cx="469744" cy="259045"/>
    <xdr:sp macro="" textlink="">
      <xdr:nvSpPr>
        <xdr:cNvPr id="370" name="n_3aveValue【公営住宅】&#10;一人当たり面積">
          <a:extLst>
            <a:ext uri="{FF2B5EF4-FFF2-40B4-BE49-F238E27FC236}">
              <a16:creationId xmlns:a16="http://schemas.microsoft.com/office/drawing/2014/main" id="{00000000-0008-0000-0E00-000072010000}"/>
            </a:ext>
          </a:extLst>
        </xdr:cNvPr>
        <xdr:cNvSpPr txBox="1"/>
      </xdr:nvSpPr>
      <xdr:spPr>
        <a:xfrm>
          <a:off x="7626427" y="14068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6366</xdr:rowOff>
    </xdr:from>
    <xdr:ext cx="469744" cy="259045"/>
    <xdr:sp macro="" textlink="">
      <xdr:nvSpPr>
        <xdr:cNvPr id="371" name="n_4aveValue【公営住宅】&#10;一人当たり面積">
          <a:extLst>
            <a:ext uri="{FF2B5EF4-FFF2-40B4-BE49-F238E27FC236}">
              <a16:creationId xmlns:a16="http://schemas.microsoft.com/office/drawing/2014/main" id="{00000000-0008-0000-0E00-000073010000}"/>
            </a:ext>
          </a:extLst>
        </xdr:cNvPr>
        <xdr:cNvSpPr txBox="1"/>
      </xdr:nvSpPr>
      <xdr:spPr>
        <a:xfrm>
          <a:off x="6737427" y="14065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46499</xdr:rowOff>
    </xdr:from>
    <xdr:ext cx="469744" cy="259045"/>
    <xdr:sp macro="" textlink="">
      <xdr:nvSpPr>
        <xdr:cNvPr id="372" name="n_1mainValue【公営住宅】&#10;一人当たり面積">
          <a:extLst>
            <a:ext uri="{FF2B5EF4-FFF2-40B4-BE49-F238E27FC236}">
              <a16:creationId xmlns:a16="http://schemas.microsoft.com/office/drawing/2014/main" id="{00000000-0008-0000-0E00-000074010000}"/>
            </a:ext>
          </a:extLst>
        </xdr:cNvPr>
        <xdr:cNvSpPr txBox="1"/>
      </xdr:nvSpPr>
      <xdr:spPr>
        <a:xfrm>
          <a:off x="9391727" y="144482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51071</xdr:rowOff>
    </xdr:from>
    <xdr:ext cx="469744" cy="259045"/>
    <xdr:sp macro="" textlink="">
      <xdr:nvSpPr>
        <xdr:cNvPr id="373" name="n_2mainValue【公営住宅】&#10;一人当たり面積">
          <a:extLst>
            <a:ext uri="{FF2B5EF4-FFF2-40B4-BE49-F238E27FC236}">
              <a16:creationId xmlns:a16="http://schemas.microsoft.com/office/drawing/2014/main" id="{00000000-0008-0000-0E00-000075010000}"/>
            </a:ext>
          </a:extLst>
        </xdr:cNvPr>
        <xdr:cNvSpPr txBox="1"/>
      </xdr:nvSpPr>
      <xdr:spPr>
        <a:xfrm>
          <a:off x="8515427" y="14452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54881</xdr:rowOff>
    </xdr:from>
    <xdr:ext cx="469744" cy="259045"/>
    <xdr:sp macro="" textlink="">
      <xdr:nvSpPr>
        <xdr:cNvPr id="374" name="n_3mainValue【公営住宅】&#10;一人当たり面積">
          <a:extLst>
            <a:ext uri="{FF2B5EF4-FFF2-40B4-BE49-F238E27FC236}">
              <a16:creationId xmlns:a16="http://schemas.microsoft.com/office/drawing/2014/main" id="{00000000-0008-0000-0E00-000076010000}"/>
            </a:ext>
          </a:extLst>
        </xdr:cNvPr>
        <xdr:cNvSpPr txBox="1"/>
      </xdr:nvSpPr>
      <xdr:spPr>
        <a:xfrm>
          <a:off x="7626427" y="14456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75455</xdr:rowOff>
    </xdr:from>
    <xdr:ext cx="469744" cy="259045"/>
    <xdr:sp macro="" textlink="">
      <xdr:nvSpPr>
        <xdr:cNvPr id="375" name="n_4mainValue【公営住宅】&#10;一人当たり面積">
          <a:extLst>
            <a:ext uri="{FF2B5EF4-FFF2-40B4-BE49-F238E27FC236}">
              <a16:creationId xmlns:a16="http://schemas.microsoft.com/office/drawing/2014/main" id="{00000000-0008-0000-0E00-000077010000}"/>
            </a:ext>
          </a:extLst>
        </xdr:cNvPr>
        <xdr:cNvSpPr txBox="1"/>
      </xdr:nvSpPr>
      <xdr:spPr>
        <a:xfrm>
          <a:off x="6737427" y="1447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00000000-0008-0000-0E00-000078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00000000-0008-0000-0E00-000079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00000000-0008-0000-0E00-00007A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00000000-0008-0000-0E00-00007B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00000000-0008-0000-0E00-00007C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00000000-0008-0000-0E00-00007D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00000000-0008-0000-0E00-00007E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00000000-0008-0000-0E00-00007F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4" name="正方形/長方形 383">
          <a:extLst>
            <a:ext uri="{FF2B5EF4-FFF2-40B4-BE49-F238E27FC236}">
              <a16:creationId xmlns:a16="http://schemas.microsoft.com/office/drawing/2014/main" id="{00000000-0008-0000-0E00-000080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5" name="正方形/長方形 384">
          <a:extLst>
            <a:ext uri="{FF2B5EF4-FFF2-40B4-BE49-F238E27FC236}">
              <a16:creationId xmlns:a16="http://schemas.microsoft.com/office/drawing/2014/main" id="{00000000-0008-0000-0E00-000081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6" name="正方形/長方形 385">
          <a:extLst>
            <a:ext uri="{FF2B5EF4-FFF2-40B4-BE49-F238E27FC236}">
              <a16:creationId xmlns:a16="http://schemas.microsoft.com/office/drawing/2014/main" id="{00000000-0008-0000-0E00-000082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7" name="正方形/長方形 386">
          <a:extLst>
            <a:ext uri="{FF2B5EF4-FFF2-40B4-BE49-F238E27FC236}">
              <a16:creationId xmlns:a16="http://schemas.microsoft.com/office/drawing/2014/main" id="{00000000-0008-0000-0E00-000083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8" name="正方形/長方形 387">
          <a:extLst>
            <a:ext uri="{FF2B5EF4-FFF2-40B4-BE49-F238E27FC236}">
              <a16:creationId xmlns:a16="http://schemas.microsoft.com/office/drawing/2014/main" id="{00000000-0008-0000-0E00-000084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9" name="正方形/長方形 388">
          <a:extLst>
            <a:ext uri="{FF2B5EF4-FFF2-40B4-BE49-F238E27FC236}">
              <a16:creationId xmlns:a16="http://schemas.microsoft.com/office/drawing/2014/main" id="{00000000-0008-0000-0E00-000085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0" name="正方形/長方形 389">
          <a:extLst>
            <a:ext uri="{FF2B5EF4-FFF2-40B4-BE49-F238E27FC236}">
              <a16:creationId xmlns:a16="http://schemas.microsoft.com/office/drawing/2014/main" id="{00000000-0008-0000-0E00-000086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143,417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a:extLst>
            <a:ext uri="{FF2B5EF4-FFF2-40B4-BE49-F238E27FC236}">
              <a16:creationId xmlns:a16="http://schemas.microsoft.com/office/drawing/2014/main" id="{00000000-0008-0000-0E00-000087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a:extLst>
            <a:ext uri="{FF2B5EF4-FFF2-40B4-BE49-F238E27FC236}">
              <a16:creationId xmlns:a16="http://schemas.microsoft.com/office/drawing/2014/main" id="{00000000-0008-0000-0E00-000088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a:extLst>
            <a:ext uri="{FF2B5EF4-FFF2-40B4-BE49-F238E27FC236}">
              <a16:creationId xmlns:a16="http://schemas.microsoft.com/office/drawing/2014/main" id="{00000000-0008-0000-0E00-000089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a:extLst>
            <a:ext uri="{FF2B5EF4-FFF2-40B4-BE49-F238E27FC236}">
              <a16:creationId xmlns:a16="http://schemas.microsoft.com/office/drawing/2014/main" id="{00000000-0008-0000-0E00-00008A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a:extLst>
            <a:ext uri="{FF2B5EF4-FFF2-40B4-BE49-F238E27FC236}">
              <a16:creationId xmlns:a16="http://schemas.microsoft.com/office/drawing/2014/main" id="{00000000-0008-0000-0E00-00008B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a:extLst>
            <a:ext uri="{FF2B5EF4-FFF2-40B4-BE49-F238E27FC236}">
              <a16:creationId xmlns:a16="http://schemas.microsoft.com/office/drawing/2014/main" id="{00000000-0008-0000-0E00-00008C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a:extLst>
            <a:ext uri="{FF2B5EF4-FFF2-40B4-BE49-F238E27FC236}">
              <a16:creationId xmlns:a16="http://schemas.microsoft.com/office/drawing/2014/main" id="{00000000-0008-0000-0E00-00008D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a:extLst>
            <a:ext uri="{FF2B5EF4-FFF2-40B4-BE49-F238E27FC236}">
              <a16:creationId xmlns:a16="http://schemas.microsoft.com/office/drawing/2014/main" id="{00000000-0008-0000-0E00-00008E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a:extLst>
            <a:ext uri="{FF2B5EF4-FFF2-40B4-BE49-F238E27FC236}">
              <a16:creationId xmlns:a16="http://schemas.microsoft.com/office/drawing/2014/main" id="{00000000-0008-0000-0E00-00008F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0" name="テキスト ボックス 399">
          <a:extLst>
            <a:ext uri="{FF2B5EF4-FFF2-40B4-BE49-F238E27FC236}">
              <a16:creationId xmlns:a16="http://schemas.microsoft.com/office/drawing/2014/main" id="{00000000-0008-0000-0E00-000090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a:extLst>
            <a:ext uri="{FF2B5EF4-FFF2-40B4-BE49-F238E27FC236}">
              <a16:creationId xmlns:a16="http://schemas.microsoft.com/office/drawing/2014/main" id="{00000000-0008-0000-0E00-000091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2" name="テキスト ボックス 401">
          <a:extLst>
            <a:ext uri="{FF2B5EF4-FFF2-40B4-BE49-F238E27FC236}">
              <a16:creationId xmlns:a16="http://schemas.microsoft.com/office/drawing/2014/main" id="{00000000-0008-0000-0E00-000092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403" name="直線コネクタ 402">
          <a:extLst>
            <a:ext uri="{FF2B5EF4-FFF2-40B4-BE49-F238E27FC236}">
              <a16:creationId xmlns:a16="http://schemas.microsoft.com/office/drawing/2014/main" id="{00000000-0008-0000-0E00-000093010000}"/>
            </a:ext>
          </a:extLst>
        </xdr:cNvPr>
        <xdr:cNvCxnSpPr/>
      </xdr:nvCxnSpPr>
      <xdr:spPr>
        <a:xfrm>
          <a:off x="12446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162577</xdr:rowOff>
    </xdr:from>
    <xdr:ext cx="467179" cy="259045"/>
    <xdr:sp macro="" textlink="">
      <xdr:nvSpPr>
        <xdr:cNvPr id="404" name="テキスト ボックス 403">
          <a:extLst>
            <a:ext uri="{FF2B5EF4-FFF2-40B4-BE49-F238E27FC236}">
              <a16:creationId xmlns:a16="http://schemas.microsoft.com/office/drawing/2014/main" id="{00000000-0008-0000-0E00-000094010000}"/>
            </a:ext>
          </a:extLst>
        </xdr:cNvPr>
        <xdr:cNvSpPr txBox="1"/>
      </xdr:nvSpPr>
      <xdr:spPr>
        <a:xfrm>
          <a:off x="11978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405" name="直線コネクタ 404">
          <a:extLst>
            <a:ext uri="{FF2B5EF4-FFF2-40B4-BE49-F238E27FC236}">
              <a16:creationId xmlns:a16="http://schemas.microsoft.com/office/drawing/2014/main" id="{00000000-0008-0000-0E00-000095010000}"/>
            </a:ext>
          </a:extLst>
        </xdr:cNvPr>
        <xdr:cNvCxnSpPr/>
      </xdr:nvCxnSpPr>
      <xdr:spPr>
        <a:xfrm>
          <a:off x="12446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406" name="テキスト ボックス 405">
          <a:extLst>
            <a:ext uri="{FF2B5EF4-FFF2-40B4-BE49-F238E27FC236}">
              <a16:creationId xmlns:a16="http://schemas.microsoft.com/office/drawing/2014/main" id="{00000000-0008-0000-0E00-000096010000}"/>
            </a:ext>
          </a:extLst>
        </xdr:cNvPr>
        <xdr:cNvSpPr txBox="1"/>
      </xdr:nvSpPr>
      <xdr:spPr>
        <a:xfrm>
          <a:off x="12042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407" name="直線コネクタ 406">
          <a:extLst>
            <a:ext uri="{FF2B5EF4-FFF2-40B4-BE49-F238E27FC236}">
              <a16:creationId xmlns:a16="http://schemas.microsoft.com/office/drawing/2014/main" id="{00000000-0008-0000-0E00-000097010000}"/>
            </a:ext>
          </a:extLst>
        </xdr:cNvPr>
        <xdr:cNvCxnSpPr/>
      </xdr:nvCxnSpPr>
      <xdr:spPr>
        <a:xfrm>
          <a:off x="12446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408" name="テキスト ボックス 407">
          <a:extLst>
            <a:ext uri="{FF2B5EF4-FFF2-40B4-BE49-F238E27FC236}">
              <a16:creationId xmlns:a16="http://schemas.microsoft.com/office/drawing/2014/main" id="{00000000-0008-0000-0E00-000098010000}"/>
            </a:ext>
          </a:extLst>
        </xdr:cNvPr>
        <xdr:cNvSpPr txBox="1"/>
      </xdr:nvSpPr>
      <xdr:spPr>
        <a:xfrm>
          <a:off x="12042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409" name="直線コネクタ 408">
          <a:extLst>
            <a:ext uri="{FF2B5EF4-FFF2-40B4-BE49-F238E27FC236}">
              <a16:creationId xmlns:a16="http://schemas.microsoft.com/office/drawing/2014/main" id="{00000000-0008-0000-0E00-000099010000}"/>
            </a:ext>
          </a:extLst>
        </xdr:cNvPr>
        <xdr:cNvCxnSpPr/>
      </xdr:nvCxnSpPr>
      <xdr:spPr>
        <a:xfrm>
          <a:off x="12446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410" name="テキスト ボックス 409">
          <a:extLst>
            <a:ext uri="{FF2B5EF4-FFF2-40B4-BE49-F238E27FC236}">
              <a16:creationId xmlns:a16="http://schemas.microsoft.com/office/drawing/2014/main" id="{00000000-0008-0000-0E00-00009A010000}"/>
            </a:ext>
          </a:extLst>
        </xdr:cNvPr>
        <xdr:cNvSpPr txBox="1"/>
      </xdr:nvSpPr>
      <xdr:spPr>
        <a:xfrm>
          <a:off x="12042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1" name="直線コネクタ 410">
          <a:extLst>
            <a:ext uri="{FF2B5EF4-FFF2-40B4-BE49-F238E27FC236}">
              <a16:creationId xmlns:a16="http://schemas.microsoft.com/office/drawing/2014/main" id="{00000000-0008-0000-0E00-00009B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412" name="テキスト ボックス 411">
          <a:extLst>
            <a:ext uri="{FF2B5EF4-FFF2-40B4-BE49-F238E27FC236}">
              <a16:creationId xmlns:a16="http://schemas.microsoft.com/office/drawing/2014/main" id="{00000000-0008-0000-0E00-00009C010000}"/>
            </a:ext>
          </a:extLst>
        </xdr:cNvPr>
        <xdr:cNvSpPr txBox="1"/>
      </xdr:nvSpPr>
      <xdr:spPr>
        <a:xfrm>
          <a:off x="12042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3" name="【認定こども園・幼稚園・保育所】&#10;有形固定資産減価償却率グラフ枠">
          <a:extLst>
            <a:ext uri="{FF2B5EF4-FFF2-40B4-BE49-F238E27FC236}">
              <a16:creationId xmlns:a16="http://schemas.microsoft.com/office/drawing/2014/main" id="{00000000-0008-0000-0E00-00009D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83058</xdr:rowOff>
    </xdr:from>
    <xdr:to>
      <xdr:col>85</xdr:col>
      <xdr:colOff>126364</xdr:colOff>
      <xdr:row>40</xdr:row>
      <xdr:rowOff>117348</xdr:rowOff>
    </xdr:to>
    <xdr:cxnSp macro="">
      <xdr:nvCxnSpPr>
        <xdr:cNvPr id="414" name="直線コネクタ 413">
          <a:extLst>
            <a:ext uri="{FF2B5EF4-FFF2-40B4-BE49-F238E27FC236}">
              <a16:creationId xmlns:a16="http://schemas.microsoft.com/office/drawing/2014/main" id="{00000000-0008-0000-0E00-00009E010000}"/>
            </a:ext>
          </a:extLst>
        </xdr:cNvPr>
        <xdr:cNvCxnSpPr/>
      </xdr:nvCxnSpPr>
      <xdr:spPr>
        <a:xfrm flipV="1">
          <a:off x="16318864" y="5740908"/>
          <a:ext cx="0" cy="1234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121175</xdr:rowOff>
    </xdr:from>
    <xdr:ext cx="405111" cy="259045"/>
    <xdr:sp macro="" textlink="">
      <xdr:nvSpPr>
        <xdr:cNvPr id="415" name="【認定こども園・幼稚園・保育所】&#10;有形固定資産減価償却率最小値テキスト">
          <a:extLst>
            <a:ext uri="{FF2B5EF4-FFF2-40B4-BE49-F238E27FC236}">
              <a16:creationId xmlns:a16="http://schemas.microsoft.com/office/drawing/2014/main" id="{00000000-0008-0000-0E00-00009F010000}"/>
            </a:ext>
          </a:extLst>
        </xdr:cNvPr>
        <xdr:cNvSpPr txBox="1"/>
      </xdr:nvSpPr>
      <xdr:spPr>
        <a:xfrm>
          <a:off x="16357600" y="69791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117348</xdr:rowOff>
    </xdr:from>
    <xdr:to>
      <xdr:col>86</xdr:col>
      <xdr:colOff>25400</xdr:colOff>
      <xdr:row>40</xdr:row>
      <xdr:rowOff>117348</xdr:rowOff>
    </xdr:to>
    <xdr:cxnSp macro="">
      <xdr:nvCxnSpPr>
        <xdr:cNvPr id="416" name="直線コネクタ 415">
          <a:extLst>
            <a:ext uri="{FF2B5EF4-FFF2-40B4-BE49-F238E27FC236}">
              <a16:creationId xmlns:a16="http://schemas.microsoft.com/office/drawing/2014/main" id="{00000000-0008-0000-0E00-0000A0010000}"/>
            </a:ext>
          </a:extLst>
        </xdr:cNvPr>
        <xdr:cNvCxnSpPr/>
      </xdr:nvCxnSpPr>
      <xdr:spPr>
        <a:xfrm>
          <a:off x="16230600" y="69753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29735</xdr:rowOff>
    </xdr:from>
    <xdr:ext cx="405111" cy="259045"/>
    <xdr:sp macro="" textlink="">
      <xdr:nvSpPr>
        <xdr:cNvPr id="417" name="【認定こども園・幼稚園・保育所】&#10;有形固定資産減価償却率最大値テキスト">
          <a:extLst>
            <a:ext uri="{FF2B5EF4-FFF2-40B4-BE49-F238E27FC236}">
              <a16:creationId xmlns:a16="http://schemas.microsoft.com/office/drawing/2014/main" id="{00000000-0008-0000-0E00-0000A1010000}"/>
            </a:ext>
          </a:extLst>
        </xdr:cNvPr>
        <xdr:cNvSpPr txBox="1"/>
      </xdr:nvSpPr>
      <xdr:spPr>
        <a:xfrm>
          <a:off x="16357600" y="55161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83058</xdr:rowOff>
    </xdr:from>
    <xdr:to>
      <xdr:col>86</xdr:col>
      <xdr:colOff>25400</xdr:colOff>
      <xdr:row>33</xdr:row>
      <xdr:rowOff>83058</xdr:rowOff>
    </xdr:to>
    <xdr:cxnSp macro="">
      <xdr:nvCxnSpPr>
        <xdr:cNvPr id="418" name="直線コネクタ 417">
          <a:extLst>
            <a:ext uri="{FF2B5EF4-FFF2-40B4-BE49-F238E27FC236}">
              <a16:creationId xmlns:a16="http://schemas.microsoft.com/office/drawing/2014/main" id="{00000000-0008-0000-0E00-0000A2010000}"/>
            </a:ext>
          </a:extLst>
        </xdr:cNvPr>
        <xdr:cNvCxnSpPr/>
      </xdr:nvCxnSpPr>
      <xdr:spPr>
        <a:xfrm>
          <a:off x="16230600" y="57409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105427</xdr:rowOff>
    </xdr:from>
    <xdr:ext cx="405111" cy="259045"/>
    <xdr:sp macro="" textlink="">
      <xdr:nvSpPr>
        <xdr:cNvPr id="419" name="【認定こども園・幼稚園・保育所】&#10;有形固定資産減価償却率平均値テキスト">
          <a:extLst>
            <a:ext uri="{FF2B5EF4-FFF2-40B4-BE49-F238E27FC236}">
              <a16:creationId xmlns:a16="http://schemas.microsoft.com/office/drawing/2014/main" id="{00000000-0008-0000-0E00-0000A3010000}"/>
            </a:ext>
          </a:extLst>
        </xdr:cNvPr>
        <xdr:cNvSpPr txBox="1"/>
      </xdr:nvSpPr>
      <xdr:spPr>
        <a:xfrm>
          <a:off x="16357600" y="61061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82550</xdr:rowOff>
    </xdr:from>
    <xdr:to>
      <xdr:col>85</xdr:col>
      <xdr:colOff>177800</xdr:colOff>
      <xdr:row>37</xdr:row>
      <xdr:rowOff>12700</xdr:rowOff>
    </xdr:to>
    <xdr:sp macro="" textlink="">
      <xdr:nvSpPr>
        <xdr:cNvPr id="420" name="フローチャート: 判断 419">
          <a:extLst>
            <a:ext uri="{FF2B5EF4-FFF2-40B4-BE49-F238E27FC236}">
              <a16:creationId xmlns:a16="http://schemas.microsoft.com/office/drawing/2014/main" id="{00000000-0008-0000-0E00-0000A4010000}"/>
            </a:ext>
          </a:extLst>
        </xdr:cNvPr>
        <xdr:cNvSpPr/>
      </xdr:nvSpPr>
      <xdr:spPr>
        <a:xfrm>
          <a:off x="16268700" y="6254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77978</xdr:rowOff>
    </xdr:from>
    <xdr:to>
      <xdr:col>81</xdr:col>
      <xdr:colOff>101600</xdr:colOff>
      <xdr:row>37</xdr:row>
      <xdr:rowOff>8128</xdr:rowOff>
    </xdr:to>
    <xdr:sp macro="" textlink="">
      <xdr:nvSpPr>
        <xdr:cNvPr id="421" name="フローチャート: 判断 420">
          <a:extLst>
            <a:ext uri="{FF2B5EF4-FFF2-40B4-BE49-F238E27FC236}">
              <a16:creationId xmlns:a16="http://schemas.microsoft.com/office/drawing/2014/main" id="{00000000-0008-0000-0E00-0000A5010000}"/>
            </a:ext>
          </a:extLst>
        </xdr:cNvPr>
        <xdr:cNvSpPr/>
      </xdr:nvSpPr>
      <xdr:spPr>
        <a:xfrm>
          <a:off x="15430500" y="6250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48260</xdr:rowOff>
    </xdr:from>
    <xdr:to>
      <xdr:col>76</xdr:col>
      <xdr:colOff>165100</xdr:colOff>
      <xdr:row>36</xdr:row>
      <xdr:rowOff>149860</xdr:rowOff>
    </xdr:to>
    <xdr:sp macro="" textlink="">
      <xdr:nvSpPr>
        <xdr:cNvPr id="422" name="フローチャート: 判断 421">
          <a:extLst>
            <a:ext uri="{FF2B5EF4-FFF2-40B4-BE49-F238E27FC236}">
              <a16:creationId xmlns:a16="http://schemas.microsoft.com/office/drawing/2014/main" id="{00000000-0008-0000-0E00-0000A6010000}"/>
            </a:ext>
          </a:extLst>
        </xdr:cNvPr>
        <xdr:cNvSpPr/>
      </xdr:nvSpPr>
      <xdr:spPr>
        <a:xfrm>
          <a:off x="14541500" y="6220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7112</xdr:rowOff>
    </xdr:from>
    <xdr:to>
      <xdr:col>72</xdr:col>
      <xdr:colOff>38100</xdr:colOff>
      <xdr:row>36</xdr:row>
      <xdr:rowOff>108712</xdr:rowOff>
    </xdr:to>
    <xdr:sp macro="" textlink="">
      <xdr:nvSpPr>
        <xdr:cNvPr id="423" name="フローチャート: 判断 422">
          <a:extLst>
            <a:ext uri="{FF2B5EF4-FFF2-40B4-BE49-F238E27FC236}">
              <a16:creationId xmlns:a16="http://schemas.microsoft.com/office/drawing/2014/main" id="{00000000-0008-0000-0E00-0000A7010000}"/>
            </a:ext>
          </a:extLst>
        </xdr:cNvPr>
        <xdr:cNvSpPr/>
      </xdr:nvSpPr>
      <xdr:spPr>
        <a:xfrm>
          <a:off x="13652500" y="6179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35</xdr:row>
      <xdr:rowOff>146558</xdr:rowOff>
    </xdr:from>
    <xdr:to>
      <xdr:col>67</xdr:col>
      <xdr:colOff>101600</xdr:colOff>
      <xdr:row>36</xdr:row>
      <xdr:rowOff>76708</xdr:rowOff>
    </xdr:to>
    <xdr:sp macro="" textlink="">
      <xdr:nvSpPr>
        <xdr:cNvPr id="424" name="フローチャート: 判断 423">
          <a:extLst>
            <a:ext uri="{FF2B5EF4-FFF2-40B4-BE49-F238E27FC236}">
              <a16:creationId xmlns:a16="http://schemas.microsoft.com/office/drawing/2014/main" id="{00000000-0008-0000-0E00-0000A8010000}"/>
            </a:ext>
          </a:extLst>
        </xdr:cNvPr>
        <xdr:cNvSpPr/>
      </xdr:nvSpPr>
      <xdr:spPr>
        <a:xfrm>
          <a:off x="12763500" y="6147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5" name="テキスト ボックス 424">
          <a:extLst>
            <a:ext uri="{FF2B5EF4-FFF2-40B4-BE49-F238E27FC236}">
              <a16:creationId xmlns:a16="http://schemas.microsoft.com/office/drawing/2014/main" id="{00000000-0008-0000-0E00-0000A9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00000000-0008-0000-0E00-0000AA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00000000-0008-0000-0E00-0000AB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00000000-0008-0000-0E00-0000AC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00000000-0008-0000-0E00-0000AD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66548</xdr:rowOff>
    </xdr:from>
    <xdr:to>
      <xdr:col>85</xdr:col>
      <xdr:colOff>177800</xdr:colOff>
      <xdr:row>40</xdr:row>
      <xdr:rowOff>168148</xdr:rowOff>
    </xdr:to>
    <xdr:sp macro="" textlink="">
      <xdr:nvSpPr>
        <xdr:cNvPr id="430" name="楕円 429">
          <a:extLst>
            <a:ext uri="{FF2B5EF4-FFF2-40B4-BE49-F238E27FC236}">
              <a16:creationId xmlns:a16="http://schemas.microsoft.com/office/drawing/2014/main" id="{00000000-0008-0000-0E00-0000AE010000}"/>
            </a:ext>
          </a:extLst>
        </xdr:cNvPr>
        <xdr:cNvSpPr/>
      </xdr:nvSpPr>
      <xdr:spPr>
        <a:xfrm>
          <a:off x="16268700" y="6924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152925</xdr:rowOff>
    </xdr:from>
    <xdr:ext cx="405111" cy="259045"/>
    <xdr:sp macro="" textlink="">
      <xdr:nvSpPr>
        <xdr:cNvPr id="431" name="【認定こども園・幼稚園・保育所】&#10;有形固定資産減価償却率該当値テキスト">
          <a:extLst>
            <a:ext uri="{FF2B5EF4-FFF2-40B4-BE49-F238E27FC236}">
              <a16:creationId xmlns:a16="http://schemas.microsoft.com/office/drawing/2014/main" id="{00000000-0008-0000-0E00-0000AF010000}"/>
            </a:ext>
          </a:extLst>
        </xdr:cNvPr>
        <xdr:cNvSpPr txBox="1"/>
      </xdr:nvSpPr>
      <xdr:spPr>
        <a:xfrm>
          <a:off x="16357600" y="68394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11684</xdr:rowOff>
    </xdr:from>
    <xdr:to>
      <xdr:col>81</xdr:col>
      <xdr:colOff>101600</xdr:colOff>
      <xdr:row>40</xdr:row>
      <xdr:rowOff>113284</xdr:rowOff>
    </xdr:to>
    <xdr:sp macro="" textlink="">
      <xdr:nvSpPr>
        <xdr:cNvPr id="432" name="楕円 431">
          <a:extLst>
            <a:ext uri="{FF2B5EF4-FFF2-40B4-BE49-F238E27FC236}">
              <a16:creationId xmlns:a16="http://schemas.microsoft.com/office/drawing/2014/main" id="{00000000-0008-0000-0E00-0000B0010000}"/>
            </a:ext>
          </a:extLst>
        </xdr:cNvPr>
        <xdr:cNvSpPr/>
      </xdr:nvSpPr>
      <xdr:spPr>
        <a:xfrm>
          <a:off x="15430500" y="6869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62484</xdr:rowOff>
    </xdr:from>
    <xdr:to>
      <xdr:col>85</xdr:col>
      <xdr:colOff>127000</xdr:colOff>
      <xdr:row>40</xdr:row>
      <xdr:rowOff>117348</xdr:rowOff>
    </xdr:to>
    <xdr:cxnSp macro="">
      <xdr:nvCxnSpPr>
        <xdr:cNvPr id="433" name="直線コネクタ 432">
          <a:extLst>
            <a:ext uri="{FF2B5EF4-FFF2-40B4-BE49-F238E27FC236}">
              <a16:creationId xmlns:a16="http://schemas.microsoft.com/office/drawing/2014/main" id="{00000000-0008-0000-0E00-0000B1010000}"/>
            </a:ext>
          </a:extLst>
        </xdr:cNvPr>
        <xdr:cNvCxnSpPr/>
      </xdr:nvCxnSpPr>
      <xdr:spPr>
        <a:xfrm>
          <a:off x="15481300" y="6920484"/>
          <a:ext cx="8382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128270</xdr:rowOff>
    </xdr:from>
    <xdr:to>
      <xdr:col>76</xdr:col>
      <xdr:colOff>165100</xdr:colOff>
      <xdr:row>40</xdr:row>
      <xdr:rowOff>58420</xdr:rowOff>
    </xdr:to>
    <xdr:sp macro="" textlink="">
      <xdr:nvSpPr>
        <xdr:cNvPr id="434" name="楕円 433">
          <a:extLst>
            <a:ext uri="{FF2B5EF4-FFF2-40B4-BE49-F238E27FC236}">
              <a16:creationId xmlns:a16="http://schemas.microsoft.com/office/drawing/2014/main" id="{00000000-0008-0000-0E00-0000B2010000}"/>
            </a:ext>
          </a:extLst>
        </xdr:cNvPr>
        <xdr:cNvSpPr/>
      </xdr:nvSpPr>
      <xdr:spPr>
        <a:xfrm>
          <a:off x="14541500" y="681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7620</xdr:rowOff>
    </xdr:from>
    <xdr:to>
      <xdr:col>81</xdr:col>
      <xdr:colOff>50800</xdr:colOff>
      <xdr:row>40</xdr:row>
      <xdr:rowOff>62484</xdr:rowOff>
    </xdr:to>
    <xdr:cxnSp macro="">
      <xdr:nvCxnSpPr>
        <xdr:cNvPr id="435" name="直線コネクタ 434">
          <a:extLst>
            <a:ext uri="{FF2B5EF4-FFF2-40B4-BE49-F238E27FC236}">
              <a16:creationId xmlns:a16="http://schemas.microsoft.com/office/drawing/2014/main" id="{00000000-0008-0000-0E00-0000B3010000}"/>
            </a:ext>
          </a:extLst>
        </xdr:cNvPr>
        <xdr:cNvCxnSpPr/>
      </xdr:nvCxnSpPr>
      <xdr:spPr>
        <a:xfrm>
          <a:off x="14592300" y="6865620"/>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64262</xdr:rowOff>
    </xdr:from>
    <xdr:to>
      <xdr:col>72</xdr:col>
      <xdr:colOff>38100</xdr:colOff>
      <xdr:row>39</xdr:row>
      <xdr:rowOff>165862</xdr:rowOff>
    </xdr:to>
    <xdr:sp macro="" textlink="">
      <xdr:nvSpPr>
        <xdr:cNvPr id="436" name="楕円 435">
          <a:extLst>
            <a:ext uri="{FF2B5EF4-FFF2-40B4-BE49-F238E27FC236}">
              <a16:creationId xmlns:a16="http://schemas.microsoft.com/office/drawing/2014/main" id="{00000000-0008-0000-0E00-0000B4010000}"/>
            </a:ext>
          </a:extLst>
        </xdr:cNvPr>
        <xdr:cNvSpPr/>
      </xdr:nvSpPr>
      <xdr:spPr>
        <a:xfrm>
          <a:off x="13652500" y="6750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115062</xdr:rowOff>
    </xdr:from>
    <xdr:to>
      <xdr:col>76</xdr:col>
      <xdr:colOff>114300</xdr:colOff>
      <xdr:row>40</xdr:row>
      <xdr:rowOff>7620</xdr:rowOff>
    </xdr:to>
    <xdr:cxnSp macro="">
      <xdr:nvCxnSpPr>
        <xdr:cNvPr id="437" name="直線コネクタ 436">
          <a:extLst>
            <a:ext uri="{FF2B5EF4-FFF2-40B4-BE49-F238E27FC236}">
              <a16:creationId xmlns:a16="http://schemas.microsoft.com/office/drawing/2014/main" id="{00000000-0008-0000-0E00-0000B5010000}"/>
            </a:ext>
          </a:extLst>
        </xdr:cNvPr>
        <xdr:cNvCxnSpPr/>
      </xdr:nvCxnSpPr>
      <xdr:spPr>
        <a:xfrm>
          <a:off x="13703300" y="6801612"/>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167132</xdr:rowOff>
    </xdr:from>
    <xdr:to>
      <xdr:col>67</xdr:col>
      <xdr:colOff>101600</xdr:colOff>
      <xdr:row>39</xdr:row>
      <xdr:rowOff>97282</xdr:rowOff>
    </xdr:to>
    <xdr:sp macro="" textlink="">
      <xdr:nvSpPr>
        <xdr:cNvPr id="438" name="楕円 437">
          <a:extLst>
            <a:ext uri="{FF2B5EF4-FFF2-40B4-BE49-F238E27FC236}">
              <a16:creationId xmlns:a16="http://schemas.microsoft.com/office/drawing/2014/main" id="{00000000-0008-0000-0E00-0000B6010000}"/>
            </a:ext>
          </a:extLst>
        </xdr:cNvPr>
        <xdr:cNvSpPr/>
      </xdr:nvSpPr>
      <xdr:spPr>
        <a:xfrm>
          <a:off x="12763500" y="6682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46482</xdr:rowOff>
    </xdr:from>
    <xdr:to>
      <xdr:col>71</xdr:col>
      <xdr:colOff>177800</xdr:colOff>
      <xdr:row>39</xdr:row>
      <xdr:rowOff>115062</xdr:rowOff>
    </xdr:to>
    <xdr:cxnSp macro="">
      <xdr:nvCxnSpPr>
        <xdr:cNvPr id="439" name="直線コネクタ 438">
          <a:extLst>
            <a:ext uri="{FF2B5EF4-FFF2-40B4-BE49-F238E27FC236}">
              <a16:creationId xmlns:a16="http://schemas.microsoft.com/office/drawing/2014/main" id="{00000000-0008-0000-0E00-0000B7010000}"/>
            </a:ext>
          </a:extLst>
        </xdr:cNvPr>
        <xdr:cNvCxnSpPr/>
      </xdr:nvCxnSpPr>
      <xdr:spPr>
        <a:xfrm>
          <a:off x="12814300" y="6733032"/>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24655</xdr:rowOff>
    </xdr:from>
    <xdr:ext cx="405111" cy="259045"/>
    <xdr:sp macro="" textlink="">
      <xdr:nvSpPr>
        <xdr:cNvPr id="440" name="n_1aveValue【認定こども園・幼稚園・保育所】&#10;有形固定資産減価償却率">
          <a:extLst>
            <a:ext uri="{FF2B5EF4-FFF2-40B4-BE49-F238E27FC236}">
              <a16:creationId xmlns:a16="http://schemas.microsoft.com/office/drawing/2014/main" id="{00000000-0008-0000-0E00-0000B8010000}"/>
            </a:ext>
          </a:extLst>
        </xdr:cNvPr>
        <xdr:cNvSpPr txBox="1"/>
      </xdr:nvSpPr>
      <xdr:spPr>
        <a:xfrm>
          <a:off x="15266044" y="60254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166387</xdr:rowOff>
    </xdr:from>
    <xdr:ext cx="405111" cy="259045"/>
    <xdr:sp macro="" textlink="">
      <xdr:nvSpPr>
        <xdr:cNvPr id="441" name="n_2aveValue【認定こども園・幼稚園・保育所】&#10;有形固定資産減価償却率">
          <a:extLst>
            <a:ext uri="{FF2B5EF4-FFF2-40B4-BE49-F238E27FC236}">
              <a16:creationId xmlns:a16="http://schemas.microsoft.com/office/drawing/2014/main" id="{00000000-0008-0000-0E00-0000B9010000}"/>
            </a:ext>
          </a:extLst>
        </xdr:cNvPr>
        <xdr:cNvSpPr txBox="1"/>
      </xdr:nvSpPr>
      <xdr:spPr>
        <a:xfrm>
          <a:off x="14389744" y="5995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125239</xdr:rowOff>
    </xdr:from>
    <xdr:ext cx="405111" cy="259045"/>
    <xdr:sp macro="" textlink="">
      <xdr:nvSpPr>
        <xdr:cNvPr id="442" name="n_3aveValue【認定こども園・幼稚園・保育所】&#10;有形固定資産減価償却率">
          <a:extLst>
            <a:ext uri="{FF2B5EF4-FFF2-40B4-BE49-F238E27FC236}">
              <a16:creationId xmlns:a16="http://schemas.microsoft.com/office/drawing/2014/main" id="{00000000-0008-0000-0E00-0000BA010000}"/>
            </a:ext>
          </a:extLst>
        </xdr:cNvPr>
        <xdr:cNvSpPr txBox="1"/>
      </xdr:nvSpPr>
      <xdr:spPr>
        <a:xfrm>
          <a:off x="13500744" y="59545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93235</xdr:rowOff>
    </xdr:from>
    <xdr:ext cx="405111" cy="259045"/>
    <xdr:sp macro="" textlink="">
      <xdr:nvSpPr>
        <xdr:cNvPr id="443" name="n_4aveValue【認定こども園・幼稚園・保育所】&#10;有形固定資産減価償却率">
          <a:extLst>
            <a:ext uri="{FF2B5EF4-FFF2-40B4-BE49-F238E27FC236}">
              <a16:creationId xmlns:a16="http://schemas.microsoft.com/office/drawing/2014/main" id="{00000000-0008-0000-0E00-0000BB010000}"/>
            </a:ext>
          </a:extLst>
        </xdr:cNvPr>
        <xdr:cNvSpPr txBox="1"/>
      </xdr:nvSpPr>
      <xdr:spPr>
        <a:xfrm>
          <a:off x="12611744" y="59225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104411</xdr:rowOff>
    </xdr:from>
    <xdr:ext cx="405111" cy="259045"/>
    <xdr:sp macro="" textlink="">
      <xdr:nvSpPr>
        <xdr:cNvPr id="444" name="n_1mainValue【認定こども園・幼稚園・保育所】&#10;有形固定資産減価償却率">
          <a:extLst>
            <a:ext uri="{FF2B5EF4-FFF2-40B4-BE49-F238E27FC236}">
              <a16:creationId xmlns:a16="http://schemas.microsoft.com/office/drawing/2014/main" id="{00000000-0008-0000-0E00-0000BC010000}"/>
            </a:ext>
          </a:extLst>
        </xdr:cNvPr>
        <xdr:cNvSpPr txBox="1"/>
      </xdr:nvSpPr>
      <xdr:spPr>
        <a:xfrm>
          <a:off x="15266044" y="69624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49547</xdr:rowOff>
    </xdr:from>
    <xdr:ext cx="405111" cy="259045"/>
    <xdr:sp macro="" textlink="">
      <xdr:nvSpPr>
        <xdr:cNvPr id="445" name="n_2mainValue【認定こども園・幼稚園・保育所】&#10;有形固定資産減価償却率">
          <a:extLst>
            <a:ext uri="{FF2B5EF4-FFF2-40B4-BE49-F238E27FC236}">
              <a16:creationId xmlns:a16="http://schemas.microsoft.com/office/drawing/2014/main" id="{00000000-0008-0000-0E00-0000BD010000}"/>
            </a:ext>
          </a:extLst>
        </xdr:cNvPr>
        <xdr:cNvSpPr txBox="1"/>
      </xdr:nvSpPr>
      <xdr:spPr>
        <a:xfrm>
          <a:off x="14389744" y="6907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156989</xdr:rowOff>
    </xdr:from>
    <xdr:ext cx="405111" cy="259045"/>
    <xdr:sp macro="" textlink="">
      <xdr:nvSpPr>
        <xdr:cNvPr id="446" name="n_3mainValue【認定こども園・幼稚園・保育所】&#10;有形固定資産減価償却率">
          <a:extLst>
            <a:ext uri="{FF2B5EF4-FFF2-40B4-BE49-F238E27FC236}">
              <a16:creationId xmlns:a16="http://schemas.microsoft.com/office/drawing/2014/main" id="{00000000-0008-0000-0E00-0000BE010000}"/>
            </a:ext>
          </a:extLst>
        </xdr:cNvPr>
        <xdr:cNvSpPr txBox="1"/>
      </xdr:nvSpPr>
      <xdr:spPr>
        <a:xfrm>
          <a:off x="13500744" y="68435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88409</xdr:rowOff>
    </xdr:from>
    <xdr:ext cx="405111" cy="259045"/>
    <xdr:sp macro="" textlink="">
      <xdr:nvSpPr>
        <xdr:cNvPr id="447" name="n_4mainValue【認定こども園・幼稚園・保育所】&#10;有形固定資産減価償却率">
          <a:extLst>
            <a:ext uri="{FF2B5EF4-FFF2-40B4-BE49-F238E27FC236}">
              <a16:creationId xmlns:a16="http://schemas.microsoft.com/office/drawing/2014/main" id="{00000000-0008-0000-0E00-0000BF010000}"/>
            </a:ext>
          </a:extLst>
        </xdr:cNvPr>
        <xdr:cNvSpPr txBox="1"/>
      </xdr:nvSpPr>
      <xdr:spPr>
        <a:xfrm>
          <a:off x="12611744" y="67749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8" name="正方形/長方形 447">
          <a:extLst>
            <a:ext uri="{FF2B5EF4-FFF2-40B4-BE49-F238E27FC236}">
              <a16:creationId xmlns:a16="http://schemas.microsoft.com/office/drawing/2014/main" id="{00000000-0008-0000-0E00-0000C0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49" name="正方形/長方形 448">
          <a:extLst>
            <a:ext uri="{FF2B5EF4-FFF2-40B4-BE49-F238E27FC236}">
              <a16:creationId xmlns:a16="http://schemas.microsoft.com/office/drawing/2014/main" id="{00000000-0008-0000-0E00-0000C1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0" name="正方形/長方形 449">
          <a:extLst>
            <a:ext uri="{FF2B5EF4-FFF2-40B4-BE49-F238E27FC236}">
              <a16:creationId xmlns:a16="http://schemas.microsoft.com/office/drawing/2014/main" id="{00000000-0008-0000-0E00-0000C2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1" name="正方形/長方形 450">
          <a:extLst>
            <a:ext uri="{FF2B5EF4-FFF2-40B4-BE49-F238E27FC236}">
              <a16:creationId xmlns:a16="http://schemas.microsoft.com/office/drawing/2014/main" id="{00000000-0008-0000-0E00-0000C3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2" name="正方形/長方形 451">
          <a:extLst>
            <a:ext uri="{FF2B5EF4-FFF2-40B4-BE49-F238E27FC236}">
              <a16:creationId xmlns:a16="http://schemas.microsoft.com/office/drawing/2014/main" id="{00000000-0008-0000-0E00-0000C4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3" name="正方形/長方形 452">
          <a:extLst>
            <a:ext uri="{FF2B5EF4-FFF2-40B4-BE49-F238E27FC236}">
              <a16:creationId xmlns:a16="http://schemas.microsoft.com/office/drawing/2014/main" id="{00000000-0008-0000-0E00-0000C5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4" name="正方形/長方形 453">
          <a:extLst>
            <a:ext uri="{FF2B5EF4-FFF2-40B4-BE49-F238E27FC236}">
              <a16:creationId xmlns:a16="http://schemas.microsoft.com/office/drawing/2014/main" id="{00000000-0008-0000-0E00-0000C6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5" name="正方形/長方形 454">
          <a:extLst>
            <a:ext uri="{FF2B5EF4-FFF2-40B4-BE49-F238E27FC236}">
              <a16:creationId xmlns:a16="http://schemas.microsoft.com/office/drawing/2014/main" id="{00000000-0008-0000-0E00-0000C7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6" name="テキスト ボックス 455">
          <a:extLst>
            <a:ext uri="{FF2B5EF4-FFF2-40B4-BE49-F238E27FC236}">
              <a16:creationId xmlns:a16="http://schemas.microsoft.com/office/drawing/2014/main" id="{00000000-0008-0000-0E00-0000C8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7" name="直線コネクタ 456">
          <a:extLst>
            <a:ext uri="{FF2B5EF4-FFF2-40B4-BE49-F238E27FC236}">
              <a16:creationId xmlns:a16="http://schemas.microsoft.com/office/drawing/2014/main" id="{00000000-0008-0000-0E00-0000C9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58" name="直線コネクタ 457">
          <a:extLst>
            <a:ext uri="{FF2B5EF4-FFF2-40B4-BE49-F238E27FC236}">
              <a16:creationId xmlns:a16="http://schemas.microsoft.com/office/drawing/2014/main" id="{00000000-0008-0000-0E00-0000CA010000}"/>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59" name="テキスト ボックス 458">
          <a:extLst>
            <a:ext uri="{FF2B5EF4-FFF2-40B4-BE49-F238E27FC236}">
              <a16:creationId xmlns:a16="http://schemas.microsoft.com/office/drawing/2014/main" id="{00000000-0008-0000-0E00-0000CB010000}"/>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0" name="直線コネクタ 459">
          <a:extLst>
            <a:ext uri="{FF2B5EF4-FFF2-40B4-BE49-F238E27FC236}">
              <a16:creationId xmlns:a16="http://schemas.microsoft.com/office/drawing/2014/main" id="{00000000-0008-0000-0E00-0000CC010000}"/>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1" name="テキスト ボックス 460">
          <a:extLst>
            <a:ext uri="{FF2B5EF4-FFF2-40B4-BE49-F238E27FC236}">
              <a16:creationId xmlns:a16="http://schemas.microsoft.com/office/drawing/2014/main" id="{00000000-0008-0000-0E00-0000CD010000}"/>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2" name="直線コネクタ 461">
          <a:extLst>
            <a:ext uri="{FF2B5EF4-FFF2-40B4-BE49-F238E27FC236}">
              <a16:creationId xmlns:a16="http://schemas.microsoft.com/office/drawing/2014/main" id="{00000000-0008-0000-0E00-0000CE010000}"/>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3" name="テキスト ボックス 462">
          <a:extLst>
            <a:ext uri="{FF2B5EF4-FFF2-40B4-BE49-F238E27FC236}">
              <a16:creationId xmlns:a16="http://schemas.microsoft.com/office/drawing/2014/main" id="{00000000-0008-0000-0E00-0000CF010000}"/>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4" name="直線コネクタ 463">
          <a:extLst>
            <a:ext uri="{FF2B5EF4-FFF2-40B4-BE49-F238E27FC236}">
              <a16:creationId xmlns:a16="http://schemas.microsoft.com/office/drawing/2014/main" id="{00000000-0008-0000-0E00-0000D0010000}"/>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65" name="テキスト ボックス 464">
          <a:extLst>
            <a:ext uri="{FF2B5EF4-FFF2-40B4-BE49-F238E27FC236}">
              <a16:creationId xmlns:a16="http://schemas.microsoft.com/office/drawing/2014/main" id="{00000000-0008-0000-0E00-0000D1010000}"/>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6" name="直線コネクタ 465">
          <a:extLst>
            <a:ext uri="{FF2B5EF4-FFF2-40B4-BE49-F238E27FC236}">
              <a16:creationId xmlns:a16="http://schemas.microsoft.com/office/drawing/2014/main" id="{00000000-0008-0000-0E00-0000D2010000}"/>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67" name="テキスト ボックス 466">
          <a:extLst>
            <a:ext uri="{FF2B5EF4-FFF2-40B4-BE49-F238E27FC236}">
              <a16:creationId xmlns:a16="http://schemas.microsoft.com/office/drawing/2014/main" id="{00000000-0008-0000-0E00-0000D3010000}"/>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8" name="直線コネクタ 467">
          <a:extLst>
            <a:ext uri="{FF2B5EF4-FFF2-40B4-BE49-F238E27FC236}">
              <a16:creationId xmlns:a16="http://schemas.microsoft.com/office/drawing/2014/main" id="{00000000-0008-0000-0E00-0000D4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9" name="テキスト ボックス 468">
          <a:extLst>
            <a:ext uri="{FF2B5EF4-FFF2-40B4-BE49-F238E27FC236}">
              <a16:creationId xmlns:a16="http://schemas.microsoft.com/office/drawing/2014/main" id="{00000000-0008-0000-0E00-0000D501000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0" name="【認定こども園・幼稚園・保育所】&#10;一人当たり面積グラフ枠">
          <a:extLst>
            <a:ext uri="{FF2B5EF4-FFF2-40B4-BE49-F238E27FC236}">
              <a16:creationId xmlns:a16="http://schemas.microsoft.com/office/drawing/2014/main" id="{00000000-0008-0000-0E00-0000D6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80010</xdr:rowOff>
    </xdr:from>
    <xdr:to>
      <xdr:col>116</xdr:col>
      <xdr:colOff>62864</xdr:colOff>
      <xdr:row>42</xdr:row>
      <xdr:rowOff>0</xdr:rowOff>
    </xdr:to>
    <xdr:cxnSp macro="">
      <xdr:nvCxnSpPr>
        <xdr:cNvPr id="471" name="直線コネクタ 470">
          <a:extLst>
            <a:ext uri="{FF2B5EF4-FFF2-40B4-BE49-F238E27FC236}">
              <a16:creationId xmlns:a16="http://schemas.microsoft.com/office/drawing/2014/main" id="{00000000-0008-0000-0E00-0000D7010000}"/>
            </a:ext>
          </a:extLst>
        </xdr:cNvPr>
        <xdr:cNvCxnSpPr/>
      </xdr:nvCxnSpPr>
      <xdr:spPr>
        <a:xfrm flipV="1">
          <a:off x="22160864" y="5737860"/>
          <a:ext cx="0" cy="14630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3827</xdr:rowOff>
    </xdr:from>
    <xdr:ext cx="469744" cy="259045"/>
    <xdr:sp macro="" textlink="">
      <xdr:nvSpPr>
        <xdr:cNvPr id="472" name="【認定こども園・幼稚園・保育所】&#10;一人当たり面積最小値テキスト">
          <a:extLst>
            <a:ext uri="{FF2B5EF4-FFF2-40B4-BE49-F238E27FC236}">
              <a16:creationId xmlns:a16="http://schemas.microsoft.com/office/drawing/2014/main" id="{00000000-0008-0000-0E00-0000D8010000}"/>
            </a:ext>
          </a:extLst>
        </xdr:cNvPr>
        <xdr:cNvSpPr txBox="1"/>
      </xdr:nvSpPr>
      <xdr:spPr>
        <a:xfrm>
          <a:off x="22199600" y="720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0</xdr:rowOff>
    </xdr:from>
    <xdr:to>
      <xdr:col>116</xdr:col>
      <xdr:colOff>152400</xdr:colOff>
      <xdr:row>42</xdr:row>
      <xdr:rowOff>0</xdr:rowOff>
    </xdr:to>
    <xdr:cxnSp macro="">
      <xdr:nvCxnSpPr>
        <xdr:cNvPr id="473" name="直線コネクタ 472">
          <a:extLst>
            <a:ext uri="{FF2B5EF4-FFF2-40B4-BE49-F238E27FC236}">
              <a16:creationId xmlns:a16="http://schemas.microsoft.com/office/drawing/2014/main" id="{00000000-0008-0000-0E00-0000D9010000}"/>
            </a:ext>
          </a:extLst>
        </xdr:cNvPr>
        <xdr:cNvCxnSpPr/>
      </xdr:nvCxnSpPr>
      <xdr:spPr>
        <a:xfrm>
          <a:off x="22072600" y="720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26687</xdr:rowOff>
    </xdr:from>
    <xdr:ext cx="469744" cy="259045"/>
    <xdr:sp macro="" textlink="">
      <xdr:nvSpPr>
        <xdr:cNvPr id="474" name="【認定こども園・幼稚園・保育所】&#10;一人当たり面積最大値テキスト">
          <a:extLst>
            <a:ext uri="{FF2B5EF4-FFF2-40B4-BE49-F238E27FC236}">
              <a16:creationId xmlns:a16="http://schemas.microsoft.com/office/drawing/2014/main" id="{00000000-0008-0000-0E00-0000DA010000}"/>
            </a:ext>
          </a:extLst>
        </xdr:cNvPr>
        <xdr:cNvSpPr txBox="1"/>
      </xdr:nvSpPr>
      <xdr:spPr>
        <a:xfrm>
          <a:off x="22199600" y="5513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80010</xdr:rowOff>
    </xdr:from>
    <xdr:to>
      <xdr:col>116</xdr:col>
      <xdr:colOff>152400</xdr:colOff>
      <xdr:row>33</xdr:row>
      <xdr:rowOff>80010</xdr:rowOff>
    </xdr:to>
    <xdr:cxnSp macro="">
      <xdr:nvCxnSpPr>
        <xdr:cNvPr id="475" name="直線コネクタ 474">
          <a:extLst>
            <a:ext uri="{FF2B5EF4-FFF2-40B4-BE49-F238E27FC236}">
              <a16:creationId xmlns:a16="http://schemas.microsoft.com/office/drawing/2014/main" id="{00000000-0008-0000-0E00-0000DB010000}"/>
            </a:ext>
          </a:extLst>
        </xdr:cNvPr>
        <xdr:cNvCxnSpPr/>
      </xdr:nvCxnSpPr>
      <xdr:spPr>
        <a:xfrm>
          <a:off x="22072600" y="5737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21607</xdr:rowOff>
    </xdr:from>
    <xdr:ext cx="469744" cy="259045"/>
    <xdr:sp macro="" textlink="">
      <xdr:nvSpPr>
        <xdr:cNvPr id="476" name="【認定こども園・幼稚園・保育所】&#10;一人当たり面積平均値テキスト">
          <a:extLst>
            <a:ext uri="{FF2B5EF4-FFF2-40B4-BE49-F238E27FC236}">
              <a16:creationId xmlns:a16="http://schemas.microsoft.com/office/drawing/2014/main" id="{00000000-0008-0000-0E00-0000DC010000}"/>
            </a:ext>
          </a:extLst>
        </xdr:cNvPr>
        <xdr:cNvSpPr txBox="1"/>
      </xdr:nvSpPr>
      <xdr:spPr>
        <a:xfrm>
          <a:off x="22199600" y="65367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170180</xdr:rowOff>
    </xdr:from>
    <xdr:to>
      <xdr:col>116</xdr:col>
      <xdr:colOff>114300</xdr:colOff>
      <xdr:row>39</xdr:row>
      <xdr:rowOff>100330</xdr:rowOff>
    </xdr:to>
    <xdr:sp macro="" textlink="">
      <xdr:nvSpPr>
        <xdr:cNvPr id="477" name="フローチャート: 判断 476">
          <a:extLst>
            <a:ext uri="{FF2B5EF4-FFF2-40B4-BE49-F238E27FC236}">
              <a16:creationId xmlns:a16="http://schemas.microsoft.com/office/drawing/2014/main" id="{00000000-0008-0000-0E00-0000DD010000}"/>
            </a:ext>
          </a:extLst>
        </xdr:cNvPr>
        <xdr:cNvSpPr/>
      </xdr:nvSpPr>
      <xdr:spPr>
        <a:xfrm>
          <a:off x="22110700" y="6685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162560</xdr:rowOff>
    </xdr:from>
    <xdr:to>
      <xdr:col>112</xdr:col>
      <xdr:colOff>38100</xdr:colOff>
      <xdr:row>39</xdr:row>
      <xdr:rowOff>92710</xdr:rowOff>
    </xdr:to>
    <xdr:sp macro="" textlink="">
      <xdr:nvSpPr>
        <xdr:cNvPr id="478" name="フローチャート: 判断 477">
          <a:extLst>
            <a:ext uri="{FF2B5EF4-FFF2-40B4-BE49-F238E27FC236}">
              <a16:creationId xmlns:a16="http://schemas.microsoft.com/office/drawing/2014/main" id="{00000000-0008-0000-0E00-0000DE010000}"/>
            </a:ext>
          </a:extLst>
        </xdr:cNvPr>
        <xdr:cNvSpPr/>
      </xdr:nvSpPr>
      <xdr:spPr>
        <a:xfrm>
          <a:off x="21272500" y="667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162560</xdr:rowOff>
    </xdr:from>
    <xdr:to>
      <xdr:col>107</xdr:col>
      <xdr:colOff>101600</xdr:colOff>
      <xdr:row>39</xdr:row>
      <xdr:rowOff>92710</xdr:rowOff>
    </xdr:to>
    <xdr:sp macro="" textlink="">
      <xdr:nvSpPr>
        <xdr:cNvPr id="479" name="フローチャート: 判断 478">
          <a:extLst>
            <a:ext uri="{FF2B5EF4-FFF2-40B4-BE49-F238E27FC236}">
              <a16:creationId xmlns:a16="http://schemas.microsoft.com/office/drawing/2014/main" id="{00000000-0008-0000-0E00-0000DF010000}"/>
            </a:ext>
          </a:extLst>
        </xdr:cNvPr>
        <xdr:cNvSpPr/>
      </xdr:nvSpPr>
      <xdr:spPr>
        <a:xfrm>
          <a:off x="20383500" y="667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147320</xdr:rowOff>
    </xdr:from>
    <xdr:to>
      <xdr:col>102</xdr:col>
      <xdr:colOff>165100</xdr:colOff>
      <xdr:row>39</xdr:row>
      <xdr:rowOff>77470</xdr:rowOff>
    </xdr:to>
    <xdr:sp macro="" textlink="">
      <xdr:nvSpPr>
        <xdr:cNvPr id="480" name="フローチャート: 判断 479">
          <a:extLst>
            <a:ext uri="{FF2B5EF4-FFF2-40B4-BE49-F238E27FC236}">
              <a16:creationId xmlns:a16="http://schemas.microsoft.com/office/drawing/2014/main" id="{00000000-0008-0000-0E00-0000E0010000}"/>
            </a:ext>
          </a:extLst>
        </xdr:cNvPr>
        <xdr:cNvSpPr/>
      </xdr:nvSpPr>
      <xdr:spPr>
        <a:xfrm>
          <a:off x="19494500" y="6662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162560</xdr:rowOff>
    </xdr:from>
    <xdr:to>
      <xdr:col>98</xdr:col>
      <xdr:colOff>38100</xdr:colOff>
      <xdr:row>39</xdr:row>
      <xdr:rowOff>92710</xdr:rowOff>
    </xdr:to>
    <xdr:sp macro="" textlink="">
      <xdr:nvSpPr>
        <xdr:cNvPr id="481" name="フローチャート: 判断 480">
          <a:extLst>
            <a:ext uri="{FF2B5EF4-FFF2-40B4-BE49-F238E27FC236}">
              <a16:creationId xmlns:a16="http://schemas.microsoft.com/office/drawing/2014/main" id="{00000000-0008-0000-0E00-0000E1010000}"/>
            </a:ext>
          </a:extLst>
        </xdr:cNvPr>
        <xdr:cNvSpPr/>
      </xdr:nvSpPr>
      <xdr:spPr>
        <a:xfrm>
          <a:off x="18605500" y="667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00000000-0008-0000-0E00-0000E2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00000000-0008-0000-0E00-0000E3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00000000-0008-0000-0E00-0000E4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00000000-0008-0000-0E00-0000E5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00000000-0008-0000-0E00-0000E6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29210</xdr:rowOff>
    </xdr:from>
    <xdr:to>
      <xdr:col>116</xdr:col>
      <xdr:colOff>114300</xdr:colOff>
      <xdr:row>41</xdr:row>
      <xdr:rowOff>130810</xdr:rowOff>
    </xdr:to>
    <xdr:sp macro="" textlink="">
      <xdr:nvSpPr>
        <xdr:cNvPr id="487" name="楕円 486">
          <a:extLst>
            <a:ext uri="{FF2B5EF4-FFF2-40B4-BE49-F238E27FC236}">
              <a16:creationId xmlns:a16="http://schemas.microsoft.com/office/drawing/2014/main" id="{00000000-0008-0000-0E00-0000E7010000}"/>
            </a:ext>
          </a:extLst>
        </xdr:cNvPr>
        <xdr:cNvSpPr/>
      </xdr:nvSpPr>
      <xdr:spPr>
        <a:xfrm>
          <a:off x="22110700" y="7058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115587</xdr:rowOff>
    </xdr:from>
    <xdr:ext cx="469744" cy="259045"/>
    <xdr:sp macro="" textlink="">
      <xdr:nvSpPr>
        <xdr:cNvPr id="488" name="【認定こども園・幼稚園・保育所】&#10;一人当たり面積該当値テキスト">
          <a:extLst>
            <a:ext uri="{FF2B5EF4-FFF2-40B4-BE49-F238E27FC236}">
              <a16:creationId xmlns:a16="http://schemas.microsoft.com/office/drawing/2014/main" id="{00000000-0008-0000-0E00-0000E8010000}"/>
            </a:ext>
          </a:extLst>
        </xdr:cNvPr>
        <xdr:cNvSpPr txBox="1"/>
      </xdr:nvSpPr>
      <xdr:spPr>
        <a:xfrm>
          <a:off x="22199600" y="6973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36830</xdr:rowOff>
    </xdr:from>
    <xdr:to>
      <xdr:col>112</xdr:col>
      <xdr:colOff>38100</xdr:colOff>
      <xdr:row>41</xdr:row>
      <xdr:rowOff>138430</xdr:rowOff>
    </xdr:to>
    <xdr:sp macro="" textlink="">
      <xdr:nvSpPr>
        <xdr:cNvPr id="489" name="楕円 488">
          <a:extLst>
            <a:ext uri="{FF2B5EF4-FFF2-40B4-BE49-F238E27FC236}">
              <a16:creationId xmlns:a16="http://schemas.microsoft.com/office/drawing/2014/main" id="{00000000-0008-0000-0E00-0000E9010000}"/>
            </a:ext>
          </a:extLst>
        </xdr:cNvPr>
        <xdr:cNvSpPr/>
      </xdr:nvSpPr>
      <xdr:spPr>
        <a:xfrm>
          <a:off x="21272500" y="706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80010</xdr:rowOff>
    </xdr:from>
    <xdr:to>
      <xdr:col>116</xdr:col>
      <xdr:colOff>63500</xdr:colOff>
      <xdr:row>41</xdr:row>
      <xdr:rowOff>87630</xdr:rowOff>
    </xdr:to>
    <xdr:cxnSp macro="">
      <xdr:nvCxnSpPr>
        <xdr:cNvPr id="490" name="直線コネクタ 489">
          <a:extLst>
            <a:ext uri="{FF2B5EF4-FFF2-40B4-BE49-F238E27FC236}">
              <a16:creationId xmlns:a16="http://schemas.microsoft.com/office/drawing/2014/main" id="{00000000-0008-0000-0E00-0000EA010000}"/>
            </a:ext>
          </a:extLst>
        </xdr:cNvPr>
        <xdr:cNvCxnSpPr/>
      </xdr:nvCxnSpPr>
      <xdr:spPr>
        <a:xfrm flipV="1">
          <a:off x="21323300" y="710946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36830</xdr:rowOff>
    </xdr:from>
    <xdr:to>
      <xdr:col>107</xdr:col>
      <xdr:colOff>101600</xdr:colOff>
      <xdr:row>41</xdr:row>
      <xdr:rowOff>138430</xdr:rowOff>
    </xdr:to>
    <xdr:sp macro="" textlink="">
      <xdr:nvSpPr>
        <xdr:cNvPr id="491" name="楕円 490">
          <a:extLst>
            <a:ext uri="{FF2B5EF4-FFF2-40B4-BE49-F238E27FC236}">
              <a16:creationId xmlns:a16="http://schemas.microsoft.com/office/drawing/2014/main" id="{00000000-0008-0000-0E00-0000EB010000}"/>
            </a:ext>
          </a:extLst>
        </xdr:cNvPr>
        <xdr:cNvSpPr/>
      </xdr:nvSpPr>
      <xdr:spPr>
        <a:xfrm>
          <a:off x="20383500" y="706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87630</xdr:rowOff>
    </xdr:from>
    <xdr:to>
      <xdr:col>111</xdr:col>
      <xdr:colOff>177800</xdr:colOff>
      <xdr:row>41</xdr:row>
      <xdr:rowOff>87630</xdr:rowOff>
    </xdr:to>
    <xdr:cxnSp macro="">
      <xdr:nvCxnSpPr>
        <xdr:cNvPr id="492" name="直線コネクタ 491">
          <a:extLst>
            <a:ext uri="{FF2B5EF4-FFF2-40B4-BE49-F238E27FC236}">
              <a16:creationId xmlns:a16="http://schemas.microsoft.com/office/drawing/2014/main" id="{00000000-0008-0000-0E00-0000EC010000}"/>
            </a:ext>
          </a:extLst>
        </xdr:cNvPr>
        <xdr:cNvCxnSpPr/>
      </xdr:nvCxnSpPr>
      <xdr:spPr>
        <a:xfrm>
          <a:off x="20434300" y="71170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36830</xdr:rowOff>
    </xdr:from>
    <xdr:to>
      <xdr:col>102</xdr:col>
      <xdr:colOff>165100</xdr:colOff>
      <xdr:row>41</xdr:row>
      <xdr:rowOff>138430</xdr:rowOff>
    </xdr:to>
    <xdr:sp macro="" textlink="">
      <xdr:nvSpPr>
        <xdr:cNvPr id="493" name="楕円 492">
          <a:extLst>
            <a:ext uri="{FF2B5EF4-FFF2-40B4-BE49-F238E27FC236}">
              <a16:creationId xmlns:a16="http://schemas.microsoft.com/office/drawing/2014/main" id="{00000000-0008-0000-0E00-0000ED010000}"/>
            </a:ext>
          </a:extLst>
        </xdr:cNvPr>
        <xdr:cNvSpPr/>
      </xdr:nvSpPr>
      <xdr:spPr>
        <a:xfrm>
          <a:off x="19494500" y="706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87630</xdr:rowOff>
    </xdr:from>
    <xdr:to>
      <xdr:col>107</xdr:col>
      <xdr:colOff>50800</xdr:colOff>
      <xdr:row>41</xdr:row>
      <xdr:rowOff>87630</xdr:rowOff>
    </xdr:to>
    <xdr:cxnSp macro="">
      <xdr:nvCxnSpPr>
        <xdr:cNvPr id="494" name="直線コネクタ 493">
          <a:extLst>
            <a:ext uri="{FF2B5EF4-FFF2-40B4-BE49-F238E27FC236}">
              <a16:creationId xmlns:a16="http://schemas.microsoft.com/office/drawing/2014/main" id="{00000000-0008-0000-0E00-0000EE010000}"/>
            </a:ext>
          </a:extLst>
        </xdr:cNvPr>
        <xdr:cNvCxnSpPr/>
      </xdr:nvCxnSpPr>
      <xdr:spPr>
        <a:xfrm>
          <a:off x="19545300" y="71170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36830</xdr:rowOff>
    </xdr:from>
    <xdr:to>
      <xdr:col>98</xdr:col>
      <xdr:colOff>38100</xdr:colOff>
      <xdr:row>41</xdr:row>
      <xdr:rowOff>138430</xdr:rowOff>
    </xdr:to>
    <xdr:sp macro="" textlink="">
      <xdr:nvSpPr>
        <xdr:cNvPr id="495" name="楕円 494">
          <a:extLst>
            <a:ext uri="{FF2B5EF4-FFF2-40B4-BE49-F238E27FC236}">
              <a16:creationId xmlns:a16="http://schemas.microsoft.com/office/drawing/2014/main" id="{00000000-0008-0000-0E00-0000EF010000}"/>
            </a:ext>
          </a:extLst>
        </xdr:cNvPr>
        <xdr:cNvSpPr/>
      </xdr:nvSpPr>
      <xdr:spPr>
        <a:xfrm>
          <a:off x="18605500" y="706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87630</xdr:rowOff>
    </xdr:from>
    <xdr:to>
      <xdr:col>102</xdr:col>
      <xdr:colOff>114300</xdr:colOff>
      <xdr:row>41</xdr:row>
      <xdr:rowOff>87630</xdr:rowOff>
    </xdr:to>
    <xdr:cxnSp macro="">
      <xdr:nvCxnSpPr>
        <xdr:cNvPr id="496" name="直線コネクタ 495">
          <a:extLst>
            <a:ext uri="{FF2B5EF4-FFF2-40B4-BE49-F238E27FC236}">
              <a16:creationId xmlns:a16="http://schemas.microsoft.com/office/drawing/2014/main" id="{00000000-0008-0000-0E00-0000F0010000}"/>
            </a:ext>
          </a:extLst>
        </xdr:cNvPr>
        <xdr:cNvCxnSpPr/>
      </xdr:nvCxnSpPr>
      <xdr:spPr>
        <a:xfrm>
          <a:off x="18656300" y="71170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109237</xdr:rowOff>
    </xdr:from>
    <xdr:ext cx="469744" cy="259045"/>
    <xdr:sp macro="" textlink="">
      <xdr:nvSpPr>
        <xdr:cNvPr id="497" name="n_1aveValue【認定こども園・幼稚園・保育所】&#10;一人当たり面積">
          <a:extLst>
            <a:ext uri="{FF2B5EF4-FFF2-40B4-BE49-F238E27FC236}">
              <a16:creationId xmlns:a16="http://schemas.microsoft.com/office/drawing/2014/main" id="{00000000-0008-0000-0E00-0000F1010000}"/>
            </a:ext>
          </a:extLst>
        </xdr:cNvPr>
        <xdr:cNvSpPr txBox="1"/>
      </xdr:nvSpPr>
      <xdr:spPr>
        <a:xfrm>
          <a:off x="21075727" y="6452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109237</xdr:rowOff>
    </xdr:from>
    <xdr:ext cx="469744" cy="259045"/>
    <xdr:sp macro="" textlink="">
      <xdr:nvSpPr>
        <xdr:cNvPr id="498" name="n_2aveValue【認定こども園・幼稚園・保育所】&#10;一人当たり面積">
          <a:extLst>
            <a:ext uri="{FF2B5EF4-FFF2-40B4-BE49-F238E27FC236}">
              <a16:creationId xmlns:a16="http://schemas.microsoft.com/office/drawing/2014/main" id="{00000000-0008-0000-0E00-0000F2010000}"/>
            </a:ext>
          </a:extLst>
        </xdr:cNvPr>
        <xdr:cNvSpPr txBox="1"/>
      </xdr:nvSpPr>
      <xdr:spPr>
        <a:xfrm>
          <a:off x="20199427" y="6452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93997</xdr:rowOff>
    </xdr:from>
    <xdr:ext cx="469744" cy="259045"/>
    <xdr:sp macro="" textlink="">
      <xdr:nvSpPr>
        <xdr:cNvPr id="499" name="n_3aveValue【認定こども園・幼稚園・保育所】&#10;一人当たり面積">
          <a:extLst>
            <a:ext uri="{FF2B5EF4-FFF2-40B4-BE49-F238E27FC236}">
              <a16:creationId xmlns:a16="http://schemas.microsoft.com/office/drawing/2014/main" id="{00000000-0008-0000-0E00-0000F3010000}"/>
            </a:ext>
          </a:extLst>
        </xdr:cNvPr>
        <xdr:cNvSpPr txBox="1"/>
      </xdr:nvSpPr>
      <xdr:spPr>
        <a:xfrm>
          <a:off x="19310427" y="6437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109237</xdr:rowOff>
    </xdr:from>
    <xdr:ext cx="469744" cy="259045"/>
    <xdr:sp macro="" textlink="">
      <xdr:nvSpPr>
        <xdr:cNvPr id="500" name="n_4aveValue【認定こども園・幼稚園・保育所】&#10;一人当たり面積">
          <a:extLst>
            <a:ext uri="{FF2B5EF4-FFF2-40B4-BE49-F238E27FC236}">
              <a16:creationId xmlns:a16="http://schemas.microsoft.com/office/drawing/2014/main" id="{00000000-0008-0000-0E00-0000F4010000}"/>
            </a:ext>
          </a:extLst>
        </xdr:cNvPr>
        <xdr:cNvSpPr txBox="1"/>
      </xdr:nvSpPr>
      <xdr:spPr>
        <a:xfrm>
          <a:off x="18421427" y="6452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129557</xdr:rowOff>
    </xdr:from>
    <xdr:ext cx="469744" cy="259045"/>
    <xdr:sp macro="" textlink="">
      <xdr:nvSpPr>
        <xdr:cNvPr id="501" name="n_1mainValue【認定こども園・幼稚園・保育所】&#10;一人当たり面積">
          <a:extLst>
            <a:ext uri="{FF2B5EF4-FFF2-40B4-BE49-F238E27FC236}">
              <a16:creationId xmlns:a16="http://schemas.microsoft.com/office/drawing/2014/main" id="{00000000-0008-0000-0E00-0000F5010000}"/>
            </a:ext>
          </a:extLst>
        </xdr:cNvPr>
        <xdr:cNvSpPr txBox="1"/>
      </xdr:nvSpPr>
      <xdr:spPr>
        <a:xfrm>
          <a:off x="21075727" y="7159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129557</xdr:rowOff>
    </xdr:from>
    <xdr:ext cx="469744" cy="259045"/>
    <xdr:sp macro="" textlink="">
      <xdr:nvSpPr>
        <xdr:cNvPr id="502" name="n_2mainValue【認定こども園・幼稚園・保育所】&#10;一人当たり面積">
          <a:extLst>
            <a:ext uri="{FF2B5EF4-FFF2-40B4-BE49-F238E27FC236}">
              <a16:creationId xmlns:a16="http://schemas.microsoft.com/office/drawing/2014/main" id="{00000000-0008-0000-0E00-0000F6010000}"/>
            </a:ext>
          </a:extLst>
        </xdr:cNvPr>
        <xdr:cNvSpPr txBox="1"/>
      </xdr:nvSpPr>
      <xdr:spPr>
        <a:xfrm>
          <a:off x="20199427" y="7159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129557</xdr:rowOff>
    </xdr:from>
    <xdr:ext cx="469744" cy="259045"/>
    <xdr:sp macro="" textlink="">
      <xdr:nvSpPr>
        <xdr:cNvPr id="503" name="n_3mainValue【認定こども園・幼稚園・保育所】&#10;一人当たり面積">
          <a:extLst>
            <a:ext uri="{FF2B5EF4-FFF2-40B4-BE49-F238E27FC236}">
              <a16:creationId xmlns:a16="http://schemas.microsoft.com/office/drawing/2014/main" id="{00000000-0008-0000-0E00-0000F7010000}"/>
            </a:ext>
          </a:extLst>
        </xdr:cNvPr>
        <xdr:cNvSpPr txBox="1"/>
      </xdr:nvSpPr>
      <xdr:spPr>
        <a:xfrm>
          <a:off x="19310427" y="7159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129557</xdr:rowOff>
    </xdr:from>
    <xdr:ext cx="469744" cy="259045"/>
    <xdr:sp macro="" textlink="">
      <xdr:nvSpPr>
        <xdr:cNvPr id="504" name="n_4mainValue【認定こども園・幼稚園・保育所】&#10;一人当たり面積">
          <a:extLst>
            <a:ext uri="{FF2B5EF4-FFF2-40B4-BE49-F238E27FC236}">
              <a16:creationId xmlns:a16="http://schemas.microsoft.com/office/drawing/2014/main" id="{00000000-0008-0000-0E00-0000F8010000}"/>
            </a:ext>
          </a:extLst>
        </xdr:cNvPr>
        <xdr:cNvSpPr txBox="1"/>
      </xdr:nvSpPr>
      <xdr:spPr>
        <a:xfrm>
          <a:off x="18421427" y="7159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5" name="正方形/長方形 504">
          <a:extLst>
            <a:ext uri="{FF2B5EF4-FFF2-40B4-BE49-F238E27FC236}">
              <a16:creationId xmlns:a16="http://schemas.microsoft.com/office/drawing/2014/main" id="{00000000-0008-0000-0E00-0000F9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6" name="正方形/長方形 505">
          <a:extLst>
            <a:ext uri="{FF2B5EF4-FFF2-40B4-BE49-F238E27FC236}">
              <a16:creationId xmlns:a16="http://schemas.microsoft.com/office/drawing/2014/main" id="{00000000-0008-0000-0E00-0000FA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7" name="正方形/長方形 506">
          <a:extLst>
            <a:ext uri="{FF2B5EF4-FFF2-40B4-BE49-F238E27FC236}">
              <a16:creationId xmlns:a16="http://schemas.microsoft.com/office/drawing/2014/main" id="{00000000-0008-0000-0E00-0000FB01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8" name="正方形/長方形 507">
          <a:extLst>
            <a:ext uri="{FF2B5EF4-FFF2-40B4-BE49-F238E27FC236}">
              <a16:creationId xmlns:a16="http://schemas.microsoft.com/office/drawing/2014/main" id="{00000000-0008-0000-0E00-0000FC01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9" name="正方形/長方形 508">
          <a:extLst>
            <a:ext uri="{FF2B5EF4-FFF2-40B4-BE49-F238E27FC236}">
              <a16:creationId xmlns:a16="http://schemas.microsoft.com/office/drawing/2014/main" id="{00000000-0008-0000-0E00-0000FD01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0" name="正方形/長方形 509">
          <a:extLst>
            <a:ext uri="{FF2B5EF4-FFF2-40B4-BE49-F238E27FC236}">
              <a16:creationId xmlns:a16="http://schemas.microsoft.com/office/drawing/2014/main" id="{00000000-0008-0000-0E00-0000FE01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1" name="正方形/長方形 510">
          <a:extLst>
            <a:ext uri="{FF2B5EF4-FFF2-40B4-BE49-F238E27FC236}">
              <a16:creationId xmlns:a16="http://schemas.microsoft.com/office/drawing/2014/main" id="{00000000-0008-0000-0E00-0000FF01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2" name="正方形/長方形 511">
          <a:extLst>
            <a:ext uri="{FF2B5EF4-FFF2-40B4-BE49-F238E27FC236}">
              <a16:creationId xmlns:a16="http://schemas.microsoft.com/office/drawing/2014/main" id="{00000000-0008-0000-0E00-000000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3" name="テキスト ボックス 512">
          <a:extLst>
            <a:ext uri="{FF2B5EF4-FFF2-40B4-BE49-F238E27FC236}">
              <a16:creationId xmlns:a16="http://schemas.microsoft.com/office/drawing/2014/main" id="{00000000-0008-0000-0E00-000001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4" name="直線コネクタ 513">
          <a:extLst>
            <a:ext uri="{FF2B5EF4-FFF2-40B4-BE49-F238E27FC236}">
              <a16:creationId xmlns:a16="http://schemas.microsoft.com/office/drawing/2014/main" id="{00000000-0008-0000-0E00-000002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5" name="テキスト ボックス 514">
          <a:extLst>
            <a:ext uri="{FF2B5EF4-FFF2-40B4-BE49-F238E27FC236}">
              <a16:creationId xmlns:a16="http://schemas.microsoft.com/office/drawing/2014/main" id="{00000000-0008-0000-0E00-000003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6" name="直線コネクタ 515">
          <a:extLst>
            <a:ext uri="{FF2B5EF4-FFF2-40B4-BE49-F238E27FC236}">
              <a16:creationId xmlns:a16="http://schemas.microsoft.com/office/drawing/2014/main" id="{00000000-0008-0000-0E00-00000402000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17" name="テキスト ボックス 516">
          <a:extLst>
            <a:ext uri="{FF2B5EF4-FFF2-40B4-BE49-F238E27FC236}">
              <a16:creationId xmlns:a16="http://schemas.microsoft.com/office/drawing/2014/main" id="{00000000-0008-0000-0E00-000005020000}"/>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18" name="直線コネクタ 517">
          <a:extLst>
            <a:ext uri="{FF2B5EF4-FFF2-40B4-BE49-F238E27FC236}">
              <a16:creationId xmlns:a16="http://schemas.microsoft.com/office/drawing/2014/main" id="{00000000-0008-0000-0E00-00000602000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19" name="テキスト ボックス 518">
          <a:extLst>
            <a:ext uri="{FF2B5EF4-FFF2-40B4-BE49-F238E27FC236}">
              <a16:creationId xmlns:a16="http://schemas.microsoft.com/office/drawing/2014/main" id="{00000000-0008-0000-0E00-00000702000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0" name="直線コネクタ 519">
          <a:extLst>
            <a:ext uri="{FF2B5EF4-FFF2-40B4-BE49-F238E27FC236}">
              <a16:creationId xmlns:a16="http://schemas.microsoft.com/office/drawing/2014/main" id="{00000000-0008-0000-0E00-00000802000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1" name="テキスト ボックス 520">
          <a:extLst>
            <a:ext uri="{FF2B5EF4-FFF2-40B4-BE49-F238E27FC236}">
              <a16:creationId xmlns:a16="http://schemas.microsoft.com/office/drawing/2014/main" id="{00000000-0008-0000-0E00-00000902000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2" name="直線コネクタ 521">
          <a:extLst>
            <a:ext uri="{FF2B5EF4-FFF2-40B4-BE49-F238E27FC236}">
              <a16:creationId xmlns:a16="http://schemas.microsoft.com/office/drawing/2014/main" id="{00000000-0008-0000-0E00-00000A02000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3" name="テキスト ボックス 522">
          <a:extLst>
            <a:ext uri="{FF2B5EF4-FFF2-40B4-BE49-F238E27FC236}">
              <a16:creationId xmlns:a16="http://schemas.microsoft.com/office/drawing/2014/main" id="{00000000-0008-0000-0E00-00000B02000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4" name="直線コネクタ 523">
          <a:extLst>
            <a:ext uri="{FF2B5EF4-FFF2-40B4-BE49-F238E27FC236}">
              <a16:creationId xmlns:a16="http://schemas.microsoft.com/office/drawing/2014/main" id="{00000000-0008-0000-0E00-00000C02000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5" name="テキスト ボックス 524">
          <a:extLst>
            <a:ext uri="{FF2B5EF4-FFF2-40B4-BE49-F238E27FC236}">
              <a16:creationId xmlns:a16="http://schemas.microsoft.com/office/drawing/2014/main" id="{00000000-0008-0000-0E00-00000D020000}"/>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6" name="直線コネクタ 525">
          <a:extLst>
            <a:ext uri="{FF2B5EF4-FFF2-40B4-BE49-F238E27FC236}">
              <a16:creationId xmlns:a16="http://schemas.microsoft.com/office/drawing/2014/main" id="{00000000-0008-0000-0E00-00000E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27" name="テキスト ボックス 526">
          <a:extLst>
            <a:ext uri="{FF2B5EF4-FFF2-40B4-BE49-F238E27FC236}">
              <a16:creationId xmlns:a16="http://schemas.microsoft.com/office/drawing/2014/main" id="{00000000-0008-0000-0E00-00000F020000}"/>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8" name="【学校施設】&#10;有形固定資産減価償却率グラフ枠">
          <a:extLst>
            <a:ext uri="{FF2B5EF4-FFF2-40B4-BE49-F238E27FC236}">
              <a16:creationId xmlns:a16="http://schemas.microsoft.com/office/drawing/2014/main" id="{00000000-0008-0000-0E00-000010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57</xdr:row>
      <xdr:rowOff>5715</xdr:rowOff>
    </xdr:from>
    <xdr:to>
      <xdr:col>85</xdr:col>
      <xdr:colOff>126364</xdr:colOff>
      <xdr:row>63</xdr:row>
      <xdr:rowOff>43815</xdr:rowOff>
    </xdr:to>
    <xdr:cxnSp macro="">
      <xdr:nvCxnSpPr>
        <xdr:cNvPr id="529" name="直線コネクタ 528">
          <a:extLst>
            <a:ext uri="{FF2B5EF4-FFF2-40B4-BE49-F238E27FC236}">
              <a16:creationId xmlns:a16="http://schemas.microsoft.com/office/drawing/2014/main" id="{00000000-0008-0000-0E00-000011020000}"/>
            </a:ext>
          </a:extLst>
        </xdr:cNvPr>
        <xdr:cNvCxnSpPr/>
      </xdr:nvCxnSpPr>
      <xdr:spPr>
        <a:xfrm flipV="1">
          <a:off x="16318864" y="9778365"/>
          <a:ext cx="0" cy="1066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47642</xdr:rowOff>
    </xdr:from>
    <xdr:ext cx="405111" cy="259045"/>
    <xdr:sp macro="" textlink="">
      <xdr:nvSpPr>
        <xdr:cNvPr id="530" name="【学校施設】&#10;有形固定資産減価償却率最小値テキスト">
          <a:extLst>
            <a:ext uri="{FF2B5EF4-FFF2-40B4-BE49-F238E27FC236}">
              <a16:creationId xmlns:a16="http://schemas.microsoft.com/office/drawing/2014/main" id="{00000000-0008-0000-0E00-000012020000}"/>
            </a:ext>
          </a:extLst>
        </xdr:cNvPr>
        <xdr:cNvSpPr txBox="1"/>
      </xdr:nvSpPr>
      <xdr:spPr>
        <a:xfrm>
          <a:off x="16357600" y="10848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43815</xdr:rowOff>
    </xdr:from>
    <xdr:to>
      <xdr:col>86</xdr:col>
      <xdr:colOff>25400</xdr:colOff>
      <xdr:row>63</xdr:row>
      <xdr:rowOff>43815</xdr:rowOff>
    </xdr:to>
    <xdr:cxnSp macro="">
      <xdr:nvCxnSpPr>
        <xdr:cNvPr id="531" name="直線コネクタ 530">
          <a:extLst>
            <a:ext uri="{FF2B5EF4-FFF2-40B4-BE49-F238E27FC236}">
              <a16:creationId xmlns:a16="http://schemas.microsoft.com/office/drawing/2014/main" id="{00000000-0008-0000-0E00-000013020000}"/>
            </a:ext>
          </a:extLst>
        </xdr:cNvPr>
        <xdr:cNvCxnSpPr/>
      </xdr:nvCxnSpPr>
      <xdr:spPr>
        <a:xfrm>
          <a:off x="16230600" y="108451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123842</xdr:rowOff>
    </xdr:from>
    <xdr:ext cx="405111" cy="259045"/>
    <xdr:sp macro="" textlink="">
      <xdr:nvSpPr>
        <xdr:cNvPr id="532" name="【学校施設】&#10;有形固定資産減価償却率最大値テキスト">
          <a:extLst>
            <a:ext uri="{FF2B5EF4-FFF2-40B4-BE49-F238E27FC236}">
              <a16:creationId xmlns:a16="http://schemas.microsoft.com/office/drawing/2014/main" id="{00000000-0008-0000-0E00-000014020000}"/>
            </a:ext>
          </a:extLst>
        </xdr:cNvPr>
        <xdr:cNvSpPr txBox="1"/>
      </xdr:nvSpPr>
      <xdr:spPr>
        <a:xfrm>
          <a:off x="16357600" y="9553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5715</xdr:rowOff>
    </xdr:from>
    <xdr:to>
      <xdr:col>86</xdr:col>
      <xdr:colOff>25400</xdr:colOff>
      <xdr:row>57</xdr:row>
      <xdr:rowOff>5715</xdr:rowOff>
    </xdr:to>
    <xdr:cxnSp macro="">
      <xdr:nvCxnSpPr>
        <xdr:cNvPr id="533" name="直線コネクタ 532">
          <a:extLst>
            <a:ext uri="{FF2B5EF4-FFF2-40B4-BE49-F238E27FC236}">
              <a16:creationId xmlns:a16="http://schemas.microsoft.com/office/drawing/2014/main" id="{00000000-0008-0000-0E00-000015020000}"/>
            </a:ext>
          </a:extLst>
        </xdr:cNvPr>
        <xdr:cNvCxnSpPr/>
      </xdr:nvCxnSpPr>
      <xdr:spPr>
        <a:xfrm>
          <a:off x="16230600" y="97783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87647</xdr:rowOff>
    </xdr:from>
    <xdr:ext cx="405111" cy="259045"/>
    <xdr:sp macro="" textlink="">
      <xdr:nvSpPr>
        <xdr:cNvPr id="534" name="【学校施設】&#10;有形固定資産減価償却率平均値テキスト">
          <a:extLst>
            <a:ext uri="{FF2B5EF4-FFF2-40B4-BE49-F238E27FC236}">
              <a16:creationId xmlns:a16="http://schemas.microsoft.com/office/drawing/2014/main" id="{00000000-0008-0000-0E00-000016020000}"/>
            </a:ext>
          </a:extLst>
        </xdr:cNvPr>
        <xdr:cNvSpPr txBox="1"/>
      </xdr:nvSpPr>
      <xdr:spPr>
        <a:xfrm>
          <a:off x="16357600" y="103746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109220</xdr:rowOff>
    </xdr:from>
    <xdr:to>
      <xdr:col>85</xdr:col>
      <xdr:colOff>177800</xdr:colOff>
      <xdr:row>61</xdr:row>
      <xdr:rowOff>39370</xdr:rowOff>
    </xdr:to>
    <xdr:sp macro="" textlink="">
      <xdr:nvSpPr>
        <xdr:cNvPr id="535" name="フローチャート: 判断 534">
          <a:extLst>
            <a:ext uri="{FF2B5EF4-FFF2-40B4-BE49-F238E27FC236}">
              <a16:creationId xmlns:a16="http://schemas.microsoft.com/office/drawing/2014/main" id="{00000000-0008-0000-0E00-000017020000}"/>
            </a:ext>
          </a:extLst>
        </xdr:cNvPr>
        <xdr:cNvSpPr/>
      </xdr:nvSpPr>
      <xdr:spPr>
        <a:xfrm>
          <a:off x="16268700" y="1039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101600</xdr:rowOff>
    </xdr:from>
    <xdr:to>
      <xdr:col>81</xdr:col>
      <xdr:colOff>101600</xdr:colOff>
      <xdr:row>61</xdr:row>
      <xdr:rowOff>31750</xdr:rowOff>
    </xdr:to>
    <xdr:sp macro="" textlink="">
      <xdr:nvSpPr>
        <xdr:cNvPr id="536" name="フローチャート: 判断 535">
          <a:extLst>
            <a:ext uri="{FF2B5EF4-FFF2-40B4-BE49-F238E27FC236}">
              <a16:creationId xmlns:a16="http://schemas.microsoft.com/office/drawing/2014/main" id="{00000000-0008-0000-0E00-000018020000}"/>
            </a:ext>
          </a:extLst>
        </xdr:cNvPr>
        <xdr:cNvSpPr/>
      </xdr:nvSpPr>
      <xdr:spPr>
        <a:xfrm>
          <a:off x="15430500" y="1038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88265</xdr:rowOff>
    </xdr:from>
    <xdr:to>
      <xdr:col>76</xdr:col>
      <xdr:colOff>165100</xdr:colOff>
      <xdr:row>61</xdr:row>
      <xdr:rowOff>18415</xdr:rowOff>
    </xdr:to>
    <xdr:sp macro="" textlink="">
      <xdr:nvSpPr>
        <xdr:cNvPr id="537" name="フローチャート: 判断 536">
          <a:extLst>
            <a:ext uri="{FF2B5EF4-FFF2-40B4-BE49-F238E27FC236}">
              <a16:creationId xmlns:a16="http://schemas.microsoft.com/office/drawing/2014/main" id="{00000000-0008-0000-0E00-000019020000}"/>
            </a:ext>
          </a:extLst>
        </xdr:cNvPr>
        <xdr:cNvSpPr/>
      </xdr:nvSpPr>
      <xdr:spPr>
        <a:xfrm>
          <a:off x="14541500" y="1037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74930</xdr:rowOff>
    </xdr:from>
    <xdr:to>
      <xdr:col>72</xdr:col>
      <xdr:colOff>38100</xdr:colOff>
      <xdr:row>61</xdr:row>
      <xdr:rowOff>5080</xdr:rowOff>
    </xdr:to>
    <xdr:sp macro="" textlink="">
      <xdr:nvSpPr>
        <xdr:cNvPr id="538" name="フローチャート: 判断 537">
          <a:extLst>
            <a:ext uri="{FF2B5EF4-FFF2-40B4-BE49-F238E27FC236}">
              <a16:creationId xmlns:a16="http://schemas.microsoft.com/office/drawing/2014/main" id="{00000000-0008-0000-0E00-00001A020000}"/>
            </a:ext>
          </a:extLst>
        </xdr:cNvPr>
        <xdr:cNvSpPr/>
      </xdr:nvSpPr>
      <xdr:spPr>
        <a:xfrm>
          <a:off x="13652500" y="1036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67310</xdr:rowOff>
    </xdr:from>
    <xdr:to>
      <xdr:col>67</xdr:col>
      <xdr:colOff>101600</xdr:colOff>
      <xdr:row>60</xdr:row>
      <xdr:rowOff>168910</xdr:rowOff>
    </xdr:to>
    <xdr:sp macro="" textlink="">
      <xdr:nvSpPr>
        <xdr:cNvPr id="539" name="フローチャート: 判断 538">
          <a:extLst>
            <a:ext uri="{FF2B5EF4-FFF2-40B4-BE49-F238E27FC236}">
              <a16:creationId xmlns:a16="http://schemas.microsoft.com/office/drawing/2014/main" id="{00000000-0008-0000-0E00-00001B020000}"/>
            </a:ext>
          </a:extLst>
        </xdr:cNvPr>
        <xdr:cNvSpPr/>
      </xdr:nvSpPr>
      <xdr:spPr>
        <a:xfrm>
          <a:off x="12763500" y="10354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00000000-0008-0000-0E00-00001C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00000000-0008-0000-0E00-00001D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00000000-0008-0000-0E00-00001E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00000000-0008-0000-0E00-00001F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00000000-0008-0000-0E00-000020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46355</xdr:rowOff>
    </xdr:from>
    <xdr:to>
      <xdr:col>85</xdr:col>
      <xdr:colOff>177800</xdr:colOff>
      <xdr:row>60</xdr:row>
      <xdr:rowOff>147955</xdr:rowOff>
    </xdr:to>
    <xdr:sp macro="" textlink="">
      <xdr:nvSpPr>
        <xdr:cNvPr id="545" name="楕円 544">
          <a:extLst>
            <a:ext uri="{FF2B5EF4-FFF2-40B4-BE49-F238E27FC236}">
              <a16:creationId xmlns:a16="http://schemas.microsoft.com/office/drawing/2014/main" id="{00000000-0008-0000-0E00-000021020000}"/>
            </a:ext>
          </a:extLst>
        </xdr:cNvPr>
        <xdr:cNvSpPr/>
      </xdr:nvSpPr>
      <xdr:spPr>
        <a:xfrm>
          <a:off x="16268700" y="10333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69232</xdr:rowOff>
    </xdr:from>
    <xdr:ext cx="405111" cy="259045"/>
    <xdr:sp macro="" textlink="">
      <xdr:nvSpPr>
        <xdr:cNvPr id="546" name="【学校施設】&#10;有形固定資産減価償却率該当値テキスト">
          <a:extLst>
            <a:ext uri="{FF2B5EF4-FFF2-40B4-BE49-F238E27FC236}">
              <a16:creationId xmlns:a16="http://schemas.microsoft.com/office/drawing/2014/main" id="{00000000-0008-0000-0E00-000022020000}"/>
            </a:ext>
          </a:extLst>
        </xdr:cNvPr>
        <xdr:cNvSpPr txBox="1"/>
      </xdr:nvSpPr>
      <xdr:spPr>
        <a:xfrm>
          <a:off x="16357600" y="10184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78740</xdr:rowOff>
    </xdr:from>
    <xdr:to>
      <xdr:col>81</xdr:col>
      <xdr:colOff>101600</xdr:colOff>
      <xdr:row>61</xdr:row>
      <xdr:rowOff>8890</xdr:rowOff>
    </xdr:to>
    <xdr:sp macro="" textlink="">
      <xdr:nvSpPr>
        <xdr:cNvPr id="547" name="楕円 546">
          <a:extLst>
            <a:ext uri="{FF2B5EF4-FFF2-40B4-BE49-F238E27FC236}">
              <a16:creationId xmlns:a16="http://schemas.microsoft.com/office/drawing/2014/main" id="{00000000-0008-0000-0E00-000023020000}"/>
            </a:ext>
          </a:extLst>
        </xdr:cNvPr>
        <xdr:cNvSpPr/>
      </xdr:nvSpPr>
      <xdr:spPr>
        <a:xfrm>
          <a:off x="15430500" y="10365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97155</xdr:rowOff>
    </xdr:from>
    <xdr:to>
      <xdr:col>85</xdr:col>
      <xdr:colOff>127000</xdr:colOff>
      <xdr:row>60</xdr:row>
      <xdr:rowOff>129540</xdr:rowOff>
    </xdr:to>
    <xdr:cxnSp macro="">
      <xdr:nvCxnSpPr>
        <xdr:cNvPr id="548" name="直線コネクタ 547">
          <a:extLst>
            <a:ext uri="{FF2B5EF4-FFF2-40B4-BE49-F238E27FC236}">
              <a16:creationId xmlns:a16="http://schemas.microsoft.com/office/drawing/2014/main" id="{00000000-0008-0000-0E00-000024020000}"/>
            </a:ext>
          </a:extLst>
        </xdr:cNvPr>
        <xdr:cNvCxnSpPr/>
      </xdr:nvCxnSpPr>
      <xdr:spPr>
        <a:xfrm flipV="1">
          <a:off x="15481300" y="10384155"/>
          <a:ext cx="8382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52070</xdr:rowOff>
    </xdr:from>
    <xdr:to>
      <xdr:col>76</xdr:col>
      <xdr:colOff>165100</xdr:colOff>
      <xdr:row>60</xdr:row>
      <xdr:rowOff>153670</xdr:rowOff>
    </xdr:to>
    <xdr:sp macro="" textlink="">
      <xdr:nvSpPr>
        <xdr:cNvPr id="549" name="楕円 548">
          <a:extLst>
            <a:ext uri="{FF2B5EF4-FFF2-40B4-BE49-F238E27FC236}">
              <a16:creationId xmlns:a16="http://schemas.microsoft.com/office/drawing/2014/main" id="{00000000-0008-0000-0E00-000025020000}"/>
            </a:ext>
          </a:extLst>
        </xdr:cNvPr>
        <xdr:cNvSpPr/>
      </xdr:nvSpPr>
      <xdr:spPr>
        <a:xfrm>
          <a:off x="14541500" y="10339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102870</xdr:rowOff>
    </xdr:from>
    <xdr:to>
      <xdr:col>81</xdr:col>
      <xdr:colOff>50800</xdr:colOff>
      <xdr:row>60</xdr:row>
      <xdr:rowOff>129540</xdr:rowOff>
    </xdr:to>
    <xdr:cxnSp macro="">
      <xdr:nvCxnSpPr>
        <xdr:cNvPr id="550" name="直線コネクタ 549">
          <a:extLst>
            <a:ext uri="{FF2B5EF4-FFF2-40B4-BE49-F238E27FC236}">
              <a16:creationId xmlns:a16="http://schemas.microsoft.com/office/drawing/2014/main" id="{00000000-0008-0000-0E00-000026020000}"/>
            </a:ext>
          </a:extLst>
        </xdr:cNvPr>
        <xdr:cNvCxnSpPr/>
      </xdr:nvCxnSpPr>
      <xdr:spPr>
        <a:xfrm>
          <a:off x="14592300" y="1038987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27305</xdr:rowOff>
    </xdr:from>
    <xdr:to>
      <xdr:col>72</xdr:col>
      <xdr:colOff>38100</xdr:colOff>
      <xdr:row>60</xdr:row>
      <xdr:rowOff>128905</xdr:rowOff>
    </xdr:to>
    <xdr:sp macro="" textlink="">
      <xdr:nvSpPr>
        <xdr:cNvPr id="551" name="楕円 550">
          <a:extLst>
            <a:ext uri="{FF2B5EF4-FFF2-40B4-BE49-F238E27FC236}">
              <a16:creationId xmlns:a16="http://schemas.microsoft.com/office/drawing/2014/main" id="{00000000-0008-0000-0E00-000027020000}"/>
            </a:ext>
          </a:extLst>
        </xdr:cNvPr>
        <xdr:cNvSpPr/>
      </xdr:nvSpPr>
      <xdr:spPr>
        <a:xfrm>
          <a:off x="13652500" y="10314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78105</xdr:rowOff>
    </xdr:from>
    <xdr:to>
      <xdr:col>76</xdr:col>
      <xdr:colOff>114300</xdr:colOff>
      <xdr:row>60</xdr:row>
      <xdr:rowOff>102870</xdr:rowOff>
    </xdr:to>
    <xdr:cxnSp macro="">
      <xdr:nvCxnSpPr>
        <xdr:cNvPr id="552" name="直線コネクタ 551">
          <a:extLst>
            <a:ext uri="{FF2B5EF4-FFF2-40B4-BE49-F238E27FC236}">
              <a16:creationId xmlns:a16="http://schemas.microsoft.com/office/drawing/2014/main" id="{00000000-0008-0000-0E00-000028020000}"/>
            </a:ext>
          </a:extLst>
        </xdr:cNvPr>
        <xdr:cNvCxnSpPr/>
      </xdr:nvCxnSpPr>
      <xdr:spPr>
        <a:xfrm>
          <a:off x="13703300" y="10365105"/>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78740</xdr:rowOff>
    </xdr:from>
    <xdr:to>
      <xdr:col>67</xdr:col>
      <xdr:colOff>101600</xdr:colOff>
      <xdr:row>61</xdr:row>
      <xdr:rowOff>8890</xdr:rowOff>
    </xdr:to>
    <xdr:sp macro="" textlink="">
      <xdr:nvSpPr>
        <xdr:cNvPr id="553" name="楕円 552">
          <a:extLst>
            <a:ext uri="{FF2B5EF4-FFF2-40B4-BE49-F238E27FC236}">
              <a16:creationId xmlns:a16="http://schemas.microsoft.com/office/drawing/2014/main" id="{00000000-0008-0000-0E00-000029020000}"/>
            </a:ext>
          </a:extLst>
        </xdr:cNvPr>
        <xdr:cNvSpPr/>
      </xdr:nvSpPr>
      <xdr:spPr>
        <a:xfrm>
          <a:off x="12763500" y="10365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78105</xdr:rowOff>
    </xdr:from>
    <xdr:to>
      <xdr:col>71</xdr:col>
      <xdr:colOff>177800</xdr:colOff>
      <xdr:row>60</xdr:row>
      <xdr:rowOff>129540</xdr:rowOff>
    </xdr:to>
    <xdr:cxnSp macro="">
      <xdr:nvCxnSpPr>
        <xdr:cNvPr id="554" name="直線コネクタ 553">
          <a:extLst>
            <a:ext uri="{FF2B5EF4-FFF2-40B4-BE49-F238E27FC236}">
              <a16:creationId xmlns:a16="http://schemas.microsoft.com/office/drawing/2014/main" id="{00000000-0008-0000-0E00-00002A020000}"/>
            </a:ext>
          </a:extLst>
        </xdr:cNvPr>
        <xdr:cNvCxnSpPr/>
      </xdr:nvCxnSpPr>
      <xdr:spPr>
        <a:xfrm flipV="1">
          <a:off x="12814300" y="10365105"/>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22877</xdr:rowOff>
    </xdr:from>
    <xdr:ext cx="405111" cy="259045"/>
    <xdr:sp macro="" textlink="">
      <xdr:nvSpPr>
        <xdr:cNvPr id="555" name="n_1aveValue【学校施設】&#10;有形固定資産減価償却率">
          <a:extLst>
            <a:ext uri="{FF2B5EF4-FFF2-40B4-BE49-F238E27FC236}">
              <a16:creationId xmlns:a16="http://schemas.microsoft.com/office/drawing/2014/main" id="{00000000-0008-0000-0E00-00002B020000}"/>
            </a:ext>
          </a:extLst>
        </xdr:cNvPr>
        <xdr:cNvSpPr txBox="1"/>
      </xdr:nvSpPr>
      <xdr:spPr>
        <a:xfrm>
          <a:off x="15266044" y="10481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9542</xdr:rowOff>
    </xdr:from>
    <xdr:ext cx="405111" cy="259045"/>
    <xdr:sp macro="" textlink="">
      <xdr:nvSpPr>
        <xdr:cNvPr id="556" name="n_2aveValue【学校施設】&#10;有形固定資産減価償却率">
          <a:extLst>
            <a:ext uri="{FF2B5EF4-FFF2-40B4-BE49-F238E27FC236}">
              <a16:creationId xmlns:a16="http://schemas.microsoft.com/office/drawing/2014/main" id="{00000000-0008-0000-0E00-00002C020000}"/>
            </a:ext>
          </a:extLst>
        </xdr:cNvPr>
        <xdr:cNvSpPr txBox="1"/>
      </xdr:nvSpPr>
      <xdr:spPr>
        <a:xfrm>
          <a:off x="14389744" y="10467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167657</xdr:rowOff>
    </xdr:from>
    <xdr:ext cx="405111" cy="259045"/>
    <xdr:sp macro="" textlink="">
      <xdr:nvSpPr>
        <xdr:cNvPr id="557" name="n_3aveValue【学校施設】&#10;有形固定資産減価償却率">
          <a:extLst>
            <a:ext uri="{FF2B5EF4-FFF2-40B4-BE49-F238E27FC236}">
              <a16:creationId xmlns:a16="http://schemas.microsoft.com/office/drawing/2014/main" id="{00000000-0008-0000-0E00-00002D020000}"/>
            </a:ext>
          </a:extLst>
        </xdr:cNvPr>
        <xdr:cNvSpPr txBox="1"/>
      </xdr:nvSpPr>
      <xdr:spPr>
        <a:xfrm>
          <a:off x="13500744" y="1045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13987</xdr:rowOff>
    </xdr:from>
    <xdr:ext cx="405111" cy="259045"/>
    <xdr:sp macro="" textlink="">
      <xdr:nvSpPr>
        <xdr:cNvPr id="558" name="n_4aveValue【学校施設】&#10;有形固定資産減価償却率">
          <a:extLst>
            <a:ext uri="{FF2B5EF4-FFF2-40B4-BE49-F238E27FC236}">
              <a16:creationId xmlns:a16="http://schemas.microsoft.com/office/drawing/2014/main" id="{00000000-0008-0000-0E00-00002E020000}"/>
            </a:ext>
          </a:extLst>
        </xdr:cNvPr>
        <xdr:cNvSpPr txBox="1"/>
      </xdr:nvSpPr>
      <xdr:spPr>
        <a:xfrm>
          <a:off x="12611744" y="10129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59</xdr:row>
      <xdr:rowOff>25417</xdr:rowOff>
    </xdr:from>
    <xdr:ext cx="405111" cy="259045"/>
    <xdr:sp macro="" textlink="">
      <xdr:nvSpPr>
        <xdr:cNvPr id="559" name="n_1mainValue【学校施設】&#10;有形固定資産減価償却率">
          <a:extLst>
            <a:ext uri="{FF2B5EF4-FFF2-40B4-BE49-F238E27FC236}">
              <a16:creationId xmlns:a16="http://schemas.microsoft.com/office/drawing/2014/main" id="{00000000-0008-0000-0E00-00002F020000}"/>
            </a:ext>
          </a:extLst>
        </xdr:cNvPr>
        <xdr:cNvSpPr txBox="1"/>
      </xdr:nvSpPr>
      <xdr:spPr>
        <a:xfrm>
          <a:off x="15266044" y="10140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170197</xdr:rowOff>
    </xdr:from>
    <xdr:ext cx="405111" cy="259045"/>
    <xdr:sp macro="" textlink="">
      <xdr:nvSpPr>
        <xdr:cNvPr id="560" name="n_2mainValue【学校施設】&#10;有形固定資産減価償却率">
          <a:extLst>
            <a:ext uri="{FF2B5EF4-FFF2-40B4-BE49-F238E27FC236}">
              <a16:creationId xmlns:a16="http://schemas.microsoft.com/office/drawing/2014/main" id="{00000000-0008-0000-0E00-000030020000}"/>
            </a:ext>
          </a:extLst>
        </xdr:cNvPr>
        <xdr:cNvSpPr txBox="1"/>
      </xdr:nvSpPr>
      <xdr:spPr>
        <a:xfrm>
          <a:off x="14389744" y="1011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145432</xdr:rowOff>
    </xdr:from>
    <xdr:ext cx="405111" cy="259045"/>
    <xdr:sp macro="" textlink="">
      <xdr:nvSpPr>
        <xdr:cNvPr id="561" name="n_3mainValue【学校施設】&#10;有形固定資産減価償却率">
          <a:extLst>
            <a:ext uri="{FF2B5EF4-FFF2-40B4-BE49-F238E27FC236}">
              <a16:creationId xmlns:a16="http://schemas.microsoft.com/office/drawing/2014/main" id="{00000000-0008-0000-0E00-000031020000}"/>
            </a:ext>
          </a:extLst>
        </xdr:cNvPr>
        <xdr:cNvSpPr txBox="1"/>
      </xdr:nvSpPr>
      <xdr:spPr>
        <a:xfrm>
          <a:off x="13500744" y="10089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17</xdr:rowOff>
    </xdr:from>
    <xdr:ext cx="405111" cy="259045"/>
    <xdr:sp macro="" textlink="">
      <xdr:nvSpPr>
        <xdr:cNvPr id="562" name="n_4mainValue【学校施設】&#10;有形固定資産減価償却率">
          <a:extLst>
            <a:ext uri="{FF2B5EF4-FFF2-40B4-BE49-F238E27FC236}">
              <a16:creationId xmlns:a16="http://schemas.microsoft.com/office/drawing/2014/main" id="{00000000-0008-0000-0E00-000032020000}"/>
            </a:ext>
          </a:extLst>
        </xdr:cNvPr>
        <xdr:cNvSpPr txBox="1"/>
      </xdr:nvSpPr>
      <xdr:spPr>
        <a:xfrm>
          <a:off x="12611744" y="10458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3" name="正方形/長方形 562">
          <a:extLst>
            <a:ext uri="{FF2B5EF4-FFF2-40B4-BE49-F238E27FC236}">
              <a16:creationId xmlns:a16="http://schemas.microsoft.com/office/drawing/2014/main" id="{00000000-0008-0000-0E00-000033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4" name="正方形/長方形 563">
          <a:extLst>
            <a:ext uri="{FF2B5EF4-FFF2-40B4-BE49-F238E27FC236}">
              <a16:creationId xmlns:a16="http://schemas.microsoft.com/office/drawing/2014/main" id="{00000000-0008-0000-0E00-000034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5" name="正方形/長方形 564">
          <a:extLst>
            <a:ext uri="{FF2B5EF4-FFF2-40B4-BE49-F238E27FC236}">
              <a16:creationId xmlns:a16="http://schemas.microsoft.com/office/drawing/2014/main" id="{00000000-0008-0000-0E00-000035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6" name="正方形/長方形 565">
          <a:extLst>
            <a:ext uri="{FF2B5EF4-FFF2-40B4-BE49-F238E27FC236}">
              <a16:creationId xmlns:a16="http://schemas.microsoft.com/office/drawing/2014/main" id="{00000000-0008-0000-0E00-000036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7" name="正方形/長方形 566">
          <a:extLst>
            <a:ext uri="{FF2B5EF4-FFF2-40B4-BE49-F238E27FC236}">
              <a16:creationId xmlns:a16="http://schemas.microsoft.com/office/drawing/2014/main" id="{00000000-0008-0000-0E00-000037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8" name="正方形/長方形 567">
          <a:extLst>
            <a:ext uri="{FF2B5EF4-FFF2-40B4-BE49-F238E27FC236}">
              <a16:creationId xmlns:a16="http://schemas.microsoft.com/office/drawing/2014/main" id="{00000000-0008-0000-0E00-000038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9" name="正方形/長方形 568">
          <a:extLst>
            <a:ext uri="{FF2B5EF4-FFF2-40B4-BE49-F238E27FC236}">
              <a16:creationId xmlns:a16="http://schemas.microsoft.com/office/drawing/2014/main" id="{00000000-0008-0000-0E00-000039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0" name="正方形/長方形 569">
          <a:extLst>
            <a:ext uri="{FF2B5EF4-FFF2-40B4-BE49-F238E27FC236}">
              <a16:creationId xmlns:a16="http://schemas.microsoft.com/office/drawing/2014/main" id="{00000000-0008-0000-0E00-00003A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1" name="テキスト ボックス 570">
          <a:extLst>
            <a:ext uri="{FF2B5EF4-FFF2-40B4-BE49-F238E27FC236}">
              <a16:creationId xmlns:a16="http://schemas.microsoft.com/office/drawing/2014/main" id="{00000000-0008-0000-0E00-00003B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2" name="直線コネクタ 571">
          <a:extLst>
            <a:ext uri="{FF2B5EF4-FFF2-40B4-BE49-F238E27FC236}">
              <a16:creationId xmlns:a16="http://schemas.microsoft.com/office/drawing/2014/main" id="{00000000-0008-0000-0E00-00003C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3" name="テキスト ボックス 572">
          <a:extLst>
            <a:ext uri="{FF2B5EF4-FFF2-40B4-BE49-F238E27FC236}">
              <a16:creationId xmlns:a16="http://schemas.microsoft.com/office/drawing/2014/main" id="{00000000-0008-0000-0E00-00003D020000}"/>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574" name="直線コネクタ 573">
          <a:extLst>
            <a:ext uri="{FF2B5EF4-FFF2-40B4-BE49-F238E27FC236}">
              <a16:creationId xmlns:a16="http://schemas.microsoft.com/office/drawing/2014/main" id="{00000000-0008-0000-0E00-00003E020000}"/>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75" name="テキスト ボックス 574">
          <a:extLst>
            <a:ext uri="{FF2B5EF4-FFF2-40B4-BE49-F238E27FC236}">
              <a16:creationId xmlns:a16="http://schemas.microsoft.com/office/drawing/2014/main" id="{00000000-0008-0000-0E00-00003F020000}"/>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76" name="直線コネクタ 575">
          <a:extLst>
            <a:ext uri="{FF2B5EF4-FFF2-40B4-BE49-F238E27FC236}">
              <a16:creationId xmlns:a16="http://schemas.microsoft.com/office/drawing/2014/main" id="{00000000-0008-0000-0E00-000040020000}"/>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77" name="テキスト ボックス 576">
          <a:extLst>
            <a:ext uri="{FF2B5EF4-FFF2-40B4-BE49-F238E27FC236}">
              <a16:creationId xmlns:a16="http://schemas.microsoft.com/office/drawing/2014/main" id="{00000000-0008-0000-0E00-000041020000}"/>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78" name="直線コネクタ 577">
          <a:extLst>
            <a:ext uri="{FF2B5EF4-FFF2-40B4-BE49-F238E27FC236}">
              <a16:creationId xmlns:a16="http://schemas.microsoft.com/office/drawing/2014/main" id="{00000000-0008-0000-0E00-000042020000}"/>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79" name="テキスト ボックス 578">
          <a:extLst>
            <a:ext uri="{FF2B5EF4-FFF2-40B4-BE49-F238E27FC236}">
              <a16:creationId xmlns:a16="http://schemas.microsoft.com/office/drawing/2014/main" id="{00000000-0008-0000-0E00-000043020000}"/>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0" name="直線コネクタ 579">
          <a:extLst>
            <a:ext uri="{FF2B5EF4-FFF2-40B4-BE49-F238E27FC236}">
              <a16:creationId xmlns:a16="http://schemas.microsoft.com/office/drawing/2014/main" id="{00000000-0008-0000-0E00-000044020000}"/>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1" name="テキスト ボックス 580">
          <a:extLst>
            <a:ext uri="{FF2B5EF4-FFF2-40B4-BE49-F238E27FC236}">
              <a16:creationId xmlns:a16="http://schemas.microsoft.com/office/drawing/2014/main" id="{00000000-0008-0000-0E00-000045020000}"/>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2" name="直線コネクタ 581">
          <a:extLst>
            <a:ext uri="{FF2B5EF4-FFF2-40B4-BE49-F238E27FC236}">
              <a16:creationId xmlns:a16="http://schemas.microsoft.com/office/drawing/2014/main" id="{00000000-0008-0000-0E00-000046020000}"/>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83" name="テキスト ボックス 582">
          <a:extLst>
            <a:ext uri="{FF2B5EF4-FFF2-40B4-BE49-F238E27FC236}">
              <a16:creationId xmlns:a16="http://schemas.microsoft.com/office/drawing/2014/main" id="{00000000-0008-0000-0E00-000047020000}"/>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84" name="直線コネクタ 583">
          <a:extLst>
            <a:ext uri="{FF2B5EF4-FFF2-40B4-BE49-F238E27FC236}">
              <a16:creationId xmlns:a16="http://schemas.microsoft.com/office/drawing/2014/main" id="{00000000-0008-0000-0E00-000048020000}"/>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85" name="テキスト ボックス 584">
          <a:extLst>
            <a:ext uri="{FF2B5EF4-FFF2-40B4-BE49-F238E27FC236}">
              <a16:creationId xmlns:a16="http://schemas.microsoft.com/office/drawing/2014/main" id="{00000000-0008-0000-0E00-000049020000}"/>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6" name="直線コネクタ 585">
          <a:extLst>
            <a:ext uri="{FF2B5EF4-FFF2-40B4-BE49-F238E27FC236}">
              <a16:creationId xmlns:a16="http://schemas.microsoft.com/office/drawing/2014/main" id="{00000000-0008-0000-0E00-00004A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7" name="テキスト ボックス 586">
          <a:extLst>
            <a:ext uri="{FF2B5EF4-FFF2-40B4-BE49-F238E27FC236}">
              <a16:creationId xmlns:a16="http://schemas.microsoft.com/office/drawing/2014/main" id="{00000000-0008-0000-0E00-00004B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8" name="【学校施設】&#10;一人当たり面積グラフ枠">
          <a:extLst>
            <a:ext uri="{FF2B5EF4-FFF2-40B4-BE49-F238E27FC236}">
              <a16:creationId xmlns:a16="http://schemas.microsoft.com/office/drawing/2014/main" id="{00000000-0008-0000-0E00-00004C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54</xdr:row>
      <xdr:rowOff>169817</xdr:rowOff>
    </xdr:from>
    <xdr:to>
      <xdr:col>116</xdr:col>
      <xdr:colOff>62864</xdr:colOff>
      <xdr:row>64</xdr:row>
      <xdr:rowOff>81643</xdr:rowOff>
    </xdr:to>
    <xdr:cxnSp macro="">
      <xdr:nvCxnSpPr>
        <xdr:cNvPr id="589" name="直線コネクタ 588">
          <a:extLst>
            <a:ext uri="{FF2B5EF4-FFF2-40B4-BE49-F238E27FC236}">
              <a16:creationId xmlns:a16="http://schemas.microsoft.com/office/drawing/2014/main" id="{00000000-0008-0000-0E00-00004D020000}"/>
            </a:ext>
          </a:extLst>
        </xdr:cNvPr>
        <xdr:cNvCxnSpPr/>
      </xdr:nvCxnSpPr>
      <xdr:spPr>
        <a:xfrm flipV="1">
          <a:off x="22160864" y="9428117"/>
          <a:ext cx="0" cy="16263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85470</xdr:rowOff>
    </xdr:from>
    <xdr:ext cx="469744" cy="259045"/>
    <xdr:sp macro="" textlink="">
      <xdr:nvSpPr>
        <xdr:cNvPr id="590" name="【学校施設】&#10;一人当たり面積最小値テキスト">
          <a:extLst>
            <a:ext uri="{FF2B5EF4-FFF2-40B4-BE49-F238E27FC236}">
              <a16:creationId xmlns:a16="http://schemas.microsoft.com/office/drawing/2014/main" id="{00000000-0008-0000-0E00-00004E020000}"/>
            </a:ext>
          </a:extLst>
        </xdr:cNvPr>
        <xdr:cNvSpPr txBox="1"/>
      </xdr:nvSpPr>
      <xdr:spPr>
        <a:xfrm>
          <a:off x="22199600" y="11058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81643</xdr:rowOff>
    </xdr:from>
    <xdr:to>
      <xdr:col>116</xdr:col>
      <xdr:colOff>152400</xdr:colOff>
      <xdr:row>64</xdr:row>
      <xdr:rowOff>81643</xdr:rowOff>
    </xdr:to>
    <xdr:cxnSp macro="">
      <xdr:nvCxnSpPr>
        <xdr:cNvPr id="591" name="直線コネクタ 590">
          <a:extLst>
            <a:ext uri="{FF2B5EF4-FFF2-40B4-BE49-F238E27FC236}">
              <a16:creationId xmlns:a16="http://schemas.microsoft.com/office/drawing/2014/main" id="{00000000-0008-0000-0E00-00004F020000}"/>
            </a:ext>
          </a:extLst>
        </xdr:cNvPr>
        <xdr:cNvCxnSpPr/>
      </xdr:nvCxnSpPr>
      <xdr:spPr>
        <a:xfrm>
          <a:off x="22072600" y="11054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116494</xdr:rowOff>
    </xdr:from>
    <xdr:ext cx="469744" cy="259045"/>
    <xdr:sp macro="" textlink="">
      <xdr:nvSpPr>
        <xdr:cNvPr id="592" name="【学校施設】&#10;一人当たり面積最大値テキスト">
          <a:extLst>
            <a:ext uri="{FF2B5EF4-FFF2-40B4-BE49-F238E27FC236}">
              <a16:creationId xmlns:a16="http://schemas.microsoft.com/office/drawing/2014/main" id="{00000000-0008-0000-0E00-000050020000}"/>
            </a:ext>
          </a:extLst>
        </xdr:cNvPr>
        <xdr:cNvSpPr txBox="1"/>
      </xdr:nvSpPr>
      <xdr:spPr>
        <a:xfrm>
          <a:off x="22199600" y="92033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169817</xdr:rowOff>
    </xdr:from>
    <xdr:to>
      <xdr:col>116</xdr:col>
      <xdr:colOff>152400</xdr:colOff>
      <xdr:row>54</xdr:row>
      <xdr:rowOff>169817</xdr:rowOff>
    </xdr:to>
    <xdr:cxnSp macro="">
      <xdr:nvCxnSpPr>
        <xdr:cNvPr id="593" name="直線コネクタ 592">
          <a:extLst>
            <a:ext uri="{FF2B5EF4-FFF2-40B4-BE49-F238E27FC236}">
              <a16:creationId xmlns:a16="http://schemas.microsoft.com/office/drawing/2014/main" id="{00000000-0008-0000-0E00-000051020000}"/>
            </a:ext>
          </a:extLst>
        </xdr:cNvPr>
        <xdr:cNvCxnSpPr/>
      </xdr:nvCxnSpPr>
      <xdr:spPr>
        <a:xfrm>
          <a:off x="22072600" y="94281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56623</xdr:rowOff>
    </xdr:from>
    <xdr:ext cx="469744" cy="259045"/>
    <xdr:sp macro="" textlink="">
      <xdr:nvSpPr>
        <xdr:cNvPr id="594" name="【学校施設】&#10;一人当たり面積平均値テキスト">
          <a:extLst>
            <a:ext uri="{FF2B5EF4-FFF2-40B4-BE49-F238E27FC236}">
              <a16:creationId xmlns:a16="http://schemas.microsoft.com/office/drawing/2014/main" id="{00000000-0008-0000-0E00-000052020000}"/>
            </a:ext>
          </a:extLst>
        </xdr:cNvPr>
        <xdr:cNvSpPr txBox="1"/>
      </xdr:nvSpPr>
      <xdr:spPr>
        <a:xfrm>
          <a:off x="22199600" y="105150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78196</xdr:rowOff>
    </xdr:from>
    <xdr:to>
      <xdr:col>116</xdr:col>
      <xdr:colOff>114300</xdr:colOff>
      <xdr:row>62</xdr:row>
      <xdr:rowOff>8346</xdr:rowOff>
    </xdr:to>
    <xdr:sp macro="" textlink="">
      <xdr:nvSpPr>
        <xdr:cNvPr id="595" name="フローチャート: 判断 594">
          <a:extLst>
            <a:ext uri="{FF2B5EF4-FFF2-40B4-BE49-F238E27FC236}">
              <a16:creationId xmlns:a16="http://schemas.microsoft.com/office/drawing/2014/main" id="{00000000-0008-0000-0E00-000053020000}"/>
            </a:ext>
          </a:extLst>
        </xdr:cNvPr>
        <xdr:cNvSpPr/>
      </xdr:nvSpPr>
      <xdr:spPr>
        <a:xfrm>
          <a:off x="22110700" y="10536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106499</xdr:rowOff>
    </xdr:from>
    <xdr:to>
      <xdr:col>112</xdr:col>
      <xdr:colOff>38100</xdr:colOff>
      <xdr:row>62</xdr:row>
      <xdr:rowOff>36649</xdr:rowOff>
    </xdr:to>
    <xdr:sp macro="" textlink="">
      <xdr:nvSpPr>
        <xdr:cNvPr id="596" name="フローチャート: 判断 595">
          <a:extLst>
            <a:ext uri="{FF2B5EF4-FFF2-40B4-BE49-F238E27FC236}">
              <a16:creationId xmlns:a16="http://schemas.microsoft.com/office/drawing/2014/main" id="{00000000-0008-0000-0E00-000054020000}"/>
            </a:ext>
          </a:extLst>
        </xdr:cNvPr>
        <xdr:cNvSpPr/>
      </xdr:nvSpPr>
      <xdr:spPr>
        <a:xfrm>
          <a:off x="21272500" y="10564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116296</xdr:rowOff>
    </xdr:from>
    <xdr:to>
      <xdr:col>107</xdr:col>
      <xdr:colOff>101600</xdr:colOff>
      <xdr:row>62</xdr:row>
      <xdr:rowOff>46446</xdr:rowOff>
    </xdr:to>
    <xdr:sp macro="" textlink="">
      <xdr:nvSpPr>
        <xdr:cNvPr id="597" name="フローチャート: 判断 596">
          <a:extLst>
            <a:ext uri="{FF2B5EF4-FFF2-40B4-BE49-F238E27FC236}">
              <a16:creationId xmlns:a16="http://schemas.microsoft.com/office/drawing/2014/main" id="{00000000-0008-0000-0E00-000055020000}"/>
            </a:ext>
          </a:extLst>
        </xdr:cNvPr>
        <xdr:cNvSpPr/>
      </xdr:nvSpPr>
      <xdr:spPr>
        <a:xfrm>
          <a:off x="20383500" y="10574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130447</xdr:rowOff>
    </xdr:from>
    <xdr:to>
      <xdr:col>102</xdr:col>
      <xdr:colOff>165100</xdr:colOff>
      <xdr:row>62</xdr:row>
      <xdr:rowOff>60597</xdr:rowOff>
    </xdr:to>
    <xdr:sp macro="" textlink="">
      <xdr:nvSpPr>
        <xdr:cNvPr id="598" name="フローチャート: 判断 597">
          <a:extLst>
            <a:ext uri="{FF2B5EF4-FFF2-40B4-BE49-F238E27FC236}">
              <a16:creationId xmlns:a16="http://schemas.microsoft.com/office/drawing/2014/main" id="{00000000-0008-0000-0E00-000056020000}"/>
            </a:ext>
          </a:extLst>
        </xdr:cNvPr>
        <xdr:cNvSpPr/>
      </xdr:nvSpPr>
      <xdr:spPr>
        <a:xfrm>
          <a:off x="19494500" y="10588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140244</xdr:rowOff>
    </xdr:from>
    <xdr:to>
      <xdr:col>98</xdr:col>
      <xdr:colOff>38100</xdr:colOff>
      <xdr:row>62</xdr:row>
      <xdr:rowOff>70394</xdr:rowOff>
    </xdr:to>
    <xdr:sp macro="" textlink="">
      <xdr:nvSpPr>
        <xdr:cNvPr id="599" name="フローチャート: 判断 598">
          <a:extLst>
            <a:ext uri="{FF2B5EF4-FFF2-40B4-BE49-F238E27FC236}">
              <a16:creationId xmlns:a16="http://schemas.microsoft.com/office/drawing/2014/main" id="{00000000-0008-0000-0E00-000057020000}"/>
            </a:ext>
          </a:extLst>
        </xdr:cNvPr>
        <xdr:cNvSpPr/>
      </xdr:nvSpPr>
      <xdr:spPr>
        <a:xfrm>
          <a:off x="18605500" y="10598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00000000-0008-0000-0E00-000058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00000000-0008-0000-0E00-000059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00000000-0008-0000-0E00-00005A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00000000-0008-0000-0E00-00005B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00000000-0008-0000-0E00-00005C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70031</xdr:rowOff>
    </xdr:from>
    <xdr:to>
      <xdr:col>116</xdr:col>
      <xdr:colOff>114300</xdr:colOff>
      <xdr:row>61</xdr:row>
      <xdr:rowOff>181</xdr:rowOff>
    </xdr:to>
    <xdr:sp macro="" textlink="">
      <xdr:nvSpPr>
        <xdr:cNvPr id="605" name="楕円 604">
          <a:extLst>
            <a:ext uri="{FF2B5EF4-FFF2-40B4-BE49-F238E27FC236}">
              <a16:creationId xmlns:a16="http://schemas.microsoft.com/office/drawing/2014/main" id="{00000000-0008-0000-0E00-00005D020000}"/>
            </a:ext>
          </a:extLst>
        </xdr:cNvPr>
        <xdr:cNvSpPr/>
      </xdr:nvSpPr>
      <xdr:spPr>
        <a:xfrm>
          <a:off x="22110700" y="10357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92908</xdr:rowOff>
    </xdr:from>
    <xdr:ext cx="469744" cy="259045"/>
    <xdr:sp macro="" textlink="">
      <xdr:nvSpPr>
        <xdr:cNvPr id="606" name="【学校施設】&#10;一人当たり面積該当値テキスト">
          <a:extLst>
            <a:ext uri="{FF2B5EF4-FFF2-40B4-BE49-F238E27FC236}">
              <a16:creationId xmlns:a16="http://schemas.microsoft.com/office/drawing/2014/main" id="{00000000-0008-0000-0E00-00005E020000}"/>
            </a:ext>
          </a:extLst>
        </xdr:cNvPr>
        <xdr:cNvSpPr txBox="1"/>
      </xdr:nvSpPr>
      <xdr:spPr>
        <a:xfrm>
          <a:off x="22199600" y="10208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23767</xdr:rowOff>
    </xdr:from>
    <xdr:to>
      <xdr:col>112</xdr:col>
      <xdr:colOff>38100</xdr:colOff>
      <xdr:row>61</xdr:row>
      <xdr:rowOff>125367</xdr:rowOff>
    </xdr:to>
    <xdr:sp macro="" textlink="">
      <xdr:nvSpPr>
        <xdr:cNvPr id="607" name="楕円 606">
          <a:extLst>
            <a:ext uri="{FF2B5EF4-FFF2-40B4-BE49-F238E27FC236}">
              <a16:creationId xmlns:a16="http://schemas.microsoft.com/office/drawing/2014/main" id="{00000000-0008-0000-0E00-00005F020000}"/>
            </a:ext>
          </a:extLst>
        </xdr:cNvPr>
        <xdr:cNvSpPr/>
      </xdr:nvSpPr>
      <xdr:spPr>
        <a:xfrm>
          <a:off x="21272500" y="10482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120831</xdr:rowOff>
    </xdr:from>
    <xdr:to>
      <xdr:col>116</xdr:col>
      <xdr:colOff>63500</xdr:colOff>
      <xdr:row>61</xdr:row>
      <xdr:rowOff>74567</xdr:rowOff>
    </xdr:to>
    <xdr:cxnSp macro="">
      <xdr:nvCxnSpPr>
        <xdr:cNvPr id="608" name="直線コネクタ 607">
          <a:extLst>
            <a:ext uri="{FF2B5EF4-FFF2-40B4-BE49-F238E27FC236}">
              <a16:creationId xmlns:a16="http://schemas.microsoft.com/office/drawing/2014/main" id="{00000000-0008-0000-0E00-000060020000}"/>
            </a:ext>
          </a:extLst>
        </xdr:cNvPr>
        <xdr:cNvCxnSpPr/>
      </xdr:nvCxnSpPr>
      <xdr:spPr>
        <a:xfrm flipV="1">
          <a:off x="21323300" y="10407831"/>
          <a:ext cx="838200" cy="1251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36830</xdr:rowOff>
    </xdr:from>
    <xdr:to>
      <xdr:col>107</xdr:col>
      <xdr:colOff>101600</xdr:colOff>
      <xdr:row>61</xdr:row>
      <xdr:rowOff>138430</xdr:rowOff>
    </xdr:to>
    <xdr:sp macro="" textlink="">
      <xdr:nvSpPr>
        <xdr:cNvPr id="609" name="楕円 608">
          <a:extLst>
            <a:ext uri="{FF2B5EF4-FFF2-40B4-BE49-F238E27FC236}">
              <a16:creationId xmlns:a16="http://schemas.microsoft.com/office/drawing/2014/main" id="{00000000-0008-0000-0E00-000061020000}"/>
            </a:ext>
          </a:extLst>
        </xdr:cNvPr>
        <xdr:cNvSpPr/>
      </xdr:nvSpPr>
      <xdr:spPr>
        <a:xfrm>
          <a:off x="20383500" y="10495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74567</xdr:rowOff>
    </xdr:from>
    <xdr:to>
      <xdr:col>111</xdr:col>
      <xdr:colOff>177800</xdr:colOff>
      <xdr:row>61</xdr:row>
      <xdr:rowOff>87630</xdr:rowOff>
    </xdr:to>
    <xdr:cxnSp macro="">
      <xdr:nvCxnSpPr>
        <xdr:cNvPr id="610" name="直線コネクタ 609">
          <a:extLst>
            <a:ext uri="{FF2B5EF4-FFF2-40B4-BE49-F238E27FC236}">
              <a16:creationId xmlns:a16="http://schemas.microsoft.com/office/drawing/2014/main" id="{00000000-0008-0000-0E00-000062020000}"/>
            </a:ext>
          </a:extLst>
        </xdr:cNvPr>
        <xdr:cNvCxnSpPr/>
      </xdr:nvCxnSpPr>
      <xdr:spPr>
        <a:xfrm flipV="1">
          <a:off x="20434300" y="10533017"/>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53159</xdr:rowOff>
    </xdr:from>
    <xdr:to>
      <xdr:col>102</xdr:col>
      <xdr:colOff>165100</xdr:colOff>
      <xdr:row>61</xdr:row>
      <xdr:rowOff>154759</xdr:rowOff>
    </xdr:to>
    <xdr:sp macro="" textlink="">
      <xdr:nvSpPr>
        <xdr:cNvPr id="611" name="楕円 610">
          <a:extLst>
            <a:ext uri="{FF2B5EF4-FFF2-40B4-BE49-F238E27FC236}">
              <a16:creationId xmlns:a16="http://schemas.microsoft.com/office/drawing/2014/main" id="{00000000-0008-0000-0E00-000063020000}"/>
            </a:ext>
          </a:extLst>
        </xdr:cNvPr>
        <xdr:cNvSpPr/>
      </xdr:nvSpPr>
      <xdr:spPr>
        <a:xfrm>
          <a:off x="19494500" y="10511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87630</xdr:rowOff>
    </xdr:from>
    <xdr:to>
      <xdr:col>107</xdr:col>
      <xdr:colOff>50800</xdr:colOff>
      <xdr:row>61</xdr:row>
      <xdr:rowOff>103959</xdr:rowOff>
    </xdr:to>
    <xdr:cxnSp macro="">
      <xdr:nvCxnSpPr>
        <xdr:cNvPr id="612" name="直線コネクタ 611">
          <a:extLst>
            <a:ext uri="{FF2B5EF4-FFF2-40B4-BE49-F238E27FC236}">
              <a16:creationId xmlns:a16="http://schemas.microsoft.com/office/drawing/2014/main" id="{00000000-0008-0000-0E00-000064020000}"/>
            </a:ext>
          </a:extLst>
        </xdr:cNvPr>
        <xdr:cNvCxnSpPr/>
      </xdr:nvCxnSpPr>
      <xdr:spPr>
        <a:xfrm flipV="1">
          <a:off x="19545300" y="10546080"/>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84727</xdr:rowOff>
    </xdr:from>
    <xdr:to>
      <xdr:col>98</xdr:col>
      <xdr:colOff>38100</xdr:colOff>
      <xdr:row>62</xdr:row>
      <xdr:rowOff>14877</xdr:rowOff>
    </xdr:to>
    <xdr:sp macro="" textlink="">
      <xdr:nvSpPr>
        <xdr:cNvPr id="613" name="楕円 612">
          <a:extLst>
            <a:ext uri="{FF2B5EF4-FFF2-40B4-BE49-F238E27FC236}">
              <a16:creationId xmlns:a16="http://schemas.microsoft.com/office/drawing/2014/main" id="{00000000-0008-0000-0E00-000065020000}"/>
            </a:ext>
          </a:extLst>
        </xdr:cNvPr>
        <xdr:cNvSpPr/>
      </xdr:nvSpPr>
      <xdr:spPr>
        <a:xfrm>
          <a:off x="18605500" y="10543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103959</xdr:rowOff>
    </xdr:from>
    <xdr:to>
      <xdr:col>102</xdr:col>
      <xdr:colOff>114300</xdr:colOff>
      <xdr:row>61</xdr:row>
      <xdr:rowOff>135527</xdr:rowOff>
    </xdr:to>
    <xdr:cxnSp macro="">
      <xdr:nvCxnSpPr>
        <xdr:cNvPr id="614" name="直線コネクタ 613">
          <a:extLst>
            <a:ext uri="{FF2B5EF4-FFF2-40B4-BE49-F238E27FC236}">
              <a16:creationId xmlns:a16="http://schemas.microsoft.com/office/drawing/2014/main" id="{00000000-0008-0000-0E00-000066020000}"/>
            </a:ext>
          </a:extLst>
        </xdr:cNvPr>
        <xdr:cNvCxnSpPr/>
      </xdr:nvCxnSpPr>
      <xdr:spPr>
        <a:xfrm flipV="1">
          <a:off x="18656300" y="10562409"/>
          <a:ext cx="889000" cy="315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27776</xdr:rowOff>
    </xdr:from>
    <xdr:ext cx="469744" cy="259045"/>
    <xdr:sp macro="" textlink="">
      <xdr:nvSpPr>
        <xdr:cNvPr id="615" name="n_1aveValue【学校施設】&#10;一人当たり面積">
          <a:extLst>
            <a:ext uri="{FF2B5EF4-FFF2-40B4-BE49-F238E27FC236}">
              <a16:creationId xmlns:a16="http://schemas.microsoft.com/office/drawing/2014/main" id="{00000000-0008-0000-0E00-000067020000}"/>
            </a:ext>
          </a:extLst>
        </xdr:cNvPr>
        <xdr:cNvSpPr txBox="1"/>
      </xdr:nvSpPr>
      <xdr:spPr>
        <a:xfrm>
          <a:off x="21075727" y="10657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37573</xdr:rowOff>
    </xdr:from>
    <xdr:ext cx="469744" cy="259045"/>
    <xdr:sp macro="" textlink="">
      <xdr:nvSpPr>
        <xdr:cNvPr id="616" name="n_2aveValue【学校施設】&#10;一人当たり面積">
          <a:extLst>
            <a:ext uri="{FF2B5EF4-FFF2-40B4-BE49-F238E27FC236}">
              <a16:creationId xmlns:a16="http://schemas.microsoft.com/office/drawing/2014/main" id="{00000000-0008-0000-0E00-000068020000}"/>
            </a:ext>
          </a:extLst>
        </xdr:cNvPr>
        <xdr:cNvSpPr txBox="1"/>
      </xdr:nvSpPr>
      <xdr:spPr>
        <a:xfrm>
          <a:off x="20199427" y="106674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51724</xdr:rowOff>
    </xdr:from>
    <xdr:ext cx="469744" cy="259045"/>
    <xdr:sp macro="" textlink="">
      <xdr:nvSpPr>
        <xdr:cNvPr id="617" name="n_3aveValue【学校施設】&#10;一人当たり面積">
          <a:extLst>
            <a:ext uri="{FF2B5EF4-FFF2-40B4-BE49-F238E27FC236}">
              <a16:creationId xmlns:a16="http://schemas.microsoft.com/office/drawing/2014/main" id="{00000000-0008-0000-0E00-000069020000}"/>
            </a:ext>
          </a:extLst>
        </xdr:cNvPr>
        <xdr:cNvSpPr txBox="1"/>
      </xdr:nvSpPr>
      <xdr:spPr>
        <a:xfrm>
          <a:off x="19310427" y="106816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61521</xdr:rowOff>
    </xdr:from>
    <xdr:ext cx="469744" cy="259045"/>
    <xdr:sp macro="" textlink="">
      <xdr:nvSpPr>
        <xdr:cNvPr id="618" name="n_4aveValue【学校施設】&#10;一人当たり面積">
          <a:extLst>
            <a:ext uri="{FF2B5EF4-FFF2-40B4-BE49-F238E27FC236}">
              <a16:creationId xmlns:a16="http://schemas.microsoft.com/office/drawing/2014/main" id="{00000000-0008-0000-0E00-00006A020000}"/>
            </a:ext>
          </a:extLst>
        </xdr:cNvPr>
        <xdr:cNvSpPr txBox="1"/>
      </xdr:nvSpPr>
      <xdr:spPr>
        <a:xfrm>
          <a:off x="18421427" y="10691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141894</xdr:rowOff>
    </xdr:from>
    <xdr:ext cx="469744" cy="259045"/>
    <xdr:sp macro="" textlink="">
      <xdr:nvSpPr>
        <xdr:cNvPr id="619" name="n_1mainValue【学校施設】&#10;一人当たり面積">
          <a:extLst>
            <a:ext uri="{FF2B5EF4-FFF2-40B4-BE49-F238E27FC236}">
              <a16:creationId xmlns:a16="http://schemas.microsoft.com/office/drawing/2014/main" id="{00000000-0008-0000-0E00-00006B020000}"/>
            </a:ext>
          </a:extLst>
        </xdr:cNvPr>
        <xdr:cNvSpPr txBox="1"/>
      </xdr:nvSpPr>
      <xdr:spPr>
        <a:xfrm>
          <a:off x="21075727" y="102574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154957</xdr:rowOff>
    </xdr:from>
    <xdr:ext cx="469744" cy="259045"/>
    <xdr:sp macro="" textlink="">
      <xdr:nvSpPr>
        <xdr:cNvPr id="620" name="n_2mainValue【学校施設】&#10;一人当たり面積">
          <a:extLst>
            <a:ext uri="{FF2B5EF4-FFF2-40B4-BE49-F238E27FC236}">
              <a16:creationId xmlns:a16="http://schemas.microsoft.com/office/drawing/2014/main" id="{00000000-0008-0000-0E00-00006C020000}"/>
            </a:ext>
          </a:extLst>
        </xdr:cNvPr>
        <xdr:cNvSpPr txBox="1"/>
      </xdr:nvSpPr>
      <xdr:spPr>
        <a:xfrm>
          <a:off x="20199427" y="10270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171286</xdr:rowOff>
    </xdr:from>
    <xdr:ext cx="469744" cy="259045"/>
    <xdr:sp macro="" textlink="">
      <xdr:nvSpPr>
        <xdr:cNvPr id="621" name="n_3mainValue【学校施設】&#10;一人当たり面積">
          <a:extLst>
            <a:ext uri="{FF2B5EF4-FFF2-40B4-BE49-F238E27FC236}">
              <a16:creationId xmlns:a16="http://schemas.microsoft.com/office/drawing/2014/main" id="{00000000-0008-0000-0E00-00006D020000}"/>
            </a:ext>
          </a:extLst>
        </xdr:cNvPr>
        <xdr:cNvSpPr txBox="1"/>
      </xdr:nvSpPr>
      <xdr:spPr>
        <a:xfrm>
          <a:off x="19310427" y="10286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31404</xdr:rowOff>
    </xdr:from>
    <xdr:ext cx="469744" cy="259045"/>
    <xdr:sp macro="" textlink="">
      <xdr:nvSpPr>
        <xdr:cNvPr id="622" name="n_4mainValue【学校施設】&#10;一人当たり面積">
          <a:extLst>
            <a:ext uri="{FF2B5EF4-FFF2-40B4-BE49-F238E27FC236}">
              <a16:creationId xmlns:a16="http://schemas.microsoft.com/office/drawing/2014/main" id="{00000000-0008-0000-0E00-00006E020000}"/>
            </a:ext>
          </a:extLst>
        </xdr:cNvPr>
        <xdr:cNvSpPr txBox="1"/>
      </xdr:nvSpPr>
      <xdr:spPr>
        <a:xfrm>
          <a:off x="18421427" y="103184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3" name="正方形/長方形 622">
          <a:extLst>
            <a:ext uri="{FF2B5EF4-FFF2-40B4-BE49-F238E27FC236}">
              <a16:creationId xmlns:a16="http://schemas.microsoft.com/office/drawing/2014/main" id="{00000000-0008-0000-0E00-00006F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4" name="正方形/長方形 623">
          <a:extLst>
            <a:ext uri="{FF2B5EF4-FFF2-40B4-BE49-F238E27FC236}">
              <a16:creationId xmlns:a16="http://schemas.microsoft.com/office/drawing/2014/main" id="{00000000-0008-0000-0E00-000070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5" name="正方形/長方形 624">
          <a:extLst>
            <a:ext uri="{FF2B5EF4-FFF2-40B4-BE49-F238E27FC236}">
              <a16:creationId xmlns:a16="http://schemas.microsoft.com/office/drawing/2014/main" id="{00000000-0008-0000-0E00-000071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6" name="正方形/長方形 625">
          <a:extLst>
            <a:ext uri="{FF2B5EF4-FFF2-40B4-BE49-F238E27FC236}">
              <a16:creationId xmlns:a16="http://schemas.microsoft.com/office/drawing/2014/main" id="{00000000-0008-0000-0E00-000072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7" name="正方形/長方形 626">
          <a:extLst>
            <a:ext uri="{FF2B5EF4-FFF2-40B4-BE49-F238E27FC236}">
              <a16:creationId xmlns:a16="http://schemas.microsoft.com/office/drawing/2014/main" id="{00000000-0008-0000-0E00-000073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8" name="正方形/長方形 627">
          <a:extLst>
            <a:ext uri="{FF2B5EF4-FFF2-40B4-BE49-F238E27FC236}">
              <a16:creationId xmlns:a16="http://schemas.microsoft.com/office/drawing/2014/main" id="{00000000-0008-0000-0E00-000074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9" name="正方形/長方形 628">
          <a:extLst>
            <a:ext uri="{FF2B5EF4-FFF2-40B4-BE49-F238E27FC236}">
              <a16:creationId xmlns:a16="http://schemas.microsoft.com/office/drawing/2014/main" id="{00000000-0008-0000-0E00-000075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0" name="正方形/長方形 629">
          <a:extLst>
            <a:ext uri="{FF2B5EF4-FFF2-40B4-BE49-F238E27FC236}">
              <a16:creationId xmlns:a16="http://schemas.microsoft.com/office/drawing/2014/main" id="{00000000-0008-0000-0E00-000076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1" name="テキスト ボックス 630">
          <a:extLst>
            <a:ext uri="{FF2B5EF4-FFF2-40B4-BE49-F238E27FC236}">
              <a16:creationId xmlns:a16="http://schemas.microsoft.com/office/drawing/2014/main" id="{00000000-0008-0000-0E00-000077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2" name="直線コネクタ 631">
          <a:extLst>
            <a:ext uri="{FF2B5EF4-FFF2-40B4-BE49-F238E27FC236}">
              <a16:creationId xmlns:a16="http://schemas.microsoft.com/office/drawing/2014/main" id="{00000000-0008-0000-0E00-000078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3" name="テキスト ボックス 632">
          <a:extLst>
            <a:ext uri="{FF2B5EF4-FFF2-40B4-BE49-F238E27FC236}">
              <a16:creationId xmlns:a16="http://schemas.microsoft.com/office/drawing/2014/main" id="{00000000-0008-0000-0E00-000079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4" name="直線コネクタ 633">
          <a:extLst>
            <a:ext uri="{FF2B5EF4-FFF2-40B4-BE49-F238E27FC236}">
              <a16:creationId xmlns:a16="http://schemas.microsoft.com/office/drawing/2014/main" id="{00000000-0008-0000-0E00-00007A020000}"/>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5" name="テキスト ボックス 634">
          <a:extLst>
            <a:ext uri="{FF2B5EF4-FFF2-40B4-BE49-F238E27FC236}">
              <a16:creationId xmlns:a16="http://schemas.microsoft.com/office/drawing/2014/main" id="{00000000-0008-0000-0E00-00007B020000}"/>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6" name="直線コネクタ 635">
          <a:extLst>
            <a:ext uri="{FF2B5EF4-FFF2-40B4-BE49-F238E27FC236}">
              <a16:creationId xmlns:a16="http://schemas.microsoft.com/office/drawing/2014/main" id="{00000000-0008-0000-0E00-00007C020000}"/>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7" name="テキスト ボックス 636">
          <a:extLst>
            <a:ext uri="{FF2B5EF4-FFF2-40B4-BE49-F238E27FC236}">
              <a16:creationId xmlns:a16="http://schemas.microsoft.com/office/drawing/2014/main" id="{00000000-0008-0000-0E00-00007D020000}"/>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8" name="直線コネクタ 637">
          <a:extLst>
            <a:ext uri="{FF2B5EF4-FFF2-40B4-BE49-F238E27FC236}">
              <a16:creationId xmlns:a16="http://schemas.microsoft.com/office/drawing/2014/main" id="{00000000-0008-0000-0E00-00007E020000}"/>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9" name="テキスト ボックス 638">
          <a:extLst>
            <a:ext uri="{FF2B5EF4-FFF2-40B4-BE49-F238E27FC236}">
              <a16:creationId xmlns:a16="http://schemas.microsoft.com/office/drawing/2014/main" id="{00000000-0008-0000-0E00-00007F020000}"/>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0" name="直線コネクタ 639">
          <a:extLst>
            <a:ext uri="{FF2B5EF4-FFF2-40B4-BE49-F238E27FC236}">
              <a16:creationId xmlns:a16="http://schemas.microsoft.com/office/drawing/2014/main" id="{00000000-0008-0000-0E00-000080020000}"/>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1" name="テキスト ボックス 640">
          <a:extLst>
            <a:ext uri="{FF2B5EF4-FFF2-40B4-BE49-F238E27FC236}">
              <a16:creationId xmlns:a16="http://schemas.microsoft.com/office/drawing/2014/main" id="{00000000-0008-0000-0E00-000081020000}"/>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2" name="直線コネクタ 641">
          <a:extLst>
            <a:ext uri="{FF2B5EF4-FFF2-40B4-BE49-F238E27FC236}">
              <a16:creationId xmlns:a16="http://schemas.microsoft.com/office/drawing/2014/main" id="{00000000-0008-0000-0E00-000082020000}"/>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3" name="テキスト ボックス 642">
          <a:extLst>
            <a:ext uri="{FF2B5EF4-FFF2-40B4-BE49-F238E27FC236}">
              <a16:creationId xmlns:a16="http://schemas.microsoft.com/office/drawing/2014/main" id="{00000000-0008-0000-0E00-000083020000}"/>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4" name="直線コネクタ 643">
          <a:extLst>
            <a:ext uri="{FF2B5EF4-FFF2-40B4-BE49-F238E27FC236}">
              <a16:creationId xmlns:a16="http://schemas.microsoft.com/office/drawing/2014/main" id="{00000000-0008-0000-0E00-000084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5" name="テキスト ボックス 644">
          <a:extLst>
            <a:ext uri="{FF2B5EF4-FFF2-40B4-BE49-F238E27FC236}">
              <a16:creationId xmlns:a16="http://schemas.microsoft.com/office/drawing/2014/main" id="{00000000-0008-0000-0E00-000085020000}"/>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6" name="【児童館】&#10;有形固定資産減価償却率グラフ枠">
          <a:extLst>
            <a:ext uri="{FF2B5EF4-FFF2-40B4-BE49-F238E27FC236}">
              <a16:creationId xmlns:a16="http://schemas.microsoft.com/office/drawing/2014/main" id="{00000000-0008-0000-0E00-000086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43814</xdr:rowOff>
    </xdr:from>
    <xdr:to>
      <xdr:col>85</xdr:col>
      <xdr:colOff>126364</xdr:colOff>
      <xdr:row>86</xdr:row>
      <xdr:rowOff>114300</xdr:rowOff>
    </xdr:to>
    <xdr:cxnSp macro="">
      <xdr:nvCxnSpPr>
        <xdr:cNvPr id="647" name="直線コネクタ 646">
          <a:extLst>
            <a:ext uri="{FF2B5EF4-FFF2-40B4-BE49-F238E27FC236}">
              <a16:creationId xmlns:a16="http://schemas.microsoft.com/office/drawing/2014/main" id="{00000000-0008-0000-0E00-000087020000}"/>
            </a:ext>
          </a:extLst>
        </xdr:cNvPr>
        <xdr:cNvCxnSpPr/>
      </xdr:nvCxnSpPr>
      <xdr:spPr>
        <a:xfrm flipV="1">
          <a:off x="16318864" y="13245464"/>
          <a:ext cx="0" cy="16135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48" name="【児童館】&#10;有形固定資産減価償却率最小値テキスト">
          <a:extLst>
            <a:ext uri="{FF2B5EF4-FFF2-40B4-BE49-F238E27FC236}">
              <a16:creationId xmlns:a16="http://schemas.microsoft.com/office/drawing/2014/main" id="{00000000-0008-0000-0E00-000088020000}"/>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49" name="直線コネクタ 648">
          <a:extLst>
            <a:ext uri="{FF2B5EF4-FFF2-40B4-BE49-F238E27FC236}">
              <a16:creationId xmlns:a16="http://schemas.microsoft.com/office/drawing/2014/main" id="{00000000-0008-0000-0E00-000089020000}"/>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161941</xdr:rowOff>
    </xdr:from>
    <xdr:ext cx="405111" cy="259045"/>
    <xdr:sp macro="" textlink="">
      <xdr:nvSpPr>
        <xdr:cNvPr id="650" name="【児童館】&#10;有形固定資産減価償却率最大値テキスト">
          <a:extLst>
            <a:ext uri="{FF2B5EF4-FFF2-40B4-BE49-F238E27FC236}">
              <a16:creationId xmlns:a16="http://schemas.microsoft.com/office/drawing/2014/main" id="{00000000-0008-0000-0E00-00008A020000}"/>
            </a:ext>
          </a:extLst>
        </xdr:cNvPr>
        <xdr:cNvSpPr txBox="1"/>
      </xdr:nvSpPr>
      <xdr:spPr>
        <a:xfrm>
          <a:off x="16357600" y="13020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43814</xdr:rowOff>
    </xdr:from>
    <xdr:to>
      <xdr:col>86</xdr:col>
      <xdr:colOff>25400</xdr:colOff>
      <xdr:row>77</xdr:row>
      <xdr:rowOff>43814</xdr:rowOff>
    </xdr:to>
    <xdr:cxnSp macro="">
      <xdr:nvCxnSpPr>
        <xdr:cNvPr id="651" name="直線コネクタ 650">
          <a:extLst>
            <a:ext uri="{FF2B5EF4-FFF2-40B4-BE49-F238E27FC236}">
              <a16:creationId xmlns:a16="http://schemas.microsoft.com/office/drawing/2014/main" id="{00000000-0008-0000-0E00-00008B020000}"/>
            </a:ext>
          </a:extLst>
        </xdr:cNvPr>
        <xdr:cNvCxnSpPr/>
      </xdr:nvCxnSpPr>
      <xdr:spPr>
        <a:xfrm>
          <a:off x="16230600" y="132454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13988</xdr:rowOff>
    </xdr:from>
    <xdr:ext cx="405111" cy="259045"/>
    <xdr:sp macro="" textlink="">
      <xdr:nvSpPr>
        <xdr:cNvPr id="652" name="【児童館】&#10;有形固定資産減価償却率平均値テキスト">
          <a:extLst>
            <a:ext uri="{FF2B5EF4-FFF2-40B4-BE49-F238E27FC236}">
              <a16:creationId xmlns:a16="http://schemas.microsoft.com/office/drawing/2014/main" id="{00000000-0008-0000-0E00-00008C020000}"/>
            </a:ext>
          </a:extLst>
        </xdr:cNvPr>
        <xdr:cNvSpPr txBox="1"/>
      </xdr:nvSpPr>
      <xdr:spPr>
        <a:xfrm>
          <a:off x="16357600" y="139014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162561</xdr:rowOff>
    </xdr:from>
    <xdr:to>
      <xdr:col>85</xdr:col>
      <xdr:colOff>177800</xdr:colOff>
      <xdr:row>82</xdr:row>
      <xdr:rowOff>92711</xdr:rowOff>
    </xdr:to>
    <xdr:sp macro="" textlink="">
      <xdr:nvSpPr>
        <xdr:cNvPr id="653" name="フローチャート: 判断 652">
          <a:extLst>
            <a:ext uri="{FF2B5EF4-FFF2-40B4-BE49-F238E27FC236}">
              <a16:creationId xmlns:a16="http://schemas.microsoft.com/office/drawing/2014/main" id="{00000000-0008-0000-0E00-00008D020000}"/>
            </a:ext>
          </a:extLst>
        </xdr:cNvPr>
        <xdr:cNvSpPr/>
      </xdr:nvSpPr>
      <xdr:spPr>
        <a:xfrm>
          <a:off x="16268700" y="14050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168275</xdr:rowOff>
    </xdr:from>
    <xdr:to>
      <xdr:col>81</xdr:col>
      <xdr:colOff>101600</xdr:colOff>
      <xdr:row>82</xdr:row>
      <xdr:rowOff>98425</xdr:rowOff>
    </xdr:to>
    <xdr:sp macro="" textlink="">
      <xdr:nvSpPr>
        <xdr:cNvPr id="654" name="フローチャート: 判断 653">
          <a:extLst>
            <a:ext uri="{FF2B5EF4-FFF2-40B4-BE49-F238E27FC236}">
              <a16:creationId xmlns:a16="http://schemas.microsoft.com/office/drawing/2014/main" id="{00000000-0008-0000-0E00-00008E020000}"/>
            </a:ext>
          </a:extLst>
        </xdr:cNvPr>
        <xdr:cNvSpPr/>
      </xdr:nvSpPr>
      <xdr:spPr>
        <a:xfrm>
          <a:off x="15430500" y="1405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153036</xdr:rowOff>
    </xdr:from>
    <xdr:to>
      <xdr:col>76</xdr:col>
      <xdr:colOff>165100</xdr:colOff>
      <xdr:row>82</xdr:row>
      <xdr:rowOff>83186</xdr:rowOff>
    </xdr:to>
    <xdr:sp macro="" textlink="">
      <xdr:nvSpPr>
        <xdr:cNvPr id="655" name="フローチャート: 判断 654">
          <a:extLst>
            <a:ext uri="{FF2B5EF4-FFF2-40B4-BE49-F238E27FC236}">
              <a16:creationId xmlns:a16="http://schemas.microsoft.com/office/drawing/2014/main" id="{00000000-0008-0000-0E00-00008F020000}"/>
            </a:ext>
          </a:extLst>
        </xdr:cNvPr>
        <xdr:cNvSpPr/>
      </xdr:nvSpPr>
      <xdr:spPr>
        <a:xfrm>
          <a:off x="14541500" y="14040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151130</xdr:rowOff>
    </xdr:from>
    <xdr:to>
      <xdr:col>72</xdr:col>
      <xdr:colOff>38100</xdr:colOff>
      <xdr:row>82</xdr:row>
      <xdr:rowOff>81280</xdr:rowOff>
    </xdr:to>
    <xdr:sp macro="" textlink="">
      <xdr:nvSpPr>
        <xdr:cNvPr id="656" name="フローチャート: 判断 655">
          <a:extLst>
            <a:ext uri="{FF2B5EF4-FFF2-40B4-BE49-F238E27FC236}">
              <a16:creationId xmlns:a16="http://schemas.microsoft.com/office/drawing/2014/main" id="{00000000-0008-0000-0E00-000090020000}"/>
            </a:ext>
          </a:extLst>
        </xdr:cNvPr>
        <xdr:cNvSpPr/>
      </xdr:nvSpPr>
      <xdr:spPr>
        <a:xfrm>
          <a:off x="13652500" y="14038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13970</xdr:rowOff>
    </xdr:from>
    <xdr:to>
      <xdr:col>67</xdr:col>
      <xdr:colOff>101600</xdr:colOff>
      <xdr:row>82</xdr:row>
      <xdr:rowOff>115570</xdr:rowOff>
    </xdr:to>
    <xdr:sp macro="" textlink="">
      <xdr:nvSpPr>
        <xdr:cNvPr id="657" name="フローチャート: 判断 656">
          <a:extLst>
            <a:ext uri="{FF2B5EF4-FFF2-40B4-BE49-F238E27FC236}">
              <a16:creationId xmlns:a16="http://schemas.microsoft.com/office/drawing/2014/main" id="{00000000-0008-0000-0E00-000091020000}"/>
            </a:ext>
          </a:extLst>
        </xdr:cNvPr>
        <xdr:cNvSpPr/>
      </xdr:nvSpPr>
      <xdr:spPr>
        <a:xfrm>
          <a:off x="12763500" y="1407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00000000-0008-0000-0E00-000092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00000000-0008-0000-0E00-000093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00000000-0008-0000-0E00-000094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00000000-0008-0000-0E00-000095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00000000-0008-0000-0E00-000096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109220</xdr:rowOff>
    </xdr:from>
    <xdr:to>
      <xdr:col>85</xdr:col>
      <xdr:colOff>177800</xdr:colOff>
      <xdr:row>84</xdr:row>
      <xdr:rowOff>39370</xdr:rowOff>
    </xdr:to>
    <xdr:sp macro="" textlink="">
      <xdr:nvSpPr>
        <xdr:cNvPr id="663" name="楕円 662">
          <a:extLst>
            <a:ext uri="{FF2B5EF4-FFF2-40B4-BE49-F238E27FC236}">
              <a16:creationId xmlns:a16="http://schemas.microsoft.com/office/drawing/2014/main" id="{00000000-0008-0000-0E00-000097020000}"/>
            </a:ext>
          </a:extLst>
        </xdr:cNvPr>
        <xdr:cNvSpPr/>
      </xdr:nvSpPr>
      <xdr:spPr>
        <a:xfrm>
          <a:off x="16268700" y="14339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87647</xdr:rowOff>
    </xdr:from>
    <xdr:ext cx="405111" cy="259045"/>
    <xdr:sp macro="" textlink="">
      <xdr:nvSpPr>
        <xdr:cNvPr id="664" name="【児童館】&#10;有形固定資産減価償却率該当値テキスト">
          <a:extLst>
            <a:ext uri="{FF2B5EF4-FFF2-40B4-BE49-F238E27FC236}">
              <a16:creationId xmlns:a16="http://schemas.microsoft.com/office/drawing/2014/main" id="{00000000-0008-0000-0E00-000098020000}"/>
            </a:ext>
          </a:extLst>
        </xdr:cNvPr>
        <xdr:cNvSpPr txBox="1"/>
      </xdr:nvSpPr>
      <xdr:spPr>
        <a:xfrm>
          <a:off x="16357600" y="14317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67311</xdr:rowOff>
    </xdr:from>
    <xdr:to>
      <xdr:col>81</xdr:col>
      <xdr:colOff>101600</xdr:colOff>
      <xdr:row>83</xdr:row>
      <xdr:rowOff>168911</xdr:rowOff>
    </xdr:to>
    <xdr:sp macro="" textlink="">
      <xdr:nvSpPr>
        <xdr:cNvPr id="665" name="楕円 664">
          <a:extLst>
            <a:ext uri="{FF2B5EF4-FFF2-40B4-BE49-F238E27FC236}">
              <a16:creationId xmlns:a16="http://schemas.microsoft.com/office/drawing/2014/main" id="{00000000-0008-0000-0E00-000099020000}"/>
            </a:ext>
          </a:extLst>
        </xdr:cNvPr>
        <xdr:cNvSpPr/>
      </xdr:nvSpPr>
      <xdr:spPr>
        <a:xfrm>
          <a:off x="15430500" y="14297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118111</xdr:rowOff>
    </xdr:from>
    <xdr:to>
      <xdr:col>85</xdr:col>
      <xdr:colOff>127000</xdr:colOff>
      <xdr:row>83</xdr:row>
      <xdr:rowOff>160020</xdr:rowOff>
    </xdr:to>
    <xdr:cxnSp macro="">
      <xdr:nvCxnSpPr>
        <xdr:cNvPr id="666" name="直線コネクタ 665">
          <a:extLst>
            <a:ext uri="{FF2B5EF4-FFF2-40B4-BE49-F238E27FC236}">
              <a16:creationId xmlns:a16="http://schemas.microsoft.com/office/drawing/2014/main" id="{00000000-0008-0000-0E00-00009A020000}"/>
            </a:ext>
          </a:extLst>
        </xdr:cNvPr>
        <xdr:cNvCxnSpPr/>
      </xdr:nvCxnSpPr>
      <xdr:spPr>
        <a:xfrm>
          <a:off x="15481300" y="14348461"/>
          <a:ext cx="8382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36830</xdr:rowOff>
    </xdr:from>
    <xdr:to>
      <xdr:col>76</xdr:col>
      <xdr:colOff>165100</xdr:colOff>
      <xdr:row>83</xdr:row>
      <xdr:rowOff>138430</xdr:rowOff>
    </xdr:to>
    <xdr:sp macro="" textlink="">
      <xdr:nvSpPr>
        <xdr:cNvPr id="667" name="楕円 666">
          <a:extLst>
            <a:ext uri="{FF2B5EF4-FFF2-40B4-BE49-F238E27FC236}">
              <a16:creationId xmlns:a16="http://schemas.microsoft.com/office/drawing/2014/main" id="{00000000-0008-0000-0E00-00009B020000}"/>
            </a:ext>
          </a:extLst>
        </xdr:cNvPr>
        <xdr:cNvSpPr/>
      </xdr:nvSpPr>
      <xdr:spPr>
        <a:xfrm>
          <a:off x="14541500" y="14267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87630</xdr:rowOff>
    </xdr:from>
    <xdr:to>
      <xdr:col>81</xdr:col>
      <xdr:colOff>50800</xdr:colOff>
      <xdr:row>83</xdr:row>
      <xdr:rowOff>118111</xdr:rowOff>
    </xdr:to>
    <xdr:cxnSp macro="">
      <xdr:nvCxnSpPr>
        <xdr:cNvPr id="668" name="直線コネクタ 667">
          <a:extLst>
            <a:ext uri="{FF2B5EF4-FFF2-40B4-BE49-F238E27FC236}">
              <a16:creationId xmlns:a16="http://schemas.microsoft.com/office/drawing/2014/main" id="{00000000-0008-0000-0E00-00009C020000}"/>
            </a:ext>
          </a:extLst>
        </xdr:cNvPr>
        <xdr:cNvCxnSpPr/>
      </xdr:nvCxnSpPr>
      <xdr:spPr>
        <a:xfrm>
          <a:off x="14592300" y="14317980"/>
          <a:ext cx="8890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15875</xdr:rowOff>
    </xdr:from>
    <xdr:to>
      <xdr:col>72</xdr:col>
      <xdr:colOff>38100</xdr:colOff>
      <xdr:row>83</xdr:row>
      <xdr:rowOff>117475</xdr:rowOff>
    </xdr:to>
    <xdr:sp macro="" textlink="">
      <xdr:nvSpPr>
        <xdr:cNvPr id="669" name="楕円 668">
          <a:extLst>
            <a:ext uri="{FF2B5EF4-FFF2-40B4-BE49-F238E27FC236}">
              <a16:creationId xmlns:a16="http://schemas.microsoft.com/office/drawing/2014/main" id="{00000000-0008-0000-0E00-00009D020000}"/>
            </a:ext>
          </a:extLst>
        </xdr:cNvPr>
        <xdr:cNvSpPr/>
      </xdr:nvSpPr>
      <xdr:spPr>
        <a:xfrm>
          <a:off x="13652500" y="14246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66675</xdr:rowOff>
    </xdr:from>
    <xdr:to>
      <xdr:col>76</xdr:col>
      <xdr:colOff>114300</xdr:colOff>
      <xdr:row>83</xdr:row>
      <xdr:rowOff>87630</xdr:rowOff>
    </xdr:to>
    <xdr:cxnSp macro="">
      <xdr:nvCxnSpPr>
        <xdr:cNvPr id="670" name="直線コネクタ 669">
          <a:extLst>
            <a:ext uri="{FF2B5EF4-FFF2-40B4-BE49-F238E27FC236}">
              <a16:creationId xmlns:a16="http://schemas.microsoft.com/office/drawing/2014/main" id="{00000000-0008-0000-0E00-00009E020000}"/>
            </a:ext>
          </a:extLst>
        </xdr:cNvPr>
        <xdr:cNvCxnSpPr/>
      </xdr:nvCxnSpPr>
      <xdr:spPr>
        <a:xfrm>
          <a:off x="13703300" y="14297025"/>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99695</xdr:rowOff>
    </xdr:from>
    <xdr:to>
      <xdr:col>67</xdr:col>
      <xdr:colOff>101600</xdr:colOff>
      <xdr:row>84</xdr:row>
      <xdr:rowOff>29845</xdr:rowOff>
    </xdr:to>
    <xdr:sp macro="" textlink="">
      <xdr:nvSpPr>
        <xdr:cNvPr id="671" name="楕円 670">
          <a:extLst>
            <a:ext uri="{FF2B5EF4-FFF2-40B4-BE49-F238E27FC236}">
              <a16:creationId xmlns:a16="http://schemas.microsoft.com/office/drawing/2014/main" id="{00000000-0008-0000-0E00-00009F020000}"/>
            </a:ext>
          </a:extLst>
        </xdr:cNvPr>
        <xdr:cNvSpPr/>
      </xdr:nvSpPr>
      <xdr:spPr>
        <a:xfrm>
          <a:off x="12763500" y="14330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66675</xdr:rowOff>
    </xdr:from>
    <xdr:to>
      <xdr:col>71</xdr:col>
      <xdr:colOff>177800</xdr:colOff>
      <xdr:row>83</xdr:row>
      <xdr:rowOff>150495</xdr:rowOff>
    </xdr:to>
    <xdr:cxnSp macro="">
      <xdr:nvCxnSpPr>
        <xdr:cNvPr id="672" name="直線コネクタ 671">
          <a:extLst>
            <a:ext uri="{FF2B5EF4-FFF2-40B4-BE49-F238E27FC236}">
              <a16:creationId xmlns:a16="http://schemas.microsoft.com/office/drawing/2014/main" id="{00000000-0008-0000-0E00-0000A0020000}"/>
            </a:ext>
          </a:extLst>
        </xdr:cNvPr>
        <xdr:cNvCxnSpPr/>
      </xdr:nvCxnSpPr>
      <xdr:spPr>
        <a:xfrm flipV="1">
          <a:off x="12814300" y="14297025"/>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114952</xdr:rowOff>
    </xdr:from>
    <xdr:ext cx="405111" cy="259045"/>
    <xdr:sp macro="" textlink="">
      <xdr:nvSpPr>
        <xdr:cNvPr id="673" name="n_1aveValue【児童館】&#10;有形固定資産減価償却率">
          <a:extLst>
            <a:ext uri="{FF2B5EF4-FFF2-40B4-BE49-F238E27FC236}">
              <a16:creationId xmlns:a16="http://schemas.microsoft.com/office/drawing/2014/main" id="{00000000-0008-0000-0E00-0000A1020000}"/>
            </a:ext>
          </a:extLst>
        </xdr:cNvPr>
        <xdr:cNvSpPr txBox="1"/>
      </xdr:nvSpPr>
      <xdr:spPr>
        <a:xfrm>
          <a:off x="15266044" y="1383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99713</xdr:rowOff>
    </xdr:from>
    <xdr:ext cx="405111" cy="259045"/>
    <xdr:sp macro="" textlink="">
      <xdr:nvSpPr>
        <xdr:cNvPr id="674" name="n_2aveValue【児童館】&#10;有形固定資産減価償却率">
          <a:extLst>
            <a:ext uri="{FF2B5EF4-FFF2-40B4-BE49-F238E27FC236}">
              <a16:creationId xmlns:a16="http://schemas.microsoft.com/office/drawing/2014/main" id="{00000000-0008-0000-0E00-0000A2020000}"/>
            </a:ext>
          </a:extLst>
        </xdr:cNvPr>
        <xdr:cNvSpPr txBox="1"/>
      </xdr:nvSpPr>
      <xdr:spPr>
        <a:xfrm>
          <a:off x="14389744" y="13815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97807</xdr:rowOff>
    </xdr:from>
    <xdr:ext cx="405111" cy="259045"/>
    <xdr:sp macro="" textlink="">
      <xdr:nvSpPr>
        <xdr:cNvPr id="675" name="n_3aveValue【児童館】&#10;有形固定資産減価償却率">
          <a:extLst>
            <a:ext uri="{FF2B5EF4-FFF2-40B4-BE49-F238E27FC236}">
              <a16:creationId xmlns:a16="http://schemas.microsoft.com/office/drawing/2014/main" id="{00000000-0008-0000-0E00-0000A3020000}"/>
            </a:ext>
          </a:extLst>
        </xdr:cNvPr>
        <xdr:cNvSpPr txBox="1"/>
      </xdr:nvSpPr>
      <xdr:spPr>
        <a:xfrm>
          <a:off x="13500744" y="13813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132097</xdr:rowOff>
    </xdr:from>
    <xdr:ext cx="405111" cy="259045"/>
    <xdr:sp macro="" textlink="">
      <xdr:nvSpPr>
        <xdr:cNvPr id="676" name="n_4aveValue【児童館】&#10;有形固定資産減価償却率">
          <a:extLst>
            <a:ext uri="{FF2B5EF4-FFF2-40B4-BE49-F238E27FC236}">
              <a16:creationId xmlns:a16="http://schemas.microsoft.com/office/drawing/2014/main" id="{00000000-0008-0000-0E00-0000A4020000}"/>
            </a:ext>
          </a:extLst>
        </xdr:cNvPr>
        <xdr:cNvSpPr txBox="1"/>
      </xdr:nvSpPr>
      <xdr:spPr>
        <a:xfrm>
          <a:off x="12611744" y="13848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160038</xdr:rowOff>
    </xdr:from>
    <xdr:ext cx="405111" cy="259045"/>
    <xdr:sp macro="" textlink="">
      <xdr:nvSpPr>
        <xdr:cNvPr id="677" name="n_1mainValue【児童館】&#10;有形固定資産減価償却率">
          <a:extLst>
            <a:ext uri="{FF2B5EF4-FFF2-40B4-BE49-F238E27FC236}">
              <a16:creationId xmlns:a16="http://schemas.microsoft.com/office/drawing/2014/main" id="{00000000-0008-0000-0E00-0000A5020000}"/>
            </a:ext>
          </a:extLst>
        </xdr:cNvPr>
        <xdr:cNvSpPr txBox="1"/>
      </xdr:nvSpPr>
      <xdr:spPr>
        <a:xfrm>
          <a:off x="15266044" y="143903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129557</xdr:rowOff>
    </xdr:from>
    <xdr:ext cx="405111" cy="259045"/>
    <xdr:sp macro="" textlink="">
      <xdr:nvSpPr>
        <xdr:cNvPr id="678" name="n_2mainValue【児童館】&#10;有形固定資産減価償却率">
          <a:extLst>
            <a:ext uri="{FF2B5EF4-FFF2-40B4-BE49-F238E27FC236}">
              <a16:creationId xmlns:a16="http://schemas.microsoft.com/office/drawing/2014/main" id="{00000000-0008-0000-0E00-0000A6020000}"/>
            </a:ext>
          </a:extLst>
        </xdr:cNvPr>
        <xdr:cNvSpPr txBox="1"/>
      </xdr:nvSpPr>
      <xdr:spPr>
        <a:xfrm>
          <a:off x="14389744" y="14359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108602</xdr:rowOff>
    </xdr:from>
    <xdr:ext cx="405111" cy="259045"/>
    <xdr:sp macro="" textlink="">
      <xdr:nvSpPr>
        <xdr:cNvPr id="679" name="n_3mainValue【児童館】&#10;有形固定資産減価償却率">
          <a:extLst>
            <a:ext uri="{FF2B5EF4-FFF2-40B4-BE49-F238E27FC236}">
              <a16:creationId xmlns:a16="http://schemas.microsoft.com/office/drawing/2014/main" id="{00000000-0008-0000-0E00-0000A7020000}"/>
            </a:ext>
          </a:extLst>
        </xdr:cNvPr>
        <xdr:cNvSpPr txBox="1"/>
      </xdr:nvSpPr>
      <xdr:spPr>
        <a:xfrm>
          <a:off x="13500744" y="14338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20972</xdr:rowOff>
    </xdr:from>
    <xdr:ext cx="405111" cy="259045"/>
    <xdr:sp macro="" textlink="">
      <xdr:nvSpPr>
        <xdr:cNvPr id="680" name="n_4mainValue【児童館】&#10;有形固定資産減価償却率">
          <a:extLst>
            <a:ext uri="{FF2B5EF4-FFF2-40B4-BE49-F238E27FC236}">
              <a16:creationId xmlns:a16="http://schemas.microsoft.com/office/drawing/2014/main" id="{00000000-0008-0000-0E00-0000A8020000}"/>
            </a:ext>
          </a:extLst>
        </xdr:cNvPr>
        <xdr:cNvSpPr txBox="1"/>
      </xdr:nvSpPr>
      <xdr:spPr>
        <a:xfrm>
          <a:off x="12611744" y="14422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1" name="正方形/長方形 680">
          <a:extLst>
            <a:ext uri="{FF2B5EF4-FFF2-40B4-BE49-F238E27FC236}">
              <a16:creationId xmlns:a16="http://schemas.microsoft.com/office/drawing/2014/main" id="{00000000-0008-0000-0E00-0000A9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2" name="正方形/長方形 681">
          <a:extLst>
            <a:ext uri="{FF2B5EF4-FFF2-40B4-BE49-F238E27FC236}">
              <a16:creationId xmlns:a16="http://schemas.microsoft.com/office/drawing/2014/main" id="{00000000-0008-0000-0E00-0000AA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3" name="正方形/長方形 682">
          <a:extLst>
            <a:ext uri="{FF2B5EF4-FFF2-40B4-BE49-F238E27FC236}">
              <a16:creationId xmlns:a16="http://schemas.microsoft.com/office/drawing/2014/main" id="{00000000-0008-0000-0E00-0000AB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4" name="正方形/長方形 683">
          <a:extLst>
            <a:ext uri="{FF2B5EF4-FFF2-40B4-BE49-F238E27FC236}">
              <a16:creationId xmlns:a16="http://schemas.microsoft.com/office/drawing/2014/main" id="{00000000-0008-0000-0E00-0000AC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5" name="正方形/長方形 684">
          <a:extLst>
            <a:ext uri="{FF2B5EF4-FFF2-40B4-BE49-F238E27FC236}">
              <a16:creationId xmlns:a16="http://schemas.microsoft.com/office/drawing/2014/main" id="{00000000-0008-0000-0E00-0000AD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6" name="正方形/長方形 685">
          <a:extLst>
            <a:ext uri="{FF2B5EF4-FFF2-40B4-BE49-F238E27FC236}">
              <a16:creationId xmlns:a16="http://schemas.microsoft.com/office/drawing/2014/main" id="{00000000-0008-0000-0E00-0000AE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7" name="正方形/長方形 686">
          <a:extLst>
            <a:ext uri="{FF2B5EF4-FFF2-40B4-BE49-F238E27FC236}">
              <a16:creationId xmlns:a16="http://schemas.microsoft.com/office/drawing/2014/main" id="{00000000-0008-0000-0E00-0000AF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8" name="正方形/長方形 687">
          <a:extLst>
            <a:ext uri="{FF2B5EF4-FFF2-40B4-BE49-F238E27FC236}">
              <a16:creationId xmlns:a16="http://schemas.microsoft.com/office/drawing/2014/main" id="{00000000-0008-0000-0E00-0000B002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9" name="テキスト ボックス 688">
          <a:extLst>
            <a:ext uri="{FF2B5EF4-FFF2-40B4-BE49-F238E27FC236}">
              <a16:creationId xmlns:a16="http://schemas.microsoft.com/office/drawing/2014/main" id="{00000000-0008-0000-0E00-0000B102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0" name="直線コネクタ 689">
          <a:extLst>
            <a:ext uri="{FF2B5EF4-FFF2-40B4-BE49-F238E27FC236}">
              <a16:creationId xmlns:a16="http://schemas.microsoft.com/office/drawing/2014/main" id="{00000000-0008-0000-0E00-0000B202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91" name="直線コネクタ 690">
          <a:extLst>
            <a:ext uri="{FF2B5EF4-FFF2-40B4-BE49-F238E27FC236}">
              <a16:creationId xmlns:a16="http://schemas.microsoft.com/office/drawing/2014/main" id="{00000000-0008-0000-0E00-0000B3020000}"/>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92" name="テキスト ボックス 691">
          <a:extLst>
            <a:ext uri="{FF2B5EF4-FFF2-40B4-BE49-F238E27FC236}">
              <a16:creationId xmlns:a16="http://schemas.microsoft.com/office/drawing/2014/main" id="{00000000-0008-0000-0E00-0000B4020000}"/>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3" name="直線コネクタ 692">
          <a:extLst>
            <a:ext uri="{FF2B5EF4-FFF2-40B4-BE49-F238E27FC236}">
              <a16:creationId xmlns:a16="http://schemas.microsoft.com/office/drawing/2014/main" id="{00000000-0008-0000-0E00-0000B5020000}"/>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94" name="テキスト ボックス 693">
          <a:extLst>
            <a:ext uri="{FF2B5EF4-FFF2-40B4-BE49-F238E27FC236}">
              <a16:creationId xmlns:a16="http://schemas.microsoft.com/office/drawing/2014/main" id="{00000000-0008-0000-0E00-0000B6020000}"/>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95" name="直線コネクタ 694">
          <a:extLst>
            <a:ext uri="{FF2B5EF4-FFF2-40B4-BE49-F238E27FC236}">
              <a16:creationId xmlns:a16="http://schemas.microsoft.com/office/drawing/2014/main" id="{00000000-0008-0000-0E00-0000B7020000}"/>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96" name="テキスト ボックス 695">
          <a:extLst>
            <a:ext uri="{FF2B5EF4-FFF2-40B4-BE49-F238E27FC236}">
              <a16:creationId xmlns:a16="http://schemas.microsoft.com/office/drawing/2014/main" id="{00000000-0008-0000-0E00-0000B8020000}"/>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97" name="直線コネクタ 696">
          <a:extLst>
            <a:ext uri="{FF2B5EF4-FFF2-40B4-BE49-F238E27FC236}">
              <a16:creationId xmlns:a16="http://schemas.microsoft.com/office/drawing/2014/main" id="{00000000-0008-0000-0E00-0000B9020000}"/>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698" name="テキスト ボックス 697">
          <a:extLst>
            <a:ext uri="{FF2B5EF4-FFF2-40B4-BE49-F238E27FC236}">
              <a16:creationId xmlns:a16="http://schemas.microsoft.com/office/drawing/2014/main" id="{00000000-0008-0000-0E00-0000BA020000}"/>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9" name="直線コネクタ 698">
          <a:extLst>
            <a:ext uri="{FF2B5EF4-FFF2-40B4-BE49-F238E27FC236}">
              <a16:creationId xmlns:a16="http://schemas.microsoft.com/office/drawing/2014/main" id="{00000000-0008-0000-0E00-0000BB02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0" name="テキスト ボックス 699">
          <a:extLst>
            <a:ext uri="{FF2B5EF4-FFF2-40B4-BE49-F238E27FC236}">
              <a16:creationId xmlns:a16="http://schemas.microsoft.com/office/drawing/2014/main" id="{00000000-0008-0000-0E00-0000BC02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1" name="【児童館】&#10;一人当たり面積グラフ枠">
          <a:extLst>
            <a:ext uri="{FF2B5EF4-FFF2-40B4-BE49-F238E27FC236}">
              <a16:creationId xmlns:a16="http://schemas.microsoft.com/office/drawing/2014/main" id="{00000000-0008-0000-0E00-0000BD02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163830</xdr:rowOff>
    </xdr:from>
    <xdr:to>
      <xdr:col>116</xdr:col>
      <xdr:colOff>62864</xdr:colOff>
      <xdr:row>86</xdr:row>
      <xdr:rowOff>15239</xdr:rowOff>
    </xdr:to>
    <xdr:cxnSp macro="">
      <xdr:nvCxnSpPr>
        <xdr:cNvPr id="702" name="直線コネクタ 701">
          <a:extLst>
            <a:ext uri="{FF2B5EF4-FFF2-40B4-BE49-F238E27FC236}">
              <a16:creationId xmlns:a16="http://schemas.microsoft.com/office/drawing/2014/main" id="{00000000-0008-0000-0E00-0000BE020000}"/>
            </a:ext>
          </a:extLst>
        </xdr:cNvPr>
        <xdr:cNvCxnSpPr/>
      </xdr:nvCxnSpPr>
      <xdr:spPr>
        <a:xfrm flipV="1">
          <a:off x="22160864" y="13365480"/>
          <a:ext cx="0" cy="13944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19066</xdr:rowOff>
    </xdr:from>
    <xdr:ext cx="469744" cy="259045"/>
    <xdr:sp macro="" textlink="">
      <xdr:nvSpPr>
        <xdr:cNvPr id="703" name="【児童館】&#10;一人当たり面積最小値テキスト">
          <a:extLst>
            <a:ext uri="{FF2B5EF4-FFF2-40B4-BE49-F238E27FC236}">
              <a16:creationId xmlns:a16="http://schemas.microsoft.com/office/drawing/2014/main" id="{00000000-0008-0000-0E00-0000BF020000}"/>
            </a:ext>
          </a:extLst>
        </xdr:cNvPr>
        <xdr:cNvSpPr txBox="1"/>
      </xdr:nvSpPr>
      <xdr:spPr>
        <a:xfrm>
          <a:off x="22199600" y="14763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15239</xdr:rowOff>
    </xdr:from>
    <xdr:to>
      <xdr:col>116</xdr:col>
      <xdr:colOff>152400</xdr:colOff>
      <xdr:row>86</xdr:row>
      <xdr:rowOff>15239</xdr:rowOff>
    </xdr:to>
    <xdr:cxnSp macro="">
      <xdr:nvCxnSpPr>
        <xdr:cNvPr id="704" name="直線コネクタ 703">
          <a:extLst>
            <a:ext uri="{FF2B5EF4-FFF2-40B4-BE49-F238E27FC236}">
              <a16:creationId xmlns:a16="http://schemas.microsoft.com/office/drawing/2014/main" id="{00000000-0008-0000-0E00-0000C0020000}"/>
            </a:ext>
          </a:extLst>
        </xdr:cNvPr>
        <xdr:cNvCxnSpPr/>
      </xdr:nvCxnSpPr>
      <xdr:spPr>
        <a:xfrm>
          <a:off x="22072600" y="147599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110507</xdr:rowOff>
    </xdr:from>
    <xdr:ext cx="469744" cy="259045"/>
    <xdr:sp macro="" textlink="">
      <xdr:nvSpPr>
        <xdr:cNvPr id="705" name="【児童館】&#10;一人当たり面積最大値テキスト">
          <a:extLst>
            <a:ext uri="{FF2B5EF4-FFF2-40B4-BE49-F238E27FC236}">
              <a16:creationId xmlns:a16="http://schemas.microsoft.com/office/drawing/2014/main" id="{00000000-0008-0000-0E00-0000C1020000}"/>
            </a:ext>
          </a:extLst>
        </xdr:cNvPr>
        <xdr:cNvSpPr txBox="1"/>
      </xdr:nvSpPr>
      <xdr:spPr>
        <a:xfrm>
          <a:off x="22199600" y="13140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163830</xdr:rowOff>
    </xdr:from>
    <xdr:to>
      <xdr:col>116</xdr:col>
      <xdr:colOff>152400</xdr:colOff>
      <xdr:row>77</xdr:row>
      <xdr:rowOff>163830</xdr:rowOff>
    </xdr:to>
    <xdr:cxnSp macro="">
      <xdr:nvCxnSpPr>
        <xdr:cNvPr id="706" name="直線コネクタ 705">
          <a:extLst>
            <a:ext uri="{FF2B5EF4-FFF2-40B4-BE49-F238E27FC236}">
              <a16:creationId xmlns:a16="http://schemas.microsoft.com/office/drawing/2014/main" id="{00000000-0008-0000-0E00-0000C2020000}"/>
            </a:ext>
          </a:extLst>
        </xdr:cNvPr>
        <xdr:cNvCxnSpPr/>
      </xdr:nvCxnSpPr>
      <xdr:spPr>
        <a:xfrm>
          <a:off x="22072600" y="1336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160038</xdr:rowOff>
    </xdr:from>
    <xdr:ext cx="469744" cy="259045"/>
    <xdr:sp macro="" textlink="">
      <xdr:nvSpPr>
        <xdr:cNvPr id="707" name="【児童館】&#10;一人当たり面積平均値テキスト">
          <a:extLst>
            <a:ext uri="{FF2B5EF4-FFF2-40B4-BE49-F238E27FC236}">
              <a16:creationId xmlns:a16="http://schemas.microsoft.com/office/drawing/2014/main" id="{00000000-0008-0000-0E00-0000C3020000}"/>
            </a:ext>
          </a:extLst>
        </xdr:cNvPr>
        <xdr:cNvSpPr txBox="1"/>
      </xdr:nvSpPr>
      <xdr:spPr>
        <a:xfrm>
          <a:off x="22199600" y="143903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10161</xdr:rowOff>
    </xdr:from>
    <xdr:to>
      <xdr:col>116</xdr:col>
      <xdr:colOff>114300</xdr:colOff>
      <xdr:row>84</xdr:row>
      <xdr:rowOff>111761</xdr:rowOff>
    </xdr:to>
    <xdr:sp macro="" textlink="">
      <xdr:nvSpPr>
        <xdr:cNvPr id="708" name="フローチャート: 判断 707">
          <a:extLst>
            <a:ext uri="{FF2B5EF4-FFF2-40B4-BE49-F238E27FC236}">
              <a16:creationId xmlns:a16="http://schemas.microsoft.com/office/drawing/2014/main" id="{00000000-0008-0000-0E00-0000C4020000}"/>
            </a:ext>
          </a:extLst>
        </xdr:cNvPr>
        <xdr:cNvSpPr/>
      </xdr:nvSpPr>
      <xdr:spPr>
        <a:xfrm>
          <a:off x="22110700" y="14411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10161</xdr:rowOff>
    </xdr:from>
    <xdr:to>
      <xdr:col>112</xdr:col>
      <xdr:colOff>38100</xdr:colOff>
      <xdr:row>84</xdr:row>
      <xdr:rowOff>111761</xdr:rowOff>
    </xdr:to>
    <xdr:sp macro="" textlink="">
      <xdr:nvSpPr>
        <xdr:cNvPr id="709" name="フローチャート: 判断 708">
          <a:extLst>
            <a:ext uri="{FF2B5EF4-FFF2-40B4-BE49-F238E27FC236}">
              <a16:creationId xmlns:a16="http://schemas.microsoft.com/office/drawing/2014/main" id="{00000000-0008-0000-0E00-0000C5020000}"/>
            </a:ext>
          </a:extLst>
        </xdr:cNvPr>
        <xdr:cNvSpPr/>
      </xdr:nvSpPr>
      <xdr:spPr>
        <a:xfrm>
          <a:off x="21272500" y="14411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10161</xdr:rowOff>
    </xdr:from>
    <xdr:to>
      <xdr:col>107</xdr:col>
      <xdr:colOff>101600</xdr:colOff>
      <xdr:row>84</xdr:row>
      <xdr:rowOff>111761</xdr:rowOff>
    </xdr:to>
    <xdr:sp macro="" textlink="">
      <xdr:nvSpPr>
        <xdr:cNvPr id="710" name="フローチャート: 判断 709">
          <a:extLst>
            <a:ext uri="{FF2B5EF4-FFF2-40B4-BE49-F238E27FC236}">
              <a16:creationId xmlns:a16="http://schemas.microsoft.com/office/drawing/2014/main" id="{00000000-0008-0000-0E00-0000C6020000}"/>
            </a:ext>
          </a:extLst>
        </xdr:cNvPr>
        <xdr:cNvSpPr/>
      </xdr:nvSpPr>
      <xdr:spPr>
        <a:xfrm>
          <a:off x="20383500" y="14411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33020</xdr:rowOff>
    </xdr:from>
    <xdr:to>
      <xdr:col>102</xdr:col>
      <xdr:colOff>165100</xdr:colOff>
      <xdr:row>84</xdr:row>
      <xdr:rowOff>134620</xdr:rowOff>
    </xdr:to>
    <xdr:sp macro="" textlink="">
      <xdr:nvSpPr>
        <xdr:cNvPr id="711" name="フローチャート: 判断 710">
          <a:extLst>
            <a:ext uri="{FF2B5EF4-FFF2-40B4-BE49-F238E27FC236}">
              <a16:creationId xmlns:a16="http://schemas.microsoft.com/office/drawing/2014/main" id="{00000000-0008-0000-0E00-0000C7020000}"/>
            </a:ext>
          </a:extLst>
        </xdr:cNvPr>
        <xdr:cNvSpPr/>
      </xdr:nvSpPr>
      <xdr:spPr>
        <a:xfrm>
          <a:off x="19494500" y="14434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55880</xdr:rowOff>
    </xdr:from>
    <xdr:to>
      <xdr:col>98</xdr:col>
      <xdr:colOff>38100</xdr:colOff>
      <xdr:row>84</xdr:row>
      <xdr:rowOff>157480</xdr:rowOff>
    </xdr:to>
    <xdr:sp macro="" textlink="">
      <xdr:nvSpPr>
        <xdr:cNvPr id="712" name="フローチャート: 判断 711">
          <a:extLst>
            <a:ext uri="{FF2B5EF4-FFF2-40B4-BE49-F238E27FC236}">
              <a16:creationId xmlns:a16="http://schemas.microsoft.com/office/drawing/2014/main" id="{00000000-0008-0000-0E00-0000C8020000}"/>
            </a:ext>
          </a:extLst>
        </xdr:cNvPr>
        <xdr:cNvSpPr/>
      </xdr:nvSpPr>
      <xdr:spPr>
        <a:xfrm>
          <a:off x="18605500" y="1445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3" name="テキスト ボックス 712">
          <a:extLst>
            <a:ext uri="{FF2B5EF4-FFF2-40B4-BE49-F238E27FC236}">
              <a16:creationId xmlns:a16="http://schemas.microsoft.com/office/drawing/2014/main" id="{00000000-0008-0000-0E00-0000C902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4" name="テキスト ボックス 713">
          <a:extLst>
            <a:ext uri="{FF2B5EF4-FFF2-40B4-BE49-F238E27FC236}">
              <a16:creationId xmlns:a16="http://schemas.microsoft.com/office/drawing/2014/main" id="{00000000-0008-0000-0E00-0000CA02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00000000-0008-0000-0E00-0000CB02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00000000-0008-0000-0E00-0000CC02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00000000-0008-0000-0E00-0000CD02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81</xdr:row>
      <xdr:rowOff>90170</xdr:rowOff>
    </xdr:from>
    <xdr:to>
      <xdr:col>116</xdr:col>
      <xdr:colOff>114300</xdr:colOff>
      <xdr:row>82</xdr:row>
      <xdr:rowOff>20320</xdr:rowOff>
    </xdr:to>
    <xdr:sp macro="" textlink="">
      <xdr:nvSpPr>
        <xdr:cNvPr id="718" name="楕円 717">
          <a:extLst>
            <a:ext uri="{FF2B5EF4-FFF2-40B4-BE49-F238E27FC236}">
              <a16:creationId xmlns:a16="http://schemas.microsoft.com/office/drawing/2014/main" id="{00000000-0008-0000-0E00-0000CE020000}"/>
            </a:ext>
          </a:extLst>
        </xdr:cNvPr>
        <xdr:cNvSpPr/>
      </xdr:nvSpPr>
      <xdr:spPr>
        <a:xfrm>
          <a:off x="22110700" y="13977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80</xdr:row>
      <xdr:rowOff>113047</xdr:rowOff>
    </xdr:from>
    <xdr:ext cx="469744" cy="259045"/>
    <xdr:sp macro="" textlink="">
      <xdr:nvSpPr>
        <xdr:cNvPr id="719" name="【児童館】&#10;一人当たり面積該当値テキスト">
          <a:extLst>
            <a:ext uri="{FF2B5EF4-FFF2-40B4-BE49-F238E27FC236}">
              <a16:creationId xmlns:a16="http://schemas.microsoft.com/office/drawing/2014/main" id="{00000000-0008-0000-0E00-0000CF020000}"/>
            </a:ext>
          </a:extLst>
        </xdr:cNvPr>
        <xdr:cNvSpPr txBox="1"/>
      </xdr:nvSpPr>
      <xdr:spPr>
        <a:xfrm>
          <a:off x="22199600" y="13829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80</xdr:row>
      <xdr:rowOff>170180</xdr:rowOff>
    </xdr:from>
    <xdr:to>
      <xdr:col>112</xdr:col>
      <xdr:colOff>38100</xdr:colOff>
      <xdr:row>81</xdr:row>
      <xdr:rowOff>100330</xdr:rowOff>
    </xdr:to>
    <xdr:sp macro="" textlink="">
      <xdr:nvSpPr>
        <xdr:cNvPr id="720" name="楕円 719">
          <a:extLst>
            <a:ext uri="{FF2B5EF4-FFF2-40B4-BE49-F238E27FC236}">
              <a16:creationId xmlns:a16="http://schemas.microsoft.com/office/drawing/2014/main" id="{00000000-0008-0000-0E00-0000D0020000}"/>
            </a:ext>
          </a:extLst>
        </xdr:cNvPr>
        <xdr:cNvSpPr/>
      </xdr:nvSpPr>
      <xdr:spPr>
        <a:xfrm>
          <a:off x="21272500" y="13886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81</xdr:row>
      <xdr:rowOff>49530</xdr:rowOff>
    </xdr:from>
    <xdr:to>
      <xdr:col>116</xdr:col>
      <xdr:colOff>63500</xdr:colOff>
      <xdr:row>81</xdr:row>
      <xdr:rowOff>140970</xdr:rowOff>
    </xdr:to>
    <xdr:cxnSp macro="">
      <xdr:nvCxnSpPr>
        <xdr:cNvPr id="721" name="直線コネクタ 720">
          <a:extLst>
            <a:ext uri="{FF2B5EF4-FFF2-40B4-BE49-F238E27FC236}">
              <a16:creationId xmlns:a16="http://schemas.microsoft.com/office/drawing/2014/main" id="{00000000-0008-0000-0E00-0000D1020000}"/>
            </a:ext>
          </a:extLst>
        </xdr:cNvPr>
        <xdr:cNvCxnSpPr/>
      </xdr:nvCxnSpPr>
      <xdr:spPr>
        <a:xfrm>
          <a:off x="21323300" y="13936980"/>
          <a:ext cx="8382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80</xdr:row>
      <xdr:rowOff>170180</xdr:rowOff>
    </xdr:from>
    <xdr:to>
      <xdr:col>107</xdr:col>
      <xdr:colOff>101600</xdr:colOff>
      <xdr:row>81</xdr:row>
      <xdr:rowOff>100330</xdr:rowOff>
    </xdr:to>
    <xdr:sp macro="" textlink="">
      <xdr:nvSpPr>
        <xdr:cNvPr id="722" name="楕円 721">
          <a:extLst>
            <a:ext uri="{FF2B5EF4-FFF2-40B4-BE49-F238E27FC236}">
              <a16:creationId xmlns:a16="http://schemas.microsoft.com/office/drawing/2014/main" id="{00000000-0008-0000-0E00-0000D2020000}"/>
            </a:ext>
          </a:extLst>
        </xdr:cNvPr>
        <xdr:cNvSpPr/>
      </xdr:nvSpPr>
      <xdr:spPr>
        <a:xfrm>
          <a:off x="20383500" y="13886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81</xdr:row>
      <xdr:rowOff>49530</xdr:rowOff>
    </xdr:from>
    <xdr:to>
      <xdr:col>111</xdr:col>
      <xdr:colOff>177800</xdr:colOff>
      <xdr:row>81</xdr:row>
      <xdr:rowOff>49530</xdr:rowOff>
    </xdr:to>
    <xdr:cxnSp macro="">
      <xdr:nvCxnSpPr>
        <xdr:cNvPr id="723" name="直線コネクタ 722">
          <a:extLst>
            <a:ext uri="{FF2B5EF4-FFF2-40B4-BE49-F238E27FC236}">
              <a16:creationId xmlns:a16="http://schemas.microsoft.com/office/drawing/2014/main" id="{00000000-0008-0000-0E00-0000D3020000}"/>
            </a:ext>
          </a:extLst>
        </xdr:cNvPr>
        <xdr:cNvCxnSpPr/>
      </xdr:nvCxnSpPr>
      <xdr:spPr>
        <a:xfrm>
          <a:off x="20434300" y="139369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80</xdr:row>
      <xdr:rowOff>170180</xdr:rowOff>
    </xdr:from>
    <xdr:to>
      <xdr:col>102</xdr:col>
      <xdr:colOff>165100</xdr:colOff>
      <xdr:row>81</xdr:row>
      <xdr:rowOff>100330</xdr:rowOff>
    </xdr:to>
    <xdr:sp macro="" textlink="">
      <xdr:nvSpPr>
        <xdr:cNvPr id="724" name="楕円 723">
          <a:extLst>
            <a:ext uri="{FF2B5EF4-FFF2-40B4-BE49-F238E27FC236}">
              <a16:creationId xmlns:a16="http://schemas.microsoft.com/office/drawing/2014/main" id="{00000000-0008-0000-0E00-0000D4020000}"/>
            </a:ext>
          </a:extLst>
        </xdr:cNvPr>
        <xdr:cNvSpPr/>
      </xdr:nvSpPr>
      <xdr:spPr>
        <a:xfrm>
          <a:off x="19494500" y="13886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81</xdr:row>
      <xdr:rowOff>49530</xdr:rowOff>
    </xdr:from>
    <xdr:to>
      <xdr:col>107</xdr:col>
      <xdr:colOff>50800</xdr:colOff>
      <xdr:row>81</xdr:row>
      <xdr:rowOff>49530</xdr:rowOff>
    </xdr:to>
    <xdr:cxnSp macro="">
      <xdr:nvCxnSpPr>
        <xdr:cNvPr id="725" name="直線コネクタ 724">
          <a:extLst>
            <a:ext uri="{FF2B5EF4-FFF2-40B4-BE49-F238E27FC236}">
              <a16:creationId xmlns:a16="http://schemas.microsoft.com/office/drawing/2014/main" id="{00000000-0008-0000-0E00-0000D5020000}"/>
            </a:ext>
          </a:extLst>
        </xdr:cNvPr>
        <xdr:cNvCxnSpPr/>
      </xdr:nvCxnSpPr>
      <xdr:spPr>
        <a:xfrm>
          <a:off x="19545300" y="139369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81</xdr:row>
      <xdr:rowOff>21589</xdr:rowOff>
    </xdr:from>
    <xdr:to>
      <xdr:col>98</xdr:col>
      <xdr:colOff>38100</xdr:colOff>
      <xdr:row>81</xdr:row>
      <xdr:rowOff>123189</xdr:rowOff>
    </xdr:to>
    <xdr:sp macro="" textlink="">
      <xdr:nvSpPr>
        <xdr:cNvPr id="726" name="楕円 725">
          <a:extLst>
            <a:ext uri="{FF2B5EF4-FFF2-40B4-BE49-F238E27FC236}">
              <a16:creationId xmlns:a16="http://schemas.microsoft.com/office/drawing/2014/main" id="{00000000-0008-0000-0E00-0000D6020000}"/>
            </a:ext>
          </a:extLst>
        </xdr:cNvPr>
        <xdr:cNvSpPr/>
      </xdr:nvSpPr>
      <xdr:spPr>
        <a:xfrm>
          <a:off x="18605500" y="13909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81</xdr:row>
      <xdr:rowOff>49530</xdr:rowOff>
    </xdr:from>
    <xdr:to>
      <xdr:col>102</xdr:col>
      <xdr:colOff>114300</xdr:colOff>
      <xdr:row>81</xdr:row>
      <xdr:rowOff>72389</xdr:rowOff>
    </xdr:to>
    <xdr:cxnSp macro="">
      <xdr:nvCxnSpPr>
        <xdr:cNvPr id="727" name="直線コネクタ 726">
          <a:extLst>
            <a:ext uri="{FF2B5EF4-FFF2-40B4-BE49-F238E27FC236}">
              <a16:creationId xmlns:a16="http://schemas.microsoft.com/office/drawing/2014/main" id="{00000000-0008-0000-0E00-0000D7020000}"/>
            </a:ext>
          </a:extLst>
        </xdr:cNvPr>
        <xdr:cNvCxnSpPr/>
      </xdr:nvCxnSpPr>
      <xdr:spPr>
        <a:xfrm flipV="1">
          <a:off x="18656300" y="13936980"/>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102888</xdr:rowOff>
    </xdr:from>
    <xdr:ext cx="469744" cy="259045"/>
    <xdr:sp macro="" textlink="">
      <xdr:nvSpPr>
        <xdr:cNvPr id="728" name="n_1aveValue【児童館】&#10;一人当たり面積">
          <a:extLst>
            <a:ext uri="{FF2B5EF4-FFF2-40B4-BE49-F238E27FC236}">
              <a16:creationId xmlns:a16="http://schemas.microsoft.com/office/drawing/2014/main" id="{00000000-0008-0000-0E00-0000D8020000}"/>
            </a:ext>
          </a:extLst>
        </xdr:cNvPr>
        <xdr:cNvSpPr txBox="1"/>
      </xdr:nvSpPr>
      <xdr:spPr>
        <a:xfrm>
          <a:off x="21075727" y="14504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102888</xdr:rowOff>
    </xdr:from>
    <xdr:ext cx="469744" cy="259045"/>
    <xdr:sp macro="" textlink="">
      <xdr:nvSpPr>
        <xdr:cNvPr id="729" name="n_2aveValue【児童館】&#10;一人当たり面積">
          <a:extLst>
            <a:ext uri="{FF2B5EF4-FFF2-40B4-BE49-F238E27FC236}">
              <a16:creationId xmlns:a16="http://schemas.microsoft.com/office/drawing/2014/main" id="{00000000-0008-0000-0E00-0000D9020000}"/>
            </a:ext>
          </a:extLst>
        </xdr:cNvPr>
        <xdr:cNvSpPr txBox="1"/>
      </xdr:nvSpPr>
      <xdr:spPr>
        <a:xfrm>
          <a:off x="20199427" y="14504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125747</xdr:rowOff>
    </xdr:from>
    <xdr:ext cx="469744" cy="259045"/>
    <xdr:sp macro="" textlink="">
      <xdr:nvSpPr>
        <xdr:cNvPr id="730" name="n_3aveValue【児童館】&#10;一人当たり面積">
          <a:extLst>
            <a:ext uri="{FF2B5EF4-FFF2-40B4-BE49-F238E27FC236}">
              <a16:creationId xmlns:a16="http://schemas.microsoft.com/office/drawing/2014/main" id="{00000000-0008-0000-0E00-0000DA020000}"/>
            </a:ext>
          </a:extLst>
        </xdr:cNvPr>
        <xdr:cNvSpPr txBox="1"/>
      </xdr:nvSpPr>
      <xdr:spPr>
        <a:xfrm>
          <a:off x="19310427" y="1452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148607</xdr:rowOff>
    </xdr:from>
    <xdr:ext cx="469744" cy="259045"/>
    <xdr:sp macro="" textlink="">
      <xdr:nvSpPr>
        <xdr:cNvPr id="731" name="n_4aveValue【児童館】&#10;一人当たり面積">
          <a:extLst>
            <a:ext uri="{FF2B5EF4-FFF2-40B4-BE49-F238E27FC236}">
              <a16:creationId xmlns:a16="http://schemas.microsoft.com/office/drawing/2014/main" id="{00000000-0008-0000-0E00-0000DB020000}"/>
            </a:ext>
          </a:extLst>
        </xdr:cNvPr>
        <xdr:cNvSpPr txBox="1"/>
      </xdr:nvSpPr>
      <xdr:spPr>
        <a:xfrm>
          <a:off x="18421427" y="1455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79</xdr:row>
      <xdr:rowOff>116857</xdr:rowOff>
    </xdr:from>
    <xdr:ext cx="469744" cy="259045"/>
    <xdr:sp macro="" textlink="">
      <xdr:nvSpPr>
        <xdr:cNvPr id="732" name="n_1mainValue【児童館】&#10;一人当たり面積">
          <a:extLst>
            <a:ext uri="{FF2B5EF4-FFF2-40B4-BE49-F238E27FC236}">
              <a16:creationId xmlns:a16="http://schemas.microsoft.com/office/drawing/2014/main" id="{00000000-0008-0000-0E00-0000DC020000}"/>
            </a:ext>
          </a:extLst>
        </xdr:cNvPr>
        <xdr:cNvSpPr txBox="1"/>
      </xdr:nvSpPr>
      <xdr:spPr>
        <a:xfrm>
          <a:off x="21075727" y="13661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79</xdr:row>
      <xdr:rowOff>116857</xdr:rowOff>
    </xdr:from>
    <xdr:ext cx="469744" cy="259045"/>
    <xdr:sp macro="" textlink="">
      <xdr:nvSpPr>
        <xdr:cNvPr id="733" name="n_2mainValue【児童館】&#10;一人当たり面積">
          <a:extLst>
            <a:ext uri="{FF2B5EF4-FFF2-40B4-BE49-F238E27FC236}">
              <a16:creationId xmlns:a16="http://schemas.microsoft.com/office/drawing/2014/main" id="{00000000-0008-0000-0E00-0000DD020000}"/>
            </a:ext>
          </a:extLst>
        </xdr:cNvPr>
        <xdr:cNvSpPr txBox="1"/>
      </xdr:nvSpPr>
      <xdr:spPr>
        <a:xfrm>
          <a:off x="20199427" y="13661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79</xdr:row>
      <xdr:rowOff>116857</xdr:rowOff>
    </xdr:from>
    <xdr:ext cx="469744" cy="259045"/>
    <xdr:sp macro="" textlink="">
      <xdr:nvSpPr>
        <xdr:cNvPr id="734" name="n_3mainValue【児童館】&#10;一人当たり面積">
          <a:extLst>
            <a:ext uri="{FF2B5EF4-FFF2-40B4-BE49-F238E27FC236}">
              <a16:creationId xmlns:a16="http://schemas.microsoft.com/office/drawing/2014/main" id="{00000000-0008-0000-0E00-0000DE020000}"/>
            </a:ext>
          </a:extLst>
        </xdr:cNvPr>
        <xdr:cNvSpPr txBox="1"/>
      </xdr:nvSpPr>
      <xdr:spPr>
        <a:xfrm>
          <a:off x="19310427" y="13661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79</xdr:row>
      <xdr:rowOff>139716</xdr:rowOff>
    </xdr:from>
    <xdr:ext cx="469744" cy="259045"/>
    <xdr:sp macro="" textlink="">
      <xdr:nvSpPr>
        <xdr:cNvPr id="735" name="n_4mainValue【児童館】&#10;一人当たり面積">
          <a:extLst>
            <a:ext uri="{FF2B5EF4-FFF2-40B4-BE49-F238E27FC236}">
              <a16:creationId xmlns:a16="http://schemas.microsoft.com/office/drawing/2014/main" id="{00000000-0008-0000-0E00-0000DF020000}"/>
            </a:ext>
          </a:extLst>
        </xdr:cNvPr>
        <xdr:cNvSpPr txBox="1"/>
      </xdr:nvSpPr>
      <xdr:spPr>
        <a:xfrm>
          <a:off x="18421427" y="13684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6" name="正方形/長方形 735">
          <a:extLst>
            <a:ext uri="{FF2B5EF4-FFF2-40B4-BE49-F238E27FC236}">
              <a16:creationId xmlns:a16="http://schemas.microsoft.com/office/drawing/2014/main" id="{00000000-0008-0000-0E00-0000E0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7" name="正方形/長方形 736">
          <a:extLst>
            <a:ext uri="{FF2B5EF4-FFF2-40B4-BE49-F238E27FC236}">
              <a16:creationId xmlns:a16="http://schemas.microsoft.com/office/drawing/2014/main" id="{00000000-0008-0000-0E00-0000E1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8" name="正方形/長方形 737">
          <a:extLst>
            <a:ext uri="{FF2B5EF4-FFF2-40B4-BE49-F238E27FC236}">
              <a16:creationId xmlns:a16="http://schemas.microsoft.com/office/drawing/2014/main" id="{00000000-0008-0000-0E00-0000E2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9" name="正方形/長方形 738">
          <a:extLst>
            <a:ext uri="{FF2B5EF4-FFF2-40B4-BE49-F238E27FC236}">
              <a16:creationId xmlns:a16="http://schemas.microsoft.com/office/drawing/2014/main" id="{00000000-0008-0000-0E00-0000E3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0" name="正方形/長方形 739">
          <a:extLst>
            <a:ext uri="{FF2B5EF4-FFF2-40B4-BE49-F238E27FC236}">
              <a16:creationId xmlns:a16="http://schemas.microsoft.com/office/drawing/2014/main" id="{00000000-0008-0000-0E00-0000E4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1" name="正方形/長方形 740">
          <a:extLst>
            <a:ext uri="{FF2B5EF4-FFF2-40B4-BE49-F238E27FC236}">
              <a16:creationId xmlns:a16="http://schemas.microsoft.com/office/drawing/2014/main" id="{00000000-0008-0000-0E00-0000E5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2" name="正方形/長方形 741">
          <a:extLst>
            <a:ext uri="{FF2B5EF4-FFF2-40B4-BE49-F238E27FC236}">
              <a16:creationId xmlns:a16="http://schemas.microsoft.com/office/drawing/2014/main" id="{00000000-0008-0000-0E00-0000E6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3" name="正方形/長方形 742">
          <a:extLst>
            <a:ext uri="{FF2B5EF4-FFF2-40B4-BE49-F238E27FC236}">
              <a16:creationId xmlns:a16="http://schemas.microsoft.com/office/drawing/2014/main" id="{00000000-0008-0000-0E00-0000E7020000}"/>
            </a:ext>
          </a:extLst>
        </xdr:cNvPr>
        <xdr:cNvSpPr/>
      </xdr:nvSpPr>
      <xdr:spPr>
        <a:xfrm>
          <a:off x="12446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744" name="正方形/長方形 743">
          <a:extLst>
            <a:ext uri="{FF2B5EF4-FFF2-40B4-BE49-F238E27FC236}">
              <a16:creationId xmlns:a16="http://schemas.microsoft.com/office/drawing/2014/main" id="{00000000-0008-0000-0E00-0000E802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45" name="正方形/長方形 744">
          <a:extLst>
            <a:ext uri="{FF2B5EF4-FFF2-40B4-BE49-F238E27FC236}">
              <a16:creationId xmlns:a16="http://schemas.microsoft.com/office/drawing/2014/main" id="{00000000-0008-0000-0E00-0000E902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46" name="正方形/長方形 745">
          <a:extLst>
            <a:ext uri="{FF2B5EF4-FFF2-40B4-BE49-F238E27FC236}">
              <a16:creationId xmlns:a16="http://schemas.microsoft.com/office/drawing/2014/main" id="{00000000-0008-0000-0E00-0000EA02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47" name="正方形/長方形 746">
          <a:extLst>
            <a:ext uri="{FF2B5EF4-FFF2-40B4-BE49-F238E27FC236}">
              <a16:creationId xmlns:a16="http://schemas.microsoft.com/office/drawing/2014/main" id="{00000000-0008-0000-0E00-0000EB02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48" name="正方形/長方形 747">
          <a:extLst>
            <a:ext uri="{FF2B5EF4-FFF2-40B4-BE49-F238E27FC236}">
              <a16:creationId xmlns:a16="http://schemas.microsoft.com/office/drawing/2014/main" id="{00000000-0008-0000-0E00-0000EC02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49" name="正方形/長方形 748">
          <a:extLst>
            <a:ext uri="{FF2B5EF4-FFF2-40B4-BE49-F238E27FC236}">
              <a16:creationId xmlns:a16="http://schemas.microsoft.com/office/drawing/2014/main" id="{00000000-0008-0000-0E00-0000ED02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50" name="正方形/長方形 749">
          <a:extLst>
            <a:ext uri="{FF2B5EF4-FFF2-40B4-BE49-F238E27FC236}">
              <a16:creationId xmlns:a16="http://schemas.microsoft.com/office/drawing/2014/main" id="{00000000-0008-0000-0E00-0000EE02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51" name="正方形/長方形 750">
          <a:extLst>
            <a:ext uri="{FF2B5EF4-FFF2-40B4-BE49-F238E27FC236}">
              <a16:creationId xmlns:a16="http://schemas.microsoft.com/office/drawing/2014/main" id="{00000000-0008-0000-0E00-0000EF020000}"/>
            </a:ext>
          </a:extLst>
        </xdr:cNvPr>
        <xdr:cNvSpPr/>
      </xdr:nvSpPr>
      <xdr:spPr>
        <a:xfrm>
          <a:off x="18288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752" name="正方形/長方形 751">
          <a:extLst>
            <a:ext uri="{FF2B5EF4-FFF2-40B4-BE49-F238E27FC236}">
              <a16:creationId xmlns:a16="http://schemas.microsoft.com/office/drawing/2014/main" id="{00000000-0008-0000-0E00-0000F002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3" name="正方形/長方形 752">
          <a:extLst>
            <a:ext uri="{FF2B5EF4-FFF2-40B4-BE49-F238E27FC236}">
              <a16:creationId xmlns:a16="http://schemas.microsoft.com/office/drawing/2014/main" id="{00000000-0008-0000-0E00-0000F102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4" name="テキスト ボックス 753">
          <a:extLst>
            <a:ext uri="{FF2B5EF4-FFF2-40B4-BE49-F238E27FC236}">
              <a16:creationId xmlns:a16="http://schemas.microsoft.com/office/drawing/2014/main" id="{00000000-0008-0000-0E00-0000F202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類似団体</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内</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平均と比較して</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有形固定資産減価償却率が高くなっている施設は「認定こども園・幼稚園・保育所」</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「児童館」であり、有形固定資産減価償却率が低</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くなっている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施設は「道路」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「橋りょう・トンネル」</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、「学校施設」、</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「公営住宅」である。「認定こども園・幼稚園・保育</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所</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」については、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その約４割の施設が</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建築後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年以上経過し</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ている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ことが影響し、減価償却率が高くなっている。今後、個別施設計画に基づき計画的</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な維持保全</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を図るほか、</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児童数が減少した</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保育所</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統合を進める。「学校施設」については、「秋田市小・中学校適正配置基本方針」に基づき、統合</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による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適正配置を進めているところであり、それに伴い</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児童館</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も適正配置を進めてい</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る。令和６年度は日新小学校の改築が終了したため、学校施設の有形固定資産減価償却率が減少して</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おり、</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引き続き個別施設計画に基づき適切な施設</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管理</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に努める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。また、「道路」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「橋りょう・トンネル」は、類似団体</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内</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平均を下回っているが、今後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老朽化が想定されることから、長寿命化などの維持管理の適正化に努めていくこととしている。「公営住宅」については、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個別施設</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計画に基づき、既存ストックを最大限活用し、適切な維持管理および修繕等を行うこととしている。今後も、秋田市公共施設等総合管理計画</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およ</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び施設ごとに策定した個別施設計画に基づき、施設の長寿命化や施設保有量の見直しに取り組み、将来負担の軽減を図っていく必要がある。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F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F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F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F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秋田県秋田市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F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F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F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F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F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F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293,729
291,770
906.07
157,284,780
155,016,487
1,832,181
75,425,623
145,310,838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F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F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F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9.4
119.3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F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F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F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F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F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F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F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F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F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F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F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F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F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F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F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F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F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F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F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F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F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F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F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F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F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F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F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F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F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0000000-0008-0000-0F00-00002C000000}"/>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0000000-0008-0000-0F00-00002D000000}"/>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F00-00002E000000}"/>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0000000-0008-0000-0F00-00002F000000}"/>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0000000-0008-0000-0F00-000030000000}"/>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0000000-0008-0000-0F00-000031000000}"/>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0000000-0008-0000-0F00-000032000000}"/>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0000000-0008-0000-0F00-000033000000}"/>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0000000-0008-0000-0F00-000034000000}"/>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00000000-0008-0000-0F00-000035000000}"/>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0000000-0008-0000-0F00-000036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00000000-0008-0000-0F00-000037000000}"/>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00000000-0008-0000-0F00-000038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76200</xdr:rowOff>
    </xdr:from>
    <xdr:to>
      <xdr:col>24</xdr:col>
      <xdr:colOff>62865</xdr:colOff>
      <xdr:row>42</xdr:row>
      <xdr:rowOff>22860</xdr:rowOff>
    </xdr:to>
    <xdr:cxnSp macro="">
      <xdr:nvCxnSpPr>
        <xdr:cNvPr id="57" name="直線コネクタ 56">
          <a:extLst>
            <a:ext uri="{FF2B5EF4-FFF2-40B4-BE49-F238E27FC236}">
              <a16:creationId xmlns:a16="http://schemas.microsoft.com/office/drawing/2014/main" id="{00000000-0008-0000-0F00-000039000000}"/>
            </a:ext>
          </a:extLst>
        </xdr:cNvPr>
        <xdr:cNvCxnSpPr/>
      </xdr:nvCxnSpPr>
      <xdr:spPr>
        <a:xfrm flipV="1">
          <a:off x="4634865" y="5734050"/>
          <a:ext cx="0" cy="14897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26687</xdr:rowOff>
    </xdr:from>
    <xdr:ext cx="405111" cy="259045"/>
    <xdr:sp macro="" textlink="">
      <xdr:nvSpPr>
        <xdr:cNvPr id="58" name="【図書館】&#10;有形固定資産減価償却率最小値テキスト">
          <a:extLst>
            <a:ext uri="{FF2B5EF4-FFF2-40B4-BE49-F238E27FC236}">
              <a16:creationId xmlns:a16="http://schemas.microsoft.com/office/drawing/2014/main" id="{00000000-0008-0000-0F00-00003A000000}"/>
            </a:ext>
          </a:extLst>
        </xdr:cNvPr>
        <xdr:cNvSpPr txBox="1"/>
      </xdr:nvSpPr>
      <xdr:spPr>
        <a:xfrm>
          <a:off x="4673600" y="7227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22860</xdr:rowOff>
    </xdr:from>
    <xdr:to>
      <xdr:col>24</xdr:col>
      <xdr:colOff>152400</xdr:colOff>
      <xdr:row>42</xdr:row>
      <xdr:rowOff>22860</xdr:rowOff>
    </xdr:to>
    <xdr:cxnSp macro="">
      <xdr:nvCxnSpPr>
        <xdr:cNvPr id="59" name="直線コネクタ 58">
          <a:extLst>
            <a:ext uri="{FF2B5EF4-FFF2-40B4-BE49-F238E27FC236}">
              <a16:creationId xmlns:a16="http://schemas.microsoft.com/office/drawing/2014/main" id="{00000000-0008-0000-0F00-00003B000000}"/>
            </a:ext>
          </a:extLst>
        </xdr:cNvPr>
        <xdr:cNvCxnSpPr/>
      </xdr:nvCxnSpPr>
      <xdr:spPr>
        <a:xfrm>
          <a:off x="4546600" y="7223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22877</xdr:rowOff>
    </xdr:from>
    <xdr:ext cx="405111" cy="259045"/>
    <xdr:sp macro="" textlink="">
      <xdr:nvSpPr>
        <xdr:cNvPr id="60" name="【図書館】&#10;有形固定資産減価償却率最大値テキスト">
          <a:extLst>
            <a:ext uri="{FF2B5EF4-FFF2-40B4-BE49-F238E27FC236}">
              <a16:creationId xmlns:a16="http://schemas.microsoft.com/office/drawing/2014/main" id="{00000000-0008-0000-0F00-00003C000000}"/>
            </a:ext>
          </a:extLst>
        </xdr:cNvPr>
        <xdr:cNvSpPr txBox="1"/>
      </xdr:nvSpPr>
      <xdr:spPr>
        <a:xfrm>
          <a:off x="4673600" y="5509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76200</xdr:rowOff>
    </xdr:from>
    <xdr:to>
      <xdr:col>24</xdr:col>
      <xdr:colOff>152400</xdr:colOff>
      <xdr:row>33</xdr:row>
      <xdr:rowOff>76200</xdr:rowOff>
    </xdr:to>
    <xdr:cxnSp macro="">
      <xdr:nvCxnSpPr>
        <xdr:cNvPr id="61" name="直線コネクタ 60">
          <a:extLst>
            <a:ext uri="{FF2B5EF4-FFF2-40B4-BE49-F238E27FC236}">
              <a16:creationId xmlns:a16="http://schemas.microsoft.com/office/drawing/2014/main" id="{00000000-0008-0000-0F00-00003D000000}"/>
            </a:ext>
          </a:extLst>
        </xdr:cNvPr>
        <xdr:cNvCxnSpPr/>
      </xdr:nvCxnSpPr>
      <xdr:spPr>
        <a:xfrm>
          <a:off x="4546600" y="5734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116857</xdr:rowOff>
    </xdr:from>
    <xdr:ext cx="405111" cy="259045"/>
    <xdr:sp macro="" textlink="">
      <xdr:nvSpPr>
        <xdr:cNvPr id="62" name="【図書館】&#10;有形固定資産減価償却率平均値テキスト">
          <a:extLst>
            <a:ext uri="{FF2B5EF4-FFF2-40B4-BE49-F238E27FC236}">
              <a16:creationId xmlns:a16="http://schemas.microsoft.com/office/drawing/2014/main" id="{00000000-0008-0000-0F00-00003E000000}"/>
            </a:ext>
          </a:extLst>
        </xdr:cNvPr>
        <xdr:cNvSpPr txBox="1"/>
      </xdr:nvSpPr>
      <xdr:spPr>
        <a:xfrm>
          <a:off x="4673600" y="61176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93980</xdr:rowOff>
    </xdr:from>
    <xdr:to>
      <xdr:col>24</xdr:col>
      <xdr:colOff>114300</xdr:colOff>
      <xdr:row>37</xdr:row>
      <xdr:rowOff>24130</xdr:rowOff>
    </xdr:to>
    <xdr:sp macro="" textlink="">
      <xdr:nvSpPr>
        <xdr:cNvPr id="63" name="フローチャート: 判断 62">
          <a:extLst>
            <a:ext uri="{FF2B5EF4-FFF2-40B4-BE49-F238E27FC236}">
              <a16:creationId xmlns:a16="http://schemas.microsoft.com/office/drawing/2014/main" id="{00000000-0008-0000-0F00-00003F000000}"/>
            </a:ext>
          </a:extLst>
        </xdr:cNvPr>
        <xdr:cNvSpPr/>
      </xdr:nvSpPr>
      <xdr:spPr>
        <a:xfrm>
          <a:off x="4584700" y="626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61595</xdr:rowOff>
    </xdr:from>
    <xdr:to>
      <xdr:col>20</xdr:col>
      <xdr:colOff>38100</xdr:colOff>
      <xdr:row>36</xdr:row>
      <xdr:rowOff>163195</xdr:rowOff>
    </xdr:to>
    <xdr:sp macro="" textlink="">
      <xdr:nvSpPr>
        <xdr:cNvPr id="64" name="フローチャート: 判断 63">
          <a:extLst>
            <a:ext uri="{FF2B5EF4-FFF2-40B4-BE49-F238E27FC236}">
              <a16:creationId xmlns:a16="http://schemas.microsoft.com/office/drawing/2014/main" id="{00000000-0008-0000-0F00-000040000000}"/>
            </a:ext>
          </a:extLst>
        </xdr:cNvPr>
        <xdr:cNvSpPr/>
      </xdr:nvSpPr>
      <xdr:spPr>
        <a:xfrm>
          <a:off x="3746500" y="6233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33020</xdr:rowOff>
    </xdr:from>
    <xdr:to>
      <xdr:col>15</xdr:col>
      <xdr:colOff>101600</xdr:colOff>
      <xdr:row>36</xdr:row>
      <xdr:rowOff>134620</xdr:rowOff>
    </xdr:to>
    <xdr:sp macro="" textlink="">
      <xdr:nvSpPr>
        <xdr:cNvPr id="65" name="フローチャート: 判断 64">
          <a:extLst>
            <a:ext uri="{FF2B5EF4-FFF2-40B4-BE49-F238E27FC236}">
              <a16:creationId xmlns:a16="http://schemas.microsoft.com/office/drawing/2014/main" id="{00000000-0008-0000-0F00-000041000000}"/>
            </a:ext>
          </a:extLst>
        </xdr:cNvPr>
        <xdr:cNvSpPr/>
      </xdr:nvSpPr>
      <xdr:spPr>
        <a:xfrm>
          <a:off x="2857500" y="6205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2540</xdr:rowOff>
    </xdr:from>
    <xdr:to>
      <xdr:col>10</xdr:col>
      <xdr:colOff>165100</xdr:colOff>
      <xdr:row>36</xdr:row>
      <xdr:rowOff>104140</xdr:rowOff>
    </xdr:to>
    <xdr:sp macro="" textlink="">
      <xdr:nvSpPr>
        <xdr:cNvPr id="66" name="フローチャート: 判断 65">
          <a:extLst>
            <a:ext uri="{FF2B5EF4-FFF2-40B4-BE49-F238E27FC236}">
              <a16:creationId xmlns:a16="http://schemas.microsoft.com/office/drawing/2014/main" id="{00000000-0008-0000-0F00-000042000000}"/>
            </a:ext>
          </a:extLst>
        </xdr:cNvPr>
        <xdr:cNvSpPr/>
      </xdr:nvSpPr>
      <xdr:spPr>
        <a:xfrm>
          <a:off x="1968500" y="6174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35</xdr:row>
      <xdr:rowOff>170180</xdr:rowOff>
    </xdr:from>
    <xdr:to>
      <xdr:col>6</xdr:col>
      <xdr:colOff>38100</xdr:colOff>
      <xdr:row>36</xdr:row>
      <xdr:rowOff>100330</xdr:rowOff>
    </xdr:to>
    <xdr:sp macro="" textlink="">
      <xdr:nvSpPr>
        <xdr:cNvPr id="67" name="フローチャート: 判断 66">
          <a:extLst>
            <a:ext uri="{FF2B5EF4-FFF2-40B4-BE49-F238E27FC236}">
              <a16:creationId xmlns:a16="http://schemas.microsoft.com/office/drawing/2014/main" id="{00000000-0008-0000-0F00-000043000000}"/>
            </a:ext>
          </a:extLst>
        </xdr:cNvPr>
        <xdr:cNvSpPr/>
      </xdr:nvSpPr>
      <xdr:spPr>
        <a:xfrm>
          <a:off x="1079500" y="6170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F00-000044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F00-000045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F00-000046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F00-000047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F00-000048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162560</xdr:rowOff>
    </xdr:from>
    <xdr:to>
      <xdr:col>24</xdr:col>
      <xdr:colOff>114300</xdr:colOff>
      <xdr:row>39</xdr:row>
      <xdr:rowOff>92710</xdr:rowOff>
    </xdr:to>
    <xdr:sp macro="" textlink="">
      <xdr:nvSpPr>
        <xdr:cNvPr id="73" name="楕円 72">
          <a:extLst>
            <a:ext uri="{FF2B5EF4-FFF2-40B4-BE49-F238E27FC236}">
              <a16:creationId xmlns:a16="http://schemas.microsoft.com/office/drawing/2014/main" id="{00000000-0008-0000-0F00-000049000000}"/>
            </a:ext>
          </a:extLst>
        </xdr:cNvPr>
        <xdr:cNvSpPr/>
      </xdr:nvSpPr>
      <xdr:spPr>
        <a:xfrm>
          <a:off x="4584700" y="6677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140987</xdr:rowOff>
    </xdr:from>
    <xdr:ext cx="405111" cy="259045"/>
    <xdr:sp macro="" textlink="">
      <xdr:nvSpPr>
        <xdr:cNvPr id="74" name="【図書館】&#10;有形固定資産減価償却率該当値テキスト">
          <a:extLst>
            <a:ext uri="{FF2B5EF4-FFF2-40B4-BE49-F238E27FC236}">
              <a16:creationId xmlns:a16="http://schemas.microsoft.com/office/drawing/2014/main" id="{00000000-0008-0000-0F00-00004A000000}"/>
            </a:ext>
          </a:extLst>
        </xdr:cNvPr>
        <xdr:cNvSpPr txBox="1"/>
      </xdr:nvSpPr>
      <xdr:spPr>
        <a:xfrm>
          <a:off x="4673600" y="6656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114935</xdr:rowOff>
    </xdr:from>
    <xdr:to>
      <xdr:col>20</xdr:col>
      <xdr:colOff>38100</xdr:colOff>
      <xdr:row>39</xdr:row>
      <xdr:rowOff>45085</xdr:rowOff>
    </xdr:to>
    <xdr:sp macro="" textlink="">
      <xdr:nvSpPr>
        <xdr:cNvPr id="75" name="楕円 74">
          <a:extLst>
            <a:ext uri="{FF2B5EF4-FFF2-40B4-BE49-F238E27FC236}">
              <a16:creationId xmlns:a16="http://schemas.microsoft.com/office/drawing/2014/main" id="{00000000-0008-0000-0F00-00004B000000}"/>
            </a:ext>
          </a:extLst>
        </xdr:cNvPr>
        <xdr:cNvSpPr/>
      </xdr:nvSpPr>
      <xdr:spPr>
        <a:xfrm>
          <a:off x="3746500" y="6630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165735</xdr:rowOff>
    </xdr:from>
    <xdr:to>
      <xdr:col>24</xdr:col>
      <xdr:colOff>63500</xdr:colOff>
      <xdr:row>39</xdr:row>
      <xdr:rowOff>41910</xdr:rowOff>
    </xdr:to>
    <xdr:cxnSp macro="">
      <xdr:nvCxnSpPr>
        <xdr:cNvPr id="76" name="直線コネクタ 75">
          <a:extLst>
            <a:ext uri="{FF2B5EF4-FFF2-40B4-BE49-F238E27FC236}">
              <a16:creationId xmlns:a16="http://schemas.microsoft.com/office/drawing/2014/main" id="{00000000-0008-0000-0F00-00004C000000}"/>
            </a:ext>
          </a:extLst>
        </xdr:cNvPr>
        <xdr:cNvCxnSpPr/>
      </xdr:nvCxnSpPr>
      <xdr:spPr>
        <a:xfrm>
          <a:off x="3797300" y="6680835"/>
          <a:ext cx="8382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82550</xdr:rowOff>
    </xdr:from>
    <xdr:to>
      <xdr:col>15</xdr:col>
      <xdr:colOff>101600</xdr:colOff>
      <xdr:row>39</xdr:row>
      <xdr:rowOff>12700</xdr:rowOff>
    </xdr:to>
    <xdr:sp macro="" textlink="">
      <xdr:nvSpPr>
        <xdr:cNvPr id="77" name="楕円 76">
          <a:extLst>
            <a:ext uri="{FF2B5EF4-FFF2-40B4-BE49-F238E27FC236}">
              <a16:creationId xmlns:a16="http://schemas.microsoft.com/office/drawing/2014/main" id="{00000000-0008-0000-0F00-00004D000000}"/>
            </a:ext>
          </a:extLst>
        </xdr:cNvPr>
        <xdr:cNvSpPr/>
      </xdr:nvSpPr>
      <xdr:spPr>
        <a:xfrm>
          <a:off x="2857500" y="659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133350</xdr:rowOff>
    </xdr:from>
    <xdr:to>
      <xdr:col>19</xdr:col>
      <xdr:colOff>177800</xdr:colOff>
      <xdr:row>38</xdr:row>
      <xdr:rowOff>165735</xdr:rowOff>
    </xdr:to>
    <xdr:cxnSp macro="">
      <xdr:nvCxnSpPr>
        <xdr:cNvPr id="78" name="直線コネクタ 77">
          <a:extLst>
            <a:ext uri="{FF2B5EF4-FFF2-40B4-BE49-F238E27FC236}">
              <a16:creationId xmlns:a16="http://schemas.microsoft.com/office/drawing/2014/main" id="{00000000-0008-0000-0F00-00004E000000}"/>
            </a:ext>
          </a:extLst>
        </xdr:cNvPr>
        <xdr:cNvCxnSpPr/>
      </xdr:nvCxnSpPr>
      <xdr:spPr>
        <a:xfrm>
          <a:off x="2908300" y="6648450"/>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65405</xdr:rowOff>
    </xdr:from>
    <xdr:to>
      <xdr:col>10</xdr:col>
      <xdr:colOff>165100</xdr:colOff>
      <xdr:row>38</xdr:row>
      <xdr:rowOff>167005</xdr:rowOff>
    </xdr:to>
    <xdr:sp macro="" textlink="">
      <xdr:nvSpPr>
        <xdr:cNvPr id="79" name="楕円 78">
          <a:extLst>
            <a:ext uri="{FF2B5EF4-FFF2-40B4-BE49-F238E27FC236}">
              <a16:creationId xmlns:a16="http://schemas.microsoft.com/office/drawing/2014/main" id="{00000000-0008-0000-0F00-00004F000000}"/>
            </a:ext>
          </a:extLst>
        </xdr:cNvPr>
        <xdr:cNvSpPr/>
      </xdr:nvSpPr>
      <xdr:spPr>
        <a:xfrm>
          <a:off x="1968500" y="6580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116205</xdr:rowOff>
    </xdr:from>
    <xdr:to>
      <xdr:col>15</xdr:col>
      <xdr:colOff>50800</xdr:colOff>
      <xdr:row>38</xdr:row>
      <xdr:rowOff>133350</xdr:rowOff>
    </xdr:to>
    <xdr:cxnSp macro="">
      <xdr:nvCxnSpPr>
        <xdr:cNvPr id="80" name="直線コネクタ 79">
          <a:extLst>
            <a:ext uri="{FF2B5EF4-FFF2-40B4-BE49-F238E27FC236}">
              <a16:creationId xmlns:a16="http://schemas.microsoft.com/office/drawing/2014/main" id="{00000000-0008-0000-0F00-000050000000}"/>
            </a:ext>
          </a:extLst>
        </xdr:cNvPr>
        <xdr:cNvCxnSpPr/>
      </xdr:nvCxnSpPr>
      <xdr:spPr>
        <a:xfrm>
          <a:off x="2019300" y="6631305"/>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71120</xdr:rowOff>
    </xdr:from>
    <xdr:to>
      <xdr:col>6</xdr:col>
      <xdr:colOff>38100</xdr:colOff>
      <xdr:row>39</xdr:row>
      <xdr:rowOff>1270</xdr:rowOff>
    </xdr:to>
    <xdr:sp macro="" textlink="">
      <xdr:nvSpPr>
        <xdr:cNvPr id="81" name="楕円 80">
          <a:extLst>
            <a:ext uri="{FF2B5EF4-FFF2-40B4-BE49-F238E27FC236}">
              <a16:creationId xmlns:a16="http://schemas.microsoft.com/office/drawing/2014/main" id="{00000000-0008-0000-0F00-000051000000}"/>
            </a:ext>
          </a:extLst>
        </xdr:cNvPr>
        <xdr:cNvSpPr/>
      </xdr:nvSpPr>
      <xdr:spPr>
        <a:xfrm>
          <a:off x="1079500" y="658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116205</xdr:rowOff>
    </xdr:from>
    <xdr:to>
      <xdr:col>10</xdr:col>
      <xdr:colOff>114300</xdr:colOff>
      <xdr:row>38</xdr:row>
      <xdr:rowOff>121920</xdr:rowOff>
    </xdr:to>
    <xdr:cxnSp macro="">
      <xdr:nvCxnSpPr>
        <xdr:cNvPr id="82" name="直線コネクタ 81">
          <a:extLst>
            <a:ext uri="{FF2B5EF4-FFF2-40B4-BE49-F238E27FC236}">
              <a16:creationId xmlns:a16="http://schemas.microsoft.com/office/drawing/2014/main" id="{00000000-0008-0000-0F00-000052000000}"/>
            </a:ext>
          </a:extLst>
        </xdr:cNvPr>
        <xdr:cNvCxnSpPr/>
      </xdr:nvCxnSpPr>
      <xdr:spPr>
        <a:xfrm flipV="1">
          <a:off x="1130300" y="663130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8272</xdr:rowOff>
    </xdr:from>
    <xdr:ext cx="405111" cy="259045"/>
    <xdr:sp macro="" textlink="">
      <xdr:nvSpPr>
        <xdr:cNvPr id="83" name="n_1aveValue【図書館】&#10;有形固定資産減価償却率">
          <a:extLst>
            <a:ext uri="{FF2B5EF4-FFF2-40B4-BE49-F238E27FC236}">
              <a16:creationId xmlns:a16="http://schemas.microsoft.com/office/drawing/2014/main" id="{00000000-0008-0000-0F00-000053000000}"/>
            </a:ext>
          </a:extLst>
        </xdr:cNvPr>
        <xdr:cNvSpPr txBox="1"/>
      </xdr:nvSpPr>
      <xdr:spPr>
        <a:xfrm>
          <a:off x="3582044" y="6009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151147</xdr:rowOff>
    </xdr:from>
    <xdr:ext cx="405111" cy="259045"/>
    <xdr:sp macro="" textlink="">
      <xdr:nvSpPr>
        <xdr:cNvPr id="84" name="n_2aveValue【図書館】&#10;有形固定資産減価償却率">
          <a:extLst>
            <a:ext uri="{FF2B5EF4-FFF2-40B4-BE49-F238E27FC236}">
              <a16:creationId xmlns:a16="http://schemas.microsoft.com/office/drawing/2014/main" id="{00000000-0008-0000-0F00-000054000000}"/>
            </a:ext>
          </a:extLst>
        </xdr:cNvPr>
        <xdr:cNvSpPr txBox="1"/>
      </xdr:nvSpPr>
      <xdr:spPr>
        <a:xfrm>
          <a:off x="2705744" y="5980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120667</xdr:rowOff>
    </xdr:from>
    <xdr:ext cx="405111" cy="259045"/>
    <xdr:sp macro="" textlink="">
      <xdr:nvSpPr>
        <xdr:cNvPr id="85" name="n_3aveValue【図書館】&#10;有形固定資産減価償却率">
          <a:extLst>
            <a:ext uri="{FF2B5EF4-FFF2-40B4-BE49-F238E27FC236}">
              <a16:creationId xmlns:a16="http://schemas.microsoft.com/office/drawing/2014/main" id="{00000000-0008-0000-0F00-000055000000}"/>
            </a:ext>
          </a:extLst>
        </xdr:cNvPr>
        <xdr:cNvSpPr txBox="1"/>
      </xdr:nvSpPr>
      <xdr:spPr>
        <a:xfrm>
          <a:off x="1816744" y="5949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116857</xdr:rowOff>
    </xdr:from>
    <xdr:ext cx="405111" cy="259045"/>
    <xdr:sp macro="" textlink="">
      <xdr:nvSpPr>
        <xdr:cNvPr id="86" name="n_4aveValue【図書館】&#10;有形固定資産減価償却率">
          <a:extLst>
            <a:ext uri="{FF2B5EF4-FFF2-40B4-BE49-F238E27FC236}">
              <a16:creationId xmlns:a16="http://schemas.microsoft.com/office/drawing/2014/main" id="{00000000-0008-0000-0F00-000056000000}"/>
            </a:ext>
          </a:extLst>
        </xdr:cNvPr>
        <xdr:cNvSpPr txBox="1"/>
      </xdr:nvSpPr>
      <xdr:spPr>
        <a:xfrm>
          <a:off x="927744" y="594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36212</xdr:rowOff>
    </xdr:from>
    <xdr:ext cx="405111" cy="259045"/>
    <xdr:sp macro="" textlink="">
      <xdr:nvSpPr>
        <xdr:cNvPr id="87" name="n_1mainValue【図書館】&#10;有形固定資産減価償却率">
          <a:extLst>
            <a:ext uri="{FF2B5EF4-FFF2-40B4-BE49-F238E27FC236}">
              <a16:creationId xmlns:a16="http://schemas.microsoft.com/office/drawing/2014/main" id="{00000000-0008-0000-0F00-000057000000}"/>
            </a:ext>
          </a:extLst>
        </xdr:cNvPr>
        <xdr:cNvSpPr txBox="1"/>
      </xdr:nvSpPr>
      <xdr:spPr>
        <a:xfrm>
          <a:off x="3582044" y="6722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3827</xdr:rowOff>
    </xdr:from>
    <xdr:ext cx="405111" cy="259045"/>
    <xdr:sp macro="" textlink="">
      <xdr:nvSpPr>
        <xdr:cNvPr id="88" name="n_2mainValue【図書館】&#10;有形固定資産減価償却率">
          <a:extLst>
            <a:ext uri="{FF2B5EF4-FFF2-40B4-BE49-F238E27FC236}">
              <a16:creationId xmlns:a16="http://schemas.microsoft.com/office/drawing/2014/main" id="{00000000-0008-0000-0F00-000058000000}"/>
            </a:ext>
          </a:extLst>
        </xdr:cNvPr>
        <xdr:cNvSpPr txBox="1"/>
      </xdr:nvSpPr>
      <xdr:spPr>
        <a:xfrm>
          <a:off x="2705744" y="6690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158132</xdr:rowOff>
    </xdr:from>
    <xdr:ext cx="405111" cy="259045"/>
    <xdr:sp macro="" textlink="">
      <xdr:nvSpPr>
        <xdr:cNvPr id="89" name="n_3mainValue【図書館】&#10;有形固定資産減価償却率">
          <a:extLst>
            <a:ext uri="{FF2B5EF4-FFF2-40B4-BE49-F238E27FC236}">
              <a16:creationId xmlns:a16="http://schemas.microsoft.com/office/drawing/2014/main" id="{00000000-0008-0000-0F00-000059000000}"/>
            </a:ext>
          </a:extLst>
        </xdr:cNvPr>
        <xdr:cNvSpPr txBox="1"/>
      </xdr:nvSpPr>
      <xdr:spPr>
        <a:xfrm>
          <a:off x="1816744" y="6673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163847</xdr:rowOff>
    </xdr:from>
    <xdr:ext cx="405111" cy="259045"/>
    <xdr:sp macro="" textlink="">
      <xdr:nvSpPr>
        <xdr:cNvPr id="90" name="n_4mainValue【図書館】&#10;有形固定資産減価償却率">
          <a:extLst>
            <a:ext uri="{FF2B5EF4-FFF2-40B4-BE49-F238E27FC236}">
              <a16:creationId xmlns:a16="http://schemas.microsoft.com/office/drawing/2014/main" id="{00000000-0008-0000-0F00-00005A000000}"/>
            </a:ext>
          </a:extLst>
        </xdr:cNvPr>
        <xdr:cNvSpPr txBox="1"/>
      </xdr:nvSpPr>
      <xdr:spPr>
        <a:xfrm>
          <a:off x="927744" y="667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00000000-0008-0000-0F00-00005B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00000000-0008-0000-0F00-00005C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00000000-0008-0000-0F00-00005D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F00-00005E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F00-00005F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00000000-0008-0000-0F00-000060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00000000-0008-0000-0F00-000061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0000000-0008-0000-0F00-000062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00000000-0008-0000-0F00-000063000000}"/>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0000000-0008-0000-0F00-000064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1" name="直線コネクタ 100">
          <a:extLst>
            <a:ext uri="{FF2B5EF4-FFF2-40B4-BE49-F238E27FC236}">
              <a16:creationId xmlns:a16="http://schemas.microsoft.com/office/drawing/2014/main" id="{00000000-0008-0000-0F00-000065000000}"/>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2" name="テキスト ボックス 101">
          <a:extLst>
            <a:ext uri="{FF2B5EF4-FFF2-40B4-BE49-F238E27FC236}">
              <a16:creationId xmlns:a16="http://schemas.microsoft.com/office/drawing/2014/main" id="{00000000-0008-0000-0F00-000066000000}"/>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3" name="直線コネクタ 102">
          <a:extLst>
            <a:ext uri="{FF2B5EF4-FFF2-40B4-BE49-F238E27FC236}">
              <a16:creationId xmlns:a16="http://schemas.microsoft.com/office/drawing/2014/main" id="{00000000-0008-0000-0F00-000067000000}"/>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4" name="テキスト ボックス 103">
          <a:extLst>
            <a:ext uri="{FF2B5EF4-FFF2-40B4-BE49-F238E27FC236}">
              <a16:creationId xmlns:a16="http://schemas.microsoft.com/office/drawing/2014/main" id="{00000000-0008-0000-0F00-000068000000}"/>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5" name="直線コネクタ 104">
          <a:extLst>
            <a:ext uri="{FF2B5EF4-FFF2-40B4-BE49-F238E27FC236}">
              <a16:creationId xmlns:a16="http://schemas.microsoft.com/office/drawing/2014/main" id="{00000000-0008-0000-0F00-000069000000}"/>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6" name="テキスト ボックス 105">
          <a:extLst>
            <a:ext uri="{FF2B5EF4-FFF2-40B4-BE49-F238E27FC236}">
              <a16:creationId xmlns:a16="http://schemas.microsoft.com/office/drawing/2014/main" id="{00000000-0008-0000-0F00-00006A000000}"/>
            </a:ext>
          </a:extLst>
        </xdr:cNvPr>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7" name="直線コネクタ 106">
          <a:extLst>
            <a:ext uri="{FF2B5EF4-FFF2-40B4-BE49-F238E27FC236}">
              <a16:creationId xmlns:a16="http://schemas.microsoft.com/office/drawing/2014/main" id="{00000000-0008-0000-0F00-00006B000000}"/>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8" name="テキスト ボックス 107">
          <a:extLst>
            <a:ext uri="{FF2B5EF4-FFF2-40B4-BE49-F238E27FC236}">
              <a16:creationId xmlns:a16="http://schemas.microsoft.com/office/drawing/2014/main" id="{00000000-0008-0000-0F00-00006C000000}"/>
            </a:ext>
          </a:extLst>
        </xdr:cNvPr>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00000000-0008-0000-0F00-00006D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0" name="テキスト ボックス 109">
          <a:extLst>
            <a:ext uri="{FF2B5EF4-FFF2-40B4-BE49-F238E27FC236}">
              <a16:creationId xmlns:a16="http://schemas.microsoft.com/office/drawing/2014/main" id="{00000000-0008-0000-0F00-00006E000000}"/>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図書館】&#10;一人当たり面積グラフ枠">
          <a:extLst>
            <a:ext uri="{FF2B5EF4-FFF2-40B4-BE49-F238E27FC236}">
              <a16:creationId xmlns:a16="http://schemas.microsoft.com/office/drawing/2014/main" id="{00000000-0008-0000-0F00-00006F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64770</xdr:rowOff>
    </xdr:from>
    <xdr:to>
      <xdr:col>54</xdr:col>
      <xdr:colOff>189865</xdr:colOff>
      <xdr:row>40</xdr:row>
      <xdr:rowOff>167640</xdr:rowOff>
    </xdr:to>
    <xdr:cxnSp macro="">
      <xdr:nvCxnSpPr>
        <xdr:cNvPr id="112" name="直線コネクタ 111">
          <a:extLst>
            <a:ext uri="{FF2B5EF4-FFF2-40B4-BE49-F238E27FC236}">
              <a16:creationId xmlns:a16="http://schemas.microsoft.com/office/drawing/2014/main" id="{00000000-0008-0000-0F00-000070000000}"/>
            </a:ext>
          </a:extLst>
        </xdr:cNvPr>
        <xdr:cNvCxnSpPr/>
      </xdr:nvCxnSpPr>
      <xdr:spPr>
        <a:xfrm flipV="1">
          <a:off x="10476865" y="5722620"/>
          <a:ext cx="0" cy="1303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17</xdr:rowOff>
    </xdr:from>
    <xdr:ext cx="469744" cy="259045"/>
    <xdr:sp macro="" textlink="">
      <xdr:nvSpPr>
        <xdr:cNvPr id="113" name="【図書館】&#10;一人当たり面積最小値テキスト">
          <a:extLst>
            <a:ext uri="{FF2B5EF4-FFF2-40B4-BE49-F238E27FC236}">
              <a16:creationId xmlns:a16="http://schemas.microsoft.com/office/drawing/2014/main" id="{00000000-0008-0000-0F00-000071000000}"/>
            </a:ext>
          </a:extLst>
        </xdr:cNvPr>
        <xdr:cNvSpPr txBox="1"/>
      </xdr:nvSpPr>
      <xdr:spPr>
        <a:xfrm>
          <a:off x="10515600" y="7029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40</xdr:row>
      <xdr:rowOff>167640</xdr:rowOff>
    </xdr:from>
    <xdr:to>
      <xdr:col>55</xdr:col>
      <xdr:colOff>88900</xdr:colOff>
      <xdr:row>40</xdr:row>
      <xdr:rowOff>167640</xdr:rowOff>
    </xdr:to>
    <xdr:cxnSp macro="">
      <xdr:nvCxnSpPr>
        <xdr:cNvPr id="114" name="直線コネクタ 113">
          <a:extLst>
            <a:ext uri="{FF2B5EF4-FFF2-40B4-BE49-F238E27FC236}">
              <a16:creationId xmlns:a16="http://schemas.microsoft.com/office/drawing/2014/main" id="{00000000-0008-0000-0F00-000072000000}"/>
            </a:ext>
          </a:extLst>
        </xdr:cNvPr>
        <xdr:cNvCxnSpPr/>
      </xdr:nvCxnSpPr>
      <xdr:spPr>
        <a:xfrm>
          <a:off x="10388600" y="7025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11447</xdr:rowOff>
    </xdr:from>
    <xdr:ext cx="469744" cy="259045"/>
    <xdr:sp macro="" textlink="">
      <xdr:nvSpPr>
        <xdr:cNvPr id="115" name="【図書館】&#10;一人当たり面積最大値テキスト">
          <a:extLst>
            <a:ext uri="{FF2B5EF4-FFF2-40B4-BE49-F238E27FC236}">
              <a16:creationId xmlns:a16="http://schemas.microsoft.com/office/drawing/2014/main" id="{00000000-0008-0000-0F00-000073000000}"/>
            </a:ext>
          </a:extLst>
        </xdr:cNvPr>
        <xdr:cNvSpPr txBox="1"/>
      </xdr:nvSpPr>
      <xdr:spPr>
        <a:xfrm>
          <a:off x="10515600" y="5497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64770</xdr:rowOff>
    </xdr:from>
    <xdr:to>
      <xdr:col>55</xdr:col>
      <xdr:colOff>88900</xdr:colOff>
      <xdr:row>33</xdr:row>
      <xdr:rowOff>64770</xdr:rowOff>
    </xdr:to>
    <xdr:cxnSp macro="">
      <xdr:nvCxnSpPr>
        <xdr:cNvPr id="116" name="直線コネクタ 115">
          <a:extLst>
            <a:ext uri="{FF2B5EF4-FFF2-40B4-BE49-F238E27FC236}">
              <a16:creationId xmlns:a16="http://schemas.microsoft.com/office/drawing/2014/main" id="{00000000-0008-0000-0F00-000074000000}"/>
            </a:ext>
          </a:extLst>
        </xdr:cNvPr>
        <xdr:cNvCxnSpPr/>
      </xdr:nvCxnSpPr>
      <xdr:spPr>
        <a:xfrm>
          <a:off x="10388600" y="5722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129557</xdr:rowOff>
    </xdr:from>
    <xdr:ext cx="469744" cy="259045"/>
    <xdr:sp macro="" textlink="">
      <xdr:nvSpPr>
        <xdr:cNvPr id="117" name="【図書館】&#10;一人当たり面積平均値テキスト">
          <a:extLst>
            <a:ext uri="{FF2B5EF4-FFF2-40B4-BE49-F238E27FC236}">
              <a16:creationId xmlns:a16="http://schemas.microsoft.com/office/drawing/2014/main" id="{00000000-0008-0000-0F00-000075000000}"/>
            </a:ext>
          </a:extLst>
        </xdr:cNvPr>
        <xdr:cNvSpPr txBox="1"/>
      </xdr:nvSpPr>
      <xdr:spPr>
        <a:xfrm>
          <a:off x="10515600" y="64732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151130</xdr:rowOff>
    </xdr:from>
    <xdr:to>
      <xdr:col>55</xdr:col>
      <xdr:colOff>50800</xdr:colOff>
      <xdr:row>38</xdr:row>
      <xdr:rowOff>81280</xdr:rowOff>
    </xdr:to>
    <xdr:sp macro="" textlink="">
      <xdr:nvSpPr>
        <xdr:cNvPr id="118" name="フローチャート: 判断 117">
          <a:extLst>
            <a:ext uri="{FF2B5EF4-FFF2-40B4-BE49-F238E27FC236}">
              <a16:creationId xmlns:a16="http://schemas.microsoft.com/office/drawing/2014/main" id="{00000000-0008-0000-0F00-000076000000}"/>
            </a:ext>
          </a:extLst>
        </xdr:cNvPr>
        <xdr:cNvSpPr/>
      </xdr:nvSpPr>
      <xdr:spPr>
        <a:xfrm>
          <a:off x="10426700" y="649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37</xdr:row>
      <xdr:rowOff>151130</xdr:rowOff>
    </xdr:from>
    <xdr:to>
      <xdr:col>50</xdr:col>
      <xdr:colOff>165100</xdr:colOff>
      <xdr:row>38</xdr:row>
      <xdr:rowOff>81280</xdr:rowOff>
    </xdr:to>
    <xdr:sp macro="" textlink="">
      <xdr:nvSpPr>
        <xdr:cNvPr id="119" name="フローチャート: 判断 118">
          <a:extLst>
            <a:ext uri="{FF2B5EF4-FFF2-40B4-BE49-F238E27FC236}">
              <a16:creationId xmlns:a16="http://schemas.microsoft.com/office/drawing/2014/main" id="{00000000-0008-0000-0F00-000077000000}"/>
            </a:ext>
          </a:extLst>
        </xdr:cNvPr>
        <xdr:cNvSpPr/>
      </xdr:nvSpPr>
      <xdr:spPr>
        <a:xfrm>
          <a:off x="9588500" y="649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2540</xdr:rowOff>
    </xdr:from>
    <xdr:to>
      <xdr:col>46</xdr:col>
      <xdr:colOff>38100</xdr:colOff>
      <xdr:row>38</xdr:row>
      <xdr:rowOff>104140</xdr:rowOff>
    </xdr:to>
    <xdr:sp macro="" textlink="">
      <xdr:nvSpPr>
        <xdr:cNvPr id="120" name="フローチャート: 判断 119">
          <a:extLst>
            <a:ext uri="{FF2B5EF4-FFF2-40B4-BE49-F238E27FC236}">
              <a16:creationId xmlns:a16="http://schemas.microsoft.com/office/drawing/2014/main" id="{00000000-0008-0000-0F00-000078000000}"/>
            </a:ext>
          </a:extLst>
        </xdr:cNvPr>
        <xdr:cNvSpPr/>
      </xdr:nvSpPr>
      <xdr:spPr>
        <a:xfrm>
          <a:off x="8699500" y="651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2540</xdr:rowOff>
    </xdr:from>
    <xdr:to>
      <xdr:col>41</xdr:col>
      <xdr:colOff>101600</xdr:colOff>
      <xdr:row>38</xdr:row>
      <xdr:rowOff>104140</xdr:rowOff>
    </xdr:to>
    <xdr:sp macro="" textlink="">
      <xdr:nvSpPr>
        <xdr:cNvPr id="121" name="フローチャート: 判断 120">
          <a:extLst>
            <a:ext uri="{FF2B5EF4-FFF2-40B4-BE49-F238E27FC236}">
              <a16:creationId xmlns:a16="http://schemas.microsoft.com/office/drawing/2014/main" id="{00000000-0008-0000-0F00-000079000000}"/>
            </a:ext>
          </a:extLst>
        </xdr:cNvPr>
        <xdr:cNvSpPr/>
      </xdr:nvSpPr>
      <xdr:spPr>
        <a:xfrm>
          <a:off x="7810500" y="651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2540</xdr:rowOff>
    </xdr:from>
    <xdr:to>
      <xdr:col>36</xdr:col>
      <xdr:colOff>165100</xdr:colOff>
      <xdr:row>38</xdr:row>
      <xdr:rowOff>104140</xdr:rowOff>
    </xdr:to>
    <xdr:sp macro="" textlink="">
      <xdr:nvSpPr>
        <xdr:cNvPr id="122" name="フローチャート: 判断 121">
          <a:extLst>
            <a:ext uri="{FF2B5EF4-FFF2-40B4-BE49-F238E27FC236}">
              <a16:creationId xmlns:a16="http://schemas.microsoft.com/office/drawing/2014/main" id="{00000000-0008-0000-0F00-00007A000000}"/>
            </a:ext>
          </a:extLst>
        </xdr:cNvPr>
        <xdr:cNvSpPr/>
      </xdr:nvSpPr>
      <xdr:spPr>
        <a:xfrm>
          <a:off x="6921500" y="651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00000000-0008-0000-0F00-00007B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00000000-0008-0000-0F00-00007C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F00-00007D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F00-00007E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F00-00007F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59690</xdr:rowOff>
    </xdr:from>
    <xdr:to>
      <xdr:col>55</xdr:col>
      <xdr:colOff>50800</xdr:colOff>
      <xdr:row>37</xdr:row>
      <xdr:rowOff>161290</xdr:rowOff>
    </xdr:to>
    <xdr:sp macro="" textlink="">
      <xdr:nvSpPr>
        <xdr:cNvPr id="128" name="楕円 127">
          <a:extLst>
            <a:ext uri="{FF2B5EF4-FFF2-40B4-BE49-F238E27FC236}">
              <a16:creationId xmlns:a16="http://schemas.microsoft.com/office/drawing/2014/main" id="{00000000-0008-0000-0F00-000080000000}"/>
            </a:ext>
          </a:extLst>
        </xdr:cNvPr>
        <xdr:cNvSpPr/>
      </xdr:nvSpPr>
      <xdr:spPr>
        <a:xfrm>
          <a:off x="10426700" y="6403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82567</xdr:rowOff>
    </xdr:from>
    <xdr:ext cx="469744" cy="259045"/>
    <xdr:sp macro="" textlink="">
      <xdr:nvSpPr>
        <xdr:cNvPr id="129" name="【図書館】&#10;一人当たり面積該当値テキスト">
          <a:extLst>
            <a:ext uri="{FF2B5EF4-FFF2-40B4-BE49-F238E27FC236}">
              <a16:creationId xmlns:a16="http://schemas.microsoft.com/office/drawing/2014/main" id="{00000000-0008-0000-0F00-000081000000}"/>
            </a:ext>
          </a:extLst>
        </xdr:cNvPr>
        <xdr:cNvSpPr txBox="1"/>
      </xdr:nvSpPr>
      <xdr:spPr>
        <a:xfrm>
          <a:off x="10515600" y="6254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13970</xdr:rowOff>
    </xdr:from>
    <xdr:to>
      <xdr:col>50</xdr:col>
      <xdr:colOff>165100</xdr:colOff>
      <xdr:row>37</xdr:row>
      <xdr:rowOff>115570</xdr:rowOff>
    </xdr:to>
    <xdr:sp macro="" textlink="">
      <xdr:nvSpPr>
        <xdr:cNvPr id="130" name="楕円 129">
          <a:extLst>
            <a:ext uri="{FF2B5EF4-FFF2-40B4-BE49-F238E27FC236}">
              <a16:creationId xmlns:a16="http://schemas.microsoft.com/office/drawing/2014/main" id="{00000000-0008-0000-0F00-000082000000}"/>
            </a:ext>
          </a:extLst>
        </xdr:cNvPr>
        <xdr:cNvSpPr/>
      </xdr:nvSpPr>
      <xdr:spPr>
        <a:xfrm>
          <a:off x="9588500" y="6357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37</xdr:row>
      <xdr:rowOff>64770</xdr:rowOff>
    </xdr:from>
    <xdr:to>
      <xdr:col>55</xdr:col>
      <xdr:colOff>0</xdr:colOff>
      <xdr:row>37</xdr:row>
      <xdr:rowOff>110490</xdr:rowOff>
    </xdr:to>
    <xdr:cxnSp macro="">
      <xdr:nvCxnSpPr>
        <xdr:cNvPr id="131" name="直線コネクタ 130">
          <a:extLst>
            <a:ext uri="{FF2B5EF4-FFF2-40B4-BE49-F238E27FC236}">
              <a16:creationId xmlns:a16="http://schemas.microsoft.com/office/drawing/2014/main" id="{00000000-0008-0000-0F00-000083000000}"/>
            </a:ext>
          </a:extLst>
        </xdr:cNvPr>
        <xdr:cNvCxnSpPr/>
      </xdr:nvCxnSpPr>
      <xdr:spPr>
        <a:xfrm>
          <a:off x="9639300" y="640842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36830</xdr:rowOff>
    </xdr:from>
    <xdr:to>
      <xdr:col>46</xdr:col>
      <xdr:colOff>38100</xdr:colOff>
      <xdr:row>37</xdr:row>
      <xdr:rowOff>138430</xdr:rowOff>
    </xdr:to>
    <xdr:sp macro="" textlink="">
      <xdr:nvSpPr>
        <xdr:cNvPr id="132" name="楕円 131">
          <a:extLst>
            <a:ext uri="{FF2B5EF4-FFF2-40B4-BE49-F238E27FC236}">
              <a16:creationId xmlns:a16="http://schemas.microsoft.com/office/drawing/2014/main" id="{00000000-0008-0000-0F00-000084000000}"/>
            </a:ext>
          </a:extLst>
        </xdr:cNvPr>
        <xdr:cNvSpPr/>
      </xdr:nvSpPr>
      <xdr:spPr>
        <a:xfrm>
          <a:off x="8699500" y="6380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64770</xdr:rowOff>
    </xdr:from>
    <xdr:to>
      <xdr:col>50</xdr:col>
      <xdr:colOff>114300</xdr:colOff>
      <xdr:row>37</xdr:row>
      <xdr:rowOff>87630</xdr:rowOff>
    </xdr:to>
    <xdr:cxnSp macro="">
      <xdr:nvCxnSpPr>
        <xdr:cNvPr id="133" name="直線コネクタ 132">
          <a:extLst>
            <a:ext uri="{FF2B5EF4-FFF2-40B4-BE49-F238E27FC236}">
              <a16:creationId xmlns:a16="http://schemas.microsoft.com/office/drawing/2014/main" id="{00000000-0008-0000-0F00-000085000000}"/>
            </a:ext>
          </a:extLst>
        </xdr:cNvPr>
        <xdr:cNvCxnSpPr/>
      </xdr:nvCxnSpPr>
      <xdr:spPr>
        <a:xfrm flipV="1">
          <a:off x="8750300" y="640842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36830</xdr:rowOff>
    </xdr:from>
    <xdr:to>
      <xdr:col>41</xdr:col>
      <xdr:colOff>101600</xdr:colOff>
      <xdr:row>37</xdr:row>
      <xdr:rowOff>138430</xdr:rowOff>
    </xdr:to>
    <xdr:sp macro="" textlink="">
      <xdr:nvSpPr>
        <xdr:cNvPr id="134" name="楕円 133">
          <a:extLst>
            <a:ext uri="{FF2B5EF4-FFF2-40B4-BE49-F238E27FC236}">
              <a16:creationId xmlns:a16="http://schemas.microsoft.com/office/drawing/2014/main" id="{00000000-0008-0000-0F00-000086000000}"/>
            </a:ext>
          </a:extLst>
        </xdr:cNvPr>
        <xdr:cNvSpPr/>
      </xdr:nvSpPr>
      <xdr:spPr>
        <a:xfrm>
          <a:off x="7810500" y="6380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37</xdr:row>
      <xdr:rowOff>87630</xdr:rowOff>
    </xdr:from>
    <xdr:to>
      <xdr:col>45</xdr:col>
      <xdr:colOff>177800</xdr:colOff>
      <xdr:row>37</xdr:row>
      <xdr:rowOff>87630</xdr:rowOff>
    </xdr:to>
    <xdr:cxnSp macro="">
      <xdr:nvCxnSpPr>
        <xdr:cNvPr id="135" name="直線コネクタ 134">
          <a:extLst>
            <a:ext uri="{FF2B5EF4-FFF2-40B4-BE49-F238E27FC236}">
              <a16:creationId xmlns:a16="http://schemas.microsoft.com/office/drawing/2014/main" id="{00000000-0008-0000-0F00-000087000000}"/>
            </a:ext>
          </a:extLst>
        </xdr:cNvPr>
        <xdr:cNvCxnSpPr/>
      </xdr:nvCxnSpPr>
      <xdr:spPr>
        <a:xfrm>
          <a:off x="7861300" y="64312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37</xdr:row>
      <xdr:rowOff>36830</xdr:rowOff>
    </xdr:from>
    <xdr:to>
      <xdr:col>36</xdr:col>
      <xdr:colOff>165100</xdr:colOff>
      <xdr:row>37</xdr:row>
      <xdr:rowOff>138430</xdr:rowOff>
    </xdr:to>
    <xdr:sp macro="" textlink="">
      <xdr:nvSpPr>
        <xdr:cNvPr id="136" name="楕円 135">
          <a:extLst>
            <a:ext uri="{FF2B5EF4-FFF2-40B4-BE49-F238E27FC236}">
              <a16:creationId xmlns:a16="http://schemas.microsoft.com/office/drawing/2014/main" id="{00000000-0008-0000-0F00-000088000000}"/>
            </a:ext>
          </a:extLst>
        </xdr:cNvPr>
        <xdr:cNvSpPr/>
      </xdr:nvSpPr>
      <xdr:spPr>
        <a:xfrm>
          <a:off x="6921500" y="6380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37</xdr:row>
      <xdr:rowOff>87630</xdr:rowOff>
    </xdr:from>
    <xdr:to>
      <xdr:col>41</xdr:col>
      <xdr:colOff>50800</xdr:colOff>
      <xdr:row>37</xdr:row>
      <xdr:rowOff>87630</xdr:rowOff>
    </xdr:to>
    <xdr:cxnSp macro="">
      <xdr:nvCxnSpPr>
        <xdr:cNvPr id="137" name="直線コネクタ 136">
          <a:extLst>
            <a:ext uri="{FF2B5EF4-FFF2-40B4-BE49-F238E27FC236}">
              <a16:creationId xmlns:a16="http://schemas.microsoft.com/office/drawing/2014/main" id="{00000000-0008-0000-0F00-000089000000}"/>
            </a:ext>
          </a:extLst>
        </xdr:cNvPr>
        <xdr:cNvCxnSpPr/>
      </xdr:nvCxnSpPr>
      <xdr:spPr>
        <a:xfrm>
          <a:off x="6972300" y="64312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72407</xdr:rowOff>
    </xdr:from>
    <xdr:ext cx="469744" cy="259045"/>
    <xdr:sp macro="" textlink="">
      <xdr:nvSpPr>
        <xdr:cNvPr id="138" name="n_1aveValue【図書館】&#10;一人当たり面積">
          <a:extLst>
            <a:ext uri="{FF2B5EF4-FFF2-40B4-BE49-F238E27FC236}">
              <a16:creationId xmlns:a16="http://schemas.microsoft.com/office/drawing/2014/main" id="{00000000-0008-0000-0F00-00008A000000}"/>
            </a:ext>
          </a:extLst>
        </xdr:cNvPr>
        <xdr:cNvSpPr txBox="1"/>
      </xdr:nvSpPr>
      <xdr:spPr>
        <a:xfrm>
          <a:off x="9391727" y="6587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95267</xdr:rowOff>
    </xdr:from>
    <xdr:ext cx="469744" cy="259045"/>
    <xdr:sp macro="" textlink="">
      <xdr:nvSpPr>
        <xdr:cNvPr id="139" name="n_2aveValue【図書館】&#10;一人当たり面積">
          <a:extLst>
            <a:ext uri="{FF2B5EF4-FFF2-40B4-BE49-F238E27FC236}">
              <a16:creationId xmlns:a16="http://schemas.microsoft.com/office/drawing/2014/main" id="{00000000-0008-0000-0F00-00008B000000}"/>
            </a:ext>
          </a:extLst>
        </xdr:cNvPr>
        <xdr:cNvSpPr txBox="1"/>
      </xdr:nvSpPr>
      <xdr:spPr>
        <a:xfrm>
          <a:off x="8515427" y="6610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95267</xdr:rowOff>
    </xdr:from>
    <xdr:ext cx="469744" cy="259045"/>
    <xdr:sp macro="" textlink="">
      <xdr:nvSpPr>
        <xdr:cNvPr id="140" name="n_3aveValue【図書館】&#10;一人当たり面積">
          <a:extLst>
            <a:ext uri="{FF2B5EF4-FFF2-40B4-BE49-F238E27FC236}">
              <a16:creationId xmlns:a16="http://schemas.microsoft.com/office/drawing/2014/main" id="{00000000-0008-0000-0F00-00008C000000}"/>
            </a:ext>
          </a:extLst>
        </xdr:cNvPr>
        <xdr:cNvSpPr txBox="1"/>
      </xdr:nvSpPr>
      <xdr:spPr>
        <a:xfrm>
          <a:off x="7626427" y="6610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95267</xdr:rowOff>
    </xdr:from>
    <xdr:ext cx="469744" cy="259045"/>
    <xdr:sp macro="" textlink="">
      <xdr:nvSpPr>
        <xdr:cNvPr id="141" name="n_4aveValue【図書館】&#10;一人当たり面積">
          <a:extLst>
            <a:ext uri="{FF2B5EF4-FFF2-40B4-BE49-F238E27FC236}">
              <a16:creationId xmlns:a16="http://schemas.microsoft.com/office/drawing/2014/main" id="{00000000-0008-0000-0F00-00008D000000}"/>
            </a:ext>
          </a:extLst>
        </xdr:cNvPr>
        <xdr:cNvSpPr txBox="1"/>
      </xdr:nvSpPr>
      <xdr:spPr>
        <a:xfrm>
          <a:off x="6737427" y="6610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35</xdr:row>
      <xdr:rowOff>132097</xdr:rowOff>
    </xdr:from>
    <xdr:ext cx="469744" cy="259045"/>
    <xdr:sp macro="" textlink="">
      <xdr:nvSpPr>
        <xdr:cNvPr id="142" name="n_1mainValue【図書館】&#10;一人当たり面積">
          <a:extLst>
            <a:ext uri="{FF2B5EF4-FFF2-40B4-BE49-F238E27FC236}">
              <a16:creationId xmlns:a16="http://schemas.microsoft.com/office/drawing/2014/main" id="{00000000-0008-0000-0F00-00008E000000}"/>
            </a:ext>
          </a:extLst>
        </xdr:cNvPr>
        <xdr:cNvSpPr txBox="1"/>
      </xdr:nvSpPr>
      <xdr:spPr>
        <a:xfrm>
          <a:off x="9391727" y="6132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35</xdr:row>
      <xdr:rowOff>154957</xdr:rowOff>
    </xdr:from>
    <xdr:ext cx="469744" cy="259045"/>
    <xdr:sp macro="" textlink="">
      <xdr:nvSpPr>
        <xdr:cNvPr id="143" name="n_2mainValue【図書館】&#10;一人当たり面積">
          <a:extLst>
            <a:ext uri="{FF2B5EF4-FFF2-40B4-BE49-F238E27FC236}">
              <a16:creationId xmlns:a16="http://schemas.microsoft.com/office/drawing/2014/main" id="{00000000-0008-0000-0F00-00008F000000}"/>
            </a:ext>
          </a:extLst>
        </xdr:cNvPr>
        <xdr:cNvSpPr txBox="1"/>
      </xdr:nvSpPr>
      <xdr:spPr>
        <a:xfrm>
          <a:off x="8515427" y="6155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35</xdr:row>
      <xdr:rowOff>154957</xdr:rowOff>
    </xdr:from>
    <xdr:ext cx="469744" cy="259045"/>
    <xdr:sp macro="" textlink="">
      <xdr:nvSpPr>
        <xdr:cNvPr id="144" name="n_3mainValue【図書館】&#10;一人当たり面積">
          <a:extLst>
            <a:ext uri="{FF2B5EF4-FFF2-40B4-BE49-F238E27FC236}">
              <a16:creationId xmlns:a16="http://schemas.microsoft.com/office/drawing/2014/main" id="{00000000-0008-0000-0F00-000090000000}"/>
            </a:ext>
          </a:extLst>
        </xdr:cNvPr>
        <xdr:cNvSpPr txBox="1"/>
      </xdr:nvSpPr>
      <xdr:spPr>
        <a:xfrm>
          <a:off x="7626427" y="6155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35</xdr:row>
      <xdr:rowOff>154957</xdr:rowOff>
    </xdr:from>
    <xdr:ext cx="469744" cy="259045"/>
    <xdr:sp macro="" textlink="">
      <xdr:nvSpPr>
        <xdr:cNvPr id="145" name="n_4mainValue【図書館】&#10;一人当たり面積">
          <a:extLst>
            <a:ext uri="{FF2B5EF4-FFF2-40B4-BE49-F238E27FC236}">
              <a16:creationId xmlns:a16="http://schemas.microsoft.com/office/drawing/2014/main" id="{00000000-0008-0000-0F00-000091000000}"/>
            </a:ext>
          </a:extLst>
        </xdr:cNvPr>
        <xdr:cNvSpPr txBox="1"/>
      </xdr:nvSpPr>
      <xdr:spPr>
        <a:xfrm>
          <a:off x="6737427" y="6155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00000000-0008-0000-0F00-000092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00000000-0008-0000-0F00-000093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00000000-0008-0000-0F00-000094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00000000-0008-0000-0F00-000095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00000000-0008-0000-0F00-000096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00000000-0008-0000-0F00-000097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00000000-0008-0000-0F00-000098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00000000-0008-0000-0F00-000099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00000000-0008-0000-0F00-00009A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00000000-0008-0000-0F00-00009B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00000000-0008-0000-0F00-00009C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7" name="直線コネクタ 156">
          <a:extLst>
            <a:ext uri="{FF2B5EF4-FFF2-40B4-BE49-F238E27FC236}">
              <a16:creationId xmlns:a16="http://schemas.microsoft.com/office/drawing/2014/main" id="{00000000-0008-0000-0F00-00009D00000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8" name="テキスト ボックス 157">
          <a:extLst>
            <a:ext uri="{FF2B5EF4-FFF2-40B4-BE49-F238E27FC236}">
              <a16:creationId xmlns:a16="http://schemas.microsoft.com/office/drawing/2014/main" id="{00000000-0008-0000-0F00-00009E000000}"/>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9" name="直線コネクタ 158">
          <a:extLst>
            <a:ext uri="{FF2B5EF4-FFF2-40B4-BE49-F238E27FC236}">
              <a16:creationId xmlns:a16="http://schemas.microsoft.com/office/drawing/2014/main" id="{00000000-0008-0000-0F00-00009F00000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0" name="テキスト ボックス 159">
          <a:extLst>
            <a:ext uri="{FF2B5EF4-FFF2-40B4-BE49-F238E27FC236}">
              <a16:creationId xmlns:a16="http://schemas.microsoft.com/office/drawing/2014/main" id="{00000000-0008-0000-0F00-0000A000000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a:extLst>
            <a:ext uri="{FF2B5EF4-FFF2-40B4-BE49-F238E27FC236}">
              <a16:creationId xmlns:a16="http://schemas.microsoft.com/office/drawing/2014/main" id="{00000000-0008-0000-0F00-0000A100000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2" name="テキスト ボックス 161">
          <a:extLst>
            <a:ext uri="{FF2B5EF4-FFF2-40B4-BE49-F238E27FC236}">
              <a16:creationId xmlns:a16="http://schemas.microsoft.com/office/drawing/2014/main" id="{00000000-0008-0000-0F00-0000A200000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3" name="直線コネクタ 162">
          <a:extLst>
            <a:ext uri="{FF2B5EF4-FFF2-40B4-BE49-F238E27FC236}">
              <a16:creationId xmlns:a16="http://schemas.microsoft.com/office/drawing/2014/main" id="{00000000-0008-0000-0F00-0000A300000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4" name="テキスト ボックス 163">
          <a:extLst>
            <a:ext uri="{FF2B5EF4-FFF2-40B4-BE49-F238E27FC236}">
              <a16:creationId xmlns:a16="http://schemas.microsoft.com/office/drawing/2014/main" id="{00000000-0008-0000-0F00-0000A400000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5" name="直線コネクタ 164">
          <a:extLst>
            <a:ext uri="{FF2B5EF4-FFF2-40B4-BE49-F238E27FC236}">
              <a16:creationId xmlns:a16="http://schemas.microsoft.com/office/drawing/2014/main" id="{00000000-0008-0000-0F00-0000A500000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6" name="テキスト ボックス 165">
          <a:extLst>
            <a:ext uri="{FF2B5EF4-FFF2-40B4-BE49-F238E27FC236}">
              <a16:creationId xmlns:a16="http://schemas.microsoft.com/office/drawing/2014/main" id="{00000000-0008-0000-0F00-0000A6000000}"/>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00000000-0008-0000-0F00-0000A7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8" name="テキスト ボックス 167">
          <a:extLst>
            <a:ext uri="{FF2B5EF4-FFF2-40B4-BE49-F238E27FC236}">
              <a16:creationId xmlns:a16="http://schemas.microsoft.com/office/drawing/2014/main" id="{00000000-0008-0000-0F00-0000A8000000}"/>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9" name="【体育館・プール】&#10;有形固定資産減価償却率グラフ枠">
          <a:extLst>
            <a:ext uri="{FF2B5EF4-FFF2-40B4-BE49-F238E27FC236}">
              <a16:creationId xmlns:a16="http://schemas.microsoft.com/office/drawing/2014/main" id="{00000000-0008-0000-0F00-0000A9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167640</xdr:rowOff>
    </xdr:from>
    <xdr:to>
      <xdr:col>24</xdr:col>
      <xdr:colOff>62865</xdr:colOff>
      <xdr:row>64</xdr:row>
      <xdr:rowOff>76200</xdr:rowOff>
    </xdr:to>
    <xdr:cxnSp macro="">
      <xdr:nvCxnSpPr>
        <xdr:cNvPr id="170" name="直線コネクタ 169">
          <a:extLst>
            <a:ext uri="{FF2B5EF4-FFF2-40B4-BE49-F238E27FC236}">
              <a16:creationId xmlns:a16="http://schemas.microsoft.com/office/drawing/2014/main" id="{00000000-0008-0000-0F00-0000AA000000}"/>
            </a:ext>
          </a:extLst>
        </xdr:cNvPr>
        <xdr:cNvCxnSpPr/>
      </xdr:nvCxnSpPr>
      <xdr:spPr>
        <a:xfrm flipV="1">
          <a:off x="4634865" y="9768840"/>
          <a:ext cx="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1" name="【体育館・プール】&#10;有形固定資産減価償却率最小値テキスト">
          <a:extLst>
            <a:ext uri="{FF2B5EF4-FFF2-40B4-BE49-F238E27FC236}">
              <a16:creationId xmlns:a16="http://schemas.microsoft.com/office/drawing/2014/main" id="{00000000-0008-0000-0F00-0000AB000000}"/>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2" name="直線コネクタ 171">
          <a:extLst>
            <a:ext uri="{FF2B5EF4-FFF2-40B4-BE49-F238E27FC236}">
              <a16:creationId xmlns:a16="http://schemas.microsoft.com/office/drawing/2014/main" id="{00000000-0008-0000-0F00-0000AC000000}"/>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114317</xdr:rowOff>
    </xdr:from>
    <xdr:ext cx="405111" cy="259045"/>
    <xdr:sp macro="" textlink="">
      <xdr:nvSpPr>
        <xdr:cNvPr id="173" name="【体育館・プール】&#10;有形固定資産減価償却率最大値テキスト">
          <a:extLst>
            <a:ext uri="{FF2B5EF4-FFF2-40B4-BE49-F238E27FC236}">
              <a16:creationId xmlns:a16="http://schemas.microsoft.com/office/drawing/2014/main" id="{00000000-0008-0000-0F00-0000AD000000}"/>
            </a:ext>
          </a:extLst>
        </xdr:cNvPr>
        <xdr:cNvSpPr txBox="1"/>
      </xdr:nvSpPr>
      <xdr:spPr>
        <a:xfrm>
          <a:off x="4673600" y="9544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167640</xdr:rowOff>
    </xdr:from>
    <xdr:to>
      <xdr:col>24</xdr:col>
      <xdr:colOff>152400</xdr:colOff>
      <xdr:row>56</xdr:row>
      <xdr:rowOff>167640</xdr:rowOff>
    </xdr:to>
    <xdr:cxnSp macro="">
      <xdr:nvCxnSpPr>
        <xdr:cNvPr id="174" name="直線コネクタ 173">
          <a:extLst>
            <a:ext uri="{FF2B5EF4-FFF2-40B4-BE49-F238E27FC236}">
              <a16:creationId xmlns:a16="http://schemas.microsoft.com/office/drawing/2014/main" id="{00000000-0008-0000-0F00-0000AE000000}"/>
            </a:ext>
          </a:extLst>
        </xdr:cNvPr>
        <xdr:cNvCxnSpPr/>
      </xdr:nvCxnSpPr>
      <xdr:spPr>
        <a:xfrm>
          <a:off x="4546600" y="9768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86377</xdr:rowOff>
    </xdr:from>
    <xdr:ext cx="405111" cy="259045"/>
    <xdr:sp macro="" textlink="">
      <xdr:nvSpPr>
        <xdr:cNvPr id="175" name="【体育館・プール】&#10;有形固定資産減価償却率平均値テキスト">
          <a:extLst>
            <a:ext uri="{FF2B5EF4-FFF2-40B4-BE49-F238E27FC236}">
              <a16:creationId xmlns:a16="http://schemas.microsoft.com/office/drawing/2014/main" id="{00000000-0008-0000-0F00-0000AF000000}"/>
            </a:ext>
          </a:extLst>
        </xdr:cNvPr>
        <xdr:cNvSpPr txBox="1"/>
      </xdr:nvSpPr>
      <xdr:spPr>
        <a:xfrm>
          <a:off x="4673600" y="100304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63500</xdr:rowOff>
    </xdr:from>
    <xdr:to>
      <xdr:col>24</xdr:col>
      <xdr:colOff>114300</xdr:colOff>
      <xdr:row>59</xdr:row>
      <xdr:rowOff>165100</xdr:rowOff>
    </xdr:to>
    <xdr:sp macro="" textlink="">
      <xdr:nvSpPr>
        <xdr:cNvPr id="176" name="フローチャート: 判断 175">
          <a:extLst>
            <a:ext uri="{FF2B5EF4-FFF2-40B4-BE49-F238E27FC236}">
              <a16:creationId xmlns:a16="http://schemas.microsoft.com/office/drawing/2014/main" id="{00000000-0008-0000-0F00-0000B0000000}"/>
            </a:ext>
          </a:extLst>
        </xdr:cNvPr>
        <xdr:cNvSpPr/>
      </xdr:nvSpPr>
      <xdr:spPr>
        <a:xfrm>
          <a:off x="4584700" y="1017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57785</xdr:rowOff>
    </xdr:from>
    <xdr:to>
      <xdr:col>20</xdr:col>
      <xdr:colOff>38100</xdr:colOff>
      <xdr:row>59</xdr:row>
      <xdr:rowOff>159385</xdr:rowOff>
    </xdr:to>
    <xdr:sp macro="" textlink="">
      <xdr:nvSpPr>
        <xdr:cNvPr id="177" name="フローチャート: 判断 176">
          <a:extLst>
            <a:ext uri="{FF2B5EF4-FFF2-40B4-BE49-F238E27FC236}">
              <a16:creationId xmlns:a16="http://schemas.microsoft.com/office/drawing/2014/main" id="{00000000-0008-0000-0F00-0000B1000000}"/>
            </a:ext>
          </a:extLst>
        </xdr:cNvPr>
        <xdr:cNvSpPr/>
      </xdr:nvSpPr>
      <xdr:spPr>
        <a:xfrm>
          <a:off x="3746500" y="10173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29210</xdr:rowOff>
    </xdr:from>
    <xdr:to>
      <xdr:col>15</xdr:col>
      <xdr:colOff>101600</xdr:colOff>
      <xdr:row>59</xdr:row>
      <xdr:rowOff>130810</xdr:rowOff>
    </xdr:to>
    <xdr:sp macro="" textlink="">
      <xdr:nvSpPr>
        <xdr:cNvPr id="178" name="フローチャート: 判断 177">
          <a:extLst>
            <a:ext uri="{FF2B5EF4-FFF2-40B4-BE49-F238E27FC236}">
              <a16:creationId xmlns:a16="http://schemas.microsoft.com/office/drawing/2014/main" id="{00000000-0008-0000-0F00-0000B2000000}"/>
            </a:ext>
          </a:extLst>
        </xdr:cNvPr>
        <xdr:cNvSpPr/>
      </xdr:nvSpPr>
      <xdr:spPr>
        <a:xfrm>
          <a:off x="2857500" y="10144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10160</xdr:rowOff>
    </xdr:from>
    <xdr:to>
      <xdr:col>10</xdr:col>
      <xdr:colOff>165100</xdr:colOff>
      <xdr:row>59</xdr:row>
      <xdr:rowOff>111760</xdr:rowOff>
    </xdr:to>
    <xdr:sp macro="" textlink="">
      <xdr:nvSpPr>
        <xdr:cNvPr id="179" name="フローチャート: 判断 178">
          <a:extLst>
            <a:ext uri="{FF2B5EF4-FFF2-40B4-BE49-F238E27FC236}">
              <a16:creationId xmlns:a16="http://schemas.microsoft.com/office/drawing/2014/main" id="{00000000-0008-0000-0F00-0000B3000000}"/>
            </a:ext>
          </a:extLst>
        </xdr:cNvPr>
        <xdr:cNvSpPr/>
      </xdr:nvSpPr>
      <xdr:spPr>
        <a:xfrm>
          <a:off x="1968500" y="10125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156845</xdr:rowOff>
    </xdr:from>
    <xdr:to>
      <xdr:col>6</xdr:col>
      <xdr:colOff>38100</xdr:colOff>
      <xdr:row>59</xdr:row>
      <xdr:rowOff>86995</xdr:rowOff>
    </xdr:to>
    <xdr:sp macro="" textlink="">
      <xdr:nvSpPr>
        <xdr:cNvPr id="180" name="フローチャート: 判断 179">
          <a:extLst>
            <a:ext uri="{FF2B5EF4-FFF2-40B4-BE49-F238E27FC236}">
              <a16:creationId xmlns:a16="http://schemas.microsoft.com/office/drawing/2014/main" id="{00000000-0008-0000-0F00-0000B4000000}"/>
            </a:ext>
          </a:extLst>
        </xdr:cNvPr>
        <xdr:cNvSpPr/>
      </xdr:nvSpPr>
      <xdr:spPr>
        <a:xfrm>
          <a:off x="1079500" y="10100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00000000-0008-0000-0F00-0000B5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00000000-0008-0000-0F00-0000B6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0000000-0008-0000-0F00-0000B7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F00-0000B8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F00-0000B9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46355</xdr:rowOff>
    </xdr:from>
    <xdr:to>
      <xdr:col>24</xdr:col>
      <xdr:colOff>114300</xdr:colOff>
      <xdr:row>61</xdr:row>
      <xdr:rowOff>147955</xdr:rowOff>
    </xdr:to>
    <xdr:sp macro="" textlink="">
      <xdr:nvSpPr>
        <xdr:cNvPr id="186" name="楕円 185">
          <a:extLst>
            <a:ext uri="{FF2B5EF4-FFF2-40B4-BE49-F238E27FC236}">
              <a16:creationId xmlns:a16="http://schemas.microsoft.com/office/drawing/2014/main" id="{00000000-0008-0000-0F00-0000BA000000}"/>
            </a:ext>
          </a:extLst>
        </xdr:cNvPr>
        <xdr:cNvSpPr/>
      </xdr:nvSpPr>
      <xdr:spPr>
        <a:xfrm>
          <a:off x="4584700" y="10504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24782</xdr:rowOff>
    </xdr:from>
    <xdr:ext cx="405111" cy="259045"/>
    <xdr:sp macro="" textlink="">
      <xdr:nvSpPr>
        <xdr:cNvPr id="187" name="【体育館・プール】&#10;有形固定資産減価償却率該当値テキスト">
          <a:extLst>
            <a:ext uri="{FF2B5EF4-FFF2-40B4-BE49-F238E27FC236}">
              <a16:creationId xmlns:a16="http://schemas.microsoft.com/office/drawing/2014/main" id="{00000000-0008-0000-0F00-0000BB000000}"/>
            </a:ext>
          </a:extLst>
        </xdr:cNvPr>
        <xdr:cNvSpPr txBox="1"/>
      </xdr:nvSpPr>
      <xdr:spPr>
        <a:xfrm>
          <a:off x="4673600" y="10483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2540</xdr:rowOff>
    </xdr:from>
    <xdr:to>
      <xdr:col>20</xdr:col>
      <xdr:colOff>38100</xdr:colOff>
      <xdr:row>61</xdr:row>
      <xdr:rowOff>104140</xdr:rowOff>
    </xdr:to>
    <xdr:sp macro="" textlink="">
      <xdr:nvSpPr>
        <xdr:cNvPr id="188" name="楕円 187">
          <a:extLst>
            <a:ext uri="{FF2B5EF4-FFF2-40B4-BE49-F238E27FC236}">
              <a16:creationId xmlns:a16="http://schemas.microsoft.com/office/drawing/2014/main" id="{00000000-0008-0000-0F00-0000BC000000}"/>
            </a:ext>
          </a:extLst>
        </xdr:cNvPr>
        <xdr:cNvSpPr/>
      </xdr:nvSpPr>
      <xdr:spPr>
        <a:xfrm>
          <a:off x="3746500" y="10460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53340</xdr:rowOff>
    </xdr:from>
    <xdr:to>
      <xdr:col>24</xdr:col>
      <xdr:colOff>63500</xdr:colOff>
      <xdr:row>61</xdr:row>
      <xdr:rowOff>97155</xdr:rowOff>
    </xdr:to>
    <xdr:cxnSp macro="">
      <xdr:nvCxnSpPr>
        <xdr:cNvPr id="189" name="直線コネクタ 188">
          <a:extLst>
            <a:ext uri="{FF2B5EF4-FFF2-40B4-BE49-F238E27FC236}">
              <a16:creationId xmlns:a16="http://schemas.microsoft.com/office/drawing/2014/main" id="{00000000-0008-0000-0F00-0000BD000000}"/>
            </a:ext>
          </a:extLst>
        </xdr:cNvPr>
        <xdr:cNvCxnSpPr/>
      </xdr:nvCxnSpPr>
      <xdr:spPr>
        <a:xfrm>
          <a:off x="3797300" y="10511790"/>
          <a:ext cx="8382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149225</xdr:rowOff>
    </xdr:from>
    <xdr:to>
      <xdr:col>15</xdr:col>
      <xdr:colOff>101600</xdr:colOff>
      <xdr:row>61</xdr:row>
      <xdr:rowOff>79375</xdr:rowOff>
    </xdr:to>
    <xdr:sp macro="" textlink="">
      <xdr:nvSpPr>
        <xdr:cNvPr id="190" name="楕円 189">
          <a:extLst>
            <a:ext uri="{FF2B5EF4-FFF2-40B4-BE49-F238E27FC236}">
              <a16:creationId xmlns:a16="http://schemas.microsoft.com/office/drawing/2014/main" id="{00000000-0008-0000-0F00-0000BE000000}"/>
            </a:ext>
          </a:extLst>
        </xdr:cNvPr>
        <xdr:cNvSpPr/>
      </xdr:nvSpPr>
      <xdr:spPr>
        <a:xfrm>
          <a:off x="2857500" y="10436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28575</xdr:rowOff>
    </xdr:from>
    <xdr:to>
      <xdr:col>19</xdr:col>
      <xdr:colOff>177800</xdr:colOff>
      <xdr:row>61</xdr:row>
      <xdr:rowOff>53340</xdr:rowOff>
    </xdr:to>
    <xdr:cxnSp macro="">
      <xdr:nvCxnSpPr>
        <xdr:cNvPr id="191" name="直線コネクタ 190">
          <a:extLst>
            <a:ext uri="{FF2B5EF4-FFF2-40B4-BE49-F238E27FC236}">
              <a16:creationId xmlns:a16="http://schemas.microsoft.com/office/drawing/2014/main" id="{00000000-0008-0000-0F00-0000BF000000}"/>
            </a:ext>
          </a:extLst>
        </xdr:cNvPr>
        <xdr:cNvCxnSpPr/>
      </xdr:nvCxnSpPr>
      <xdr:spPr>
        <a:xfrm>
          <a:off x="2908300" y="10487025"/>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122555</xdr:rowOff>
    </xdr:from>
    <xdr:to>
      <xdr:col>10</xdr:col>
      <xdr:colOff>165100</xdr:colOff>
      <xdr:row>61</xdr:row>
      <xdr:rowOff>52705</xdr:rowOff>
    </xdr:to>
    <xdr:sp macro="" textlink="">
      <xdr:nvSpPr>
        <xdr:cNvPr id="192" name="楕円 191">
          <a:extLst>
            <a:ext uri="{FF2B5EF4-FFF2-40B4-BE49-F238E27FC236}">
              <a16:creationId xmlns:a16="http://schemas.microsoft.com/office/drawing/2014/main" id="{00000000-0008-0000-0F00-0000C0000000}"/>
            </a:ext>
          </a:extLst>
        </xdr:cNvPr>
        <xdr:cNvSpPr/>
      </xdr:nvSpPr>
      <xdr:spPr>
        <a:xfrm>
          <a:off x="1968500" y="10409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1905</xdr:rowOff>
    </xdr:from>
    <xdr:to>
      <xdr:col>15</xdr:col>
      <xdr:colOff>50800</xdr:colOff>
      <xdr:row>61</xdr:row>
      <xdr:rowOff>28575</xdr:rowOff>
    </xdr:to>
    <xdr:cxnSp macro="">
      <xdr:nvCxnSpPr>
        <xdr:cNvPr id="193" name="直線コネクタ 192">
          <a:extLst>
            <a:ext uri="{FF2B5EF4-FFF2-40B4-BE49-F238E27FC236}">
              <a16:creationId xmlns:a16="http://schemas.microsoft.com/office/drawing/2014/main" id="{00000000-0008-0000-0F00-0000C1000000}"/>
            </a:ext>
          </a:extLst>
        </xdr:cNvPr>
        <xdr:cNvCxnSpPr/>
      </xdr:nvCxnSpPr>
      <xdr:spPr>
        <a:xfrm>
          <a:off x="2019300" y="10460355"/>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103505</xdr:rowOff>
    </xdr:from>
    <xdr:to>
      <xdr:col>6</xdr:col>
      <xdr:colOff>38100</xdr:colOff>
      <xdr:row>61</xdr:row>
      <xdr:rowOff>33655</xdr:rowOff>
    </xdr:to>
    <xdr:sp macro="" textlink="">
      <xdr:nvSpPr>
        <xdr:cNvPr id="194" name="楕円 193">
          <a:extLst>
            <a:ext uri="{FF2B5EF4-FFF2-40B4-BE49-F238E27FC236}">
              <a16:creationId xmlns:a16="http://schemas.microsoft.com/office/drawing/2014/main" id="{00000000-0008-0000-0F00-0000C2000000}"/>
            </a:ext>
          </a:extLst>
        </xdr:cNvPr>
        <xdr:cNvSpPr/>
      </xdr:nvSpPr>
      <xdr:spPr>
        <a:xfrm>
          <a:off x="1079500" y="10390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154305</xdr:rowOff>
    </xdr:from>
    <xdr:to>
      <xdr:col>10</xdr:col>
      <xdr:colOff>114300</xdr:colOff>
      <xdr:row>61</xdr:row>
      <xdr:rowOff>1905</xdr:rowOff>
    </xdr:to>
    <xdr:cxnSp macro="">
      <xdr:nvCxnSpPr>
        <xdr:cNvPr id="195" name="直線コネクタ 194">
          <a:extLst>
            <a:ext uri="{FF2B5EF4-FFF2-40B4-BE49-F238E27FC236}">
              <a16:creationId xmlns:a16="http://schemas.microsoft.com/office/drawing/2014/main" id="{00000000-0008-0000-0F00-0000C3000000}"/>
            </a:ext>
          </a:extLst>
        </xdr:cNvPr>
        <xdr:cNvCxnSpPr/>
      </xdr:nvCxnSpPr>
      <xdr:spPr>
        <a:xfrm>
          <a:off x="1130300" y="10441305"/>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4462</xdr:rowOff>
    </xdr:from>
    <xdr:ext cx="405111" cy="259045"/>
    <xdr:sp macro="" textlink="">
      <xdr:nvSpPr>
        <xdr:cNvPr id="196" name="n_1aveValue【体育館・プール】&#10;有形固定資産減価償却率">
          <a:extLst>
            <a:ext uri="{FF2B5EF4-FFF2-40B4-BE49-F238E27FC236}">
              <a16:creationId xmlns:a16="http://schemas.microsoft.com/office/drawing/2014/main" id="{00000000-0008-0000-0F00-0000C4000000}"/>
            </a:ext>
          </a:extLst>
        </xdr:cNvPr>
        <xdr:cNvSpPr txBox="1"/>
      </xdr:nvSpPr>
      <xdr:spPr>
        <a:xfrm>
          <a:off x="3582044" y="9948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147337</xdr:rowOff>
    </xdr:from>
    <xdr:ext cx="405111" cy="259045"/>
    <xdr:sp macro="" textlink="">
      <xdr:nvSpPr>
        <xdr:cNvPr id="197" name="n_2aveValue【体育館・プール】&#10;有形固定資産減価償却率">
          <a:extLst>
            <a:ext uri="{FF2B5EF4-FFF2-40B4-BE49-F238E27FC236}">
              <a16:creationId xmlns:a16="http://schemas.microsoft.com/office/drawing/2014/main" id="{00000000-0008-0000-0F00-0000C5000000}"/>
            </a:ext>
          </a:extLst>
        </xdr:cNvPr>
        <xdr:cNvSpPr txBox="1"/>
      </xdr:nvSpPr>
      <xdr:spPr>
        <a:xfrm>
          <a:off x="2705744" y="9919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128287</xdr:rowOff>
    </xdr:from>
    <xdr:ext cx="405111" cy="259045"/>
    <xdr:sp macro="" textlink="">
      <xdr:nvSpPr>
        <xdr:cNvPr id="198" name="n_3aveValue【体育館・プール】&#10;有形固定資産減価償却率">
          <a:extLst>
            <a:ext uri="{FF2B5EF4-FFF2-40B4-BE49-F238E27FC236}">
              <a16:creationId xmlns:a16="http://schemas.microsoft.com/office/drawing/2014/main" id="{00000000-0008-0000-0F00-0000C6000000}"/>
            </a:ext>
          </a:extLst>
        </xdr:cNvPr>
        <xdr:cNvSpPr txBox="1"/>
      </xdr:nvSpPr>
      <xdr:spPr>
        <a:xfrm>
          <a:off x="1816744" y="9900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103522</xdr:rowOff>
    </xdr:from>
    <xdr:ext cx="405111" cy="259045"/>
    <xdr:sp macro="" textlink="">
      <xdr:nvSpPr>
        <xdr:cNvPr id="199" name="n_4aveValue【体育館・プール】&#10;有形固定資産減価償却率">
          <a:extLst>
            <a:ext uri="{FF2B5EF4-FFF2-40B4-BE49-F238E27FC236}">
              <a16:creationId xmlns:a16="http://schemas.microsoft.com/office/drawing/2014/main" id="{00000000-0008-0000-0F00-0000C7000000}"/>
            </a:ext>
          </a:extLst>
        </xdr:cNvPr>
        <xdr:cNvSpPr txBox="1"/>
      </xdr:nvSpPr>
      <xdr:spPr>
        <a:xfrm>
          <a:off x="927744" y="9876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95267</xdr:rowOff>
    </xdr:from>
    <xdr:ext cx="405111" cy="259045"/>
    <xdr:sp macro="" textlink="">
      <xdr:nvSpPr>
        <xdr:cNvPr id="200" name="n_1mainValue【体育館・プール】&#10;有形固定資産減価償却率">
          <a:extLst>
            <a:ext uri="{FF2B5EF4-FFF2-40B4-BE49-F238E27FC236}">
              <a16:creationId xmlns:a16="http://schemas.microsoft.com/office/drawing/2014/main" id="{00000000-0008-0000-0F00-0000C8000000}"/>
            </a:ext>
          </a:extLst>
        </xdr:cNvPr>
        <xdr:cNvSpPr txBox="1"/>
      </xdr:nvSpPr>
      <xdr:spPr>
        <a:xfrm>
          <a:off x="3582044" y="10553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70502</xdr:rowOff>
    </xdr:from>
    <xdr:ext cx="405111" cy="259045"/>
    <xdr:sp macro="" textlink="">
      <xdr:nvSpPr>
        <xdr:cNvPr id="201" name="n_2mainValue【体育館・プール】&#10;有形固定資産減価償却率">
          <a:extLst>
            <a:ext uri="{FF2B5EF4-FFF2-40B4-BE49-F238E27FC236}">
              <a16:creationId xmlns:a16="http://schemas.microsoft.com/office/drawing/2014/main" id="{00000000-0008-0000-0F00-0000C9000000}"/>
            </a:ext>
          </a:extLst>
        </xdr:cNvPr>
        <xdr:cNvSpPr txBox="1"/>
      </xdr:nvSpPr>
      <xdr:spPr>
        <a:xfrm>
          <a:off x="2705744" y="10528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43832</xdr:rowOff>
    </xdr:from>
    <xdr:ext cx="405111" cy="259045"/>
    <xdr:sp macro="" textlink="">
      <xdr:nvSpPr>
        <xdr:cNvPr id="202" name="n_3mainValue【体育館・プール】&#10;有形固定資産減価償却率">
          <a:extLst>
            <a:ext uri="{FF2B5EF4-FFF2-40B4-BE49-F238E27FC236}">
              <a16:creationId xmlns:a16="http://schemas.microsoft.com/office/drawing/2014/main" id="{00000000-0008-0000-0F00-0000CA000000}"/>
            </a:ext>
          </a:extLst>
        </xdr:cNvPr>
        <xdr:cNvSpPr txBox="1"/>
      </xdr:nvSpPr>
      <xdr:spPr>
        <a:xfrm>
          <a:off x="1816744" y="10502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24782</xdr:rowOff>
    </xdr:from>
    <xdr:ext cx="405111" cy="259045"/>
    <xdr:sp macro="" textlink="">
      <xdr:nvSpPr>
        <xdr:cNvPr id="203" name="n_4mainValue【体育館・プール】&#10;有形固定資産減価償却率">
          <a:extLst>
            <a:ext uri="{FF2B5EF4-FFF2-40B4-BE49-F238E27FC236}">
              <a16:creationId xmlns:a16="http://schemas.microsoft.com/office/drawing/2014/main" id="{00000000-0008-0000-0F00-0000CB000000}"/>
            </a:ext>
          </a:extLst>
        </xdr:cNvPr>
        <xdr:cNvSpPr txBox="1"/>
      </xdr:nvSpPr>
      <xdr:spPr>
        <a:xfrm>
          <a:off x="927744" y="10483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4" name="正方形/長方形 203">
          <a:extLst>
            <a:ext uri="{FF2B5EF4-FFF2-40B4-BE49-F238E27FC236}">
              <a16:creationId xmlns:a16="http://schemas.microsoft.com/office/drawing/2014/main" id="{00000000-0008-0000-0F00-0000CC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5" name="正方形/長方形 204">
          <a:extLst>
            <a:ext uri="{FF2B5EF4-FFF2-40B4-BE49-F238E27FC236}">
              <a16:creationId xmlns:a16="http://schemas.microsoft.com/office/drawing/2014/main" id="{00000000-0008-0000-0F00-0000CD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6" name="正方形/長方形 205">
          <a:extLst>
            <a:ext uri="{FF2B5EF4-FFF2-40B4-BE49-F238E27FC236}">
              <a16:creationId xmlns:a16="http://schemas.microsoft.com/office/drawing/2014/main" id="{00000000-0008-0000-0F00-0000CE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7" name="正方形/長方形 206">
          <a:extLst>
            <a:ext uri="{FF2B5EF4-FFF2-40B4-BE49-F238E27FC236}">
              <a16:creationId xmlns:a16="http://schemas.microsoft.com/office/drawing/2014/main" id="{00000000-0008-0000-0F00-0000CF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8" name="正方形/長方形 207">
          <a:extLst>
            <a:ext uri="{FF2B5EF4-FFF2-40B4-BE49-F238E27FC236}">
              <a16:creationId xmlns:a16="http://schemas.microsoft.com/office/drawing/2014/main" id="{00000000-0008-0000-0F00-0000D0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9" name="正方形/長方形 208">
          <a:extLst>
            <a:ext uri="{FF2B5EF4-FFF2-40B4-BE49-F238E27FC236}">
              <a16:creationId xmlns:a16="http://schemas.microsoft.com/office/drawing/2014/main" id="{00000000-0008-0000-0F00-0000D1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0" name="正方形/長方形 209">
          <a:extLst>
            <a:ext uri="{FF2B5EF4-FFF2-40B4-BE49-F238E27FC236}">
              <a16:creationId xmlns:a16="http://schemas.microsoft.com/office/drawing/2014/main" id="{00000000-0008-0000-0F00-0000D2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1" name="正方形/長方形 210">
          <a:extLst>
            <a:ext uri="{FF2B5EF4-FFF2-40B4-BE49-F238E27FC236}">
              <a16:creationId xmlns:a16="http://schemas.microsoft.com/office/drawing/2014/main" id="{00000000-0008-0000-0F00-0000D3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2" name="テキスト ボックス 211">
          <a:extLst>
            <a:ext uri="{FF2B5EF4-FFF2-40B4-BE49-F238E27FC236}">
              <a16:creationId xmlns:a16="http://schemas.microsoft.com/office/drawing/2014/main" id="{00000000-0008-0000-0F00-0000D4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3" name="直線コネクタ 212">
          <a:extLst>
            <a:ext uri="{FF2B5EF4-FFF2-40B4-BE49-F238E27FC236}">
              <a16:creationId xmlns:a16="http://schemas.microsoft.com/office/drawing/2014/main" id="{00000000-0008-0000-0F00-0000D5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4" name="直線コネクタ 213">
          <a:extLst>
            <a:ext uri="{FF2B5EF4-FFF2-40B4-BE49-F238E27FC236}">
              <a16:creationId xmlns:a16="http://schemas.microsoft.com/office/drawing/2014/main" id="{00000000-0008-0000-0F00-0000D6000000}"/>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215" name="テキスト ボックス 214">
          <a:extLst>
            <a:ext uri="{FF2B5EF4-FFF2-40B4-BE49-F238E27FC236}">
              <a16:creationId xmlns:a16="http://schemas.microsoft.com/office/drawing/2014/main" id="{00000000-0008-0000-0F00-0000D7000000}"/>
            </a:ext>
          </a:extLst>
        </xdr:cNvPr>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6" name="直線コネクタ 215">
          <a:extLst>
            <a:ext uri="{FF2B5EF4-FFF2-40B4-BE49-F238E27FC236}">
              <a16:creationId xmlns:a16="http://schemas.microsoft.com/office/drawing/2014/main" id="{00000000-0008-0000-0F00-0000D8000000}"/>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217" name="テキスト ボックス 216">
          <a:extLst>
            <a:ext uri="{FF2B5EF4-FFF2-40B4-BE49-F238E27FC236}">
              <a16:creationId xmlns:a16="http://schemas.microsoft.com/office/drawing/2014/main" id="{00000000-0008-0000-0F00-0000D9000000}"/>
            </a:ext>
          </a:extLst>
        </xdr:cNvPr>
        <xdr:cNvSpPr txBox="1"/>
      </xdr:nvSpPr>
      <xdr:spPr>
        <a:xfrm>
          <a:off x="6136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8" name="直線コネクタ 217">
          <a:extLst>
            <a:ext uri="{FF2B5EF4-FFF2-40B4-BE49-F238E27FC236}">
              <a16:creationId xmlns:a16="http://schemas.microsoft.com/office/drawing/2014/main" id="{00000000-0008-0000-0F00-0000DA000000}"/>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219" name="テキスト ボックス 218">
          <a:extLst>
            <a:ext uri="{FF2B5EF4-FFF2-40B4-BE49-F238E27FC236}">
              <a16:creationId xmlns:a16="http://schemas.microsoft.com/office/drawing/2014/main" id="{00000000-0008-0000-0F00-0000DB000000}"/>
            </a:ext>
          </a:extLst>
        </xdr:cNvPr>
        <xdr:cNvSpPr txBox="1"/>
      </xdr:nvSpPr>
      <xdr:spPr>
        <a:xfrm>
          <a:off x="6136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0" name="直線コネクタ 219">
          <a:extLst>
            <a:ext uri="{FF2B5EF4-FFF2-40B4-BE49-F238E27FC236}">
              <a16:creationId xmlns:a16="http://schemas.microsoft.com/office/drawing/2014/main" id="{00000000-0008-0000-0F00-0000DC000000}"/>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221" name="テキスト ボックス 220">
          <a:extLst>
            <a:ext uri="{FF2B5EF4-FFF2-40B4-BE49-F238E27FC236}">
              <a16:creationId xmlns:a16="http://schemas.microsoft.com/office/drawing/2014/main" id="{00000000-0008-0000-0F00-0000DD000000}"/>
            </a:ext>
          </a:extLst>
        </xdr:cNvPr>
        <xdr:cNvSpPr txBox="1"/>
      </xdr:nvSpPr>
      <xdr:spPr>
        <a:xfrm>
          <a:off x="6136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2" name="直線コネクタ 221">
          <a:extLst>
            <a:ext uri="{FF2B5EF4-FFF2-40B4-BE49-F238E27FC236}">
              <a16:creationId xmlns:a16="http://schemas.microsoft.com/office/drawing/2014/main" id="{00000000-0008-0000-0F00-0000DE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3" name="テキスト ボックス 222">
          <a:extLst>
            <a:ext uri="{FF2B5EF4-FFF2-40B4-BE49-F238E27FC236}">
              <a16:creationId xmlns:a16="http://schemas.microsoft.com/office/drawing/2014/main" id="{00000000-0008-0000-0F00-0000DF00000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4" name="【体育館・プール】&#10;一人当たり面積グラフ枠">
          <a:extLst>
            <a:ext uri="{FF2B5EF4-FFF2-40B4-BE49-F238E27FC236}">
              <a16:creationId xmlns:a16="http://schemas.microsoft.com/office/drawing/2014/main" id="{00000000-0008-0000-0F00-0000E0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150876</xdr:rowOff>
    </xdr:from>
    <xdr:to>
      <xdr:col>54</xdr:col>
      <xdr:colOff>189865</xdr:colOff>
      <xdr:row>63</xdr:row>
      <xdr:rowOff>157734</xdr:rowOff>
    </xdr:to>
    <xdr:cxnSp macro="">
      <xdr:nvCxnSpPr>
        <xdr:cNvPr id="225" name="直線コネクタ 224">
          <a:extLst>
            <a:ext uri="{FF2B5EF4-FFF2-40B4-BE49-F238E27FC236}">
              <a16:creationId xmlns:a16="http://schemas.microsoft.com/office/drawing/2014/main" id="{00000000-0008-0000-0F00-0000E1000000}"/>
            </a:ext>
          </a:extLst>
        </xdr:cNvPr>
        <xdr:cNvCxnSpPr/>
      </xdr:nvCxnSpPr>
      <xdr:spPr>
        <a:xfrm flipV="1">
          <a:off x="10476865" y="9580626"/>
          <a:ext cx="0" cy="13784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161561</xdr:rowOff>
    </xdr:from>
    <xdr:ext cx="469744" cy="259045"/>
    <xdr:sp macro="" textlink="">
      <xdr:nvSpPr>
        <xdr:cNvPr id="226" name="【体育館・プール】&#10;一人当たり面積最小値テキスト">
          <a:extLst>
            <a:ext uri="{FF2B5EF4-FFF2-40B4-BE49-F238E27FC236}">
              <a16:creationId xmlns:a16="http://schemas.microsoft.com/office/drawing/2014/main" id="{00000000-0008-0000-0F00-0000E2000000}"/>
            </a:ext>
          </a:extLst>
        </xdr:cNvPr>
        <xdr:cNvSpPr txBox="1"/>
      </xdr:nvSpPr>
      <xdr:spPr>
        <a:xfrm>
          <a:off x="10515600" y="10962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157734</xdr:rowOff>
    </xdr:from>
    <xdr:to>
      <xdr:col>55</xdr:col>
      <xdr:colOff>88900</xdr:colOff>
      <xdr:row>63</xdr:row>
      <xdr:rowOff>157734</xdr:rowOff>
    </xdr:to>
    <xdr:cxnSp macro="">
      <xdr:nvCxnSpPr>
        <xdr:cNvPr id="227" name="直線コネクタ 226">
          <a:extLst>
            <a:ext uri="{FF2B5EF4-FFF2-40B4-BE49-F238E27FC236}">
              <a16:creationId xmlns:a16="http://schemas.microsoft.com/office/drawing/2014/main" id="{00000000-0008-0000-0F00-0000E3000000}"/>
            </a:ext>
          </a:extLst>
        </xdr:cNvPr>
        <xdr:cNvCxnSpPr/>
      </xdr:nvCxnSpPr>
      <xdr:spPr>
        <a:xfrm>
          <a:off x="10388600" y="10959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97553</xdr:rowOff>
    </xdr:from>
    <xdr:ext cx="469744" cy="259045"/>
    <xdr:sp macro="" textlink="">
      <xdr:nvSpPr>
        <xdr:cNvPr id="228" name="【体育館・プール】&#10;一人当たり面積最大値テキスト">
          <a:extLst>
            <a:ext uri="{FF2B5EF4-FFF2-40B4-BE49-F238E27FC236}">
              <a16:creationId xmlns:a16="http://schemas.microsoft.com/office/drawing/2014/main" id="{00000000-0008-0000-0F00-0000E4000000}"/>
            </a:ext>
          </a:extLst>
        </xdr:cNvPr>
        <xdr:cNvSpPr txBox="1"/>
      </xdr:nvSpPr>
      <xdr:spPr>
        <a:xfrm>
          <a:off x="10515600" y="9355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150876</xdr:rowOff>
    </xdr:from>
    <xdr:to>
      <xdr:col>55</xdr:col>
      <xdr:colOff>88900</xdr:colOff>
      <xdr:row>55</xdr:row>
      <xdr:rowOff>150876</xdr:rowOff>
    </xdr:to>
    <xdr:cxnSp macro="">
      <xdr:nvCxnSpPr>
        <xdr:cNvPr id="229" name="直線コネクタ 228">
          <a:extLst>
            <a:ext uri="{FF2B5EF4-FFF2-40B4-BE49-F238E27FC236}">
              <a16:creationId xmlns:a16="http://schemas.microsoft.com/office/drawing/2014/main" id="{00000000-0008-0000-0F00-0000E5000000}"/>
            </a:ext>
          </a:extLst>
        </xdr:cNvPr>
        <xdr:cNvCxnSpPr/>
      </xdr:nvCxnSpPr>
      <xdr:spPr>
        <a:xfrm>
          <a:off x="10388600" y="95806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42943</xdr:rowOff>
    </xdr:from>
    <xdr:ext cx="469744" cy="259045"/>
    <xdr:sp macro="" textlink="">
      <xdr:nvSpPr>
        <xdr:cNvPr id="230" name="【体育館・プール】&#10;一人当たり面積平均値テキスト">
          <a:extLst>
            <a:ext uri="{FF2B5EF4-FFF2-40B4-BE49-F238E27FC236}">
              <a16:creationId xmlns:a16="http://schemas.microsoft.com/office/drawing/2014/main" id="{00000000-0008-0000-0F00-0000E6000000}"/>
            </a:ext>
          </a:extLst>
        </xdr:cNvPr>
        <xdr:cNvSpPr txBox="1"/>
      </xdr:nvSpPr>
      <xdr:spPr>
        <a:xfrm>
          <a:off x="10515600" y="105013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20066</xdr:rowOff>
    </xdr:from>
    <xdr:to>
      <xdr:col>55</xdr:col>
      <xdr:colOff>50800</xdr:colOff>
      <xdr:row>62</xdr:row>
      <xdr:rowOff>121666</xdr:rowOff>
    </xdr:to>
    <xdr:sp macro="" textlink="">
      <xdr:nvSpPr>
        <xdr:cNvPr id="231" name="フローチャート: 判断 230">
          <a:extLst>
            <a:ext uri="{FF2B5EF4-FFF2-40B4-BE49-F238E27FC236}">
              <a16:creationId xmlns:a16="http://schemas.microsoft.com/office/drawing/2014/main" id="{00000000-0008-0000-0F00-0000E7000000}"/>
            </a:ext>
          </a:extLst>
        </xdr:cNvPr>
        <xdr:cNvSpPr/>
      </xdr:nvSpPr>
      <xdr:spPr>
        <a:xfrm>
          <a:off x="10426700" y="10649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24638</xdr:rowOff>
    </xdr:from>
    <xdr:to>
      <xdr:col>50</xdr:col>
      <xdr:colOff>165100</xdr:colOff>
      <xdr:row>62</xdr:row>
      <xdr:rowOff>126238</xdr:rowOff>
    </xdr:to>
    <xdr:sp macro="" textlink="">
      <xdr:nvSpPr>
        <xdr:cNvPr id="232" name="フローチャート: 判断 231">
          <a:extLst>
            <a:ext uri="{FF2B5EF4-FFF2-40B4-BE49-F238E27FC236}">
              <a16:creationId xmlns:a16="http://schemas.microsoft.com/office/drawing/2014/main" id="{00000000-0008-0000-0F00-0000E8000000}"/>
            </a:ext>
          </a:extLst>
        </xdr:cNvPr>
        <xdr:cNvSpPr/>
      </xdr:nvSpPr>
      <xdr:spPr>
        <a:xfrm>
          <a:off x="9588500" y="10654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26924</xdr:rowOff>
    </xdr:from>
    <xdr:to>
      <xdr:col>46</xdr:col>
      <xdr:colOff>38100</xdr:colOff>
      <xdr:row>62</xdr:row>
      <xdr:rowOff>128524</xdr:rowOff>
    </xdr:to>
    <xdr:sp macro="" textlink="">
      <xdr:nvSpPr>
        <xdr:cNvPr id="233" name="フローチャート: 判断 232">
          <a:extLst>
            <a:ext uri="{FF2B5EF4-FFF2-40B4-BE49-F238E27FC236}">
              <a16:creationId xmlns:a16="http://schemas.microsoft.com/office/drawing/2014/main" id="{00000000-0008-0000-0F00-0000E9000000}"/>
            </a:ext>
          </a:extLst>
        </xdr:cNvPr>
        <xdr:cNvSpPr/>
      </xdr:nvSpPr>
      <xdr:spPr>
        <a:xfrm>
          <a:off x="8699500" y="10656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29210</xdr:rowOff>
    </xdr:from>
    <xdr:to>
      <xdr:col>41</xdr:col>
      <xdr:colOff>101600</xdr:colOff>
      <xdr:row>62</xdr:row>
      <xdr:rowOff>130810</xdr:rowOff>
    </xdr:to>
    <xdr:sp macro="" textlink="">
      <xdr:nvSpPr>
        <xdr:cNvPr id="234" name="フローチャート: 判断 233">
          <a:extLst>
            <a:ext uri="{FF2B5EF4-FFF2-40B4-BE49-F238E27FC236}">
              <a16:creationId xmlns:a16="http://schemas.microsoft.com/office/drawing/2014/main" id="{00000000-0008-0000-0F00-0000EA000000}"/>
            </a:ext>
          </a:extLst>
        </xdr:cNvPr>
        <xdr:cNvSpPr/>
      </xdr:nvSpPr>
      <xdr:spPr>
        <a:xfrm>
          <a:off x="7810500" y="10659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33782</xdr:rowOff>
    </xdr:from>
    <xdr:to>
      <xdr:col>36</xdr:col>
      <xdr:colOff>165100</xdr:colOff>
      <xdr:row>62</xdr:row>
      <xdr:rowOff>135382</xdr:rowOff>
    </xdr:to>
    <xdr:sp macro="" textlink="">
      <xdr:nvSpPr>
        <xdr:cNvPr id="235" name="フローチャート: 判断 234">
          <a:extLst>
            <a:ext uri="{FF2B5EF4-FFF2-40B4-BE49-F238E27FC236}">
              <a16:creationId xmlns:a16="http://schemas.microsoft.com/office/drawing/2014/main" id="{00000000-0008-0000-0F00-0000EB000000}"/>
            </a:ext>
          </a:extLst>
        </xdr:cNvPr>
        <xdr:cNvSpPr/>
      </xdr:nvSpPr>
      <xdr:spPr>
        <a:xfrm>
          <a:off x="6921500" y="10663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00000000-0008-0000-0F00-0000EC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00000000-0008-0000-0F00-0000ED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00000000-0008-0000-0F00-0000EE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00000000-0008-0000-0F00-0000EF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00000000-0008-0000-0F00-0000F0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104648</xdr:rowOff>
    </xdr:from>
    <xdr:to>
      <xdr:col>55</xdr:col>
      <xdr:colOff>50800</xdr:colOff>
      <xdr:row>63</xdr:row>
      <xdr:rowOff>34798</xdr:rowOff>
    </xdr:to>
    <xdr:sp macro="" textlink="">
      <xdr:nvSpPr>
        <xdr:cNvPr id="241" name="楕円 240">
          <a:extLst>
            <a:ext uri="{FF2B5EF4-FFF2-40B4-BE49-F238E27FC236}">
              <a16:creationId xmlns:a16="http://schemas.microsoft.com/office/drawing/2014/main" id="{00000000-0008-0000-0F00-0000F1000000}"/>
            </a:ext>
          </a:extLst>
        </xdr:cNvPr>
        <xdr:cNvSpPr/>
      </xdr:nvSpPr>
      <xdr:spPr>
        <a:xfrm>
          <a:off x="10426700" y="10734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83075</xdr:rowOff>
    </xdr:from>
    <xdr:ext cx="469744" cy="259045"/>
    <xdr:sp macro="" textlink="">
      <xdr:nvSpPr>
        <xdr:cNvPr id="242" name="【体育館・プール】&#10;一人当たり面積該当値テキスト">
          <a:extLst>
            <a:ext uri="{FF2B5EF4-FFF2-40B4-BE49-F238E27FC236}">
              <a16:creationId xmlns:a16="http://schemas.microsoft.com/office/drawing/2014/main" id="{00000000-0008-0000-0F00-0000F2000000}"/>
            </a:ext>
          </a:extLst>
        </xdr:cNvPr>
        <xdr:cNvSpPr txBox="1"/>
      </xdr:nvSpPr>
      <xdr:spPr>
        <a:xfrm>
          <a:off x="10515600" y="10712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79502</xdr:rowOff>
    </xdr:from>
    <xdr:to>
      <xdr:col>50</xdr:col>
      <xdr:colOff>165100</xdr:colOff>
      <xdr:row>63</xdr:row>
      <xdr:rowOff>9652</xdr:rowOff>
    </xdr:to>
    <xdr:sp macro="" textlink="">
      <xdr:nvSpPr>
        <xdr:cNvPr id="243" name="楕円 242">
          <a:extLst>
            <a:ext uri="{FF2B5EF4-FFF2-40B4-BE49-F238E27FC236}">
              <a16:creationId xmlns:a16="http://schemas.microsoft.com/office/drawing/2014/main" id="{00000000-0008-0000-0F00-0000F3000000}"/>
            </a:ext>
          </a:extLst>
        </xdr:cNvPr>
        <xdr:cNvSpPr/>
      </xdr:nvSpPr>
      <xdr:spPr>
        <a:xfrm>
          <a:off x="9588500" y="10709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130302</xdr:rowOff>
    </xdr:from>
    <xdr:to>
      <xdr:col>55</xdr:col>
      <xdr:colOff>0</xdr:colOff>
      <xdr:row>62</xdr:row>
      <xdr:rowOff>155448</xdr:rowOff>
    </xdr:to>
    <xdr:cxnSp macro="">
      <xdr:nvCxnSpPr>
        <xdr:cNvPr id="244" name="直線コネクタ 243">
          <a:extLst>
            <a:ext uri="{FF2B5EF4-FFF2-40B4-BE49-F238E27FC236}">
              <a16:creationId xmlns:a16="http://schemas.microsoft.com/office/drawing/2014/main" id="{00000000-0008-0000-0F00-0000F4000000}"/>
            </a:ext>
          </a:extLst>
        </xdr:cNvPr>
        <xdr:cNvCxnSpPr/>
      </xdr:nvCxnSpPr>
      <xdr:spPr>
        <a:xfrm>
          <a:off x="9639300" y="10760202"/>
          <a:ext cx="838200"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81788</xdr:rowOff>
    </xdr:from>
    <xdr:to>
      <xdr:col>46</xdr:col>
      <xdr:colOff>38100</xdr:colOff>
      <xdr:row>63</xdr:row>
      <xdr:rowOff>11938</xdr:rowOff>
    </xdr:to>
    <xdr:sp macro="" textlink="">
      <xdr:nvSpPr>
        <xdr:cNvPr id="245" name="楕円 244">
          <a:extLst>
            <a:ext uri="{FF2B5EF4-FFF2-40B4-BE49-F238E27FC236}">
              <a16:creationId xmlns:a16="http://schemas.microsoft.com/office/drawing/2014/main" id="{00000000-0008-0000-0F00-0000F5000000}"/>
            </a:ext>
          </a:extLst>
        </xdr:cNvPr>
        <xdr:cNvSpPr/>
      </xdr:nvSpPr>
      <xdr:spPr>
        <a:xfrm>
          <a:off x="8699500" y="10711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130302</xdr:rowOff>
    </xdr:from>
    <xdr:to>
      <xdr:col>50</xdr:col>
      <xdr:colOff>114300</xdr:colOff>
      <xdr:row>62</xdr:row>
      <xdr:rowOff>132588</xdr:rowOff>
    </xdr:to>
    <xdr:cxnSp macro="">
      <xdr:nvCxnSpPr>
        <xdr:cNvPr id="246" name="直線コネクタ 245">
          <a:extLst>
            <a:ext uri="{FF2B5EF4-FFF2-40B4-BE49-F238E27FC236}">
              <a16:creationId xmlns:a16="http://schemas.microsoft.com/office/drawing/2014/main" id="{00000000-0008-0000-0F00-0000F6000000}"/>
            </a:ext>
          </a:extLst>
        </xdr:cNvPr>
        <xdr:cNvCxnSpPr/>
      </xdr:nvCxnSpPr>
      <xdr:spPr>
        <a:xfrm flipV="1">
          <a:off x="8750300" y="10760202"/>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79502</xdr:rowOff>
    </xdr:from>
    <xdr:to>
      <xdr:col>41</xdr:col>
      <xdr:colOff>101600</xdr:colOff>
      <xdr:row>63</xdr:row>
      <xdr:rowOff>9652</xdr:rowOff>
    </xdr:to>
    <xdr:sp macro="" textlink="">
      <xdr:nvSpPr>
        <xdr:cNvPr id="247" name="楕円 246">
          <a:extLst>
            <a:ext uri="{FF2B5EF4-FFF2-40B4-BE49-F238E27FC236}">
              <a16:creationId xmlns:a16="http://schemas.microsoft.com/office/drawing/2014/main" id="{00000000-0008-0000-0F00-0000F7000000}"/>
            </a:ext>
          </a:extLst>
        </xdr:cNvPr>
        <xdr:cNvSpPr/>
      </xdr:nvSpPr>
      <xdr:spPr>
        <a:xfrm>
          <a:off x="7810500" y="10709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130302</xdr:rowOff>
    </xdr:from>
    <xdr:to>
      <xdr:col>45</xdr:col>
      <xdr:colOff>177800</xdr:colOff>
      <xdr:row>62</xdr:row>
      <xdr:rowOff>132588</xdr:rowOff>
    </xdr:to>
    <xdr:cxnSp macro="">
      <xdr:nvCxnSpPr>
        <xdr:cNvPr id="248" name="直線コネクタ 247">
          <a:extLst>
            <a:ext uri="{FF2B5EF4-FFF2-40B4-BE49-F238E27FC236}">
              <a16:creationId xmlns:a16="http://schemas.microsoft.com/office/drawing/2014/main" id="{00000000-0008-0000-0F00-0000F8000000}"/>
            </a:ext>
          </a:extLst>
        </xdr:cNvPr>
        <xdr:cNvCxnSpPr/>
      </xdr:nvCxnSpPr>
      <xdr:spPr>
        <a:xfrm>
          <a:off x="7861300" y="10760202"/>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79502</xdr:rowOff>
    </xdr:from>
    <xdr:to>
      <xdr:col>36</xdr:col>
      <xdr:colOff>165100</xdr:colOff>
      <xdr:row>63</xdr:row>
      <xdr:rowOff>9652</xdr:rowOff>
    </xdr:to>
    <xdr:sp macro="" textlink="">
      <xdr:nvSpPr>
        <xdr:cNvPr id="249" name="楕円 248">
          <a:extLst>
            <a:ext uri="{FF2B5EF4-FFF2-40B4-BE49-F238E27FC236}">
              <a16:creationId xmlns:a16="http://schemas.microsoft.com/office/drawing/2014/main" id="{00000000-0008-0000-0F00-0000F9000000}"/>
            </a:ext>
          </a:extLst>
        </xdr:cNvPr>
        <xdr:cNvSpPr/>
      </xdr:nvSpPr>
      <xdr:spPr>
        <a:xfrm>
          <a:off x="6921500" y="10709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130302</xdr:rowOff>
    </xdr:from>
    <xdr:to>
      <xdr:col>41</xdr:col>
      <xdr:colOff>50800</xdr:colOff>
      <xdr:row>62</xdr:row>
      <xdr:rowOff>130302</xdr:rowOff>
    </xdr:to>
    <xdr:cxnSp macro="">
      <xdr:nvCxnSpPr>
        <xdr:cNvPr id="250" name="直線コネクタ 249">
          <a:extLst>
            <a:ext uri="{FF2B5EF4-FFF2-40B4-BE49-F238E27FC236}">
              <a16:creationId xmlns:a16="http://schemas.microsoft.com/office/drawing/2014/main" id="{00000000-0008-0000-0F00-0000FA000000}"/>
            </a:ext>
          </a:extLst>
        </xdr:cNvPr>
        <xdr:cNvCxnSpPr/>
      </xdr:nvCxnSpPr>
      <xdr:spPr>
        <a:xfrm>
          <a:off x="6972300" y="1076020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142765</xdr:rowOff>
    </xdr:from>
    <xdr:ext cx="469744" cy="259045"/>
    <xdr:sp macro="" textlink="">
      <xdr:nvSpPr>
        <xdr:cNvPr id="251" name="n_1aveValue【体育館・プール】&#10;一人当たり面積">
          <a:extLst>
            <a:ext uri="{FF2B5EF4-FFF2-40B4-BE49-F238E27FC236}">
              <a16:creationId xmlns:a16="http://schemas.microsoft.com/office/drawing/2014/main" id="{00000000-0008-0000-0F00-0000FB000000}"/>
            </a:ext>
          </a:extLst>
        </xdr:cNvPr>
        <xdr:cNvSpPr txBox="1"/>
      </xdr:nvSpPr>
      <xdr:spPr>
        <a:xfrm>
          <a:off x="9391727" y="104297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145051</xdr:rowOff>
    </xdr:from>
    <xdr:ext cx="469744" cy="259045"/>
    <xdr:sp macro="" textlink="">
      <xdr:nvSpPr>
        <xdr:cNvPr id="252" name="n_2aveValue【体育館・プール】&#10;一人当たり面積">
          <a:extLst>
            <a:ext uri="{FF2B5EF4-FFF2-40B4-BE49-F238E27FC236}">
              <a16:creationId xmlns:a16="http://schemas.microsoft.com/office/drawing/2014/main" id="{00000000-0008-0000-0F00-0000FC000000}"/>
            </a:ext>
          </a:extLst>
        </xdr:cNvPr>
        <xdr:cNvSpPr txBox="1"/>
      </xdr:nvSpPr>
      <xdr:spPr>
        <a:xfrm>
          <a:off x="8515427" y="10432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147337</xdr:rowOff>
    </xdr:from>
    <xdr:ext cx="469744" cy="259045"/>
    <xdr:sp macro="" textlink="">
      <xdr:nvSpPr>
        <xdr:cNvPr id="253" name="n_3aveValue【体育館・プール】&#10;一人当たり面積">
          <a:extLst>
            <a:ext uri="{FF2B5EF4-FFF2-40B4-BE49-F238E27FC236}">
              <a16:creationId xmlns:a16="http://schemas.microsoft.com/office/drawing/2014/main" id="{00000000-0008-0000-0F00-0000FD000000}"/>
            </a:ext>
          </a:extLst>
        </xdr:cNvPr>
        <xdr:cNvSpPr txBox="1"/>
      </xdr:nvSpPr>
      <xdr:spPr>
        <a:xfrm>
          <a:off x="7626427" y="10434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151909</xdr:rowOff>
    </xdr:from>
    <xdr:ext cx="469744" cy="259045"/>
    <xdr:sp macro="" textlink="">
      <xdr:nvSpPr>
        <xdr:cNvPr id="254" name="n_4aveValue【体育館・プール】&#10;一人当たり面積">
          <a:extLst>
            <a:ext uri="{FF2B5EF4-FFF2-40B4-BE49-F238E27FC236}">
              <a16:creationId xmlns:a16="http://schemas.microsoft.com/office/drawing/2014/main" id="{00000000-0008-0000-0F00-0000FE000000}"/>
            </a:ext>
          </a:extLst>
        </xdr:cNvPr>
        <xdr:cNvSpPr txBox="1"/>
      </xdr:nvSpPr>
      <xdr:spPr>
        <a:xfrm>
          <a:off x="6737427" y="10438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779</xdr:rowOff>
    </xdr:from>
    <xdr:ext cx="469744" cy="259045"/>
    <xdr:sp macro="" textlink="">
      <xdr:nvSpPr>
        <xdr:cNvPr id="255" name="n_1mainValue【体育館・プール】&#10;一人当たり面積">
          <a:extLst>
            <a:ext uri="{FF2B5EF4-FFF2-40B4-BE49-F238E27FC236}">
              <a16:creationId xmlns:a16="http://schemas.microsoft.com/office/drawing/2014/main" id="{00000000-0008-0000-0F00-0000FF000000}"/>
            </a:ext>
          </a:extLst>
        </xdr:cNvPr>
        <xdr:cNvSpPr txBox="1"/>
      </xdr:nvSpPr>
      <xdr:spPr>
        <a:xfrm>
          <a:off x="9391727" y="10802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3065</xdr:rowOff>
    </xdr:from>
    <xdr:ext cx="469744" cy="259045"/>
    <xdr:sp macro="" textlink="">
      <xdr:nvSpPr>
        <xdr:cNvPr id="256" name="n_2mainValue【体育館・プール】&#10;一人当たり面積">
          <a:extLst>
            <a:ext uri="{FF2B5EF4-FFF2-40B4-BE49-F238E27FC236}">
              <a16:creationId xmlns:a16="http://schemas.microsoft.com/office/drawing/2014/main" id="{00000000-0008-0000-0F00-000000010000}"/>
            </a:ext>
          </a:extLst>
        </xdr:cNvPr>
        <xdr:cNvSpPr txBox="1"/>
      </xdr:nvSpPr>
      <xdr:spPr>
        <a:xfrm>
          <a:off x="8515427" y="10804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779</xdr:rowOff>
    </xdr:from>
    <xdr:ext cx="469744" cy="259045"/>
    <xdr:sp macro="" textlink="">
      <xdr:nvSpPr>
        <xdr:cNvPr id="257" name="n_3mainValue【体育館・プール】&#10;一人当たり面積">
          <a:extLst>
            <a:ext uri="{FF2B5EF4-FFF2-40B4-BE49-F238E27FC236}">
              <a16:creationId xmlns:a16="http://schemas.microsoft.com/office/drawing/2014/main" id="{00000000-0008-0000-0F00-000001010000}"/>
            </a:ext>
          </a:extLst>
        </xdr:cNvPr>
        <xdr:cNvSpPr txBox="1"/>
      </xdr:nvSpPr>
      <xdr:spPr>
        <a:xfrm>
          <a:off x="7626427" y="10802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779</xdr:rowOff>
    </xdr:from>
    <xdr:ext cx="469744" cy="259045"/>
    <xdr:sp macro="" textlink="">
      <xdr:nvSpPr>
        <xdr:cNvPr id="258" name="n_4mainValue【体育館・プール】&#10;一人当たり面積">
          <a:extLst>
            <a:ext uri="{FF2B5EF4-FFF2-40B4-BE49-F238E27FC236}">
              <a16:creationId xmlns:a16="http://schemas.microsoft.com/office/drawing/2014/main" id="{00000000-0008-0000-0F00-000002010000}"/>
            </a:ext>
          </a:extLst>
        </xdr:cNvPr>
        <xdr:cNvSpPr txBox="1"/>
      </xdr:nvSpPr>
      <xdr:spPr>
        <a:xfrm>
          <a:off x="6737427" y="10802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9" name="正方形/長方形 258">
          <a:extLst>
            <a:ext uri="{FF2B5EF4-FFF2-40B4-BE49-F238E27FC236}">
              <a16:creationId xmlns:a16="http://schemas.microsoft.com/office/drawing/2014/main" id="{00000000-0008-0000-0F00-000003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0" name="正方形/長方形 259">
          <a:extLst>
            <a:ext uri="{FF2B5EF4-FFF2-40B4-BE49-F238E27FC236}">
              <a16:creationId xmlns:a16="http://schemas.microsoft.com/office/drawing/2014/main" id="{00000000-0008-0000-0F00-000004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1" name="正方形/長方形 260">
          <a:extLst>
            <a:ext uri="{FF2B5EF4-FFF2-40B4-BE49-F238E27FC236}">
              <a16:creationId xmlns:a16="http://schemas.microsoft.com/office/drawing/2014/main" id="{00000000-0008-0000-0F00-000005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2" name="正方形/長方形 261">
          <a:extLst>
            <a:ext uri="{FF2B5EF4-FFF2-40B4-BE49-F238E27FC236}">
              <a16:creationId xmlns:a16="http://schemas.microsoft.com/office/drawing/2014/main" id="{00000000-0008-0000-0F00-000006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3" name="正方形/長方形 262">
          <a:extLst>
            <a:ext uri="{FF2B5EF4-FFF2-40B4-BE49-F238E27FC236}">
              <a16:creationId xmlns:a16="http://schemas.microsoft.com/office/drawing/2014/main" id="{00000000-0008-0000-0F00-000007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4" name="正方形/長方形 263">
          <a:extLst>
            <a:ext uri="{FF2B5EF4-FFF2-40B4-BE49-F238E27FC236}">
              <a16:creationId xmlns:a16="http://schemas.microsoft.com/office/drawing/2014/main" id="{00000000-0008-0000-0F00-000008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5" name="正方形/長方形 264">
          <a:extLst>
            <a:ext uri="{FF2B5EF4-FFF2-40B4-BE49-F238E27FC236}">
              <a16:creationId xmlns:a16="http://schemas.microsoft.com/office/drawing/2014/main" id="{00000000-0008-0000-0F00-000009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6" name="正方形/長方形 265">
          <a:extLst>
            <a:ext uri="{FF2B5EF4-FFF2-40B4-BE49-F238E27FC236}">
              <a16:creationId xmlns:a16="http://schemas.microsoft.com/office/drawing/2014/main" id="{00000000-0008-0000-0F00-00000A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7" name="テキスト ボックス 266">
          <a:extLst>
            <a:ext uri="{FF2B5EF4-FFF2-40B4-BE49-F238E27FC236}">
              <a16:creationId xmlns:a16="http://schemas.microsoft.com/office/drawing/2014/main" id="{00000000-0008-0000-0F00-00000B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8" name="直線コネクタ 267">
          <a:extLst>
            <a:ext uri="{FF2B5EF4-FFF2-40B4-BE49-F238E27FC236}">
              <a16:creationId xmlns:a16="http://schemas.microsoft.com/office/drawing/2014/main" id="{00000000-0008-0000-0F00-00000C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9" name="テキスト ボックス 268">
          <a:extLst>
            <a:ext uri="{FF2B5EF4-FFF2-40B4-BE49-F238E27FC236}">
              <a16:creationId xmlns:a16="http://schemas.microsoft.com/office/drawing/2014/main" id="{00000000-0008-0000-0F00-00000D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0" name="直線コネクタ 269">
          <a:extLst>
            <a:ext uri="{FF2B5EF4-FFF2-40B4-BE49-F238E27FC236}">
              <a16:creationId xmlns:a16="http://schemas.microsoft.com/office/drawing/2014/main" id="{00000000-0008-0000-0F00-00000E010000}"/>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1" name="テキスト ボックス 270">
          <a:extLst>
            <a:ext uri="{FF2B5EF4-FFF2-40B4-BE49-F238E27FC236}">
              <a16:creationId xmlns:a16="http://schemas.microsoft.com/office/drawing/2014/main" id="{00000000-0008-0000-0F00-00000F010000}"/>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2" name="直線コネクタ 271">
          <a:extLst>
            <a:ext uri="{FF2B5EF4-FFF2-40B4-BE49-F238E27FC236}">
              <a16:creationId xmlns:a16="http://schemas.microsoft.com/office/drawing/2014/main" id="{00000000-0008-0000-0F00-000010010000}"/>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3" name="テキスト ボックス 272">
          <a:extLst>
            <a:ext uri="{FF2B5EF4-FFF2-40B4-BE49-F238E27FC236}">
              <a16:creationId xmlns:a16="http://schemas.microsoft.com/office/drawing/2014/main" id="{00000000-0008-0000-0F00-000011010000}"/>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4" name="直線コネクタ 273">
          <a:extLst>
            <a:ext uri="{FF2B5EF4-FFF2-40B4-BE49-F238E27FC236}">
              <a16:creationId xmlns:a16="http://schemas.microsoft.com/office/drawing/2014/main" id="{00000000-0008-0000-0F00-000012010000}"/>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5" name="テキスト ボックス 274">
          <a:extLst>
            <a:ext uri="{FF2B5EF4-FFF2-40B4-BE49-F238E27FC236}">
              <a16:creationId xmlns:a16="http://schemas.microsoft.com/office/drawing/2014/main" id="{00000000-0008-0000-0F00-000013010000}"/>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6" name="直線コネクタ 275">
          <a:extLst>
            <a:ext uri="{FF2B5EF4-FFF2-40B4-BE49-F238E27FC236}">
              <a16:creationId xmlns:a16="http://schemas.microsoft.com/office/drawing/2014/main" id="{00000000-0008-0000-0F00-000014010000}"/>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77" name="テキスト ボックス 276">
          <a:extLst>
            <a:ext uri="{FF2B5EF4-FFF2-40B4-BE49-F238E27FC236}">
              <a16:creationId xmlns:a16="http://schemas.microsoft.com/office/drawing/2014/main" id="{00000000-0008-0000-0F00-000015010000}"/>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8" name="直線コネクタ 277">
          <a:extLst>
            <a:ext uri="{FF2B5EF4-FFF2-40B4-BE49-F238E27FC236}">
              <a16:creationId xmlns:a16="http://schemas.microsoft.com/office/drawing/2014/main" id="{00000000-0008-0000-0F00-000016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79" name="テキスト ボックス 278">
          <a:extLst>
            <a:ext uri="{FF2B5EF4-FFF2-40B4-BE49-F238E27FC236}">
              <a16:creationId xmlns:a16="http://schemas.microsoft.com/office/drawing/2014/main" id="{00000000-0008-0000-0F00-000017010000}"/>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0" name="【福祉施設】&#10;有形固定資産減価償却率グラフ枠">
          <a:extLst>
            <a:ext uri="{FF2B5EF4-FFF2-40B4-BE49-F238E27FC236}">
              <a16:creationId xmlns:a16="http://schemas.microsoft.com/office/drawing/2014/main" id="{00000000-0008-0000-0F00-000018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22098</xdr:rowOff>
    </xdr:from>
    <xdr:to>
      <xdr:col>24</xdr:col>
      <xdr:colOff>62865</xdr:colOff>
      <xdr:row>85</xdr:row>
      <xdr:rowOff>95250</xdr:rowOff>
    </xdr:to>
    <xdr:cxnSp macro="">
      <xdr:nvCxnSpPr>
        <xdr:cNvPr id="281" name="直線コネクタ 280">
          <a:extLst>
            <a:ext uri="{FF2B5EF4-FFF2-40B4-BE49-F238E27FC236}">
              <a16:creationId xmlns:a16="http://schemas.microsoft.com/office/drawing/2014/main" id="{00000000-0008-0000-0F00-000019010000}"/>
            </a:ext>
          </a:extLst>
        </xdr:cNvPr>
        <xdr:cNvCxnSpPr/>
      </xdr:nvCxnSpPr>
      <xdr:spPr>
        <a:xfrm flipV="1">
          <a:off x="4634865" y="13395198"/>
          <a:ext cx="0" cy="12733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99077</xdr:rowOff>
    </xdr:from>
    <xdr:ext cx="405111" cy="259045"/>
    <xdr:sp macro="" textlink="">
      <xdr:nvSpPr>
        <xdr:cNvPr id="282" name="【福祉施設】&#10;有形固定資産減価償却率最小値テキスト">
          <a:extLst>
            <a:ext uri="{FF2B5EF4-FFF2-40B4-BE49-F238E27FC236}">
              <a16:creationId xmlns:a16="http://schemas.microsoft.com/office/drawing/2014/main" id="{00000000-0008-0000-0F00-00001A010000}"/>
            </a:ext>
          </a:extLst>
        </xdr:cNvPr>
        <xdr:cNvSpPr txBox="1"/>
      </xdr:nvSpPr>
      <xdr:spPr>
        <a:xfrm>
          <a:off x="4673600" y="14672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95250</xdr:rowOff>
    </xdr:from>
    <xdr:to>
      <xdr:col>24</xdr:col>
      <xdr:colOff>152400</xdr:colOff>
      <xdr:row>85</xdr:row>
      <xdr:rowOff>95250</xdr:rowOff>
    </xdr:to>
    <xdr:cxnSp macro="">
      <xdr:nvCxnSpPr>
        <xdr:cNvPr id="283" name="直線コネクタ 282">
          <a:extLst>
            <a:ext uri="{FF2B5EF4-FFF2-40B4-BE49-F238E27FC236}">
              <a16:creationId xmlns:a16="http://schemas.microsoft.com/office/drawing/2014/main" id="{00000000-0008-0000-0F00-00001B010000}"/>
            </a:ext>
          </a:extLst>
        </xdr:cNvPr>
        <xdr:cNvCxnSpPr/>
      </xdr:nvCxnSpPr>
      <xdr:spPr>
        <a:xfrm>
          <a:off x="4546600" y="1466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140225</xdr:rowOff>
    </xdr:from>
    <xdr:ext cx="405111" cy="259045"/>
    <xdr:sp macro="" textlink="">
      <xdr:nvSpPr>
        <xdr:cNvPr id="284" name="【福祉施設】&#10;有形固定資産減価償却率最大値テキスト">
          <a:extLst>
            <a:ext uri="{FF2B5EF4-FFF2-40B4-BE49-F238E27FC236}">
              <a16:creationId xmlns:a16="http://schemas.microsoft.com/office/drawing/2014/main" id="{00000000-0008-0000-0F00-00001C010000}"/>
            </a:ext>
          </a:extLst>
        </xdr:cNvPr>
        <xdr:cNvSpPr txBox="1"/>
      </xdr:nvSpPr>
      <xdr:spPr>
        <a:xfrm>
          <a:off x="4673600" y="131704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22098</xdr:rowOff>
    </xdr:from>
    <xdr:to>
      <xdr:col>24</xdr:col>
      <xdr:colOff>152400</xdr:colOff>
      <xdr:row>78</xdr:row>
      <xdr:rowOff>22098</xdr:rowOff>
    </xdr:to>
    <xdr:cxnSp macro="">
      <xdr:nvCxnSpPr>
        <xdr:cNvPr id="285" name="直線コネクタ 284">
          <a:extLst>
            <a:ext uri="{FF2B5EF4-FFF2-40B4-BE49-F238E27FC236}">
              <a16:creationId xmlns:a16="http://schemas.microsoft.com/office/drawing/2014/main" id="{00000000-0008-0000-0F00-00001D010000}"/>
            </a:ext>
          </a:extLst>
        </xdr:cNvPr>
        <xdr:cNvCxnSpPr/>
      </xdr:nvCxnSpPr>
      <xdr:spPr>
        <a:xfrm>
          <a:off x="4546600" y="133951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79</xdr:row>
      <xdr:rowOff>131335</xdr:rowOff>
    </xdr:from>
    <xdr:ext cx="405111" cy="259045"/>
    <xdr:sp macro="" textlink="">
      <xdr:nvSpPr>
        <xdr:cNvPr id="286" name="【福祉施設】&#10;有形固定資産減価償却率平均値テキスト">
          <a:extLst>
            <a:ext uri="{FF2B5EF4-FFF2-40B4-BE49-F238E27FC236}">
              <a16:creationId xmlns:a16="http://schemas.microsoft.com/office/drawing/2014/main" id="{00000000-0008-0000-0F00-00001E010000}"/>
            </a:ext>
          </a:extLst>
        </xdr:cNvPr>
        <xdr:cNvSpPr txBox="1"/>
      </xdr:nvSpPr>
      <xdr:spPr>
        <a:xfrm>
          <a:off x="4673600" y="1367588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108458</xdr:rowOff>
    </xdr:from>
    <xdr:to>
      <xdr:col>24</xdr:col>
      <xdr:colOff>114300</xdr:colOff>
      <xdr:row>81</xdr:row>
      <xdr:rowOff>38608</xdr:rowOff>
    </xdr:to>
    <xdr:sp macro="" textlink="">
      <xdr:nvSpPr>
        <xdr:cNvPr id="287" name="フローチャート: 判断 286">
          <a:extLst>
            <a:ext uri="{FF2B5EF4-FFF2-40B4-BE49-F238E27FC236}">
              <a16:creationId xmlns:a16="http://schemas.microsoft.com/office/drawing/2014/main" id="{00000000-0008-0000-0F00-00001F010000}"/>
            </a:ext>
          </a:extLst>
        </xdr:cNvPr>
        <xdr:cNvSpPr/>
      </xdr:nvSpPr>
      <xdr:spPr>
        <a:xfrm>
          <a:off x="4584700" y="13824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74168</xdr:rowOff>
    </xdr:from>
    <xdr:to>
      <xdr:col>20</xdr:col>
      <xdr:colOff>38100</xdr:colOff>
      <xdr:row>81</xdr:row>
      <xdr:rowOff>4318</xdr:rowOff>
    </xdr:to>
    <xdr:sp macro="" textlink="">
      <xdr:nvSpPr>
        <xdr:cNvPr id="288" name="フローチャート: 判断 287">
          <a:extLst>
            <a:ext uri="{FF2B5EF4-FFF2-40B4-BE49-F238E27FC236}">
              <a16:creationId xmlns:a16="http://schemas.microsoft.com/office/drawing/2014/main" id="{00000000-0008-0000-0F00-000020010000}"/>
            </a:ext>
          </a:extLst>
        </xdr:cNvPr>
        <xdr:cNvSpPr/>
      </xdr:nvSpPr>
      <xdr:spPr>
        <a:xfrm>
          <a:off x="3746500" y="13790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39878</xdr:rowOff>
    </xdr:from>
    <xdr:to>
      <xdr:col>15</xdr:col>
      <xdr:colOff>101600</xdr:colOff>
      <xdr:row>80</xdr:row>
      <xdr:rowOff>141478</xdr:rowOff>
    </xdr:to>
    <xdr:sp macro="" textlink="">
      <xdr:nvSpPr>
        <xdr:cNvPr id="289" name="フローチャート: 判断 288">
          <a:extLst>
            <a:ext uri="{FF2B5EF4-FFF2-40B4-BE49-F238E27FC236}">
              <a16:creationId xmlns:a16="http://schemas.microsoft.com/office/drawing/2014/main" id="{00000000-0008-0000-0F00-000021010000}"/>
            </a:ext>
          </a:extLst>
        </xdr:cNvPr>
        <xdr:cNvSpPr/>
      </xdr:nvSpPr>
      <xdr:spPr>
        <a:xfrm>
          <a:off x="2857500" y="13755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12446</xdr:rowOff>
    </xdr:from>
    <xdr:to>
      <xdr:col>10</xdr:col>
      <xdr:colOff>165100</xdr:colOff>
      <xdr:row>80</xdr:row>
      <xdr:rowOff>114046</xdr:rowOff>
    </xdr:to>
    <xdr:sp macro="" textlink="">
      <xdr:nvSpPr>
        <xdr:cNvPr id="290" name="フローチャート: 判断 289">
          <a:extLst>
            <a:ext uri="{FF2B5EF4-FFF2-40B4-BE49-F238E27FC236}">
              <a16:creationId xmlns:a16="http://schemas.microsoft.com/office/drawing/2014/main" id="{00000000-0008-0000-0F00-000022010000}"/>
            </a:ext>
          </a:extLst>
        </xdr:cNvPr>
        <xdr:cNvSpPr/>
      </xdr:nvSpPr>
      <xdr:spPr>
        <a:xfrm>
          <a:off x="1968500" y="13728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79</xdr:row>
      <xdr:rowOff>147320</xdr:rowOff>
    </xdr:from>
    <xdr:to>
      <xdr:col>6</xdr:col>
      <xdr:colOff>38100</xdr:colOff>
      <xdr:row>80</xdr:row>
      <xdr:rowOff>77470</xdr:rowOff>
    </xdr:to>
    <xdr:sp macro="" textlink="">
      <xdr:nvSpPr>
        <xdr:cNvPr id="291" name="フローチャート: 判断 290">
          <a:extLst>
            <a:ext uri="{FF2B5EF4-FFF2-40B4-BE49-F238E27FC236}">
              <a16:creationId xmlns:a16="http://schemas.microsoft.com/office/drawing/2014/main" id="{00000000-0008-0000-0F00-000023010000}"/>
            </a:ext>
          </a:extLst>
        </xdr:cNvPr>
        <xdr:cNvSpPr/>
      </xdr:nvSpPr>
      <xdr:spPr>
        <a:xfrm>
          <a:off x="1079500" y="13691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2" name="テキスト ボックス 291">
          <a:extLst>
            <a:ext uri="{FF2B5EF4-FFF2-40B4-BE49-F238E27FC236}">
              <a16:creationId xmlns:a16="http://schemas.microsoft.com/office/drawing/2014/main" id="{00000000-0008-0000-0F00-000024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3" name="テキスト ボックス 292">
          <a:extLst>
            <a:ext uri="{FF2B5EF4-FFF2-40B4-BE49-F238E27FC236}">
              <a16:creationId xmlns:a16="http://schemas.microsoft.com/office/drawing/2014/main" id="{00000000-0008-0000-0F00-000025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id="{00000000-0008-0000-0F00-000026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00000000-0008-0000-0F00-000027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00000000-0008-0000-0F00-000028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3302</xdr:rowOff>
    </xdr:from>
    <xdr:to>
      <xdr:col>24</xdr:col>
      <xdr:colOff>114300</xdr:colOff>
      <xdr:row>82</xdr:row>
      <xdr:rowOff>104902</xdr:rowOff>
    </xdr:to>
    <xdr:sp macro="" textlink="">
      <xdr:nvSpPr>
        <xdr:cNvPr id="297" name="楕円 296">
          <a:extLst>
            <a:ext uri="{FF2B5EF4-FFF2-40B4-BE49-F238E27FC236}">
              <a16:creationId xmlns:a16="http://schemas.microsoft.com/office/drawing/2014/main" id="{00000000-0008-0000-0F00-000029010000}"/>
            </a:ext>
          </a:extLst>
        </xdr:cNvPr>
        <xdr:cNvSpPr/>
      </xdr:nvSpPr>
      <xdr:spPr>
        <a:xfrm>
          <a:off x="4584700" y="14062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153179</xdr:rowOff>
    </xdr:from>
    <xdr:ext cx="405111" cy="259045"/>
    <xdr:sp macro="" textlink="">
      <xdr:nvSpPr>
        <xdr:cNvPr id="298" name="【福祉施設】&#10;有形固定資産減価償却率該当値テキスト">
          <a:extLst>
            <a:ext uri="{FF2B5EF4-FFF2-40B4-BE49-F238E27FC236}">
              <a16:creationId xmlns:a16="http://schemas.microsoft.com/office/drawing/2014/main" id="{00000000-0008-0000-0F00-00002A010000}"/>
            </a:ext>
          </a:extLst>
        </xdr:cNvPr>
        <xdr:cNvSpPr txBox="1"/>
      </xdr:nvSpPr>
      <xdr:spPr>
        <a:xfrm>
          <a:off x="4673600" y="140406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124461</xdr:rowOff>
    </xdr:from>
    <xdr:to>
      <xdr:col>20</xdr:col>
      <xdr:colOff>38100</xdr:colOff>
      <xdr:row>82</xdr:row>
      <xdr:rowOff>54611</xdr:rowOff>
    </xdr:to>
    <xdr:sp macro="" textlink="">
      <xdr:nvSpPr>
        <xdr:cNvPr id="299" name="楕円 298">
          <a:extLst>
            <a:ext uri="{FF2B5EF4-FFF2-40B4-BE49-F238E27FC236}">
              <a16:creationId xmlns:a16="http://schemas.microsoft.com/office/drawing/2014/main" id="{00000000-0008-0000-0F00-00002B010000}"/>
            </a:ext>
          </a:extLst>
        </xdr:cNvPr>
        <xdr:cNvSpPr/>
      </xdr:nvSpPr>
      <xdr:spPr>
        <a:xfrm>
          <a:off x="3746500" y="14011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3811</xdr:rowOff>
    </xdr:from>
    <xdr:to>
      <xdr:col>24</xdr:col>
      <xdr:colOff>63500</xdr:colOff>
      <xdr:row>82</xdr:row>
      <xdr:rowOff>54102</xdr:rowOff>
    </xdr:to>
    <xdr:cxnSp macro="">
      <xdr:nvCxnSpPr>
        <xdr:cNvPr id="300" name="直線コネクタ 299">
          <a:extLst>
            <a:ext uri="{FF2B5EF4-FFF2-40B4-BE49-F238E27FC236}">
              <a16:creationId xmlns:a16="http://schemas.microsoft.com/office/drawing/2014/main" id="{00000000-0008-0000-0F00-00002C010000}"/>
            </a:ext>
          </a:extLst>
        </xdr:cNvPr>
        <xdr:cNvCxnSpPr/>
      </xdr:nvCxnSpPr>
      <xdr:spPr>
        <a:xfrm>
          <a:off x="3797300" y="14062711"/>
          <a:ext cx="838200" cy="50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76454</xdr:rowOff>
    </xdr:from>
    <xdr:to>
      <xdr:col>15</xdr:col>
      <xdr:colOff>101600</xdr:colOff>
      <xdr:row>82</xdr:row>
      <xdr:rowOff>6604</xdr:rowOff>
    </xdr:to>
    <xdr:sp macro="" textlink="">
      <xdr:nvSpPr>
        <xdr:cNvPr id="301" name="楕円 300">
          <a:extLst>
            <a:ext uri="{FF2B5EF4-FFF2-40B4-BE49-F238E27FC236}">
              <a16:creationId xmlns:a16="http://schemas.microsoft.com/office/drawing/2014/main" id="{00000000-0008-0000-0F00-00002D010000}"/>
            </a:ext>
          </a:extLst>
        </xdr:cNvPr>
        <xdr:cNvSpPr/>
      </xdr:nvSpPr>
      <xdr:spPr>
        <a:xfrm>
          <a:off x="2857500" y="13963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127254</xdr:rowOff>
    </xdr:from>
    <xdr:to>
      <xdr:col>19</xdr:col>
      <xdr:colOff>177800</xdr:colOff>
      <xdr:row>82</xdr:row>
      <xdr:rowOff>3811</xdr:rowOff>
    </xdr:to>
    <xdr:cxnSp macro="">
      <xdr:nvCxnSpPr>
        <xdr:cNvPr id="302" name="直線コネクタ 301">
          <a:extLst>
            <a:ext uri="{FF2B5EF4-FFF2-40B4-BE49-F238E27FC236}">
              <a16:creationId xmlns:a16="http://schemas.microsoft.com/office/drawing/2014/main" id="{00000000-0008-0000-0F00-00002E010000}"/>
            </a:ext>
          </a:extLst>
        </xdr:cNvPr>
        <xdr:cNvCxnSpPr/>
      </xdr:nvCxnSpPr>
      <xdr:spPr>
        <a:xfrm>
          <a:off x="2908300" y="14014704"/>
          <a:ext cx="889000" cy="48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126746</xdr:rowOff>
    </xdr:from>
    <xdr:to>
      <xdr:col>10</xdr:col>
      <xdr:colOff>165100</xdr:colOff>
      <xdr:row>82</xdr:row>
      <xdr:rowOff>56896</xdr:rowOff>
    </xdr:to>
    <xdr:sp macro="" textlink="">
      <xdr:nvSpPr>
        <xdr:cNvPr id="303" name="楕円 302">
          <a:extLst>
            <a:ext uri="{FF2B5EF4-FFF2-40B4-BE49-F238E27FC236}">
              <a16:creationId xmlns:a16="http://schemas.microsoft.com/office/drawing/2014/main" id="{00000000-0008-0000-0F00-00002F010000}"/>
            </a:ext>
          </a:extLst>
        </xdr:cNvPr>
        <xdr:cNvSpPr/>
      </xdr:nvSpPr>
      <xdr:spPr>
        <a:xfrm>
          <a:off x="1968500" y="14014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127254</xdr:rowOff>
    </xdr:from>
    <xdr:to>
      <xdr:col>15</xdr:col>
      <xdr:colOff>50800</xdr:colOff>
      <xdr:row>82</xdr:row>
      <xdr:rowOff>6096</xdr:rowOff>
    </xdr:to>
    <xdr:cxnSp macro="">
      <xdr:nvCxnSpPr>
        <xdr:cNvPr id="304" name="直線コネクタ 303">
          <a:extLst>
            <a:ext uri="{FF2B5EF4-FFF2-40B4-BE49-F238E27FC236}">
              <a16:creationId xmlns:a16="http://schemas.microsoft.com/office/drawing/2014/main" id="{00000000-0008-0000-0F00-000030010000}"/>
            </a:ext>
          </a:extLst>
        </xdr:cNvPr>
        <xdr:cNvCxnSpPr/>
      </xdr:nvCxnSpPr>
      <xdr:spPr>
        <a:xfrm flipV="1">
          <a:off x="2019300" y="14014704"/>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97028</xdr:rowOff>
    </xdr:from>
    <xdr:to>
      <xdr:col>6</xdr:col>
      <xdr:colOff>38100</xdr:colOff>
      <xdr:row>82</xdr:row>
      <xdr:rowOff>27178</xdr:rowOff>
    </xdr:to>
    <xdr:sp macro="" textlink="">
      <xdr:nvSpPr>
        <xdr:cNvPr id="305" name="楕円 304">
          <a:extLst>
            <a:ext uri="{FF2B5EF4-FFF2-40B4-BE49-F238E27FC236}">
              <a16:creationId xmlns:a16="http://schemas.microsoft.com/office/drawing/2014/main" id="{00000000-0008-0000-0F00-000031010000}"/>
            </a:ext>
          </a:extLst>
        </xdr:cNvPr>
        <xdr:cNvSpPr/>
      </xdr:nvSpPr>
      <xdr:spPr>
        <a:xfrm>
          <a:off x="1079500" y="13984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147828</xdr:rowOff>
    </xdr:from>
    <xdr:to>
      <xdr:col>10</xdr:col>
      <xdr:colOff>114300</xdr:colOff>
      <xdr:row>82</xdr:row>
      <xdr:rowOff>6096</xdr:rowOff>
    </xdr:to>
    <xdr:cxnSp macro="">
      <xdr:nvCxnSpPr>
        <xdr:cNvPr id="306" name="直線コネクタ 305">
          <a:extLst>
            <a:ext uri="{FF2B5EF4-FFF2-40B4-BE49-F238E27FC236}">
              <a16:creationId xmlns:a16="http://schemas.microsoft.com/office/drawing/2014/main" id="{00000000-0008-0000-0F00-000032010000}"/>
            </a:ext>
          </a:extLst>
        </xdr:cNvPr>
        <xdr:cNvCxnSpPr/>
      </xdr:nvCxnSpPr>
      <xdr:spPr>
        <a:xfrm>
          <a:off x="1130300" y="14035278"/>
          <a:ext cx="8890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79</xdr:row>
      <xdr:rowOff>20845</xdr:rowOff>
    </xdr:from>
    <xdr:ext cx="405111" cy="259045"/>
    <xdr:sp macro="" textlink="">
      <xdr:nvSpPr>
        <xdr:cNvPr id="307" name="n_1aveValue【福祉施設】&#10;有形固定資産減価償却率">
          <a:extLst>
            <a:ext uri="{FF2B5EF4-FFF2-40B4-BE49-F238E27FC236}">
              <a16:creationId xmlns:a16="http://schemas.microsoft.com/office/drawing/2014/main" id="{00000000-0008-0000-0F00-000033010000}"/>
            </a:ext>
          </a:extLst>
        </xdr:cNvPr>
        <xdr:cNvSpPr txBox="1"/>
      </xdr:nvSpPr>
      <xdr:spPr>
        <a:xfrm>
          <a:off x="3582044" y="135653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78</xdr:row>
      <xdr:rowOff>158005</xdr:rowOff>
    </xdr:from>
    <xdr:ext cx="405111" cy="259045"/>
    <xdr:sp macro="" textlink="">
      <xdr:nvSpPr>
        <xdr:cNvPr id="308" name="n_2aveValue【福祉施設】&#10;有形固定資産減価償却率">
          <a:extLst>
            <a:ext uri="{FF2B5EF4-FFF2-40B4-BE49-F238E27FC236}">
              <a16:creationId xmlns:a16="http://schemas.microsoft.com/office/drawing/2014/main" id="{00000000-0008-0000-0F00-000034010000}"/>
            </a:ext>
          </a:extLst>
        </xdr:cNvPr>
        <xdr:cNvSpPr txBox="1"/>
      </xdr:nvSpPr>
      <xdr:spPr>
        <a:xfrm>
          <a:off x="2705744" y="135311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130573</xdr:rowOff>
    </xdr:from>
    <xdr:ext cx="405111" cy="259045"/>
    <xdr:sp macro="" textlink="">
      <xdr:nvSpPr>
        <xdr:cNvPr id="309" name="n_3aveValue【福祉施設】&#10;有形固定資産減価償却率">
          <a:extLst>
            <a:ext uri="{FF2B5EF4-FFF2-40B4-BE49-F238E27FC236}">
              <a16:creationId xmlns:a16="http://schemas.microsoft.com/office/drawing/2014/main" id="{00000000-0008-0000-0F00-000035010000}"/>
            </a:ext>
          </a:extLst>
        </xdr:cNvPr>
        <xdr:cNvSpPr txBox="1"/>
      </xdr:nvSpPr>
      <xdr:spPr>
        <a:xfrm>
          <a:off x="1816744" y="135036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93997</xdr:rowOff>
    </xdr:from>
    <xdr:ext cx="405111" cy="259045"/>
    <xdr:sp macro="" textlink="">
      <xdr:nvSpPr>
        <xdr:cNvPr id="310" name="n_4aveValue【福祉施設】&#10;有形固定資産減価償却率">
          <a:extLst>
            <a:ext uri="{FF2B5EF4-FFF2-40B4-BE49-F238E27FC236}">
              <a16:creationId xmlns:a16="http://schemas.microsoft.com/office/drawing/2014/main" id="{00000000-0008-0000-0F00-000036010000}"/>
            </a:ext>
          </a:extLst>
        </xdr:cNvPr>
        <xdr:cNvSpPr txBox="1"/>
      </xdr:nvSpPr>
      <xdr:spPr>
        <a:xfrm>
          <a:off x="927744" y="13467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82</xdr:row>
      <xdr:rowOff>45738</xdr:rowOff>
    </xdr:from>
    <xdr:ext cx="405111" cy="259045"/>
    <xdr:sp macro="" textlink="">
      <xdr:nvSpPr>
        <xdr:cNvPr id="311" name="n_1mainValue【福祉施設】&#10;有形固定資産減価償却率">
          <a:extLst>
            <a:ext uri="{FF2B5EF4-FFF2-40B4-BE49-F238E27FC236}">
              <a16:creationId xmlns:a16="http://schemas.microsoft.com/office/drawing/2014/main" id="{00000000-0008-0000-0F00-000037010000}"/>
            </a:ext>
          </a:extLst>
        </xdr:cNvPr>
        <xdr:cNvSpPr txBox="1"/>
      </xdr:nvSpPr>
      <xdr:spPr>
        <a:xfrm>
          <a:off x="3582044" y="14104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169181</xdr:rowOff>
    </xdr:from>
    <xdr:ext cx="405111" cy="259045"/>
    <xdr:sp macro="" textlink="">
      <xdr:nvSpPr>
        <xdr:cNvPr id="312" name="n_2mainValue【福祉施設】&#10;有形固定資産減価償却率">
          <a:extLst>
            <a:ext uri="{FF2B5EF4-FFF2-40B4-BE49-F238E27FC236}">
              <a16:creationId xmlns:a16="http://schemas.microsoft.com/office/drawing/2014/main" id="{00000000-0008-0000-0F00-000038010000}"/>
            </a:ext>
          </a:extLst>
        </xdr:cNvPr>
        <xdr:cNvSpPr txBox="1"/>
      </xdr:nvSpPr>
      <xdr:spPr>
        <a:xfrm>
          <a:off x="2705744" y="140566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48023</xdr:rowOff>
    </xdr:from>
    <xdr:ext cx="405111" cy="259045"/>
    <xdr:sp macro="" textlink="">
      <xdr:nvSpPr>
        <xdr:cNvPr id="313" name="n_3mainValue【福祉施設】&#10;有形固定資産減価償却率">
          <a:extLst>
            <a:ext uri="{FF2B5EF4-FFF2-40B4-BE49-F238E27FC236}">
              <a16:creationId xmlns:a16="http://schemas.microsoft.com/office/drawing/2014/main" id="{00000000-0008-0000-0F00-000039010000}"/>
            </a:ext>
          </a:extLst>
        </xdr:cNvPr>
        <xdr:cNvSpPr txBox="1"/>
      </xdr:nvSpPr>
      <xdr:spPr>
        <a:xfrm>
          <a:off x="1816744" y="141069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18305</xdr:rowOff>
    </xdr:from>
    <xdr:ext cx="405111" cy="259045"/>
    <xdr:sp macro="" textlink="">
      <xdr:nvSpPr>
        <xdr:cNvPr id="314" name="n_4mainValue【福祉施設】&#10;有形固定資産減価償却率">
          <a:extLst>
            <a:ext uri="{FF2B5EF4-FFF2-40B4-BE49-F238E27FC236}">
              <a16:creationId xmlns:a16="http://schemas.microsoft.com/office/drawing/2014/main" id="{00000000-0008-0000-0F00-00003A010000}"/>
            </a:ext>
          </a:extLst>
        </xdr:cNvPr>
        <xdr:cNvSpPr txBox="1"/>
      </xdr:nvSpPr>
      <xdr:spPr>
        <a:xfrm>
          <a:off x="927744" y="140772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5" name="正方形/長方形 314">
          <a:extLst>
            <a:ext uri="{FF2B5EF4-FFF2-40B4-BE49-F238E27FC236}">
              <a16:creationId xmlns:a16="http://schemas.microsoft.com/office/drawing/2014/main" id="{00000000-0008-0000-0F00-00003B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6" name="正方形/長方形 315">
          <a:extLst>
            <a:ext uri="{FF2B5EF4-FFF2-40B4-BE49-F238E27FC236}">
              <a16:creationId xmlns:a16="http://schemas.microsoft.com/office/drawing/2014/main" id="{00000000-0008-0000-0F00-00003C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7" name="正方形/長方形 316">
          <a:extLst>
            <a:ext uri="{FF2B5EF4-FFF2-40B4-BE49-F238E27FC236}">
              <a16:creationId xmlns:a16="http://schemas.microsoft.com/office/drawing/2014/main" id="{00000000-0008-0000-0F00-00003D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8" name="正方形/長方形 317">
          <a:extLst>
            <a:ext uri="{FF2B5EF4-FFF2-40B4-BE49-F238E27FC236}">
              <a16:creationId xmlns:a16="http://schemas.microsoft.com/office/drawing/2014/main" id="{00000000-0008-0000-0F00-00003E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19" name="正方形/長方形 318">
          <a:extLst>
            <a:ext uri="{FF2B5EF4-FFF2-40B4-BE49-F238E27FC236}">
              <a16:creationId xmlns:a16="http://schemas.microsoft.com/office/drawing/2014/main" id="{00000000-0008-0000-0F00-00003F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0" name="正方形/長方形 319">
          <a:extLst>
            <a:ext uri="{FF2B5EF4-FFF2-40B4-BE49-F238E27FC236}">
              <a16:creationId xmlns:a16="http://schemas.microsoft.com/office/drawing/2014/main" id="{00000000-0008-0000-0F00-000040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1" name="正方形/長方形 320">
          <a:extLst>
            <a:ext uri="{FF2B5EF4-FFF2-40B4-BE49-F238E27FC236}">
              <a16:creationId xmlns:a16="http://schemas.microsoft.com/office/drawing/2014/main" id="{00000000-0008-0000-0F00-000041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2" name="正方形/長方形 321">
          <a:extLst>
            <a:ext uri="{FF2B5EF4-FFF2-40B4-BE49-F238E27FC236}">
              <a16:creationId xmlns:a16="http://schemas.microsoft.com/office/drawing/2014/main" id="{00000000-0008-0000-0F00-000042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3" name="テキスト ボックス 322">
          <a:extLst>
            <a:ext uri="{FF2B5EF4-FFF2-40B4-BE49-F238E27FC236}">
              <a16:creationId xmlns:a16="http://schemas.microsoft.com/office/drawing/2014/main" id="{00000000-0008-0000-0F00-000043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4" name="直線コネクタ 323">
          <a:extLst>
            <a:ext uri="{FF2B5EF4-FFF2-40B4-BE49-F238E27FC236}">
              <a16:creationId xmlns:a16="http://schemas.microsoft.com/office/drawing/2014/main" id="{00000000-0008-0000-0F00-000044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25" name="直線コネクタ 324">
          <a:extLst>
            <a:ext uri="{FF2B5EF4-FFF2-40B4-BE49-F238E27FC236}">
              <a16:creationId xmlns:a16="http://schemas.microsoft.com/office/drawing/2014/main" id="{00000000-0008-0000-0F00-000045010000}"/>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26" name="テキスト ボックス 325">
          <a:extLst>
            <a:ext uri="{FF2B5EF4-FFF2-40B4-BE49-F238E27FC236}">
              <a16:creationId xmlns:a16="http://schemas.microsoft.com/office/drawing/2014/main" id="{00000000-0008-0000-0F00-000046010000}"/>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27" name="直線コネクタ 326">
          <a:extLst>
            <a:ext uri="{FF2B5EF4-FFF2-40B4-BE49-F238E27FC236}">
              <a16:creationId xmlns:a16="http://schemas.microsoft.com/office/drawing/2014/main" id="{00000000-0008-0000-0F00-000047010000}"/>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28" name="テキスト ボックス 327">
          <a:extLst>
            <a:ext uri="{FF2B5EF4-FFF2-40B4-BE49-F238E27FC236}">
              <a16:creationId xmlns:a16="http://schemas.microsoft.com/office/drawing/2014/main" id="{00000000-0008-0000-0F00-000048010000}"/>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29" name="直線コネクタ 328">
          <a:extLst>
            <a:ext uri="{FF2B5EF4-FFF2-40B4-BE49-F238E27FC236}">
              <a16:creationId xmlns:a16="http://schemas.microsoft.com/office/drawing/2014/main" id="{00000000-0008-0000-0F00-000049010000}"/>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0" name="テキスト ボックス 329">
          <a:extLst>
            <a:ext uri="{FF2B5EF4-FFF2-40B4-BE49-F238E27FC236}">
              <a16:creationId xmlns:a16="http://schemas.microsoft.com/office/drawing/2014/main" id="{00000000-0008-0000-0F00-00004A010000}"/>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1" name="直線コネクタ 330">
          <a:extLst>
            <a:ext uri="{FF2B5EF4-FFF2-40B4-BE49-F238E27FC236}">
              <a16:creationId xmlns:a16="http://schemas.microsoft.com/office/drawing/2014/main" id="{00000000-0008-0000-0F00-00004B010000}"/>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2" name="テキスト ボックス 331">
          <a:extLst>
            <a:ext uri="{FF2B5EF4-FFF2-40B4-BE49-F238E27FC236}">
              <a16:creationId xmlns:a16="http://schemas.microsoft.com/office/drawing/2014/main" id="{00000000-0008-0000-0F00-00004C010000}"/>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33" name="直線コネクタ 332">
          <a:extLst>
            <a:ext uri="{FF2B5EF4-FFF2-40B4-BE49-F238E27FC236}">
              <a16:creationId xmlns:a16="http://schemas.microsoft.com/office/drawing/2014/main" id="{00000000-0008-0000-0F00-00004D010000}"/>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34" name="テキスト ボックス 333">
          <a:extLst>
            <a:ext uri="{FF2B5EF4-FFF2-40B4-BE49-F238E27FC236}">
              <a16:creationId xmlns:a16="http://schemas.microsoft.com/office/drawing/2014/main" id="{00000000-0008-0000-0F00-00004E010000}"/>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35" name="直線コネクタ 334">
          <a:extLst>
            <a:ext uri="{FF2B5EF4-FFF2-40B4-BE49-F238E27FC236}">
              <a16:creationId xmlns:a16="http://schemas.microsoft.com/office/drawing/2014/main" id="{00000000-0008-0000-0F00-00004F010000}"/>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36" name="テキスト ボックス 335">
          <a:extLst>
            <a:ext uri="{FF2B5EF4-FFF2-40B4-BE49-F238E27FC236}">
              <a16:creationId xmlns:a16="http://schemas.microsoft.com/office/drawing/2014/main" id="{00000000-0008-0000-0F00-000050010000}"/>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7" name="直線コネクタ 336">
          <a:extLst>
            <a:ext uri="{FF2B5EF4-FFF2-40B4-BE49-F238E27FC236}">
              <a16:creationId xmlns:a16="http://schemas.microsoft.com/office/drawing/2014/main" id="{00000000-0008-0000-0F00-000051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8" name="テキスト ボックス 337">
          <a:extLst>
            <a:ext uri="{FF2B5EF4-FFF2-40B4-BE49-F238E27FC236}">
              <a16:creationId xmlns:a16="http://schemas.microsoft.com/office/drawing/2014/main" id="{00000000-0008-0000-0F00-000052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9" name="【福祉施設】&#10;一人当たり面積グラフ枠">
          <a:extLst>
            <a:ext uri="{FF2B5EF4-FFF2-40B4-BE49-F238E27FC236}">
              <a16:creationId xmlns:a16="http://schemas.microsoft.com/office/drawing/2014/main" id="{00000000-0008-0000-0F00-000053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111579</xdr:rowOff>
    </xdr:from>
    <xdr:to>
      <xdr:col>54</xdr:col>
      <xdr:colOff>189865</xdr:colOff>
      <xdr:row>86</xdr:row>
      <xdr:rowOff>81643</xdr:rowOff>
    </xdr:to>
    <xdr:cxnSp macro="">
      <xdr:nvCxnSpPr>
        <xdr:cNvPr id="340" name="直線コネクタ 339">
          <a:extLst>
            <a:ext uri="{FF2B5EF4-FFF2-40B4-BE49-F238E27FC236}">
              <a16:creationId xmlns:a16="http://schemas.microsoft.com/office/drawing/2014/main" id="{00000000-0008-0000-0F00-000054010000}"/>
            </a:ext>
          </a:extLst>
        </xdr:cNvPr>
        <xdr:cNvCxnSpPr/>
      </xdr:nvCxnSpPr>
      <xdr:spPr>
        <a:xfrm flipV="1">
          <a:off x="10476865" y="13313229"/>
          <a:ext cx="0" cy="15131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85470</xdr:rowOff>
    </xdr:from>
    <xdr:ext cx="469744" cy="259045"/>
    <xdr:sp macro="" textlink="">
      <xdr:nvSpPr>
        <xdr:cNvPr id="341" name="【福祉施設】&#10;一人当たり面積最小値テキスト">
          <a:extLst>
            <a:ext uri="{FF2B5EF4-FFF2-40B4-BE49-F238E27FC236}">
              <a16:creationId xmlns:a16="http://schemas.microsoft.com/office/drawing/2014/main" id="{00000000-0008-0000-0F00-000055010000}"/>
            </a:ext>
          </a:extLst>
        </xdr:cNvPr>
        <xdr:cNvSpPr txBox="1"/>
      </xdr:nvSpPr>
      <xdr:spPr>
        <a:xfrm>
          <a:off x="10515600" y="14830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81643</xdr:rowOff>
    </xdr:from>
    <xdr:to>
      <xdr:col>55</xdr:col>
      <xdr:colOff>88900</xdr:colOff>
      <xdr:row>86</xdr:row>
      <xdr:rowOff>81643</xdr:rowOff>
    </xdr:to>
    <xdr:cxnSp macro="">
      <xdr:nvCxnSpPr>
        <xdr:cNvPr id="342" name="直線コネクタ 341">
          <a:extLst>
            <a:ext uri="{FF2B5EF4-FFF2-40B4-BE49-F238E27FC236}">
              <a16:creationId xmlns:a16="http://schemas.microsoft.com/office/drawing/2014/main" id="{00000000-0008-0000-0F00-000056010000}"/>
            </a:ext>
          </a:extLst>
        </xdr:cNvPr>
        <xdr:cNvCxnSpPr/>
      </xdr:nvCxnSpPr>
      <xdr:spPr>
        <a:xfrm>
          <a:off x="10388600" y="14826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58256</xdr:rowOff>
    </xdr:from>
    <xdr:ext cx="469744" cy="259045"/>
    <xdr:sp macro="" textlink="">
      <xdr:nvSpPr>
        <xdr:cNvPr id="343" name="【福祉施設】&#10;一人当たり面積最大値テキスト">
          <a:extLst>
            <a:ext uri="{FF2B5EF4-FFF2-40B4-BE49-F238E27FC236}">
              <a16:creationId xmlns:a16="http://schemas.microsoft.com/office/drawing/2014/main" id="{00000000-0008-0000-0F00-000057010000}"/>
            </a:ext>
          </a:extLst>
        </xdr:cNvPr>
        <xdr:cNvSpPr txBox="1"/>
      </xdr:nvSpPr>
      <xdr:spPr>
        <a:xfrm>
          <a:off x="10515600" y="13088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111579</xdr:rowOff>
    </xdr:from>
    <xdr:to>
      <xdr:col>55</xdr:col>
      <xdr:colOff>88900</xdr:colOff>
      <xdr:row>77</xdr:row>
      <xdr:rowOff>111579</xdr:rowOff>
    </xdr:to>
    <xdr:cxnSp macro="">
      <xdr:nvCxnSpPr>
        <xdr:cNvPr id="344" name="直線コネクタ 343">
          <a:extLst>
            <a:ext uri="{FF2B5EF4-FFF2-40B4-BE49-F238E27FC236}">
              <a16:creationId xmlns:a16="http://schemas.microsoft.com/office/drawing/2014/main" id="{00000000-0008-0000-0F00-000058010000}"/>
            </a:ext>
          </a:extLst>
        </xdr:cNvPr>
        <xdr:cNvCxnSpPr/>
      </xdr:nvCxnSpPr>
      <xdr:spPr>
        <a:xfrm>
          <a:off x="10388600" y="133132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89098</xdr:rowOff>
    </xdr:from>
    <xdr:ext cx="469744" cy="259045"/>
    <xdr:sp macro="" textlink="">
      <xdr:nvSpPr>
        <xdr:cNvPr id="345" name="【福祉施設】&#10;一人当たり面積平均値テキスト">
          <a:extLst>
            <a:ext uri="{FF2B5EF4-FFF2-40B4-BE49-F238E27FC236}">
              <a16:creationId xmlns:a16="http://schemas.microsoft.com/office/drawing/2014/main" id="{00000000-0008-0000-0F00-000059010000}"/>
            </a:ext>
          </a:extLst>
        </xdr:cNvPr>
        <xdr:cNvSpPr txBox="1"/>
      </xdr:nvSpPr>
      <xdr:spPr>
        <a:xfrm>
          <a:off x="10515600" y="1414799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66221</xdr:rowOff>
    </xdr:from>
    <xdr:to>
      <xdr:col>55</xdr:col>
      <xdr:colOff>50800</xdr:colOff>
      <xdr:row>83</xdr:row>
      <xdr:rowOff>167821</xdr:rowOff>
    </xdr:to>
    <xdr:sp macro="" textlink="">
      <xdr:nvSpPr>
        <xdr:cNvPr id="346" name="フローチャート: 判断 345">
          <a:extLst>
            <a:ext uri="{FF2B5EF4-FFF2-40B4-BE49-F238E27FC236}">
              <a16:creationId xmlns:a16="http://schemas.microsoft.com/office/drawing/2014/main" id="{00000000-0008-0000-0F00-00005A010000}"/>
            </a:ext>
          </a:extLst>
        </xdr:cNvPr>
        <xdr:cNvSpPr/>
      </xdr:nvSpPr>
      <xdr:spPr>
        <a:xfrm>
          <a:off x="10426700" y="14296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66221</xdr:rowOff>
    </xdr:from>
    <xdr:to>
      <xdr:col>50</xdr:col>
      <xdr:colOff>165100</xdr:colOff>
      <xdr:row>83</xdr:row>
      <xdr:rowOff>167821</xdr:rowOff>
    </xdr:to>
    <xdr:sp macro="" textlink="">
      <xdr:nvSpPr>
        <xdr:cNvPr id="347" name="フローチャート: 判断 346">
          <a:extLst>
            <a:ext uri="{FF2B5EF4-FFF2-40B4-BE49-F238E27FC236}">
              <a16:creationId xmlns:a16="http://schemas.microsoft.com/office/drawing/2014/main" id="{00000000-0008-0000-0F00-00005B010000}"/>
            </a:ext>
          </a:extLst>
        </xdr:cNvPr>
        <xdr:cNvSpPr/>
      </xdr:nvSpPr>
      <xdr:spPr>
        <a:xfrm>
          <a:off x="9588500" y="14296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66221</xdr:rowOff>
    </xdr:from>
    <xdr:to>
      <xdr:col>46</xdr:col>
      <xdr:colOff>38100</xdr:colOff>
      <xdr:row>83</xdr:row>
      <xdr:rowOff>167821</xdr:rowOff>
    </xdr:to>
    <xdr:sp macro="" textlink="">
      <xdr:nvSpPr>
        <xdr:cNvPr id="348" name="フローチャート: 判断 347">
          <a:extLst>
            <a:ext uri="{FF2B5EF4-FFF2-40B4-BE49-F238E27FC236}">
              <a16:creationId xmlns:a16="http://schemas.microsoft.com/office/drawing/2014/main" id="{00000000-0008-0000-0F00-00005C010000}"/>
            </a:ext>
          </a:extLst>
        </xdr:cNvPr>
        <xdr:cNvSpPr/>
      </xdr:nvSpPr>
      <xdr:spPr>
        <a:xfrm>
          <a:off x="8699500" y="14296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66221</xdr:rowOff>
    </xdr:from>
    <xdr:to>
      <xdr:col>41</xdr:col>
      <xdr:colOff>101600</xdr:colOff>
      <xdr:row>83</xdr:row>
      <xdr:rowOff>167821</xdr:rowOff>
    </xdr:to>
    <xdr:sp macro="" textlink="">
      <xdr:nvSpPr>
        <xdr:cNvPr id="349" name="フローチャート: 判断 348">
          <a:extLst>
            <a:ext uri="{FF2B5EF4-FFF2-40B4-BE49-F238E27FC236}">
              <a16:creationId xmlns:a16="http://schemas.microsoft.com/office/drawing/2014/main" id="{00000000-0008-0000-0F00-00005D010000}"/>
            </a:ext>
          </a:extLst>
        </xdr:cNvPr>
        <xdr:cNvSpPr/>
      </xdr:nvSpPr>
      <xdr:spPr>
        <a:xfrm>
          <a:off x="7810500" y="14296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77107</xdr:rowOff>
    </xdr:from>
    <xdr:to>
      <xdr:col>36</xdr:col>
      <xdr:colOff>165100</xdr:colOff>
      <xdr:row>84</xdr:row>
      <xdr:rowOff>7257</xdr:rowOff>
    </xdr:to>
    <xdr:sp macro="" textlink="">
      <xdr:nvSpPr>
        <xdr:cNvPr id="350" name="フローチャート: 判断 349">
          <a:extLst>
            <a:ext uri="{FF2B5EF4-FFF2-40B4-BE49-F238E27FC236}">
              <a16:creationId xmlns:a16="http://schemas.microsoft.com/office/drawing/2014/main" id="{00000000-0008-0000-0F00-00005E010000}"/>
            </a:ext>
          </a:extLst>
        </xdr:cNvPr>
        <xdr:cNvSpPr/>
      </xdr:nvSpPr>
      <xdr:spPr>
        <a:xfrm>
          <a:off x="6921500" y="14307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00000000-0008-0000-0F00-00005F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00000000-0008-0000-0F00-000060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00000000-0008-0000-0F00-000061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00000000-0008-0000-0F00-000062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0000000-0008-0000-0F00-000063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115207</xdr:rowOff>
    </xdr:from>
    <xdr:to>
      <xdr:col>55</xdr:col>
      <xdr:colOff>50800</xdr:colOff>
      <xdr:row>86</xdr:row>
      <xdr:rowOff>45357</xdr:rowOff>
    </xdr:to>
    <xdr:sp macro="" textlink="">
      <xdr:nvSpPr>
        <xdr:cNvPr id="356" name="楕円 355">
          <a:extLst>
            <a:ext uri="{FF2B5EF4-FFF2-40B4-BE49-F238E27FC236}">
              <a16:creationId xmlns:a16="http://schemas.microsoft.com/office/drawing/2014/main" id="{00000000-0008-0000-0F00-000064010000}"/>
            </a:ext>
          </a:extLst>
        </xdr:cNvPr>
        <xdr:cNvSpPr/>
      </xdr:nvSpPr>
      <xdr:spPr>
        <a:xfrm>
          <a:off x="10426700" y="14688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30134</xdr:rowOff>
    </xdr:from>
    <xdr:ext cx="469744" cy="259045"/>
    <xdr:sp macro="" textlink="">
      <xdr:nvSpPr>
        <xdr:cNvPr id="357" name="【福祉施設】&#10;一人当たり面積該当値テキスト">
          <a:extLst>
            <a:ext uri="{FF2B5EF4-FFF2-40B4-BE49-F238E27FC236}">
              <a16:creationId xmlns:a16="http://schemas.microsoft.com/office/drawing/2014/main" id="{00000000-0008-0000-0F00-000065010000}"/>
            </a:ext>
          </a:extLst>
        </xdr:cNvPr>
        <xdr:cNvSpPr txBox="1"/>
      </xdr:nvSpPr>
      <xdr:spPr>
        <a:xfrm>
          <a:off x="10515600" y="14603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136979</xdr:rowOff>
    </xdr:from>
    <xdr:to>
      <xdr:col>50</xdr:col>
      <xdr:colOff>165100</xdr:colOff>
      <xdr:row>86</xdr:row>
      <xdr:rowOff>67129</xdr:rowOff>
    </xdr:to>
    <xdr:sp macro="" textlink="">
      <xdr:nvSpPr>
        <xdr:cNvPr id="358" name="楕円 357">
          <a:extLst>
            <a:ext uri="{FF2B5EF4-FFF2-40B4-BE49-F238E27FC236}">
              <a16:creationId xmlns:a16="http://schemas.microsoft.com/office/drawing/2014/main" id="{00000000-0008-0000-0F00-000066010000}"/>
            </a:ext>
          </a:extLst>
        </xdr:cNvPr>
        <xdr:cNvSpPr/>
      </xdr:nvSpPr>
      <xdr:spPr>
        <a:xfrm>
          <a:off x="9588500" y="14710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166007</xdr:rowOff>
    </xdr:from>
    <xdr:to>
      <xdr:col>55</xdr:col>
      <xdr:colOff>0</xdr:colOff>
      <xdr:row>86</xdr:row>
      <xdr:rowOff>16329</xdr:rowOff>
    </xdr:to>
    <xdr:cxnSp macro="">
      <xdr:nvCxnSpPr>
        <xdr:cNvPr id="359" name="直線コネクタ 358">
          <a:extLst>
            <a:ext uri="{FF2B5EF4-FFF2-40B4-BE49-F238E27FC236}">
              <a16:creationId xmlns:a16="http://schemas.microsoft.com/office/drawing/2014/main" id="{00000000-0008-0000-0F00-000067010000}"/>
            </a:ext>
          </a:extLst>
        </xdr:cNvPr>
        <xdr:cNvCxnSpPr/>
      </xdr:nvCxnSpPr>
      <xdr:spPr>
        <a:xfrm flipV="1">
          <a:off x="9639300" y="14739257"/>
          <a:ext cx="8382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136979</xdr:rowOff>
    </xdr:from>
    <xdr:to>
      <xdr:col>46</xdr:col>
      <xdr:colOff>38100</xdr:colOff>
      <xdr:row>86</xdr:row>
      <xdr:rowOff>67129</xdr:rowOff>
    </xdr:to>
    <xdr:sp macro="" textlink="">
      <xdr:nvSpPr>
        <xdr:cNvPr id="360" name="楕円 359">
          <a:extLst>
            <a:ext uri="{FF2B5EF4-FFF2-40B4-BE49-F238E27FC236}">
              <a16:creationId xmlns:a16="http://schemas.microsoft.com/office/drawing/2014/main" id="{00000000-0008-0000-0F00-000068010000}"/>
            </a:ext>
          </a:extLst>
        </xdr:cNvPr>
        <xdr:cNvSpPr/>
      </xdr:nvSpPr>
      <xdr:spPr>
        <a:xfrm>
          <a:off x="8699500" y="14710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16329</xdr:rowOff>
    </xdr:from>
    <xdr:to>
      <xdr:col>50</xdr:col>
      <xdr:colOff>114300</xdr:colOff>
      <xdr:row>86</xdr:row>
      <xdr:rowOff>16329</xdr:rowOff>
    </xdr:to>
    <xdr:cxnSp macro="">
      <xdr:nvCxnSpPr>
        <xdr:cNvPr id="361" name="直線コネクタ 360">
          <a:extLst>
            <a:ext uri="{FF2B5EF4-FFF2-40B4-BE49-F238E27FC236}">
              <a16:creationId xmlns:a16="http://schemas.microsoft.com/office/drawing/2014/main" id="{00000000-0008-0000-0F00-000069010000}"/>
            </a:ext>
          </a:extLst>
        </xdr:cNvPr>
        <xdr:cNvCxnSpPr/>
      </xdr:nvCxnSpPr>
      <xdr:spPr>
        <a:xfrm>
          <a:off x="8750300" y="147610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115207</xdr:rowOff>
    </xdr:from>
    <xdr:to>
      <xdr:col>41</xdr:col>
      <xdr:colOff>101600</xdr:colOff>
      <xdr:row>86</xdr:row>
      <xdr:rowOff>45357</xdr:rowOff>
    </xdr:to>
    <xdr:sp macro="" textlink="">
      <xdr:nvSpPr>
        <xdr:cNvPr id="362" name="楕円 361">
          <a:extLst>
            <a:ext uri="{FF2B5EF4-FFF2-40B4-BE49-F238E27FC236}">
              <a16:creationId xmlns:a16="http://schemas.microsoft.com/office/drawing/2014/main" id="{00000000-0008-0000-0F00-00006A010000}"/>
            </a:ext>
          </a:extLst>
        </xdr:cNvPr>
        <xdr:cNvSpPr/>
      </xdr:nvSpPr>
      <xdr:spPr>
        <a:xfrm>
          <a:off x="7810500" y="14688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166007</xdr:rowOff>
    </xdr:from>
    <xdr:to>
      <xdr:col>45</xdr:col>
      <xdr:colOff>177800</xdr:colOff>
      <xdr:row>86</xdr:row>
      <xdr:rowOff>16329</xdr:rowOff>
    </xdr:to>
    <xdr:cxnSp macro="">
      <xdr:nvCxnSpPr>
        <xdr:cNvPr id="363" name="直線コネクタ 362">
          <a:extLst>
            <a:ext uri="{FF2B5EF4-FFF2-40B4-BE49-F238E27FC236}">
              <a16:creationId xmlns:a16="http://schemas.microsoft.com/office/drawing/2014/main" id="{00000000-0008-0000-0F00-00006B010000}"/>
            </a:ext>
          </a:extLst>
        </xdr:cNvPr>
        <xdr:cNvCxnSpPr/>
      </xdr:nvCxnSpPr>
      <xdr:spPr>
        <a:xfrm>
          <a:off x="7861300" y="14739257"/>
          <a:ext cx="8890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115207</xdr:rowOff>
    </xdr:from>
    <xdr:to>
      <xdr:col>36</xdr:col>
      <xdr:colOff>165100</xdr:colOff>
      <xdr:row>86</xdr:row>
      <xdr:rowOff>45357</xdr:rowOff>
    </xdr:to>
    <xdr:sp macro="" textlink="">
      <xdr:nvSpPr>
        <xdr:cNvPr id="364" name="楕円 363">
          <a:extLst>
            <a:ext uri="{FF2B5EF4-FFF2-40B4-BE49-F238E27FC236}">
              <a16:creationId xmlns:a16="http://schemas.microsoft.com/office/drawing/2014/main" id="{00000000-0008-0000-0F00-00006C010000}"/>
            </a:ext>
          </a:extLst>
        </xdr:cNvPr>
        <xdr:cNvSpPr/>
      </xdr:nvSpPr>
      <xdr:spPr>
        <a:xfrm>
          <a:off x="6921500" y="14688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166007</xdr:rowOff>
    </xdr:from>
    <xdr:to>
      <xdr:col>41</xdr:col>
      <xdr:colOff>50800</xdr:colOff>
      <xdr:row>85</xdr:row>
      <xdr:rowOff>166007</xdr:rowOff>
    </xdr:to>
    <xdr:cxnSp macro="">
      <xdr:nvCxnSpPr>
        <xdr:cNvPr id="365" name="直線コネクタ 364">
          <a:extLst>
            <a:ext uri="{FF2B5EF4-FFF2-40B4-BE49-F238E27FC236}">
              <a16:creationId xmlns:a16="http://schemas.microsoft.com/office/drawing/2014/main" id="{00000000-0008-0000-0F00-00006D010000}"/>
            </a:ext>
          </a:extLst>
        </xdr:cNvPr>
        <xdr:cNvCxnSpPr/>
      </xdr:nvCxnSpPr>
      <xdr:spPr>
        <a:xfrm>
          <a:off x="6972300" y="147392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12898</xdr:rowOff>
    </xdr:from>
    <xdr:ext cx="469744" cy="259045"/>
    <xdr:sp macro="" textlink="">
      <xdr:nvSpPr>
        <xdr:cNvPr id="366" name="n_1aveValue【福祉施設】&#10;一人当たり面積">
          <a:extLst>
            <a:ext uri="{FF2B5EF4-FFF2-40B4-BE49-F238E27FC236}">
              <a16:creationId xmlns:a16="http://schemas.microsoft.com/office/drawing/2014/main" id="{00000000-0008-0000-0F00-00006E010000}"/>
            </a:ext>
          </a:extLst>
        </xdr:cNvPr>
        <xdr:cNvSpPr txBox="1"/>
      </xdr:nvSpPr>
      <xdr:spPr>
        <a:xfrm>
          <a:off x="9391727" y="14071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12898</xdr:rowOff>
    </xdr:from>
    <xdr:ext cx="469744" cy="259045"/>
    <xdr:sp macro="" textlink="">
      <xdr:nvSpPr>
        <xdr:cNvPr id="367" name="n_2aveValue【福祉施設】&#10;一人当たり面積">
          <a:extLst>
            <a:ext uri="{FF2B5EF4-FFF2-40B4-BE49-F238E27FC236}">
              <a16:creationId xmlns:a16="http://schemas.microsoft.com/office/drawing/2014/main" id="{00000000-0008-0000-0F00-00006F010000}"/>
            </a:ext>
          </a:extLst>
        </xdr:cNvPr>
        <xdr:cNvSpPr txBox="1"/>
      </xdr:nvSpPr>
      <xdr:spPr>
        <a:xfrm>
          <a:off x="8515427" y="14071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12898</xdr:rowOff>
    </xdr:from>
    <xdr:ext cx="469744" cy="259045"/>
    <xdr:sp macro="" textlink="">
      <xdr:nvSpPr>
        <xdr:cNvPr id="368" name="n_3aveValue【福祉施設】&#10;一人当たり面積">
          <a:extLst>
            <a:ext uri="{FF2B5EF4-FFF2-40B4-BE49-F238E27FC236}">
              <a16:creationId xmlns:a16="http://schemas.microsoft.com/office/drawing/2014/main" id="{00000000-0008-0000-0F00-000070010000}"/>
            </a:ext>
          </a:extLst>
        </xdr:cNvPr>
        <xdr:cNvSpPr txBox="1"/>
      </xdr:nvSpPr>
      <xdr:spPr>
        <a:xfrm>
          <a:off x="7626427" y="14071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23784</xdr:rowOff>
    </xdr:from>
    <xdr:ext cx="469744" cy="259045"/>
    <xdr:sp macro="" textlink="">
      <xdr:nvSpPr>
        <xdr:cNvPr id="369" name="n_4aveValue【福祉施設】&#10;一人当たり面積">
          <a:extLst>
            <a:ext uri="{FF2B5EF4-FFF2-40B4-BE49-F238E27FC236}">
              <a16:creationId xmlns:a16="http://schemas.microsoft.com/office/drawing/2014/main" id="{00000000-0008-0000-0F00-000071010000}"/>
            </a:ext>
          </a:extLst>
        </xdr:cNvPr>
        <xdr:cNvSpPr txBox="1"/>
      </xdr:nvSpPr>
      <xdr:spPr>
        <a:xfrm>
          <a:off x="6737427" y="14082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58256</xdr:rowOff>
    </xdr:from>
    <xdr:ext cx="469744" cy="259045"/>
    <xdr:sp macro="" textlink="">
      <xdr:nvSpPr>
        <xdr:cNvPr id="370" name="n_1mainValue【福祉施設】&#10;一人当たり面積">
          <a:extLst>
            <a:ext uri="{FF2B5EF4-FFF2-40B4-BE49-F238E27FC236}">
              <a16:creationId xmlns:a16="http://schemas.microsoft.com/office/drawing/2014/main" id="{00000000-0008-0000-0F00-000072010000}"/>
            </a:ext>
          </a:extLst>
        </xdr:cNvPr>
        <xdr:cNvSpPr txBox="1"/>
      </xdr:nvSpPr>
      <xdr:spPr>
        <a:xfrm>
          <a:off x="9391727" y="14802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58256</xdr:rowOff>
    </xdr:from>
    <xdr:ext cx="469744" cy="259045"/>
    <xdr:sp macro="" textlink="">
      <xdr:nvSpPr>
        <xdr:cNvPr id="371" name="n_2mainValue【福祉施設】&#10;一人当たり面積">
          <a:extLst>
            <a:ext uri="{FF2B5EF4-FFF2-40B4-BE49-F238E27FC236}">
              <a16:creationId xmlns:a16="http://schemas.microsoft.com/office/drawing/2014/main" id="{00000000-0008-0000-0F00-000073010000}"/>
            </a:ext>
          </a:extLst>
        </xdr:cNvPr>
        <xdr:cNvSpPr txBox="1"/>
      </xdr:nvSpPr>
      <xdr:spPr>
        <a:xfrm>
          <a:off x="8515427" y="14802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36484</xdr:rowOff>
    </xdr:from>
    <xdr:ext cx="469744" cy="259045"/>
    <xdr:sp macro="" textlink="">
      <xdr:nvSpPr>
        <xdr:cNvPr id="372" name="n_3mainValue【福祉施設】&#10;一人当たり面積">
          <a:extLst>
            <a:ext uri="{FF2B5EF4-FFF2-40B4-BE49-F238E27FC236}">
              <a16:creationId xmlns:a16="http://schemas.microsoft.com/office/drawing/2014/main" id="{00000000-0008-0000-0F00-000074010000}"/>
            </a:ext>
          </a:extLst>
        </xdr:cNvPr>
        <xdr:cNvSpPr txBox="1"/>
      </xdr:nvSpPr>
      <xdr:spPr>
        <a:xfrm>
          <a:off x="7626427" y="14781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36484</xdr:rowOff>
    </xdr:from>
    <xdr:ext cx="469744" cy="259045"/>
    <xdr:sp macro="" textlink="">
      <xdr:nvSpPr>
        <xdr:cNvPr id="373" name="n_4mainValue【福祉施設】&#10;一人当たり面積">
          <a:extLst>
            <a:ext uri="{FF2B5EF4-FFF2-40B4-BE49-F238E27FC236}">
              <a16:creationId xmlns:a16="http://schemas.microsoft.com/office/drawing/2014/main" id="{00000000-0008-0000-0F00-000075010000}"/>
            </a:ext>
          </a:extLst>
        </xdr:cNvPr>
        <xdr:cNvSpPr txBox="1"/>
      </xdr:nvSpPr>
      <xdr:spPr>
        <a:xfrm>
          <a:off x="6737427" y="14781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4" name="正方形/長方形 373">
          <a:extLst>
            <a:ext uri="{FF2B5EF4-FFF2-40B4-BE49-F238E27FC236}">
              <a16:creationId xmlns:a16="http://schemas.microsoft.com/office/drawing/2014/main" id="{00000000-0008-0000-0F00-000076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5" name="正方形/長方形 374">
          <a:extLst>
            <a:ext uri="{FF2B5EF4-FFF2-40B4-BE49-F238E27FC236}">
              <a16:creationId xmlns:a16="http://schemas.microsoft.com/office/drawing/2014/main" id="{00000000-0008-0000-0F00-000077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6" name="正方形/長方形 375">
          <a:extLst>
            <a:ext uri="{FF2B5EF4-FFF2-40B4-BE49-F238E27FC236}">
              <a16:creationId xmlns:a16="http://schemas.microsoft.com/office/drawing/2014/main" id="{00000000-0008-0000-0F00-000078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7" name="正方形/長方形 376">
          <a:extLst>
            <a:ext uri="{FF2B5EF4-FFF2-40B4-BE49-F238E27FC236}">
              <a16:creationId xmlns:a16="http://schemas.microsoft.com/office/drawing/2014/main" id="{00000000-0008-0000-0F00-000079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8" name="正方形/長方形 377">
          <a:extLst>
            <a:ext uri="{FF2B5EF4-FFF2-40B4-BE49-F238E27FC236}">
              <a16:creationId xmlns:a16="http://schemas.microsoft.com/office/drawing/2014/main" id="{00000000-0008-0000-0F00-00007A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9" name="正方形/長方形 378">
          <a:extLst>
            <a:ext uri="{FF2B5EF4-FFF2-40B4-BE49-F238E27FC236}">
              <a16:creationId xmlns:a16="http://schemas.microsoft.com/office/drawing/2014/main" id="{00000000-0008-0000-0F00-00007B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0" name="正方形/長方形 379">
          <a:extLst>
            <a:ext uri="{FF2B5EF4-FFF2-40B4-BE49-F238E27FC236}">
              <a16:creationId xmlns:a16="http://schemas.microsoft.com/office/drawing/2014/main" id="{00000000-0008-0000-0F00-00007C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1" name="正方形/長方形 380">
          <a:extLst>
            <a:ext uri="{FF2B5EF4-FFF2-40B4-BE49-F238E27FC236}">
              <a16:creationId xmlns:a16="http://schemas.microsoft.com/office/drawing/2014/main" id="{00000000-0008-0000-0F00-00007D01000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2" name="テキスト ボックス 381">
          <a:extLst>
            <a:ext uri="{FF2B5EF4-FFF2-40B4-BE49-F238E27FC236}">
              <a16:creationId xmlns:a16="http://schemas.microsoft.com/office/drawing/2014/main" id="{00000000-0008-0000-0F00-00007E01000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3" name="直線コネクタ 382">
          <a:extLst>
            <a:ext uri="{FF2B5EF4-FFF2-40B4-BE49-F238E27FC236}">
              <a16:creationId xmlns:a16="http://schemas.microsoft.com/office/drawing/2014/main" id="{00000000-0008-0000-0F00-00007F01000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4" name="テキスト ボックス 383">
          <a:extLst>
            <a:ext uri="{FF2B5EF4-FFF2-40B4-BE49-F238E27FC236}">
              <a16:creationId xmlns:a16="http://schemas.microsoft.com/office/drawing/2014/main" id="{00000000-0008-0000-0F00-000080010000}"/>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5" name="直線コネクタ 384">
          <a:extLst>
            <a:ext uri="{FF2B5EF4-FFF2-40B4-BE49-F238E27FC236}">
              <a16:creationId xmlns:a16="http://schemas.microsoft.com/office/drawing/2014/main" id="{00000000-0008-0000-0F00-000081010000}"/>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86" name="テキスト ボックス 385">
          <a:extLst>
            <a:ext uri="{FF2B5EF4-FFF2-40B4-BE49-F238E27FC236}">
              <a16:creationId xmlns:a16="http://schemas.microsoft.com/office/drawing/2014/main" id="{00000000-0008-0000-0F00-000082010000}"/>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87" name="直線コネクタ 386">
          <a:extLst>
            <a:ext uri="{FF2B5EF4-FFF2-40B4-BE49-F238E27FC236}">
              <a16:creationId xmlns:a16="http://schemas.microsoft.com/office/drawing/2014/main" id="{00000000-0008-0000-0F00-000083010000}"/>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88" name="テキスト ボックス 387">
          <a:extLst>
            <a:ext uri="{FF2B5EF4-FFF2-40B4-BE49-F238E27FC236}">
              <a16:creationId xmlns:a16="http://schemas.microsoft.com/office/drawing/2014/main" id="{00000000-0008-0000-0F00-000084010000}"/>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89" name="直線コネクタ 388">
          <a:extLst>
            <a:ext uri="{FF2B5EF4-FFF2-40B4-BE49-F238E27FC236}">
              <a16:creationId xmlns:a16="http://schemas.microsoft.com/office/drawing/2014/main" id="{00000000-0008-0000-0F00-000085010000}"/>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0" name="テキスト ボックス 389">
          <a:extLst>
            <a:ext uri="{FF2B5EF4-FFF2-40B4-BE49-F238E27FC236}">
              <a16:creationId xmlns:a16="http://schemas.microsoft.com/office/drawing/2014/main" id="{00000000-0008-0000-0F00-000086010000}"/>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1" name="直線コネクタ 390">
          <a:extLst>
            <a:ext uri="{FF2B5EF4-FFF2-40B4-BE49-F238E27FC236}">
              <a16:creationId xmlns:a16="http://schemas.microsoft.com/office/drawing/2014/main" id="{00000000-0008-0000-0F00-000087010000}"/>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2" name="テキスト ボックス 391">
          <a:extLst>
            <a:ext uri="{FF2B5EF4-FFF2-40B4-BE49-F238E27FC236}">
              <a16:creationId xmlns:a16="http://schemas.microsoft.com/office/drawing/2014/main" id="{00000000-0008-0000-0F00-000088010000}"/>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3" name="直線コネクタ 392">
          <a:extLst>
            <a:ext uri="{FF2B5EF4-FFF2-40B4-BE49-F238E27FC236}">
              <a16:creationId xmlns:a16="http://schemas.microsoft.com/office/drawing/2014/main" id="{00000000-0008-0000-0F00-000089010000}"/>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4" name="テキスト ボックス 393">
          <a:extLst>
            <a:ext uri="{FF2B5EF4-FFF2-40B4-BE49-F238E27FC236}">
              <a16:creationId xmlns:a16="http://schemas.microsoft.com/office/drawing/2014/main" id="{00000000-0008-0000-0F00-00008A010000}"/>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5" name="直線コネクタ 394">
          <a:extLst>
            <a:ext uri="{FF2B5EF4-FFF2-40B4-BE49-F238E27FC236}">
              <a16:creationId xmlns:a16="http://schemas.microsoft.com/office/drawing/2014/main" id="{00000000-0008-0000-0F00-00008B01000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96" name="テキスト ボックス 395">
          <a:extLst>
            <a:ext uri="{FF2B5EF4-FFF2-40B4-BE49-F238E27FC236}">
              <a16:creationId xmlns:a16="http://schemas.microsoft.com/office/drawing/2014/main" id="{00000000-0008-0000-0F00-00008C010000}"/>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7" name="【市民会館】&#10;有形固定資産減価償却率グラフ枠">
          <a:extLst>
            <a:ext uri="{FF2B5EF4-FFF2-40B4-BE49-F238E27FC236}">
              <a16:creationId xmlns:a16="http://schemas.microsoft.com/office/drawing/2014/main" id="{00000000-0008-0000-0F00-00008D01000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13336</xdr:rowOff>
    </xdr:from>
    <xdr:to>
      <xdr:col>24</xdr:col>
      <xdr:colOff>62865</xdr:colOff>
      <xdr:row>108</xdr:row>
      <xdr:rowOff>152400</xdr:rowOff>
    </xdr:to>
    <xdr:cxnSp macro="">
      <xdr:nvCxnSpPr>
        <xdr:cNvPr id="398" name="直線コネクタ 397">
          <a:extLst>
            <a:ext uri="{FF2B5EF4-FFF2-40B4-BE49-F238E27FC236}">
              <a16:creationId xmlns:a16="http://schemas.microsoft.com/office/drawing/2014/main" id="{00000000-0008-0000-0F00-00008E010000}"/>
            </a:ext>
          </a:extLst>
        </xdr:cNvPr>
        <xdr:cNvCxnSpPr/>
      </xdr:nvCxnSpPr>
      <xdr:spPr>
        <a:xfrm flipV="1">
          <a:off x="4634865" y="17158336"/>
          <a:ext cx="0" cy="15106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399" name="【市民会館】&#10;有形固定資産減価償却率最小値テキスト">
          <a:extLst>
            <a:ext uri="{FF2B5EF4-FFF2-40B4-BE49-F238E27FC236}">
              <a16:creationId xmlns:a16="http://schemas.microsoft.com/office/drawing/2014/main" id="{00000000-0008-0000-0F00-00008F010000}"/>
            </a:ext>
          </a:extLst>
        </xdr:cNvPr>
        <xdr:cNvSpPr txBox="1"/>
      </xdr:nvSpPr>
      <xdr:spPr>
        <a:xfrm>
          <a:off x="4673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400" name="直線コネクタ 399">
          <a:extLst>
            <a:ext uri="{FF2B5EF4-FFF2-40B4-BE49-F238E27FC236}">
              <a16:creationId xmlns:a16="http://schemas.microsoft.com/office/drawing/2014/main" id="{00000000-0008-0000-0F00-000090010000}"/>
            </a:ext>
          </a:extLst>
        </xdr:cNvPr>
        <xdr:cNvCxnSpPr/>
      </xdr:nvCxnSpPr>
      <xdr:spPr>
        <a:xfrm>
          <a:off x="4546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131463</xdr:rowOff>
    </xdr:from>
    <xdr:ext cx="405111" cy="259045"/>
    <xdr:sp macro="" textlink="">
      <xdr:nvSpPr>
        <xdr:cNvPr id="401" name="【市民会館】&#10;有形固定資産減価償却率最大値テキスト">
          <a:extLst>
            <a:ext uri="{FF2B5EF4-FFF2-40B4-BE49-F238E27FC236}">
              <a16:creationId xmlns:a16="http://schemas.microsoft.com/office/drawing/2014/main" id="{00000000-0008-0000-0F00-000091010000}"/>
            </a:ext>
          </a:extLst>
        </xdr:cNvPr>
        <xdr:cNvSpPr txBox="1"/>
      </xdr:nvSpPr>
      <xdr:spPr>
        <a:xfrm>
          <a:off x="4673600" y="16933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13336</xdr:rowOff>
    </xdr:from>
    <xdr:to>
      <xdr:col>24</xdr:col>
      <xdr:colOff>152400</xdr:colOff>
      <xdr:row>100</xdr:row>
      <xdr:rowOff>13336</xdr:rowOff>
    </xdr:to>
    <xdr:cxnSp macro="">
      <xdr:nvCxnSpPr>
        <xdr:cNvPr id="402" name="直線コネクタ 401">
          <a:extLst>
            <a:ext uri="{FF2B5EF4-FFF2-40B4-BE49-F238E27FC236}">
              <a16:creationId xmlns:a16="http://schemas.microsoft.com/office/drawing/2014/main" id="{00000000-0008-0000-0F00-000092010000}"/>
            </a:ext>
          </a:extLst>
        </xdr:cNvPr>
        <xdr:cNvCxnSpPr/>
      </xdr:nvCxnSpPr>
      <xdr:spPr>
        <a:xfrm>
          <a:off x="4546600" y="171583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47641</xdr:rowOff>
    </xdr:from>
    <xdr:ext cx="405111" cy="259045"/>
    <xdr:sp macro="" textlink="">
      <xdr:nvSpPr>
        <xdr:cNvPr id="403" name="【市民会館】&#10;有形固定資産減価償却率平均値テキスト">
          <a:extLst>
            <a:ext uri="{FF2B5EF4-FFF2-40B4-BE49-F238E27FC236}">
              <a16:creationId xmlns:a16="http://schemas.microsoft.com/office/drawing/2014/main" id="{00000000-0008-0000-0F00-000093010000}"/>
            </a:ext>
          </a:extLst>
        </xdr:cNvPr>
        <xdr:cNvSpPr txBox="1"/>
      </xdr:nvSpPr>
      <xdr:spPr>
        <a:xfrm>
          <a:off x="4673600" y="177069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69214</xdr:rowOff>
    </xdr:from>
    <xdr:to>
      <xdr:col>24</xdr:col>
      <xdr:colOff>114300</xdr:colOff>
      <xdr:row>103</xdr:row>
      <xdr:rowOff>170814</xdr:rowOff>
    </xdr:to>
    <xdr:sp macro="" textlink="">
      <xdr:nvSpPr>
        <xdr:cNvPr id="404" name="フローチャート: 判断 403">
          <a:extLst>
            <a:ext uri="{FF2B5EF4-FFF2-40B4-BE49-F238E27FC236}">
              <a16:creationId xmlns:a16="http://schemas.microsoft.com/office/drawing/2014/main" id="{00000000-0008-0000-0F00-000094010000}"/>
            </a:ext>
          </a:extLst>
        </xdr:cNvPr>
        <xdr:cNvSpPr/>
      </xdr:nvSpPr>
      <xdr:spPr>
        <a:xfrm>
          <a:off x="4584700" y="17728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53975</xdr:rowOff>
    </xdr:from>
    <xdr:to>
      <xdr:col>20</xdr:col>
      <xdr:colOff>38100</xdr:colOff>
      <xdr:row>103</xdr:row>
      <xdr:rowOff>155575</xdr:rowOff>
    </xdr:to>
    <xdr:sp macro="" textlink="">
      <xdr:nvSpPr>
        <xdr:cNvPr id="405" name="フローチャート: 判断 404">
          <a:extLst>
            <a:ext uri="{FF2B5EF4-FFF2-40B4-BE49-F238E27FC236}">
              <a16:creationId xmlns:a16="http://schemas.microsoft.com/office/drawing/2014/main" id="{00000000-0008-0000-0F00-000095010000}"/>
            </a:ext>
          </a:extLst>
        </xdr:cNvPr>
        <xdr:cNvSpPr/>
      </xdr:nvSpPr>
      <xdr:spPr>
        <a:xfrm>
          <a:off x="3746500" y="17713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17780</xdr:rowOff>
    </xdr:from>
    <xdr:to>
      <xdr:col>15</xdr:col>
      <xdr:colOff>101600</xdr:colOff>
      <xdr:row>103</xdr:row>
      <xdr:rowOff>119380</xdr:rowOff>
    </xdr:to>
    <xdr:sp macro="" textlink="">
      <xdr:nvSpPr>
        <xdr:cNvPr id="406" name="フローチャート: 判断 405">
          <a:extLst>
            <a:ext uri="{FF2B5EF4-FFF2-40B4-BE49-F238E27FC236}">
              <a16:creationId xmlns:a16="http://schemas.microsoft.com/office/drawing/2014/main" id="{00000000-0008-0000-0F00-000096010000}"/>
            </a:ext>
          </a:extLst>
        </xdr:cNvPr>
        <xdr:cNvSpPr/>
      </xdr:nvSpPr>
      <xdr:spPr>
        <a:xfrm>
          <a:off x="2857500" y="17677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27305</xdr:rowOff>
    </xdr:from>
    <xdr:to>
      <xdr:col>10</xdr:col>
      <xdr:colOff>165100</xdr:colOff>
      <xdr:row>103</xdr:row>
      <xdr:rowOff>128905</xdr:rowOff>
    </xdr:to>
    <xdr:sp macro="" textlink="">
      <xdr:nvSpPr>
        <xdr:cNvPr id="407" name="フローチャート: 判断 406">
          <a:extLst>
            <a:ext uri="{FF2B5EF4-FFF2-40B4-BE49-F238E27FC236}">
              <a16:creationId xmlns:a16="http://schemas.microsoft.com/office/drawing/2014/main" id="{00000000-0008-0000-0F00-000097010000}"/>
            </a:ext>
          </a:extLst>
        </xdr:cNvPr>
        <xdr:cNvSpPr/>
      </xdr:nvSpPr>
      <xdr:spPr>
        <a:xfrm>
          <a:off x="1968500" y="1768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25400</xdr:rowOff>
    </xdr:from>
    <xdr:to>
      <xdr:col>6</xdr:col>
      <xdr:colOff>38100</xdr:colOff>
      <xdr:row>103</xdr:row>
      <xdr:rowOff>127000</xdr:rowOff>
    </xdr:to>
    <xdr:sp macro="" textlink="">
      <xdr:nvSpPr>
        <xdr:cNvPr id="408" name="フローチャート: 判断 407">
          <a:extLst>
            <a:ext uri="{FF2B5EF4-FFF2-40B4-BE49-F238E27FC236}">
              <a16:creationId xmlns:a16="http://schemas.microsoft.com/office/drawing/2014/main" id="{00000000-0008-0000-0F00-000098010000}"/>
            </a:ext>
          </a:extLst>
        </xdr:cNvPr>
        <xdr:cNvSpPr/>
      </xdr:nvSpPr>
      <xdr:spPr>
        <a:xfrm>
          <a:off x="1079500" y="17684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09" name="テキスト ボックス 408">
          <a:extLst>
            <a:ext uri="{FF2B5EF4-FFF2-40B4-BE49-F238E27FC236}">
              <a16:creationId xmlns:a16="http://schemas.microsoft.com/office/drawing/2014/main" id="{00000000-0008-0000-0F00-00009901000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0" name="テキスト ボックス 409">
          <a:extLst>
            <a:ext uri="{FF2B5EF4-FFF2-40B4-BE49-F238E27FC236}">
              <a16:creationId xmlns:a16="http://schemas.microsoft.com/office/drawing/2014/main" id="{00000000-0008-0000-0F00-00009A01000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00000000-0008-0000-0F00-00009B01000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00000000-0008-0000-0F00-00009C01000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00000000-0008-0000-0F00-00009D01000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102</xdr:row>
      <xdr:rowOff>71120</xdr:rowOff>
    </xdr:from>
    <xdr:to>
      <xdr:col>24</xdr:col>
      <xdr:colOff>114300</xdr:colOff>
      <xdr:row>103</xdr:row>
      <xdr:rowOff>1270</xdr:rowOff>
    </xdr:to>
    <xdr:sp macro="" textlink="">
      <xdr:nvSpPr>
        <xdr:cNvPr id="414" name="楕円 413">
          <a:extLst>
            <a:ext uri="{FF2B5EF4-FFF2-40B4-BE49-F238E27FC236}">
              <a16:creationId xmlns:a16="http://schemas.microsoft.com/office/drawing/2014/main" id="{00000000-0008-0000-0F00-00009E010000}"/>
            </a:ext>
          </a:extLst>
        </xdr:cNvPr>
        <xdr:cNvSpPr/>
      </xdr:nvSpPr>
      <xdr:spPr>
        <a:xfrm>
          <a:off x="4584700" y="17559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101</xdr:row>
      <xdr:rowOff>93997</xdr:rowOff>
    </xdr:from>
    <xdr:ext cx="405111" cy="259045"/>
    <xdr:sp macro="" textlink="">
      <xdr:nvSpPr>
        <xdr:cNvPr id="415" name="【市民会館】&#10;有形固定資産減価償却率該当値テキスト">
          <a:extLst>
            <a:ext uri="{FF2B5EF4-FFF2-40B4-BE49-F238E27FC236}">
              <a16:creationId xmlns:a16="http://schemas.microsoft.com/office/drawing/2014/main" id="{00000000-0008-0000-0F00-00009F010000}"/>
            </a:ext>
          </a:extLst>
        </xdr:cNvPr>
        <xdr:cNvSpPr txBox="1"/>
      </xdr:nvSpPr>
      <xdr:spPr>
        <a:xfrm>
          <a:off x="4673600" y="17410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102</xdr:row>
      <xdr:rowOff>13970</xdr:rowOff>
    </xdr:from>
    <xdr:to>
      <xdr:col>20</xdr:col>
      <xdr:colOff>38100</xdr:colOff>
      <xdr:row>102</xdr:row>
      <xdr:rowOff>115570</xdr:rowOff>
    </xdr:to>
    <xdr:sp macro="" textlink="">
      <xdr:nvSpPr>
        <xdr:cNvPr id="416" name="楕円 415">
          <a:extLst>
            <a:ext uri="{FF2B5EF4-FFF2-40B4-BE49-F238E27FC236}">
              <a16:creationId xmlns:a16="http://schemas.microsoft.com/office/drawing/2014/main" id="{00000000-0008-0000-0F00-0000A0010000}"/>
            </a:ext>
          </a:extLst>
        </xdr:cNvPr>
        <xdr:cNvSpPr/>
      </xdr:nvSpPr>
      <xdr:spPr>
        <a:xfrm>
          <a:off x="3746500" y="17501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102</xdr:row>
      <xdr:rowOff>64770</xdr:rowOff>
    </xdr:from>
    <xdr:to>
      <xdr:col>24</xdr:col>
      <xdr:colOff>63500</xdr:colOff>
      <xdr:row>102</xdr:row>
      <xdr:rowOff>121920</xdr:rowOff>
    </xdr:to>
    <xdr:cxnSp macro="">
      <xdr:nvCxnSpPr>
        <xdr:cNvPr id="417" name="直線コネクタ 416">
          <a:extLst>
            <a:ext uri="{FF2B5EF4-FFF2-40B4-BE49-F238E27FC236}">
              <a16:creationId xmlns:a16="http://schemas.microsoft.com/office/drawing/2014/main" id="{00000000-0008-0000-0F00-0000A1010000}"/>
            </a:ext>
          </a:extLst>
        </xdr:cNvPr>
        <xdr:cNvCxnSpPr/>
      </xdr:nvCxnSpPr>
      <xdr:spPr>
        <a:xfrm>
          <a:off x="3797300" y="17552670"/>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101</xdr:row>
      <xdr:rowOff>130175</xdr:rowOff>
    </xdr:from>
    <xdr:to>
      <xdr:col>15</xdr:col>
      <xdr:colOff>101600</xdr:colOff>
      <xdr:row>102</xdr:row>
      <xdr:rowOff>60325</xdr:rowOff>
    </xdr:to>
    <xdr:sp macro="" textlink="">
      <xdr:nvSpPr>
        <xdr:cNvPr id="418" name="楕円 417">
          <a:extLst>
            <a:ext uri="{FF2B5EF4-FFF2-40B4-BE49-F238E27FC236}">
              <a16:creationId xmlns:a16="http://schemas.microsoft.com/office/drawing/2014/main" id="{00000000-0008-0000-0F00-0000A2010000}"/>
            </a:ext>
          </a:extLst>
        </xdr:cNvPr>
        <xdr:cNvSpPr/>
      </xdr:nvSpPr>
      <xdr:spPr>
        <a:xfrm>
          <a:off x="2857500" y="17446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102</xdr:row>
      <xdr:rowOff>9525</xdr:rowOff>
    </xdr:from>
    <xdr:to>
      <xdr:col>19</xdr:col>
      <xdr:colOff>177800</xdr:colOff>
      <xdr:row>102</xdr:row>
      <xdr:rowOff>64770</xdr:rowOff>
    </xdr:to>
    <xdr:cxnSp macro="">
      <xdr:nvCxnSpPr>
        <xdr:cNvPr id="419" name="直線コネクタ 418">
          <a:extLst>
            <a:ext uri="{FF2B5EF4-FFF2-40B4-BE49-F238E27FC236}">
              <a16:creationId xmlns:a16="http://schemas.microsoft.com/office/drawing/2014/main" id="{00000000-0008-0000-0F00-0000A3010000}"/>
            </a:ext>
          </a:extLst>
        </xdr:cNvPr>
        <xdr:cNvCxnSpPr/>
      </xdr:nvCxnSpPr>
      <xdr:spPr>
        <a:xfrm>
          <a:off x="2908300" y="17497425"/>
          <a:ext cx="88900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101</xdr:row>
      <xdr:rowOff>67311</xdr:rowOff>
    </xdr:from>
    <xdr:to>
      <xdr:col>10</xdr:col>
      <xdr:colOff>165100</xdr:colOff>
      <xdr:row>101</xdr:row>
      <xdr:rowOff>168911</xdr:rowOff>
    </xdr:to>
    <xdr:sp macro="" textlink="">
      <xdr:nvSpPr>
        <xdr:cNvPr id="420" name="楕円 419">
          <a:extLst>
            <a:ext uri="{FF2B5EF4-FFF2-40B4-BE49-F238E27FC236}">
              <a16:creationId xmlns:a16="http://schemas.microsoft.com/office/drawing/2014/main" id="{00000000-0008-0000-0F00-0000A4010000}"/>
            </a:ext>
          </a:extLst>
        </xdr:cNvPr>
        <xdr:cNvSpPr/>
      </xdr:nvSpPr>
      <xdr:spPr>
        <a:xfrm>
          <a:off x="1968500" y="17383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101</xdr:row>
      <xdr:rowOff>118111</xdr:rowOff>
    </xdr:from>
    <xdr:to>
      <xdr:col>15</xdr:col>
      <xdr:colOff>50800</xdr:colOff>
      <xdr:row>102</xdr:row>
      <xdr:rowOff>9525</xdr:rowOff>
    </xdr:to>
    <xdr:cxnSp macro="">
      <xdr:nvCxnSpPr>
        <xdr:cNvPr id="421" name="直線コネクタ 420">
          <a:extLst>
            <a:ext uri="{FF2B5EF4-FFF2-40B4-BE49-F238E27FC236}">
              <a16:creationId xmlns:a16="http://schemas.microsoft.com/office/drawing/2014/main" id="{00000000-0008-0000-0F00-0000A5010000}"/>
            </a:ext>
          </a:extLst>
        </xdr:cNvPr>
        <xdr:cNvCxnSpPr/>
      </xdr:nvCxnSpPr>
      <xdr:spPr>
        <a:xfrm>
          <a:off x="2019300" y="17434561"/>
          <a:ext cx="889000" cy="62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106</xdr:row>
      <xdr:rowOff>69214</xdr:rowOff>
    </xdr:from>
    <xdr:to>
      <xdr:col>6</xdr:col>
      <xdr:colOff>38100</xdr:colOff>
      <xdr:row>106</xdr:row>
      <xdr:rowOff>170814</xdr:rowOff>
    </xdr:to>
    <xdr:sp macro="" textlink="">
      <xdr:nvSpPr>
        <xdr:cNvPr id="422" name="楕円 421">
          <a:extLst>
            <a:ext uri="{FF2B5EF4-FFF2-40B4-BE49-F238E27FC236}">
              <a16:creationId xmlns:a16="http://schemas.microsoft.com/office/drawing/2014/main" id="{00000000-0008-0000-0F00-0000A6010000}"/>
            </a:ext>
          </a:extLst>
        </xdr:cNvPr>
        <xdr:cNvSpPr/>
      </xdr:nvSpPr>
      <xdr:spPr>
        <a:xfrm>
          <a:off x="1079500" y="18242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101</xdr:row>
      <xdr:rowOff>118111</xdr:rowOff>
    </xdr:from>
    <xdr:to>
      <xdr:col>10</xdr:col>
      <xdr:colOff>114300</xdr:colOff>
      <xdr:row>106</xdr:row>
      <xdr:rowOff>120014</xdr:rowOff>
    </xdr:to>
    <xdr:cxnSp macro="">
      <xdr:nvCxnSpPr>
        <xdr:cNvPr id="423" name="直線コネクタ 422">
          <a:extLst>
            <a:ext uri="{FF2B5EF4-FFF2-40B4-BE49-F238E27FC236}">
              <a16:creationId xmlns:a16="http://schemas.microsoft.com/office/drawing/2014/main" id="{00000000-0008-0000-0F00-0000A7010000}"/>
            </a:ext>
          </a:extLst>
        </xdr:cNvPr>
        <xdr:cNvCxnSpPr/>
      </xdr:nvCxnSpPr>
      <xdr:spPr>
        <a:xfrm flipV="1">
          <a:off x="1130300" y="17434561"/>
          <a:ext cx="889000" cy="859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146702</xdr:rowOff>
    </xdr:from>
    <xdr:ext cx="405111" cy="259045"/>
    <xdr:sp macro="" textlink="">
      <xdr:nvSpPr>
        <xdr:cNvPr id="424" name="n_1aveValue【市民会館】&#10;有形固定資産減価償却率">
          <a:extLst>
            <a:ext uri="{FF2B5EF4-FFF2-40B4-BE49-F238E27FC236}">
              <a16:creationId xmlns:a16="http://schemas.microsoft.com/office/drawing/2014/main" id="{00000000-0008-0000-0F00-0000A8010000}"/>
            </a:ext>
          </a:extLst>
        </xdr:cNvPr>
        <xdr:cNvSpPr txBox="1"/>
      </xdr:nvSpPr>
      <xdr:spPr>
        <a:xfrm>
          <a:off x="3582044" y="17806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110507</xdr:rowOff>
    </xdr:from>
    <xdr:ext cx="405111" cy="259045"/>
    <xdr:sp macro="" textlink="">
      <xdr:nvSpPr>
        <xdr:cNvPr id="425" name="n_2aveValue【市民会館】&#10;有形固定資産減価償却率">
          <a:extLst>
            <a:ext uri="{FF2B5EF4-FFF2-40B4-BE49-F238E27FC236}">
              <a16:creationId xmlns:a16="http://schemas.microsoft.com/office/drawing/2014/main" id="{00000000-0008-0000-0F00-0000A9010000}"/>
            </a:ext>
          </a:extLst>
        </xdr:cNvPr>
        <xdr:cNvSpPr txBox="1"/>
      </xdr:nvSpPr>
      <xdr:spPr>
        <a:xfrm>
          <a:off x="2705744" y="17769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120032</xdr:rowOff>
    </xdr:from>
    <xdr:ext cx="405111" cy="259045"/>
    <xdr:sp macro="" textlink="">
      <xdr:nvSpPr>
        <xdr:cNvPr id="426" name="n_3aveValue【市民会館】&#10;有形固定資産減価償却率">
          <a:extLst>
            <a:ext uri="{FF2B5EF4-FFF2-40B4-BE49-F238E27FC236}">
              <a16:creationId xmlns:a16="http://schemas.microsoft.com/office/drawing/2014/main" id="{00000000-0008-0000-0F00-0000AA010000}"/>
            </a:ext>
          </a:extLst>
        </xdr:cNvPr>
        <xdr:cNvSpPr txBox="1"/>
      </xdr:nvSpPr>
      <xdr:spPr>
        <a:xfrm>
          <a:off x="1816744" y="17779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143527</xdr:rowOff>
    </xdr:from>
    <xdr:ext cx="405111" cy="259045"/>
    <xdr:sp macro="" textlink="">
      <xdr:nvSpPr>
        <xdr:cNvPr id="427" name="n_4aveValue【市民会館】&#10;有形固定資産減価償却率">
          <a:extLst>
            <a:ext uri="{FF2B5EF4-FFF2-40B4-BE49-F238E27FC236}">
              <a16:creationId xmlns:a16="http://schemas.microsoft.com/office/drawing/2014/main" id="{00000000-0008-0000-0F00-0000AB010000}"/>
            </a:ext>
          </a:extLst>
        </xdr:cNvPr>
        <xdr:cNvSpPr txBox="1"/>
      </xdr:nvSpPr>
      <xdr:spPr>
        <a:xfrm>
          <a:off x="927744" y="17459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100</xdr:row>
      <xdr:rowOff>132097</xdr:rowOff>
    </xdr:from>
    <xdr:ext cx="405111" cy="259045"/>
    <xdr:sp macro="" textlink="">
      <xdr:nvSpPr>
        <xdr:cNvPr id="428" name="n_1mainValue【市民会館】&#10;有形固定資産減価償却率">
          <a:extLst>
            <a:ext uri="{FF2B5EF4-FFF2-40B4-BE49-F238E27FC236}">
              <a16:creationId xmlns:a16="http://schemas.microsoft.com/office/drawing/2014/main" id="{00000000-0008-0000-0F00-0000AC010000}"/>
            </a:ext>
          </a:extLst>
        </xdr:cNvPr>
        <xdr:cNvSpPr txBox="1"/>
      </xdr:nvSpPr>
      <xdr:spPr>
        <a:xfrm>
          <a:off x="3582044" y="17277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100</xdr:row>
      <xdr:rowOff>76852</xdr:rowOff>
    </xdr:from>
    <xdr:ext cx="405111" cy="259045"/>
    <xdr:sp macro="" textlink="">
      <xdr:nvSpPr>
        <xdr:cNvPr id="429" name="n_2mainValue【市民会館】&#10;有形固定資産減価償却率">
          <a:extLst>
            <a:ext uri="{FF2B5EF4-FFF2-40B4-BE49-F238E27FC236}">
              <a16:creationId xmlns:a16="http://schemas.microsoft.com/office/drawing/2014/main" id="{00000000-0008-0000-0F00-0000AD010000}"/>
            </a:ext>
          </a:extLst>
        </xdr:cNvPr>
        <xdr:cNvSpPr txBox="1"/>
      </xdr:nvSpPr>
      <xdr:spPr>
        <a:xfrm>
          <a:off x="2705744" y="17221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100</xdr:row>
      <xdr:rowOff>13988</xdr:rowOff>
    </xdr:from>
    <xdr:ext cx="405111" cy="259045"/>
    <xdr:sp macro="" textlink="">
      <xdr:nvSpPr>
        <xdr:cNvPr id="430" name="n_3mainValue【市民会館】&#10;有形固定資産減価償却率">
          <a:extLst>
            <a:ext uri="{FF2B5EF4-FFF2-40B4-BE49-F238E27FC236}">
              <a16:creationId xmlns:a16="http://schemas.microsoft.com/office/drawing/2014/main" id="{00000000-0008-0000-0F00-0000AE010000}"/>
            </a:ext>
          </a:extLst>
        </xdr:cNvPr>
        <xdr:cNvSpPr txBox="1"/>
      </xdr:nvSpPr>
      <xdr:spPr>
        <a:xfrm>
          <a:off x="1816744" y="17158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161941</xdr:rowOff>
    </xdr:from>
    <xdr:ext cx="405111" cy="259045"/>
    <xdr:sp macro="" textlink="">
      <xdr:nvSpPr>
        <xdr:cNvPr id="431" name="n_4mainValue【市民会館】&#10;有形固定資産減価償却率">
          <a:extLst>
            <a:ext uri="{FF2B5EF4-FFF2-40B4-BE49-F238E27FC236}">
              <a16:creationId xmlns:a16="http://schemas.microsoft.com/office/drawing/2014/main" id="{00000000-0008-0000-0F00-0000AF010000}"/>
            </a:ext>
          </a:extLst>
        </xdr:cNvPr>
        <xdr:cNvSpPr txBox="1"/>
      </xdr:nvSpPr>
      <xdr:spPr>
        <a:xfrm>
          <a:off x="927744" y="183356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2" name="正方形/長方形 431">
          <a:extLst>
            <a:ext uri="{FF2B5EF4-FFF2-40B4-BE49-F238E27FC236}">
              <a16:creationId xmlns:a16="http://schemas.microsoft.com/office/drawing/2014/main" id="{00000000-0008-0000-0F00-0000B0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3" name="正方形/長方形 432">
          <a:extLst>
            <a:ext uri="{FF2B5EF4-FFF2-40B4-BE49-F238E27FC236}">
              <a16:creationId xmlns:a16="http://schemas.microsoft.com/office/drawing/2014/main" id="{00000000-0008-0000-0F00-0000B1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4" name="正方形/長方形 433">
          <a:extLst>
            <a:ext uri="{FF2B5EF4-FFF2-40B4-BE49-F238E27FC236}">
              <a16:creationId xmlns:a16="http://schemas.microsoft.com/office/drawing/2014/main" id="{00000000-0008-0000-0F00-0000B2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5" name="正方形/長方形 434">
          <a:extLst>
            <a:ext uri="{FF2B5EF4-FFF2-40B4-BE49-F238E27FC236}">
              <a16:creationId xmlns:a16="http://schemas.microsoft.com/office/drawing/2014/main" id="{00000000-0008-0000-0F00-0000B3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6" name="正方形/長方形 435">
          <a:extLst>
            <a:ext uri="{FF2B5EF4-FFF2-40B4-BE49-F238E27FC236}">
              <a16:creationId xmlns:a16="http://schemas.microsoft.com/office/drawing/2014/main" id="{00000000-0008-0000-0F00-0000B4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7" name="正方形/長方形 436">
          <a:extLst>
            <a:ext uri="{FF2B5EF4-FFF2-40B4-BE49-F238E27FC236}">
              <a16:creationId xmlns:a16="http://schemas.microsoft.com/office/drawing/2014/main" id="{00000000-0008-0000-0F00-0000B5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8" name="正方形/長方形 437">
          <a:extLst>
            <a:ext uri="{FF2B5EF4-FFF2-40B4-BE49-F238E27FC236}">
              <a16:creationId xmlns:a16="http://schemas.microsoft.com/office/drawing/2014/main" id="{00000000-0008-0000-0F00-0000B6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39" name="正方形/長方形 438">
          <a:extLst>
            <a:ext uri="{FF2B5EF4-FFF2-40B4-BE49-F238E27FC236}">
              <a16:creationId xmlns:a16="http://schemas.microsoft.com/office/drawing/2014/main" id="{00000000-0008-0000-0F00-0000B701000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0" name="テキスト ボックス 439">
          <a:extLst>
            <a:ext uri="{FF2B5EF4-FFF2-40B4-BE49-F238E27FC236}">
              <a16:creationId xmlns:a16="http://schemas.microsoft.com/office/drawing/2014/main" id="{00000000-0008-0000-0F00-0000B801000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1" name="直線コネクタ 440">
          <a:extLst>
            <a:ext uri="{FF2B5EF4-FFF2-40B4-BE49-F238E27FC236}">
              <a16:creationId xmlns:a16="http://schemas.microsoft.com/office/drawing/2014/main" id="{00000000-0008-0000-0F00-0000B901000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107</xdr:row>
      <xdr:rowOff>133350</xdr:rowOff>
    </xdr:from>
    <xdr:to>
      <xdr:col>59</xdr:col>
      <xdr:colOff>50800</xdr:colOff>
      <xdr:row>107</xdr:row>
      <xdr:rowOff>133350</xdr:rowOff>
    </xdr:to>
    <xdr:cxnSp macro="">
      <xdr:nvCxnSpPr>
        <xdr:cNvPr id="442" name="直線コネクタ 441">
          <a:extLst>
            <a:ext uri="{FF2B5EF4-FFF2-40B4-BE49-F238E27FC236}">
              <a16:creationId xmlns:a16="http://schemas.microsoft.com/office/drawing/2014/main" id="{00000000-0008-0000-0F00-0000BA010000}"/>
            </a:ext>
          </a:extLst>
        </xdr:cNvPr>
        <xdr:cNvCxnSpPr/>
      </xdr:nvCxnSpPr>
      <xdr:spPr>
        <a:xfrm>
          <a:off x="6604000" y="1847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106</xdr:row>
      <xdr:rowOff>162577</xdr:rowOff>
    </xdr:from>
    <xdr:ext cx="467179" cy="259045"/>
    <xdr:sp macro="" textlink="">
      <xdr:nvSpPr>
        <xdr:cNvPr id="443" name="テキスト ボックス 442">
          <a:extLst>
            <a:ext uri="{FF2B5EF4-FFF2-40B4-BE49-F238E27FC236}">
              <a16:creationId xmlns:a16="http://schemas.microsoft.com/office/drawing/2014/main" id="{00000000-0008-0000-0F00-0000BB010000}"/>
            </a:ext>
          </a:extLst>
        </xdr:cNvPr>
        <xdr:cNvSpPr txBox="1"/>
      </xdr:nvSpPr>
      <xdr:spPr>
        <a:xfrm>
          <a:off x="61368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4" name="直線コネクタ 443">
          <a:extLst>
            <a:ext uri="{FF2B5EF4-FFF2-40B4-BE49-F238E27FC236}">
              <a16:creationId xmlns:a16="http://schemas.microsoft.com/office/drawing/2014/main" id="{00000000-0008-0000-0F00-0000BC010000}"/>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45" name="テキスト ボックス 444">
          <a:extLst>
            <a:ext uri="{FF2B5EF4-FFF2-40B4-BE49-F238E27FC236}">
              <a16:creationId xmlns:a16="http://schemas.microsoft.com/office/drawing/2014/main" id="{00000000-0008-0000-0F00-0000BD010000}"/>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19050</xdr:rowOff>
    </xdr:from>
    <xdr:to>
      <xdr:col>59</xdr:col>
      <xdr:colOff>50800</xdr:colOff>
      <xdr:row>101</xdr:row>
      <xdr:rowOff>19050</xdr:rowOff>
    </xdr:to>
    <xdr:cxnSp macro="">
      <xdr:nvCxnSpPr>
        <xdr:cNvPr id="446" name="直線コネクタ 445">
          <a:extLst>
            <a:ext uri="{FF2B5EF4-FFF2-40B4-BE49-F238E27FC236}">
              <a16:creationId xmlns:a16="http://schemas.microsoft.com/office/drawing/2014/main" id="{00000000-0008-0000-0F00-0000BE010000}"/>
            </a:ext>
          </a:extLst>
        </xdr:cNvPr>
        <xdr:cNvCxnSpPr/>
      </xdr:nvCxnSpPr>
      <xdr:spPr>
        <a:xfrm>
          <a:off x="6604000" y="1733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100</xdr:row>
      <xdr:rowOff>48277</xdr:rowOff>
    </xdr:from>
    <xdr:ext cx="467179" cy="259045"/>
    <xdr:sp macro="" textlink="">
      <xdr:nvSpPr>
        <xdr:cNvPr id="447" name="テキスト ボックス 446">
          <a:extLst>
            <a:ext uri="{FF2B5EF4-FFF2-40B4-BE49-F238E27FC236}">
              <a16:creationId xmlns:a16="http://schemas.microsoft.com/office/drawing/2014/main" id="{00000000-0008-0000-0F00-0000BF010000}"/>
            </a:ext>
          </a:extLst>
        </xdr:cNvPr>
        <xdr:cNvSpPr txBox="1"/>
      </xdr:nvSpPr>
      <xdr:spPr>
        <a:xfrm>
          <a:off x="6136821" y="1719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48" name="直線コネクタ 447">
          <a:extLst>
            <a:ext uri="{FF2B5EF4-FFF2-40B4-BE49-F238E27FC236}">
              <a16:creationId xmlns:a16="http://schemas.microsoft.com/office/drawing/2014/main" id="{00000000-0008-0000-0F00-0000C001000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49" name="テキスト ボックス 448">
          <a:extLst>
            <a:ext uri="{FF2B5EF4-FFF2-40B4-BE49-F238E27FC236}">
              <a16:creationId xmlns:a16="http://schemas.microsoft.com/office/drawing/2014/main" id="{00000000-0008-0000-0F00-0000C1010000}"/>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0" name="【市民会館】&#10;一人当たり面積グラフ枠">
          <a:extLst>
            <a:ext uri="{FF2B5EF4-FFF2-40B4-BE49-F238E27FC236}">
              <a16:creationId xmlns:a16="http://schemas.microsoft.com/office/drawing/2014/main" id="{00000000-0008-0000-0F00-0000C201000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81914</xdr:rowOff>
    </xdr:from>
    <xdr:to>
      <xdr:col>54</xdr:col>
      <xdr:colOff>189865</xdr:colOff>
      <xdr:row>107</xdr:row>
      <xdr:rowOff>104775</xdr:rowOff>
    </xdr:to>
    <xdr:cxnSp macro="">
      <xdr:nvCxnSpPr>
        <xdr:cNvPr id="451" name="直線コネクタ 450">
          <a:extLst>
            <a:ext uri="{FF2B5EF4-FFF2-40B4-BE49-F238E27FC236}">
              <a16:creationId xmlns:a16="http://schemas.microsoft.com/office/drawing/2014/main" id="{00000000-0008-0000-0F00-0000C3010000}"/>
            </a:ext>
          </a:extLst>
        </xdr:cNvPr>
        <xdr:cNvCxnSpPr/>
      </xdr:nvCxnSpPr>
      <xdr:spPr>
        <a:xfrm flipV="1">
          <a:off x="10476865" y="17226914"/>
          <a:ext cx="0" cy="1223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108602</xdr:rowOff>
    </xdr:from>
    <xdr:ext cx="469744" cy="259045"/>
    <xdr:sp macro="" textlink="">
      <xdr:nvSpPr>
        <xdr:cNvPr id="452" name="【市民会館】&#10;一人当たり面積最小値テキスト">
          <a:extLst>
            <a:ext uri="{FF2B5EF4-FFF2-40B4-BE49-F238E27FC236}">
              <a16:creationId xmlns:a16="http://schemas.microsoft.com/office/drawing/2014/main" id="{00000000-0008-0000-0F00-0000C4010000}"/>
            </a:ext>
          </a:extLst>
        </xdr:cNvPr>
        <xdr:cNvSpPr txBox="1"/>
      </xdr:nvSpPr>
      <xdr:spPr>
        <a:xfrm>
          <a:off x="10515600" y="18453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107</xdr:row>
      <xdr:rowOff>104775</xdr:rowOff>
    </xdr:from>
    <xdr:to>
      <xdr:col>55</xdr:col>
      <xdr:colOff>88900</xdr:colOff>
      <xdr:row>107</xdr:row>
      <xdr:rowOff>104775</xdr:rowOff>
    </xdr:to>
    <xdr:cxnSp macro="">
      <xdr:nvCxnSpPr>
        <xdr:cNvPr id="453" name="直線コネクタ 452">
          <a:extLst>
            <a:ext uri="{FF2B5EF4-FFF2-40B4-BE49-F238E27FC236}">
              <a16:creationId xmlns:a16="http://schemas.microsoft.com/office/drawing/2014/main" id="{00000000-0008-0000-0F00-0000C5010000}"/>
            </a:ext>
          </a:extLst>
        </xdr:cNvPr>
        <xdr:cNvCxnSpPr/>
      </xdr:nvCxnSpPr>
      <xdr:spPr>
        <a:xfrm>
          <a:off x="10388600" y="184499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28591</xdr:rowOff>
    </xdr:from>
    <xdr:ext cx="469744" cy="259045"/>
    <xdr:sp macro="" textlink="">
      <xdr:nvSpPr>
        <xdr:cNvPr id="454" name="【市民会館】&#10;一人当たり面積最大値テキスト">
          <a:extLst>
            <a:ext uri="{FF2B5EF4-FFF2-40B4-BE49-F238E27FC236}">
              <a16:creationId xmlns:a16="http://schemas.microsoft.com/office/drawing/2014/main" id="{00000000-0008-0000-0F00-0000C6010000}"/>
            </a:ext>
          </a:extLst>
        </xdr:cNvPr>
        <xdr:cNvSpPr txBox="1"/>
      </xdr:nvSpPr>
      <xdr:spPr>
        <a:xfrm>
          <a:off x="10515600" y="17002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81914</xdr:rowOff>
    </xdr:from>
    <xdr:to>
      <xdr:col>55</xdr:col>
      <xdr:colOff>88900</xdr:colOff>
      <xdr:row>100</xdr:row>
      <xdr:rowOff>81914</xdr:rowOff>
    </xdr:to>
    <xdr:cxnSp macro="">
      <xdr:nvCxnSpPr>
        <xdr:cNvPr id="455" name="直線コネクタ 454">
          <a:extLst>
            <a:ext uri="{FF2B5EF4-FFF2-40B4-BE49-F238E27FC236}">
              <a16:creationId xmlns:a16="http://schemas.microsoft.com/office/drawing/2014/main" id="{00000000-0008-0000-0F00-0000C7010000}"/>
            </a:ext>
          </a:extLst>
        </xdr:cNvPr>
        <xdr:cNvCxnSpPr/>
      </xdr:nvCxnSpPr>
      <xdr:spPr>
        <a:xfrm>
          <a:off x="10388600" y="172269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118127</xdr:rowOff>
    </xdr:from>
    <xdr:ext cx="469744" cy="259045"/>
    <xdr:sp macro="" textlink="">
      <xdr:nvSpPr>
        <xdr:cNvPr id="456" name="【市民会館】&#10;一人当たり面積平均値テキスト">
          <a:extLst>
            <a:ext uri="{FF2B5EF4-FFF2-40B4-BE49-F238E27FC236}">
              <a16:creationId xmlns:a16="http://schemas.microsoft.com/office/drawing/2014/main" id="{00000000-0008-0000-0F00-0000C8010000}"/>
            </a:ext>
          </a:extLst>
        </xdr:cNvPr>
        <xdr:cNvSpPr txBox="1"/>
      </xdr:nvSpPr>
      <xdr:spPr>
        <a:xfrm>
          <a:off x="10515600" y="179489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139700</xdr:rowOff>
    </xdr:from>
    <xdr:to>
      <xdr:col>55</xdr:col>
      <xdr:colOff>50800</xdr:colOff>
      <xdr:row>105</xdr:row>
      <xdr:rowOff>69850</xdr:rowOff>
    </xdr:to>
    <xdr:sp macro="" textlink="">
      <xdr:nvSpPr>
        <xdr:cNvPr id="457" name="フローチャート: 判断 456">
          <a:extLst>
            <a:ext uri="{FF2B5EF4-FFF2-40B4-BE49-F238E27FC236}">
              <a16:creationId xmlns:a16="http://schemas.microsoft.com/office/drawing/2014/main" id="{00000000-0008-0000-0F00-0000C9010000}"/>
            </a:ext>
          </a:extLst>
        </xdr:cNvPr>
        <xdr:cNvSpPr/>
      </xdr:nvSpPr>
      <xdr:spPr>
        <a:xfrm>
          <a:off x="10426700" y="1797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145414</xdr:rowOff>
    </xdr:from>
    <xdr:to>
      <xdr:col>50</xdr:col>
      <xdr:colOff>165100</xdr:colOff>
      <xdr:row>105</xdr:row>
      <xdr:rowOff>75564</xdr:rowOff>
    </xdr:to>
    <xdr:sp macro="" textlink="">
      <xdr:nvSpPr>
        <xdr:cNvPr id="458" name="フローチャート: 判断 457">
          <a:extLst>
            <a:ext uri="{FF2B5EF4-FFF2-40B4-BE49-F238E27FC236}">
              <a16:creationId xmlns:a16="http://schemas.microsoft.com/office/drawing/2014/main" id="{00000000-0008-0000-0F00-0000CA010000}"/>
            </a:ext>
          </a:extLst>
        </xdr:cNvPr>
        <xdr:cNvSpPr/>
      </xdr:nvSpPr>
      <xdr:spPr>
        <a:xfrm>
          <a:off x="9588500" y="17976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104</xdr:row>
      <xdr:rowOff>162561</xdr:rowOff>
    </xdr:from>
    <xdr:to>
      <xdr:col>46</xdr:col>
      <xdr:colOff>38100</xdr:colOff>
      <xdr:row>105</xdr:row>
      <xdr:rowOff>92711</xdr:rowOff>
    </xdr:to>
    <xdr:sp macro="" textlink="">
      <xdr:nvSpPr>
        <xdr:cNvPr id="459" name="フローチャート: 判断 458">
          <a:extLst>
            <a:ext uri="{FF2B5EF4-FFF2-40B4-BE49-F238E27FC236}">
              <a16:creationId xmlns:a16="http://schemas.microsoft.com/office/drawing/2014/main" id="{00000000-0008-0000-0F00-0000CB010000}"/>
            </a:ext>
          </a:extLst>
        </xdr:cNvPr>
        <xdr:cNvSpPr/>
      </xdr:nvSpPr>
      <xdr:spPr>
        <a:xfrm>
          <a:off x="8699500" y="1799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104</xdr:row>
      <xdr:rowOff>162561</xdr:rowOff>
    </xdr:from>
    <xdr:to>
      <xdr:col>41</xdr:col>
      <xdr:colOff>101600</xdr:colOff>
      <xdr:row>105</xdr:row>
      <xdr:rowOff>92711</xdr:rowOff>
    </xdr:to>
    <xdr:sp macro="" textlink="">
      <xdr:nvSpPr>
        <xdr:cNvPr id="460" name="フローチャート: 判断 459">
          <a:extLst>
            <a:ext uri="{FF2B5EF4-FFF2-40B4-BE49-F238E27FC236}">
              <a16:creationId xmlns:a16="http://schemas.microsoft.com/office/drawing/2014/main" id="{00000000-0008-0000-0F00-0000CC010000}"/>
            </a:ext>
          </a:extLst>
        </xdr:cNvPr>
        <xdr:cNvSpPr/>
      </xdr:nvSpPr>
      <xdr:spPr>
        <a:xfrm>
          <a:off x="7810500" y="1799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13970</xdr:rowOff>
    </xdr:from>
    <xdr:to>
      <xdr:col>36</xdr:col>
      <xdr:colOff>165100</xdr:colOff>
      <xdr:row>105</xdr:row>
      <xdr:rowOff>115570</xdr:rowOff>
    </xdr:to>
    <xdr:sp macro="" textlink="">
      <xdr:nvSpPr>
        <xdr:cNvPr id="461" name="フローチャート: 判断 460">
          <a:extLst>
            <a:ext uri="{FF2B5EF4-FFF2-40B4-BE49-F238E27FC236}">
              <a16:creationId xmlns:a16="http://schemas.microsoft.com/office/drawing/2014/main" id="{00000000-0008-0000-0F00-0000CD010000}"/>
            </a:ext>
          </a:extLst>
        </xdr:cNvPr>
        <xdr:cNvSpPr/>
      </xdr:nvSpPr>
      <xdr:spPr>
        <a:xfrm>
          <a:off x="6921500" y="1801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2" name="テキスト ボックス 461">
          <a:extLst>
            <a:ext uri="{FF2B5EF4-FFF2-40B4-BE49-F238E27FC236}">
              <a16:creationId xmlns:a16="http://schemas.microsoft.com/office/drawing/2014/main" id="{00000000-0008-0000-0F00-0000CE01000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3" name="テキスト ボックス 462">
          <a:extLst>
            <a:ext uri="{FF2B5EF4-FFF2-40B4-BE49-F238E27FC236}">
              <a16:creationId xmlns:a16="http://schemas.microsoft.com/office/drawing/2014/main" id="{00000000-0008-0000-0F00-0000CF01000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4" name="テキスト ボックス 463">
          <a:extLst>
            <a:ext uri="{FF2B5EF4-FFF2-40B4-BE49-F238E27FC236}">
              <a16:creationId xmlns:a16="http://schemas.microsoft.com/office/drawing/2014/main" id="{00000000-0008-0000-0F00-0000D001000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5" name="テキスト ボックス 464">
          <a:extLst>
            <a:ext uri="{FF2B5EF4-FFF2-40B4-BE49-F238E27FC236}">
              <a16:creationId xmlns:a16="http://schemas.microsoft.com/office/drawing/2014/main" id="{00000000-0008-0000-0F00-0000D101000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66" name="テキスト ボックス 465">
          <a:extLst>
            <a:ext uri="{FF2B5EF4-FFF2-40B4-BE49-F238E27FC236}">
              <a16:creationId xmlns:a16="http://schemas.microsoft.com/office/drawing/2014/main" id="{00000000-0008-0000-0F00-0000D201000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103</xdr:row>
      <xdr:rowOff>71120</xdr:rowOff>
    </xdr:from>
    <xdr:to>
      <xdr:col>55</xdr:col>
      <xdr:colOff>50800</xdr:colOff>
      <xdr:row>104</xdr:row>
      <xdr:rowOff>1270</xdr:rowOff>
    </xdr:to>
    <xdr:sp macro="" textlink="">
      <xdr:nvSpPr>
        <xdr:cNvPr id="467" name="楕円 466">
          <a:extLst>
            <a:ext uri="{FF2B5EF4-FFF2-40B4-BE49-F238E27FC236}">
              <a16:creationId xmlns:a16="http://schemas.microsoft.com/office/drawing/2014/main" id="{00000000-0008-0000-0F00-0000D3010000}"/>
            </a:ext>
          </a:extLst>
        </xdr:cNvPr>
        <xdr:cNvSpPr/>
      </xdr:nvSpPr>
      <xdr:spPr>
        <a:xfrm>
          <a:off x="10426700" y="17730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102</xdr:row>
      <xdr:rowOff>93997</xdr:rowOff>
    </xdr:from>
    <xdr:ext cx="469744" cy="259045"/>
    <xdr:sp macro="" textlink="">
      <xdr:nvSpPr>
        <xdr:cNvPr id="468" name="【市民会館】&#10;一人当たり面積該当値テキスト">
          <a:extLst>
            <a:ext uri="{FF2B5EF4-FFF2-40B4-BE49-F238E27FC236}">
              <a16:creationId xmlns:a16="http://schemas.microsoft.com/office/drawing/2014/main" id="{00000000-0008-0000-0F00-0000D4010000}"/>
            </a:ext>
          </a:extLst>
        </xdr:cNvPr>
        <xdr:cNvSpPr txBox="1"/>
      </xdr:nvSpPr>
      <xdr:spPr>
        <a:xfrm>
          <a:off x="10515600" y="17581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104</xdr:row>
      <xdr:rowOff>133986</xdr:rowOff>
    </xdr:from>
    <xdr:to>
      <xdr:col>50</xdr:col>
      <xdr:colOff>165100</xdr:colOff>
      <xdr:row>105</xdr:row>
      <xdr:rowOff>64136</xdr:rowOff>
    </xdr:to>
    <xdr:sp macro="" textlink="">
      <xdr:nvSpPr>
        <xdr:cNvPr id="469" name="楕円 468">
          <a:extLst>
            <a:ext uri="{FF2B5EF4-FFF2-40B4-BE49-F238E27FC236}">
              <a16:creationId xmlns:a16="http://schemas.microsoft.com/office/drawing/2014/main" id="{00000000-0008-0000-0F00-0000D5010000}"/>
            </a:ext>
          </a:extLst>
        </xdr:cNvPr>
        <xdr:cNvSpPr/>
      </xdr:nvSpPr>
      <xdr:spPr>
        <a:xfrm>
          <a:off x="9588500" y="17964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103</xdr:row>
      <xdr:rowOff>121920</xdr:rowOff>
    </xdr:from>
    <xdr:to>
      <xdr:col>55</xdr:col>
      <xdr:colOff>0</xdr:colOff>
      <xdr:row>105</xdr:row>
      <xdr:rowOff>13336</xdr:rowOff>
    </xdr:to>
    <xdr:cxnSp macro="">
      <xdr:nvCxnSpPr>
        <xdr:cNvPr id="470" name="直線コネクタ 469">
          <a:extLst>
            <a:ext uri="{FF2B5EF4-FFF2-40B4-BE49-F238E27FC236}">
              <a16:creationId xmlns:a16="http://schemas.microsoft.com/office/drawing/2014/main" id="{00000000-0008-0000-0F00-0000D6010000}"/>
            </a:ext>
          </a:extLst>
        </xdr:cNvPr>
        <xdr:cNvCxnSpPr/>
      </xdr:nvCxnSpPr>
      <xdr:spPr>
        <a:xfrm flipV="1">
          <a:off x="9639300" y="17781270"/>
          <a:ext cx="838200" cy="234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104</xdr:row>
      <xdr:rowOff>133986</xdr:rowOff>
    </xdr:from>
    <xdr:to>
      <xdr:col>46</xdr:col>
      <xdr:colOff>38100</xdr:colOff>
      <xdr:row>105</xdr:row>
      <xdr:rowOff>64136</xdr:rowOff>
    </xdr:to>
    <xdr:sp macro="" textlink="">
      <xdr:nvSpPr>
        <xdr:cNvPr id="471" name="楕円 470">
          <a:extLst>
            <a:ext uri="{FF2B5EF4-FFF2-40B4-BE49-F238E27FC236}">
              <a16:creationId xmlns:a16="http://schemas.microsoft.com/office/drawing/2014/main" id="{00000000-0008-0000-0F00-0000D7010000}"/>
            </a:ext>
          </a:extLst>
        </xdr:cNvPr>
        <xdr:cNvSpPr/>
      </xdr:nvSpPr>
      <xdr:spPr>
        <a:xfrm>
          <a:off x="8699500" y="17964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105</xdr:row>
      <xdr:rowOff>13336</xdr:rowOff>
    </xdr:from>
    <xdr:to>
      <xdr:col>50</xdr:col>
      <xdr:colOff>114300</xdr:colOff>
      <xdr:row>105</xdr:row>
      <xdr:rowOff>13336</xdr:rowOff>
    </xdr:to>
    <xdr:cxnSp macro="">
      <xdr:nvCxnSpPr>
        <xdr:cNvPr id="472" name="直線コネクタ 471">
          <a:extLst>
            <a:ext uri="{FF2B5EF4-FFF2-40B4-BE49-F238E27FC236}">
              <a16:creationId xmlns:a16="http://schemas.microsoft.com/office/drawing/2014/main" id="{00000000-0008-0000-0F00-0000D8010000}"/>
            </a:ext>
          </a:extLst>
        </xdr:cNvPr>
        <xdr:cNvCxnSpPr/>
      </xdr:nvCxnSpPr>
      <xdr:spPr>
        <a:xfrm>
          <a:off x="8750300" y="1801558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103</xdr:row>
      <xdr:rowOff>93980</xdr:rowOff>
    </xdr:from>
    <xdr:to>
      <xdr:col>41</xdr:col>
      <xdr:colOff>101600</xdr:colOff>
      <xdr:row>104</xdr:row>
      <xdr:rowOff>24130</xdr:rowOff>
    </xdr:to>
    <xdr:sp macro="" textlink="">
      <xdr:nvSpPr>
        <xdr:cNvPr id="473" name="楕円 472">
          <a:extLst>
            <a:ext uri="{FF2B5EF4-FFF2-40B4-BE49-F238E27FC236}">
              <a16:creationId xmlns:a16="http://schemas.microsoft.com/office/drawing/2014/main" id="{00000000-0008-0000-0F00-0000D9010000}"/>
            </a:ext>
          </a:extLst>
        </xdr:cNvPr>
        <xdr:cNvSpPr/>
      </xdr:nvSpPr>
      <xdr:spPr>
        <a:xfrm>
          <a:off x="7810500" y="17753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103</xdr:row>
      <xdr:rowOff>144780</xdr:rowOff>
    </xdr:from>
    <xdr:to>
      <xdr:col>45</xdr:col>
      <xdr:colOff>177800</xdr:colOff>
      <xdr:row>105</xdr:row>
      <xdr:rowOff>13336</xdr:rowOff>
    </xdr:to>
    <xdr:cxnSp macro="">
      <xdr:nvCxnSpPr>
        <xdr:cNvPr id="474" name="直線コネクタ 473">
          <a:extLst>
            <a:ext uri="{FF2B5EF4-FFF2-40B4-BE49-F238E27FC236}">
              <a16:creationId xmlns:a16="http://schemas.microsoft.com/office/drawing/2014/main" id="{00000000-0008-0000-0F00-0000DA010000}"/>
            </a:ext>
          </a:extLst>
        </xdr:cNvPr>
        <xdr:cNvCxnSpPr/>
      </xdr:nvCxnSpPr>
      <xdr:spPr>
        <a:xfrm>
          <a:off x="7861300" y="17804130"/>
          <a:ext cx="889000" cy="211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104</xdr:row>
      <xdr:rowOff>105411</xdr:rowOff>
    </xdr:from>
    <xdr:to>
      <xdr:col>36</xdr:col>
      <xdr:colOff>165100</xdr:colOff>
      <xdr:row>105</xdr:row>
      <xdr:rowOff>35561</xdr:rowOff>
    </xdr:to>
    <xdr:sp macro="" textlink="">
      <xdr:nvSpPr>
        <xdr:cNvPr id="475" name="楕円 474">
          <a:extLst>
            <a:ext uri="{FF2B5EF4-FFF2-40B4-BE49-F238E27FC236}">
              <a16:creationId xmlns:a16="http://schemas.microsoft.com/office/drawing/2014/main" id="{00000000-0008-0000-0F00-0000DB010000}"/>
            </a:ext>
          </a:extLst>
        </xdr:cNvPr>
        <xdr:cNvSpPr/>
      </xdr:nvSpPr>
      <xdr:spPr>
        <a:xfrm>
          <a:off x="6921500" y="17936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103</xdr:row>
      <xdr:rowOff>144780</xdr:rowOff>
    </xdr:from>
    <xdr:to>
      <xdr:col>41</xdr:col>
      <xdr:colOff>50800</xdr:colOff>
      <xdr:row>104</xdr:row>
      <xdr:rowOff>156211</xdr:rowOff>
    </xdr:to>
    <xdr:cxnSp macro="">
      <xdr:nvCxnSpPr>
        <xdr:cNvPr id="476" name="直線コネクタ 475">
          <a:extLst>
            <a:ext uri="{FF2B5EF4-FFF2-40B4-BE49-F238E27FC236}">
              <a16:creationId xmlns:a16="http://schemas.microsoft.com/office/drawing/2014/main" id="{00000000-0008-0000-0F00-0000DC010000}"/>
            </a:ext>
          </a:extLst>
        </xdr:cNvPr>
        <xdr:cNvCxnSpPr/>
      </xdr:nvCxnSpPr>
      <xdr:spPr>
        <a:xfrm flipV="1">
          <a:off x="6972300" y="17804130"/>
          <a:ext cx="889000" cy="182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66691</xdr:rowOff>
    </xdr:from>
    <xdr:ext cx="469744" cy="259045"/>
    <xdr:sp macro="" textlink="">
      <xdr:nvSpPr>
        <xdr:cNvPr id="477" name="n_1aveValue【市民会館】&#10;一人当たり面積">
          <a:extLst>
            <a:ext uri="{FF2B5EF4-FFF2-40B4-BE49-F238E27FC236}">
              <a16:creationId xmlns:a16="http://schemas.microsoft.com/office/drawing/2014/main" id="{00000000-0008-0000-0F00-0000DD010000}"/>
            </a:ext>
          </a:extLst>
        </xdr:cNvPr>
        <xdr:cNvSpPr txBox="1"/>
      </xdr:nvSpPr>
      <xdr:spPr>
        <a:xfrm>
          <a:off x="9391727" y="18068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83838</xdr:rowOff>
    </xdr:from>
    <xdr:ext cx="469744" cy="259045"/>
    <xdr:sp macro="" textlink="">
      <xdr:nvSpPr>
        <xdr:cNvPr id="478" name="n_2aveValue【市民会館】&#10;一人当たり面積">
          <a:extLst>
            <a:ext uri="{FF2B5EF4-FFF2-40B4-BE49-F238E27FC236}">
              <a16:creationId xmlns:a16="http://schemas.microsoft.com/office/drawing/2014/main" id="{00000000-0008-0000-0F00-0000DE010000}"/>
            </a:ext>
          </a:extLst>
        </xdr:cNvPr>
        <xdr:cNvSpPr txBox="1"/>
      </xdr:nvSpPr>
      <xdr:spPr>
        <a:xfrm>
          <a:off x="8515427" y="18086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83838</xdr:rowOff>
    </xdr:from>
    <xdr:ext cx="469744" cy="259045"/>
    <xdr:sp macro="" textlink="">
      <xdr:nvSpPr>
        <xdr:cNvPr id="479" name="n_3aveValue【市民会館】&#10;一人当たり面積">
          <a:extLst>
            <a:ext uri="{FF2B5EF4-FFF2-40B4-BE49-F238E27FC236}">
              <a16:creationId xmlns:a16="http://schemas.microsoft.com/office/drawing/2014/main" id="{00000000-0008-0000-0F00-0000DF010000}"/>
            </a:ext>
          </a:extLst>
        </xdr:cNvPr>
        <xdr:cNvSpPr txBox="1"/>
      </xdr:nvSpPr>
      <xdr:spPr>
        <a:xfrm>
          <a:off x="7626427" y="18086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106697</xdr:rowOff>
    </xdr:from>
    <xdr:ext cx="469744" cy="259045"/>
    <xdr:sp macro="" textlink="">
      <xdr:nvSpPr>
        <xdr:cNvPr id="480" name="n_4aveValue【市民会館】&#10;一人当たり面積">
          <a:extLst>
            <a:ext uri="{FF2B5EF4-FFF2-40B4-BE49-F238E27FC236}">
              <a16:creationId xmlns:a16="http://schemas.microsoft.com/office/drawing/2014/main" id="{00000000-0008-0000-0F00-0000E0010000}"/>
            </a:ext>
          </a:extLst>
        </xdr:cNvPr>
        <xdr:cNvSpPr txBox="1"/>
      </xdr:nvSpPr>
      <xdr:spPr>
        <a:xfrm>
          <a:off x="6737427" y="18108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103</xdr:row>
      <xdr:rowOff>80663</xdr:rowOff>
    </xdr:from>
    <xdr:ext cx="469744" cy="259045"/>
    <xdr:sp macro="" textlink="">
      <xdr:nvSpPr>
        <xdr:cNvPr id="481" name="n_1mainValue【市民会館】&#10;一人当たり面積">
          <a:extLst>
            <a:ext uri="{FF2B5EF4-FFF2-40B4-BE49-F238E27FC236}">
              <a16:creationId xmlns:a16="http://schemas.microsoft.com/office/drawing/2014/main" id="{00000000-0008-0000-0F00-0000E1010000}"/>
            </a:ext>
          </a:extLst>
        </xdr:cNvPr>
        <xdr:cNvSpPr txBox="1"/>
      </xdr:nvSpPr>
      <xdr:spPr>
        <a:xfrm>
          <a:off x="9391727" y="17740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80663</xdr:rowOff>
    </xdr:from>
    <xdr:ext cx="469744" cy="259045"/>
    <xdr:sp macro="" textlink="">
      <xdr:nvSpPr>
        <xdr:cNvPr id="482" name="n_2mainValue【市民会館】&#10;一人当たり面積">
          <a:extLst>
            <a:ext uri="{FF2B5EF4-FFF2-40B4-BE49-F238E27FC236}">
              <a16:creationId xmlns:a16="http://schemas.microsoft.com/office/drawing/2014/main" id="{00000000-0008-0000-0F00-0000E2010000}"/>
            </a:ext>
          </a:extLst>
        </xdr:cNvPr>
        <xdr:cNvSpPr txBox="1"/>
      </xdr:nvSpPr>
      <xdr:spPr>
        <a:xfrm>
          <a:off x="8515427" y="17740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102</xdr:row>
      <xdr:rowOff>40657</xdr:rowOff>
    </xdr:from>
    <xdr:ext cx="469744" cy="259045"/>
    <xdr:sp macro="" textlink="">
      <xdr:nvSpPr>
        <xdr:cNvPr id="483" name="n_3mainValue【市民会館】&#10;一人当たり面積">
          <a:extLst>
            <a:ext uri="{FF2B5EF4-FFF2-40B4-BE49-F238E27FC236}">
              <a16:creationId xmlns:a16="http://schemas.microsoft.com/office/drawing/2014/main" id="{00000000-0008-0000-0F00-0000E3010000}"/>
            </a:ext>
          </a:extLst>
        </xdr:cNvPr>
        <xdr:cNvSpPr txBox="1"/>
      </xdr:nvSpPr>
      <xdr:spPr>
        <a:xfrm>
          <a:off x="7626427" y="17528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103</xdr:row>
      <xdr:rowOff>52088</xdr:rowOff>
    </xdr:from>
    <xdr:ext cx="469744" cy="259045"/>
    <xdr:sp macro="" textlink="">
      <xdr:nvSpPr>
        <xdr:cNvPr id="484" name="n_4mainValue【市民会館】&#10;一人当たり面積">
          <a:extLst>
            <a:ext uri="{FF2B5EF4-FFF2-40B4-BE49-F238E27FC236}">
              <a16:creationId xmlns:a16="http://schemas.microsoft.com/office/drawing/2014/main" id="{00000000-0008-0000-0F00-0000E4010000}"/>
            </a:ext>
          </a:extLst>
        </xdr:cNvPr>
        <xdr:cNvSpPr txBox="1"/>
      </xdr:nvSpPr>
      <xdr:spPr>
        <a:xfrm>
          <a:off x="6737427" y="17711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5" name="正方形/長方形 484">
          <a:extLst>
            <a:ext uri="{FF2B5EF4-FFF2-40B4-BE49-F238E27FC236}">
              <a16:creationId xmlns:a16="http://schemas.microsoft.com/office/drawing/2014/main" id="{00000000-0008-0000-0F00-0000E5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86" name="正方形/長方形 485">
          <a:extLst>
            <a:ext uri="{FF2B5EF4-FFF2-40B4-BE49-F238E27FC236}">
              <a16:creationId xmlns:a16="http://schemas.microsoft.com/office/drawing/2014/main" id="{00000000-0008-0000-0F00-0000E6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87" name="正方形/長方形 486">
          <a:extLst>
            <a:ext uri="{FF2B5EF4-FFF2-40B4-BE49-F238E27FC236}">
              <a16:creationId xmlns:a16="http://schemas.microsoft.com/office/drawing/2014/main" id="{00000000-0008-0000-0F00-0000E7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88" name="正方形/長方形 487">
          <a:extLst>
            <a:ext uri="{FF2B5EF4-FFF2-40B4-BE49-F238E27FC236}">
              <a16:creationId xmlns:a16="http://schemas.microsoft.com/office/drawing/2014/main" id="{00000000-0008-0000-0F00-0000E8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89" name="正方形/長方形 488">
          <a:extLst>
            <a:ext uri="{FF2B5EF4-FFF2-40B4-BE49-F238E27FC236}">
              <a16:creationId xmlns:a16="http://schemas.microsoft.com/office/drawing/2014/main" id="{00000000-0008-0000-0F00-0000E9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0" name="正方形/長方形 489">
          <a:extLst>
            <a:ext uri="{FF2B5EF4-FFF2-40B4-BE49-F238E27FC236}">
              <a16:creationId xmlns:a16="http://schemas.microsoft.com/office/drawing/2014/main" id="{00000000-0008-0000-0F00-0000EA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1" name="正方形/長方形 490">
          <a:extLst>
            <a:ext uri="{FF2B5EF4-FFF2-40B4-BE49-F238E27FC236}">
              <a16:creationId xmlns:a16="http://schemas.microsoft.com/office/drawing/2014/main" id="{00000000-0008-0000-0F00-0000EB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2" name="正方形/長方形 491">
          <a:extLst>
            <a:ext uri="{FF2B5EF4-FFF2-40B4-BE49-F238E27FC236}">
              <a16:creationId xmlns:a16="http://schemas.microsoft.com/office/drawing/2014/main" id="{00000000-0008-0000-0F00-0000EC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3" name="テキスト ボックス 492">
          <a:extLst>
            <a:ext uri="{FF2B5EF4-FFF2-40B4-BE49-F238E27FC236}">
              <a16:creationId xmlns:a16="http://schemas.microsoft.com/office/drawing/2014/main" id="{00000000-0008-0000-0F00-0000ED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4" name="直線コネクタ 493">
          <a:extLst>
            <a:ext uri="{FF2B5EF4-FFF2-40B4-BE49-F238E27FC236}">
              <a16:creationId xmlns:a16="http://schemas.microsoft.com/office/drawing/2014/main" id="{00000000-0008-0000-0F00-0000EE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95" name="テキスト ボックス 494">
          <a:extLst>
            <a:ext uri="{FF2B5EF4-FFF2-40B4-BE49-F238E27FC236}">
              <a16:creationId xmlns:a16="http://schemas.microsoft.com/office/drawing/2014/main" id="{00000000-0008-0000-0F00-0000EF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96" name="直線コネクタ 495">
          <a:extLst>
            <a:ext uri="{FF2B5EF4-FFF2-40B4-BE49-F238E27FC236}">
              <a16:creationId xmlns:a16="http://schemas.microsoft.com/office/drawing/2014/main" id="{00000000-0008-0000-0F00-0000F0010000}"/>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97" name="テキスト ボックス 496">
          <a:extLst>
            <a:ext uri="{FF2B5EF4-FFF2-40B4-BE49-F238E27FC236}">
              <a16:creationId xmlns:a16="http://schemas.microsoft.com/office/drawing/2014/main" id="{00000000-0008-0000-0F00-0000F1010000}"/>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98" name="直線コネクタ 497">
          <a:extLst>
            <a:ext uri="{FF2B5EF4-FFF2-40B4-BE49-F238E27FC236}">
              <a16:creationId xmlns:a16="http://schemas.microsoft.com/office/drawing/2014/main" id="{00000000-0008-0000-0F00-0000F2010000}"/>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99" name="テキスト ボックス 498">
          <a:extLst>
            <a:ext uri="{FF2B5EF4-FFF2-40B4-BE49-F238E27FC236}">
              <a16:creationId xmlns:a16="http://schemas.microsoft.com/office/drawing/2014/main" id="{00000000-0008-0000-0F00-0000F3010000}"/>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0" name="直線コネクタ 499">
          <a:extLst>
            <a:ext uri="{FF2B5EF4-FFF2-40B4-BE49-F238E27FC236}">
              <a16:creationId xmlns:a16="http://schemas.microsoft.com/office/drawing/2014/main" id="{00000000-0008-0000-0F00-0000F4010000}"/>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1" name="テキスト ボックス 500">
          <a:extLst>
            <a:ext uri="{FF2B5EF4-FFF2-40B4-BE49-F238E27FC236}">
              <a16:creationId xmlns:a16="http://schemas.microsoft.com/office/drawing/2014/main" id="{00000000-0008-0000-0F00-0000F5010000}"/>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02" name="直線コネクタ 501">
          <a:extLst>
            <a:ext uri="{FF2B5EF4-FFF2-40B4-BE49-F238E27FC236}">
              <a16:creationId xmlns:a16="http://schemas.microsoft.com/office/drawing/2014/main" id="{00000000-0008-0000-0F00-0000F6010000}"/>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03" name="テキスト ボックス 502">
          <a:extLst>
            <a:ext uri="{FF2B5EF4-FFF2-40B4-BE49-F238E27FC236}">
              <a16:creationId xmlns:a16="http://schemas.microsoft.com/office/drawing/2014/main" id="{00000000-0008-0000-0F00-0000F7010000}"/>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04" name="直線コネクタ 503">
          <a:extLst>
            <a:ext uri="{FF2B5EF4-FFF2-40B4-BE49-F238E27FC236}">
              <a16:creationId xmlns:a16="http://schemas.microsoft.com/office/drawing/2014/main" id="{00000000-0008-0000-0F00-0000F8010000}"/>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05" name="テキスト ボックス 504">
          <a:extLst>
            <a:ext uri="{FF2B5EF4-FFF2-40B4-BE49-F238E27FC236}">
              <a16:creationId xmlns:a16="http://schemas.microsoft.com/office/drawing/2014/main" id="{00000000-0008-0000-0F00-0000F9010000}"/>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06" name="直線コネクタ 505">
          <a:extLst>
            <a:ext uri="{FF2B5EF4-FFF2-40B4-BE49-F238E27FC236}">
              <a16:creationId xmlns:a16="http://schemas.microsoft.com/office/drawing/2014/main" id="{00000000-0008-0000-0F00-0000FA010000}"/>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07" name="テキスト ボックス 506">
          <a:extLst>
            <a:ext uri="{FF2B5EF4-FFF2-40B4-BE49-F238E27FC236}">
              <a16:creationId xmlns:a16="http://schemas.microsoft.com/office/drawing/2014/main" id="{00000000-0008-0000-0F00-0000FB010000}"/>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08" name="直線コネクタ 507">
          <a:extLst>
            <a:ext uri="{FF2B5EF4-FFF2-40B4-BE49-F238E27FC236}">
              <a16:creationId xmlns:a16="http://schemas.microsoft.com/office/drawing/2014/main" id="{00000000-0008-0000-0F00-0000FC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09" name="【一般廃棄物処理施設】&#10;有形固定資産減価償却率グラフ枠">
          <a:extLst>
            <a:ext uri="{FF2B5EF4-FFF2-40B4-BE49-F238E27FC236}">
              <a16:creationId xmlns:a16="http://schemas.microsoft.com/office/drawing/2014/main" id="{00000000-0008-0000-0F00-0000FD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28847</xdr:rowOff>
    </xdr:from>
    <xdr:to>
      <xdr:col>85</xdr:col>
      <xdr:colOff>126364</xdr:colOff>
      <xdr:row>41</xdr:row>
      <xdr:rowOff>112123</xdr:rowOff>
    </xdr:to>
    <xdr:cxnSp macro="">
      <xdr:nvCxnSpPr>
        <xdr:cNvPr id="510" name="直線コネクタ 509">
          <a:extLst>
            <a:ext uri="{FF2B5EF4-FFF2-40B4-BE49-F238E27FC236}">
              <a16:creationId xmlns:a16="http://schemas.microsoft.com/office/drawing/2014/main" id="{00000000-0008-0000-0F00-0000FE010000}"/>
            </a:ext>
          </a:extLst>
        </xdr:cNvPr>
        <xdr:cNvCxnSpPr/>
      </xdr:nvCxnSpPr>
      <xdr:spPr>
        <a:xfrm flipV="1">
          <a:off x="16318864" y="5858147"/>
          <a:ext cx="0" cy="12834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115950</xdr:rowOff>
    </xdr:from>
    <xdr:ext cx="405111" cy="259045"/>
    <xdr:sp macro="" textlink="">
      <xdr:nvSpPr>
        <xdr:cNvPr id="511" name="【一般廃棄物処理施設】&#10;有形固定資産減価償却率最小値テキスト">
          <a:extLst>
            <a:ext uri="{FF2B5EF4-FFF2-40B4-BE49-F238E27FC236}">
              <a16:creationId xmlns:a16="http://schemas.microsoft.com/office/drawing/2014/main" id="{00000000-0008-0000-0F00-0000FF010000}"/>
            </a:ext>
          </a:extLst>
        </xdr:cNvPr>
        <xdr:cNvSpPr txBox="1"/>
      </xdr:nvSpPr>
      <xdr:spPr>
        <a:xfrm>
          <a:off x="16357600" y="71454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112123</xdr:rowOff>
    </xdr:from>
    <xdr:to>
      <xdr:col>86</xdr:col>
      <xdr:colOff>25400</xdr:colOff>
      <xdr:row>41</xdr:row>
      <xdr:rowOff>112123</xdr:rowOff>
    </xdr:to>
    <xdr:cxnSp macro="">
      <xdr:nvCxnSpPr>
        <xdr:cNvPr id="512" name="直線コネクタ 511">
          <a:extLst>
            <a:ext uri="{FF2B5EF4-FFF2-40B4-BE49-F238E27FC236}">
              <a16:creationId xmlns:a16="http://schemas.microsoft.com/office/drawing/2014/main" id="{00000000-0008-0000-0F00-000000020000}"/>
            </a:ext>
          </a:extLst>
        </xdr:cNvPr>
        <xdr:cNvCxnSpPr/>
      </xdr:nvCxnSpPr>
      <xdr:spPr>
        <a:xfrm>
          <a:off x="16230600" y="71415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146974</xdr:rowOff>
    </xdr:from>
    <xdr:ext cx="405111" cy="259045"/>
    <xdr:sp macro="" textlink="">
      <xdr:nvSpPr>
        <xdr:cNvPr id="513" name="【一般廃棄物処理施設】&#10;有形固定資産減価償却率最大値テキスト">
          <a:extLst>
            <a:ext uri="{FF2B5EF4-FFF2-40B4-BE49-F238E27FC236}">
              <a16:creationId xmlns:a16="http://schemas.microsoft.com/office/drawing/2014/main" id="{00000000-0008-0000-0F00-000001020000}"/>
            </a:ext>
          </a:extLst>
        </xdr:cNvPr>
        <xdr:cNvSpPr txBox="1"/>
      </xdr:nvSpPr>
      <xdr:spPr>
        <a:xfrm>
          <a:off x="16357600" y="56333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28847</xdr:rowOff>
    </xdr:from>
    <xdr:to>
      <xdr:col>86</xdr:col>
      <xdr:colOff>25400</xdr:colOff>
      <xdr:row>34</xdr:row>
      <xdr:rowOff>28847</xdr:rowOff>
    </xdr:to>
    <xdr:cxnSp macro="">
      <xdr:nvCxnSpPr>
        <xdr:cNvPr id="514" name="直線コネクタ 513">
          <a:extLst>
            <a:ext uri="{FF2B5EF4-FFF2-40B4-BE49-F238E27FC236}">
              <a16:creationId xmlns:a16="http://schemas.microsoft.com/office/drawing/2014/main" id="{00000000-0008-0000-0F00-000002020000}"/>
            </a:ext>
          </a:extLst>
        </xdr:cNvPr>
        <xdr:cNvCxnSpPr/>
      </xdr:nvCxnSpPr>
      <xdr:spPr>
        <a:xfrm>
          <a:off x="16230600" y="58581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113591</xdr:rowOff>
    </xdr:from>
    <xdr:ext cx="405111" cy="259045"/>
    <xdr:sp macro="" textlink="">
      <xdr:nvSpPr>
        <xdr:cNvPr id="515" name="【一般廃棄物処理施設】&#10;有形固定資産減価償却率平均値テキスト">
          <a:extLst>
            <a:ext uri="{FF2B5EF4-FFF2-40B4-BE49-F238E27FC236}">
              <a16:creationId xmlns:a16="http://schemas.microsoft.com/office/drawing/2014/main" id="{00000000-0008-0000-0F00-000003020000}"/>
            </a:ext>
          </a:extLst>
        </xdr:cNvPr>
        <xdr:cNvSpPr txBox="1"/>
      </xdr:nvSpPr>
      <xdr:spPr>
        <a:xfrm>
          <a:off x="16357600" y="64572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90715</xdr:rowOff>
    </xdr:from>
    <xdr:to>
      <xdr:col>85</xdr:col>
      <xdr:colOff>177800</xdr:colOff>
      <xdr:row>39</xdr:row>
      <xdr:rowOff>20865</xdr:rowOff>
    </xdr:to>
    <xdr:sp macro="" textlink="">
      <xdr:nvSpPr>
        <xdr:cNvPr id="516" name="フローチャート: 判断 515">
          <a:extLst>
            <a:ext uri="{FF2B5EF4-FFF2-40B4-BE49-F238E27FC236}">
              <a16:creationId xmlns:a16="http://schemas.microsoft.com/office/drawing/2014/main" id="{00000000-0008-0000-0F00-000004020000}"/>
            </a:ext>
          </a:extLst>
        </xdr:cNvPr>
        <xdr:cNvSpPr/>
      </xdr:nvSpPr>
      <xdr:spPr>
        <a:xfrm>
          <a:off x="16268700" y="660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105410</xdr:rowOff>
    </xdr:from>
    <xdr:to>
      <xdr:col>81</xdr:col>
      <xdr:colOff>101600</xdr:colOff>
      <xdr:row>39</xdr:row>
      <xdr:rowOff>35560</xdr:rowOff>
    </xdr:to>
    <xdr:sp macro="" textlink="">
      <xdr:nvSpPr>
        <xdr:cNvPr id="517" name="フローチャート: 判断 516">
          <a:extLst>
            <a:ext uri="{FF2B5EF4-FFF2-40B4-BE49-F238E27FC236}">
              <a16:creationId xmlns:a16="http://schemas.microsoft.com/office/drawing/2014/main" id="{00000000-0008-0000-0F00-000005020000}"/>
            </a:ext>
          </a:extLst>
        </xdr:cNvPr>
        <xdr:cNvSpPr/>
      </xdr:nvSpPr>
      <xdr:spPr>
        <a:xfrm>
          <a:off x="1543050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76019</xdr:rowOff>
    </xdr:from>
    <xdr:to>
      <xdr:col>76</xdr:col>
      <xdr:colOff>165100</xdr:colOff>
      <xdr:row>39</xdr:row>
      <xdr:rowOff>6169</xdr:rowOff>
    </xdr:to>
    <xdr:sp macro="" textlink="">
      <xdr:nvSpPr>
        <xdr:cNvPr id="518" name="フローチャート: 判断 517">
          <a:extLst>
            <a:ext uri="{FF2B5EF4-FFF2-40B4-BE49-F238E27FC236}">
              <a16:creationId xmlns:a16="http://schemas.microsoft.com/office/drawing/2014/main" id="{00000000-0008-0000-0F00-000006020000}"/>
            </a:ext>
          </a:extLst>
        </xdr:cNvPr>
        <xdr:cNvSpPr/>
      </xdr:nvSpPr>
      <xdr:spPr>
        <a:xfrm>
          <a:off x="14541500" y="6591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49893</xdr:rowOff>
    </xdr:from>
    <xdr:to>
      <xdr:col>72</xdr:col>
      <xdr:colOff>38100</xdr:colOff>
      <xdr:row>38</xdr:row>
      <xdr:rowOff>151493</xdr:rowOff>
    </xdr:to>
    <xdr:sp macro="" textlink="">
      <xdr:nvSpPr>
        <xdr:cNvPr id="519" name="フローチャート: 判断 518">
          <a:extLst>
            <a:ext uri="{FF2B5EF4-FFF2-40B4-BE49-F238E27FC236}">
              <a16:creationId xmlns:a16="http://schemas.microsoft.com/office/drawing/2014/main" id="{00000000-0008-0000-0F00-000007020000}"/>
            </a:ext>
          </a:extLst>
        </xdr:cNvPr>
        <xdr:cNvSpPr/>
      </xdr:nvSpPr>
      <xdr:spPr>
        <a:xfrm>
          <a:off x="13652500" y="656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43362</xdr:rowOff>
    </xdr:from>
    <xdr:to>
      <xdr:col>67</xdr:col>
      <xdr:colOff>101600</xdr:colOff>
      <xdr:row>38</xdr:row>
      <xdr:rowOff>144962</xdr:rowOff>
    </xdr:to>
    <xdr:sp macro="" textlink="">
      <xdr:nvSpPr>
        <xdr:cNvPr id="520" name="フローチャート: 判断 519">
          <a:extLst>
            <a:ext uri="{FF2B5EF4-FFF2-40B4-BE49-F238E27FC236}">
              <a16:creationId xmlns:a16="http://schemas.microsoft.com/office/drawing/2014/main" id="{00000000-0008-0000-0F00-000008020000}"/>
            </a:ext>
          </a:extLst>
        </xdr:cNvPr>
        <xdr:cNvSpPr/>
      </xdr:nvSpPr>
      <xdr:spPr>
        <a:xfrm>
          <a:off x="12763500" y="655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1" name="テキスト ボックス 520">
          <a:extLst>
            <a:ext uri="{FF2B5EF4-FFF2-40B4-BE49-F238E27FC236}">
              <a16:creationId xmlns:a16="http://schemas.microsoft.com/office/drawing/2014/main" id="{00000000-0008-0000-0F00-00000902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2" name="テキスト ボックス 521">
          <a:extLst>
            <a:ext uri="{FF2B5EF4-FFF2-40B4-BE49-F238E27FC236}">
              <a16:creationId xmlns:a16="http://schemas.microsoft.com/office/drawing/2014/main" id="{00000000-0008-0000-0F00-00000A02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3" name="テキスト ボックス 522">
          <a:extLst>
            <a:ext uri="{FF2B5EF4-FFF2-40B4-BE49-F238E27FC236}">
              <a16:creationId xmlns:a16="http://schemas.microsoft.com/office/drawing/2014/main" id="{00000000-0008-0000-0F00-00000B02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4" name="テキスト ボックス 523">
          <a:extLst>
            <a:ext uri="{FF2B5EF4-FFF2-40B4-BE49-F238E27FC236}">
              <a16:creationId xmlns:a16="http://schemas.microsoft.com/office/drawing/2014/main" id="{00000000-0008-0000-0F00-00000C02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5" name="テキスト ボックス 524">
          <a:extLst>
            <a:ext uri="{FF2B5EF4-FFF2-40B4-BE49-F238E27FC236}">
              <a16:creationId xmlns:a16="http://schemas.microsoft.com/office/drawing/2014/main" id="{00000000-0008-0000-0F00-00000D02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49893</xdr:rowOff>
    </xdr:from>
    <xdr:to>
      <xdr:col>85</xdr:col>
      <xdr:colOff>177800</xdr:colOff>
      <xdr:row>39</xdr:row>
      <xdr:rowOff>151493</xdr:rowOff>
    </xdr:to>
    <xdr:sp macro="" textlink="">
      <xdr:nvSpPr>
        <xdr:cNvPr id="526" name="楕円 525">
          <a:extLst>
            <a:ext uri="{FF2B5EF4-FFF2-40B4-BE49-F238E27FC236}">
              <a16:creationId xmlns:a16="http://schemas.microsoft.com/office/drawing/2014/main" id="{00000000-0008-0000-0F00-00000E020000}"/>
            </a:ext>
          </a:extLst>
        </xdr:cNvPr>
        <xdr:cNvSpPr/>
      </xdr:nvSpPr>
      <xdr:spPr>
        <a:xfrm>
          <a:off x="16268700" y="6736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28320</xdr:rowOff>
    </xdr:from>
    <xdr:ext cx="405111" cy="259045"/>
    <xdr:sp macro="" textlink="">
      <xdr:nvSpPr>
        <xdr:cNvPr id="527" name="【一般廃棄物処理施設】&#10;有形固定資産減価償却率該当値テキスト">
          <a:extLst>
            <a:ext uri="{FF2B5EF4-FFF2-40B4-BE49-F238E27FC236}">
              <a16:creationId xmlns:a16="http://schemas.microsoft.com/office/drawing/2014/main" id="{00000000-0008-0000-0F00-00000F020000}"/>
            </a:ext>
          </a:extLst>
        </xdr:cNvPr>
        <xdr:cNvSpPr txBox="1"/>
      </xdr:nvSpPr>
      <xdr:spPr>
        <a:xfrm>
          <a:off x="16357600" y="67148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33565</xdr:rowOff>
    </xdr:from>
    <xdr:to>
      <xdr:col>81</xdr:col>
      <xdr:colOff>101600</xdr:colOff>
      <xdr:row>40</xdr:row>
      <xdr:rowOff>135165</xdr:rowOff>
    </xdr:to>
    <xdr:sp macro="" textlink="">
      <xdr:nvSpPr>
        <xdr:cNvPr id="528" name="楕円 527">
          <a:extLst>
            <a:ext uri="{FF2B5EF4-FFF2-40B4-BE49-F238E27FC236}">
              <a16:creationId xmlns:a16="http://schemas.microsoft.com/office/drawing/2014/main" id="{00000000-0008-0000-0F00-000010020000}"/>
            </a:ext>
          </a:extLst>
        </xdr:cNvPr>
        <xdr:cNvSpPr/>
      </xdr:nvSpPr>
      <xdr:spPr>
        <a:xfrm>
          <a:off x="15430500" y="6891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100693</xdr:rowOff>
    </xdr:from>
    <xdr:to>
      <xdr:col>85</xdr:col>
      <xdr:colOff>127000</xdr:colOff>
      <xdr:row>40</xdr:row>
      <xdr:rowOff>84365</xdr:rowOff>
    </xdr:to>
    <xdr:cxnSp macro="">
      <xdr:nvCxnSpPr>
        <xdr:cNvPr id="529" name="直線コネクタ 528">
          <a:extLst>
            <a:ext uri="{FF2B5EF4-FFF2-40B4-BE49-F238E27FC236}">
              <a16:creationId xmlns:a16="http://schemas.microsoft.com/office/drawing/2014/main" id="{00000000-0008-0000-0F00-000011020000}"/>
            </a:ext>
          </a:extLst>
        </xdr:cNvPr>
        <xdr:cNvCxnSpPr/>
      </xdr:nvCxnSpPr>
      <xdr:spPr>
        <a:xfrm flipV="1">
          <a:off x="15481300" y="6787243"/>
          <a:ext cx="838200" cy="155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76019</xdr:rowOff>
    </xdr:from>
    <xdr:to>
      <xdr:col>76</xdr:col>
      <xdr:colOff>165100</xdr:colOff>
      <xdr:row>40</xdr:row>
      <xdr:rowOff>6169</xdr:rowOff>
    </xdr:to>
    <xdr:sp macro="" textlink="">
      <xdr:nvSpPr>
        <xdr:cNvPr id="530" name="楕円 529">
          <a:extLst>
            <a:ext uri="{FF2B5EF4-FFF2-40B4-BE49-F238E27FC236}">
              <a16:creationId xmlns:a16="http://schemas.microsoft.com/office/drawing/2014/main" id="{00000000-0008-0000-0F00-000012020000}"/>
            </a:ext>
          </a:extLst>
        </xdr:cNvPr>
        <xdr:cNvSpPr/>
      </xdr:nvSpPr>
      <xdr:spPr>
        <a:xfrm>
          <a:off x="14541500" y="6762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126819</xdr:rowOff>
    </xdr:from>
    <xdr:to>
      <xdr:col>81</xdr:col>
      <xdr:colOff>50800</xdr:colOff>
      <xdr:row>40</xdr:row>
      <xdr:rowOff>84365</xdr:rowOff>
    </xdr:to>
    <xdr:cxnSp macro="">
      <xdr:nvCxnSpPr>
        <xdr:cNvPr id="531" name="直線コネクタ 530">
          <a:extLst>
            <a:ext uri="{FF2B5EF4-FFF2-40B4-BE49-F238E27FC236}">
              <a16:creationId xmlns:a16="http://schemas.microsoft.com/office/drawing/2014/main" id="{00000000-0008-0000-0F00-000013020000}"/>
            </a:ext>
          </a:extLst>
        </xdr:cNvPr>
        <xdr:cNvCxnSpPr/>
      </xdr:nvCxnSpPr>
      <xdr:spPr>
        <a:xfrm>
          <a:off x="14592300" y="6813369"/>
          <a:ext cx="889000" cy="128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80917</xdr:rowOff>
    </xdr:from>
    <xdr:to>
      <xdr:col>72</xdr:col>
      <xdr:colOff>38100</xdr:colOff>
      <xdr:row>40</xdr:row>
      <xdr:rowOff>11067</xdr:rowOff>
    </xdr:to>
    <xdr:sp macro="" textlink="">
      <xdr:nvSpPr>
        <xdr:cNvPr id="532" name="楕円 531">
          <a:extLst>
            <a:ext uri="{FF2B5EF4-FFF2-40B4-BE49-F238E27FC236}">
              <a16:creationId xmlns:a16="http://schemas.microsoft.com/office/drawing/2014/main" id="{00000000-0008-0000-0F00-000014020000}"/>
            </a:ext>
          </a:extLst>
        </xdr:cNvPr>
        <xdr:cNvSpPr/>
      </xdr:nvSpPr>
      <xdr:spPr>
        <a:xfrm>
          <a:off x="13652500" y="6767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126819</xdr:rowOff>
    </xdr:from>
    <xdr:to>
      <xdr:col>76</xdr:col>
      <xdr:colOff>114300</xdr:colOff>
      <xdr:row>39</xdr:row>
      <xdr:rowOff>131717</xdr:rowOff>
    </xdr:to>
    <xdr:cxnSp macro="">
      <xdr:nvCxnSpPr>
        <xdr:cNvPr id="533" name="直線コネクタ 532">
          <a:extLst>
            <a:ext uri="{FF2B5EF4-FFF2-40B4-BE49-F238E27FC236}">
              <a16:creationId xmlns:a16="http://schemas.microsoft.com/office/drawing/2014/main" id="{00000000-0008-0000-0F00-000015020000}"/>
            </a:ext>
          </a:extLst>
        </xdr:cNvPr>
        <xdr:cNvCxnSpPr/>
      </xdr:nvCxnSpPr>
      <xdr:spPr>
        <a:xfrm flipV="1">
          <a:off x="13703300" y="6813369"/>
          <a:ext cx="889000" cy="4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93980</xdr:rowOff>
    </xdr:from>
    <xdr:to>
      <xdr:col>67</xdr:col>
      <xdr:colOff>101600</xdr:colOff>
      <xdr:row>40</xdr:row>
      <xdr:rowOff>24130</xdr:rowOff>
    </xdr:to>
    <xdr:sp macro="" textlink="">
      <xdr:nvSpPr>
        <xdr:cNvPr id="534" name="楕円 533">
          <a:extLst>
            <a:ext uri="{FF2B5EF4-FFF2-40B4-BE49-F238E27FC236}">
              <a16:creationId xmlns:a16="http://schemas.microsoft.com/office/drawing/2014/main" id="{00000000-0008-0000-0F00-000016020000}"/>
            </a:ext>
          </a:extLst>
        </xdr:cNvPr>
        <xdr:cNvSpPr/>
      </xdr:nvSpPr>
      <xdr:spPr>
        <a:xfrm>
          <a:off x="12763500" y="6780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131717</xdr:rowOff>
    </xdr:from>
    <xdr:to>
      <xdr:col>71</xdr:col>
      <xdr:colOff>177800</xdr:colOff>
      <xdr:row>39</xdr:row>
      <xdr:rowOff>144780</xdr:rowOff>
    </xdr:to>
    <xdr:cxnSp macro="">
      <xdr:nvCxnSpPr>
        <xdr:cNvPr id="535" name="直線コネクタ 534">
          <a:extLst>
            <a:ext uri="{FF2B5EF4-FFF2-40B4-BE49-F238E27FC236}">
              <a16:creationId xmlns:a16="http://schemas.microsoft.com/office/drawing/2014/main" id="{00000000-0008-0000-0F00-000017020000}"/>
            </a:ext>
          </a:extLst>
        </xdr:cNvPr>
        <xdr:cNvCxnSpPr/>
      </xdr:nvCxnSpPr>
      <xdr:spPr>
        <a:xfrm flipV="1">
          <a:off x="12814300" y="6818267"/>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52087</xdr:rowOff>
    </xdr:from>
    <xdr:ext cx="405111" cy="259045"/>
    <xdr:sp macro="" textlink="">
      <xdr:nvSpPr>
        <xdr:cNvPr id="536" name="n_1aveValue【一般廃棄物処理施設】&#10;有形固定資産減価償却率">
          <a:extLst>
            <a:ext uri="{FF2B5EF4-FFF2-40B4-BE49-F238E27FC236}">
              <a16:creationId xmlns:a16="http://schemas.microsoft.com/office/drawing/2014/main" id="{00000000-0008-0000-0F00-000018020000}"/>
            </a:ext>
          </a:extLst>
        </xdr:cNvPr>
        <xdr:cNvSpPr txBox="1"/>
      </xdr:nvSpPr>
      <xdr:spPr>
        <a:xfrm>
          <a:off x="15266044" y="6395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22696</xdr:rowOff>
    </xdr:from>
    <xdr:ext cx="405111" cy="259045"/>
    <xdr:sp macro="" textlink="">
      <xdr:nvSpPr>
        <xdr:cNvPr id="537" name="n_2aveValue【一般廃棄物処理施設】&#10;有形固定資産減価償却率">
          <a:extLst>
            <a:ext uri="{FF2B5EF4-FFF2-40B4-BE49-F238E27FC236}">
              <a16:creationId xmlns:a16="http://schemas.microsoft.com/office/drawing/2014/main" id="{00000000-0008-0000-0F00-000019020000}"/>
            </a:ext>
          </a:extLst>
        </xdr:cNvPr>
        <xdr:cNvSpPr txBox="1"/>
      </xdr:nvSpPr>
      <xdr:spPr>
        <a:xfrm>
          <a:off x="14389744" y="63663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168020</xdr:rowOff>
    </xdr:from>
    <xdr:ext cx="405111" cy="259045"/>
    <xdr:sp macro="" textlink="">
      <xdr:nvSpPr>
        <xdr:cNvPr id="538" name="n_3aveValue【一般廃棄物処理施設】&#10;有形固定資産減価償却率">
          <a:extLst>
            <a:ext uri="{FF2B5EF4-FFF2-40B4-BE49-F238E27FC236}">
              <a16:creationId xmlns:a16="http://schemas.microsoft.com/office/drawing/2014/main" id="{00000000-0008-0000-0F00-00001A020000}"/>
            </a:ext>
          </a:extLst>
        </xdr:cNvPr>
        <xdr:cNvSpPr txBox="1"/>
      </xdr:nvSpPr>
      <xdr:spPr>
        <a:xfrm>
          <a:off x="13500744" y="6340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161488</xdr:rowOff>
    </xdr:from>
    <xdr:ext cx="405111" cy="259045"/>
    <xdr:sp macro="" textlink="">
      <xdr:nvSpPr>
        <xdr:cNvPr id="539" name="n_4aveValue【一般廃棄物処理施設】&#10;有形固定資産減価償却率">
          <a:extLst>
            <a:ext uri="{FF2B5EF4-FFF2-40B4-BE49-F238E27FC236}">
              <a16:creationId xmlns:a16="http://schemas.microsoft.com/office/drawing/2014/main" id="{00000000-0008-0000-0F00-00001B020000}"/>
            </a:ext>
          </a:extLst>
        </xdr:cNvPr>
        <xdr:cNvSpPr txBox="1"/>
      </xdr:nvSpPr>
      <xdr:spPr>
        <a:xfrm>
          <a:off x="12611744" y="6333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126292</xdr:rowOff>
    </xdr:from>
    <xdr:ext cx="405111" cy="259045"/>
    <xdr:sp macro="" textlink="">
      <xdr:nvSpPr>
        <xdr:cNvPr id="540" name="n_1mainValue【一般廃棄物処理施設】&#10;有形固定資産減価償却率">
          <a:extLst>
            <a:ext uri="{FF2B5EF4-FFF2-40B4-BE49-F238E27FC236}">
              <a16:creationId xmlns:a16="http://schemas.microsoft.com/office/drawing/2014/main" id="{00000000-0008-0000-0F00-00001C020000}"/>
            </a:ext>
          </a:extLst>
        </xdr:cNvPr>
        <xdr:cNvSpPr txBox="1"/>
      </xdr:nvSpPr>
      <xdr:spPr>
        <a:xfrm>
          <a:off x="15266044" y="6984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168746</xdr:rowOff>
    </xdr:from>
    <xdr:ext cx="405111" cy="259045"/>
    <xdr:sp macro="" textlink="">
      <xdr:nvSpPr>
        <xdr:cNvPr id="541" name="n_2mainValue【一般廃棄物処理施設】&#10;有形固定資産減価償却率">
          <a:extLst>
            <a:ext uri="{FF2B5EF4-FFF2-40B4-BE49-F238E27FC236}">
              <a16:creationId xmlns:a16="http://schemas.microsoft.com/office/drawing/2014/main" id="{00000000-0008-0000-0F00-00001D020000}"/>
            </a:ext>
          </a:extLst>
        </xdr:cNvPr>
        <xdr:cNvSpPr txBox="1"/>
      </xdr:nvSpPr>
      <xdr:spPr>
        <a:xfrm>
          <a:off x="14389744" y="68552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2194</xdr:rowOff>
    </xdr:from>
    <xdr:ext cx="405111" cy="259045"/>
    <xdr:sp macro="" textlink="">
      <xdr:nvSpPr>
        <xdr:cNvPr id="542" name="n_3mainValue【一般廃棄物処理施設】&#10;有形固定資産減価償却率">
          <a:extLst>
            <a:ext uri="{FF2B5EF4-FFF2-40B4-BE49-F238E27FC236}">
              <a16:creationId xmlns:a16="http://schemas.microsoft.com/office/drawing/2014/main" id="{00000000-0008-0000-0F00-00001E020000}"/>
            </a:ext>
          </a:extLst>
        </xdr:cNvPr>
        <xdr:cNvSpPr txBox="1"/>
      </xdr:nvSpPr>
      <xdr:spPr>
        <a:xfrm>
          <a:off x="13500744" y="68601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15257</xdr:rowOff>
    </xdr:from>
    <xdr:ext cx="405111" cy="259045"/>
    <xdr:sp macro="" textlink="">
      <xdr:nvSpPr>
        <xdr:cNvPr id="543" name="n_4mainValue【一般廃棄物処理施設】&#10;有形固定資産減価償却率">
          <a:extLst>
            <a:ext uri="{FF2B5EF4-FFF2-40B4-BE49-F238E27FC236}">
              <a16:creationId xmlns:a16="http://schemas.microsoft.com/office/drawing/2014/main" id="{00000000-0008-0000-0F00-00001F020000}"/>
            </a:ext>
          </a:extLst>
        </xdr:cNvPr>
        <xdr:cNvSpPr txBox="1"/>
      </xdr:nvSpPr>
      <xdr:spPr>
        <a:xfrm>
          <a:off x="12611744" y="6873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4" name="正方形/長方形 543">
          <a:extLst>
            <a:ext uri="{FF2B5EF4-FFF2-40B4-BE49-F238E27FC236}">
              <a16:creationId xmlns:a16="http://schemas.microsoft.com/office/drawing/2014/main" id="{00000000-0008-0000-0F00-00002002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5" name="正方形/長方形 544">
          <a:extLst>
            <a:ext uri="{FF2B5EF4-FFF2-40B4-BE49-F238E27FC236}">
              <a16:creationId xmlns:a16="http://schemas.microsoft.com/office/drawing/2014/main" id="{00000000-0008-0000-0F00-00002102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6" name="正方形/長方形 545">
          <a:extLst>
            <a:ext uri="{FF2B5EF4-FFF2-40B4-BE49-F238E27FC236}">
              <a16:creationId xmlns:a16="http://schemas.microsoft.com/office/drawing/2014/main" id="{00000000-0008-0000-0F00-00002202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47" name="正方形/長方形 546">
          <a:extLst>
            <a:ext uri="{FF2B5EF4-FFF2-40B4-BE49-F238E27FC236}">
              <a16:creationId xmlns:a16="http://schemas.microsoft.com/office/drawing/2014/main" id="{00000000-0008-0000-0F00-00002302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48" name="正方形/長方形 547">
          <a:extLst>
            <a:ext uri="{FF2B5EF4-FFF2-40B4-BE49-F238E27FC236}">
              <a16:creationId xmlns:a16="http://schemas.microsoft.com/office/drawing/2014/main" id="{00000000-0008-0000-0F00-00002402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49" name="正方形/長方形 548">
          <a:extLst>
            <a:ext uri="{FF2B5EF4-FFF2-40B4-BE49-F238E27FC236}">
              <a16:creationId xmlns:a16="http://schemas.microsoft.com/office/drawing/2014/main" id="{00000000-0008-0000-0F00-00002502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0" name="正方形/長方形 549">
          <a:extLst>
            <a:ext uri="{FF2B5EF4-FFF2-40B4-BE49-F238E27FC236}">
              <a16:creationId xmlns:a16="http://schemas.microsoft.com/office/drawing/2014/main" id="{00000000-0008-0000-0F00-00002602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1" name="正方形/長方形 550">
          <a:extLst>
            <a:ext uri="{FF2B5EF4-FFF2-40B4-BE49-F238E27FC236}">
              <a16:creationId xmlns:a16="http://schemas.microsoft.com/office/drawing/2014/main" id="{00000000-0008-0000-0F00-00002702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2" name="テキスト ボックス 551">
          <a:extLst>
            <a:ext uri="{FF2B5EF4-FFF2-40B4-BE49-F238E27FC236}">
              <a16:creationId xmlns:a16="http://schemas.microsoft.com/office/drawing/2014/main" id="{00000000-0008-0000-0F00-00002802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3" name="直線コネクタ 552">
          <a:extLst>
            <a:ext uri="{FF2B5EF4-FFF2-40B4-BE49-F238E27FC236}">
              <a16:creationId xmlns:a16="http://schemas.microsoft.com/office/drawing/2014/main" id="{00000000-0008-0000-0F00-00002902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19050</xdr:rowOff>
    </xdr:from>
    <xdr:to>
      <xdr:col>120</xdr:col>
      <xdr:colOff>114300</xdr:colOff>
      <xdr:row>41</xdr:row>
      <xdr:rowOff>19050</xdr:rowOff>
    </xdr:to>
    <xdr:cxnSp macro="">
      <xdr:nvCxnSpPr>
        <xdr:cNvPr id="554" name="直線コネクタ 553">
          <a:extLst>
            <a:ext uri="{FF2B5EF4-FFF2-40B4-BE49-F238E27FC236}">
              <a16:creationId xmlns:a16="http://schemas.microsoft.com/office/drawing/2014/main" id="{00000000-0008-0000-0F00-00002A020000}"/>
            </a:ext>
          </a:extLst>
        </xdr:cNvPr>
        <xdr:cNvCxnSpPr/>
      </xdr:nvCxnSpPr>
      <xdr:spPr>
        <a:xfrm>
          <a:off x="18288000" y="704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48277</xdr:rowOff>
    </xdr:from>
    <xdr:ext cx="248786" cy="259045"/>
    <xdr:sp macro="" textlink="">
      <xdr:nvSpPr>
        <xdr:cNvPr id="555" name="テキスト ボックス 554">
          <a:extLst>
            <a:ext uri="{FF2B5EF4-FFF2-40B4-BE49-F238E27FC236}">
              <a16:creationId xmlns:a16="http://schemas.microsoft.com/office/drawing/2014/main" id="{00000000-0008-0000-0F00-00002B020000}"/>
            </a:ext>
          </a:extLst>
        </xdr:cNvPr>
        <xdr:cNvSpPr txBox="1"/>
      </xdr:nvSpPr>
      <xdr:spPr>
        <a:xfrm>
          <a:off x="18039214" y="690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56" name="直線コネクタ 555">
          <a:extLst>
            <a:ext uri="{FF2B5EF4-FFF2-40B4-BE49-F238E27FC236}">
              <a16:creationId xmlns:a16="http://schemas.microsoft.com/office/drawing/2014/main" id="{00000000-0008-0000-0F00-00002C020000}"/>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57" name="テキスト ボックス 556">
          <a:extLst>
            <a:ext uri="{FF2B5EF4-FFF2-40B4-BE49-F238E27FC236}">
              <a16:creationId xmlns:a16="http://schemas.microsoft.com/office/drawing/2014/main" id="{00000000-0008-0000-0F00-00002D020000}"/>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76200</xdr:rowOff>
    </xdr:from>
    <xdr:to>
      <xdr:col>120</xdr:col>
      <xdr:colOff>114300</xdr:colOff>
      <xdr:row>34</xdr:row>
      <xdr:rowOff>76200</xdr:rowOff>
    </xdr:to>
    <xdr:cxnSp macro="">
      <xdr:nvCxnSpPr>
        <xdr:cNvPr id="558" name="直線コネクタ 557">
          <a:extLst>
            <a:ext uri="{FF2B5EF4-FFF2-40B4-BE49-F238E27FC236}">
              <a16:creationId xmlns:a16="http://schemas.microsoft.com/office/drawing/2014/main" id="{00000000-0008-0000-0F00-00002E020000}"/>
            </a:ext>
          </a:extLst>
        </xdr:cNvPr>
        <xdr:cNvCxnSpPr/>
      </xdr:nvCxnSpPr>
      <xdr:spPr>
        <a:xfrm>
          <a:off x="18288000" y="590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33</xdr:row>
      <xdr:rowOff>105427</xdr:rowOff>
    </xdr:from>
    <xdr:ext cx="595419" cy="259045"/>
    <xdr:sp macro="" textlink="">
      <xdr:nvSpPr>
        <xdr:cNvPr id="559" name="テキスト ボックス 558">
          <a:extLst>
            <a:ext uri="{FF2B5EF4-FFF2-40B4-BE49-F238E27FC236}">
              <a16:creationId xmlns:a16="http://schemas.microsoft.com/office/drawing/2014/main" id="{00000000-0008-0000-0F00-00002F020000}"/>
            </a:ext>
          </a:extLst>
        </xdr:cNvPr>
        <xdr:cNvSpPr txBox="1"/>
      </xdr:nvSpPr>
      <xdr:spPr>
        <a:xfrm>
          <a:off x="17692581" y="576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0" name="直線コネクタ 559">
          <a:extLst>
            <a:ext uri="{FF2B5EF4-FFF2-40B4-BE49-F238E27FC236}">
              <a16:creationId xmlns:a16="http://schemas.microsoft.com/office/drawing/2014/main" id="{00000000-0008-0000-0F00-00003002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1" name="テキスト ボックス 560">
          <a:extLst>
            <a:ext uri="{FF2B5EF4-FFF2-40B4-BE49-F238E27FC236}">
              <a16:creationId xmlns:a16="http://schemas.microsoft.com/office/drawing/2014/main" id="{00000000-0008-0000-0F00-000031020000}"/>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2" name="【一般廃棄物処理施設】&#10;一人当たり有形固定資産（償却資産）額グラフ枠">
          <a:extLst>
            <a:ext uri="{FF2B5EF4-FFF2-40B4-BE49-F238E27FC236}">
              <a16:creationId xmlns:a16="http://schemas.microsoft.com/office/drawing/2014/main" id="{00000000-0008-0000-0F00-00003202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46231</xdr:rowOff>
    </xdr:from>
    <xdr:to>
      <xdr:col>116</xdr:col>
      <xdr:colOff>62864</xdr:colOff>
      <xdr:row>41</xdr:row>
      <xdr:rowOff>3442</xdr:rowOff>
    </xdr:to>
    <xdr:cxnSp macro="">
      <xdr:nvCxnSpPr>
        <xdr:cNvPr id="563" name="直線コネクタ 562">
          <a:extLst>
            <a:ext uri="{FF2B5EF4-FFF2-40B4-BE49-F238E27FC236}">
              <a16:creationId xmlns:a16="http://schemas.microsoft.com/office/drawing/2014/main" id="{00000000-0008-0000-0F00-000033020000}"/>
            </a:ext>
          </a:extLst>
        </xdr:cNvPr>
        <xdr:cNvCxnSpPr/>
      </xdr:nvCxnSpPr>
      <xdr:spPr>
        <a:xfrm flipV="1">
          <a:off x="22160864" y="5875531"/>
          <a:ext cx="0" cy="11573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7269</xdr:rowOff>
    </xdr:from>
    <xdr:ext cx="469744" cy="259045"/>
    <xdr:sp macro="" textlink="">
      <xdr:nvSpPr>
        <xdr:cNvPr id="564" name="【一般廃棄物処理施設】&#10;一人当たり有形固定資産（償却資産）額最小値テキスト">
          <a:extLst>
            <a:ext uri="{FF2B5EF4-FFF2-40B4-BE49-F238E27FC236}">
              <a16:creationId xmlns:a16="http://schemas.microsoft.com/office/drawing/2014/main" id="{00000000-0008-0000-0F00-000034020000}"/>
            </a:ext>
          </a:extLst>
        </xdr:cNvPr>
        <xdr:cNvSpPr txBox="1"/>
      </xdr:nvSpPr>
      <xdr:spPr>
        <a:xfrm>
          <a:off x="22199600" y="7036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3442</xdr:rowOff>
    </xdr:from>
    <xdr:to>
      <xdr:col>116</xdr:col>
      <xdr:colOff>152400</xdr:colOff>
      <xdr:row>41</xdr:row>
      <xdr:rowOff>3442</xdr:rowOff>
    </xdr:to>
    <xdr:cxnSp macro="">
      <xdr:nvCxnSpPr>
        <xdr:cNvPr id="565" name="直線コネクタ 564">
          <a:extLst>
            <a:ext uri="{FF2B5EF4-FFF2-40B4-BE49-F238E27FC236}">
              <a16:creationId xmlns:a16="http://schemas.microsoft.com/office/drawing/2014/main" id="{00000000-0008-0000-0F00-000035020000}"/>
            </a:ext>
          </a:extLst>
        </xdr:cNvPr>
        <xdr:cNvCxnSpPr/>
      </xdr:nvCxnSpPr>
      <xdr:spPr>
        <a:xfrm>
          <a:off x="22072600" y="70328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164358</xdr:rowOff>
    </xdr:from>
    <xdr:ext cx="599010" cy="259045"/>
    <xdr:sp macro="" textlink="">
      <xdr:nvSpPr>
        <xdr:cNvPr id="566" name="【一般廃棄物処理施設】&#10;一人当たり有形固定資産（償却資産）額最大値テキスト">
          <a:extLst>
            <a:ext uri="{FF2B5EF4-FFF2-40B4-BE49-F238E27FC236}">
              <a16:creationId xmlns:a16="http://schemas.microsoft.com/office/drawing/2014/main" id="{00000000-0008-0000-0F00-000036020000}"/>
            </a:ext>
          </a:extLst>
        </xdr:cNvPr>
        <xdr:cNvSpPr txBox="1"/>
      </xdr:nvSpPr>
      <xdr:spPr>
        <a:xfrm>
          <a:off x="22199600" y="56507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46231</xdr:rowOff>
    </xdr:from>
    <xdr:to>
      <xdr:col>116</xdr:col>
      <xdr:colOff>152400</xdr:colOff>
      <xdr:row>34</xdr:row>
      <xdr:rowOff>46231</xdr:rowOff>
    </xdr:to>
    <xdr:cxnSp macro="">
      <xdr:nvCxnSpPr>
        <xdr:cNvPr id="567" name="直線コネクタ 566">
          <a:extLst>
            <a:ext uri="{FF2B5EF4-FFF2-40B4-BE49-F238E27FC236}">
              <a16:creationId xmlns:a16="http://schemas.microsoft.com/office/drawing/2014/main" id="{00000000-0008-0000-0F00-000037020000}"/>
            </a:ext>
          </a:extLst>
        </xdr:cNvPr>
        <xdr:cNvCxnSpPr/>
      </xdr:nvCxnSpPr>
      <xdr:spPr>
        <a:xfrm>
          <a:off x="22072600" y="58755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154663</xdr:rowOff>
    </xdr:from>
    <xdr:ext cx="534377" cy="259045"/>
    <xdr:sp macro="" textlink="">
      <xdr:nvSpPr>
        <xdr:cNvPr id="568" name="【一般廃棄物処理施設】&#10;一人当たり有形固定資産（償却資産）額平均値テキスト">
          <a:extLst>
            <a:ext uri="{FF2B5EF4-FFF2-40B4-BE49-F238E27FC236}">
              <a16:creationId xmlns:a16="http://schemas.microsoft.com/office/drawing/2014/main" id="{00000000-0008-0000-0F00-000038020000}"/>
            </a:ext>
          </a:extLst>
        </xdr:cNvPr>
        <xdr:cNvSpPr txBox="1"/>
      </xdr:nvSpPr>
      <xdr:spPr>
        <a:xfrm>
          <a:off x="22199600" y="64983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4786</xdr:rowOff>
    </xdr:from>
    <xdr:to>
      <xdr:col>116</xdr:col>
      <xdr:colOff>114300</xdr:colOff>
      <xdr:row>38</xdr:row>
      <xdr:rowOff>106386</xdr:rowOff>
    </xdr:to>
    <xdr:sp macro="" textlink="">
      <xdr:nvSpPr>
        <xdr:cNvPr id="569" name="フローチャート: 判断 568">
          <a:extLst>
            <a:ext uri="{FF2B5EF4-FFF2-40B4-BE49-F238E27FC236}">
              <a16:creationId xmlns:a16="http://schemas.microsoft.com/office/drawing/2014/main" id="{00000000-0008-0000-0F00-000039020000}"/>
            </a:ext>
          </a:extLst>
        </xdr:cNvPr>
        <xdr:cNvSpPr/>
      </xdr:nvSpPr>
      <xdr:spPr>
        <a:xfrm>
          <a:off x="22110700" y="6519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42339</xdr:rowOff>
    </xdr:from>
    <xdr:to>
      <xdr:col>112</xdr:col>
      <xdr:colOff>38100</xdr:colOff>
      <xdr:row>38</xdr:row>
      <xdr:rowOff>143939</xdr:rowOff>
    </xdr:to>
    <xdr:sp macro="" textlink="">
      <xdr:nvSpPr>
        <xdr:cNvPr id="570" name="フローチャート: 判断 569">
          <a:extLst>
            <a:ext uri="{FF2B5EF4-FFF2-40B4-BE49-F238E27FC236}">
              <a16:creationId xmlns:a16="http://schemas.microsoft.com/office/drawing/2014/main" id="{00000000-0008-0000-0F00-00003A020000}"/>
            </a:ext>
          </a:extLst>
        </xdr:cNvPr>
        <xdr:cNvSpPr/>
      </xdr:nvSpPr>
      <xdr:spPr>
        <a:xfrm>
          <a:off x="21272500" y="6557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50300</xdr:rowOff>
    </xdr:from>
    <xdr:to>
      <xdr:col>107</xdr:col>
      <xdr:colOff>101600</xdr:colOff>
      <xdr:row>38</xdr:row>
      <xdr:rowOff>151900</xdr:rowOff>
    </xdr:to>
    <xdr:sp macro="" textlink="">
      <xdr:nvSpPr>
        <xdr:cNvPr id="571" name="フローチャート: 判断 570">
          <a:extLst>
            <a:ext uri="{FF2B5EF4-FFF2-40B4-BE49-F238E27FC236}">
              <a16:creationId xmlns:a16="http://schemas.microsoft.com/office/drawing/2014/main" id="{00000000-0008-0000-0F00-00003B020000}"/>
            </a:ext>
          </a:extLst>
        </xdr:cNvPr>
        <xdr:cNvSpPr/>
      </xdr:nvSpPr>
      <xdr:spPr>
        <a:xfrm>
          <a:off x="20383500" y="6565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58975</xdr:rowOff>
    </xdr:from>
    <xdr:to>
      <xdr:col>102</xdr:col>
      <xdr:colOff>165100</xdr:colOff>
      <xdr:row>38</xdr:row>
      <xdr:rowOff>160575</xdr:rowOff>
    </xdr:to>
    <xdr:sp macro="" textlink="">
      <xdr:nvSpPr>
        <xdr:cNvPr id="572" name="フローチャート: 判断 571">
          <a:extLst>
            <a:ext uri="{FF2B5EF4-FFF2-40B4-BE49-F238E27FC236}">
              <a16:creationId xmlns:a16="http://schemas.microsoft.com/office/drawing/2014/main" id="{00000000-0008-0000-0F00-00003C020000}"/>
            </a:ext>
          </a:extLst>
        </xdr:cNvPr>
        <xdr:cNvSpPr/>
      </xdr:nvSpPr>
      <xdr:spPr>
        <a:xfrm>
          <a:off x="19494500" y="6574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75498</xdr:rowOff>
    </xdr:from>
    <xdr:to>
      <xdr:col>98</xdr:col>
      <xdr:colOff>38100</xdr:colOff>
      <xdr:row>39</xdr:row>
      <xdr:rowOff>5648</xdr:rowOff>
    </xdr:to>
    <xdr:sp macro="" textlink="">
      <xdr:nvSpPr>
        <xdr:cNvPr id="573" name="フローチャート: 判断 572">
          <a:extLst>
            <a:ext uri="{FF2B5EF4-FFF2-40B4-BE49-F238E27FC236}">
              <a16:creationId xmlns:a16="http://schemas.microsoft.com/office/drawing/2014/main" id="{00000000-0008-0000-0F00-00003D020000}"/>
            </a:ext>
          </a:extLst>
        </xdr:cNvPr>
        <xdr:cNvSpPr/>
      </xdr:nvSpPr>
      <xdr:spPr>
        <a:xfrm>
          <a:off x="18605500" y="6590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74" name="テキスト ボックス 573">
          <a:extLst>
            <a:ext uri="{FF2B5EF4-FFF2-40B4-BE49-F238E27FC236}">
              <a16:creationId xmlns:a16="http://schemas.microsoft.com/office/drawing/2014/main" id="{00000000-0008-0000-0F00-00003E02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75" name="テキスト ボックス 574">
          <a:extLst>
            <a:ext uri="{FF2B5EF4-FFF2-40B4-BE49-F238E27FC236}">
              <a16:creationId xmlns:a16="http://schemas.microsoft.com/office/drawing/2014/main" id="{00000000-0008-0000-0F00-00003F02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76" name="テキスト ボックス 575">
          <a:extLst>
            <a:ext uri="{FF2B5EF4-FFF2-40B4-BE49-F238E27FC236}">
              <a16:creationId xmlns:a16="http://schemas.microsoft.com/office/drawing/2014/main" id="{00000000-0008-0000-0F00-00004002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77" name="テキスト ボックス 576">
          <a:extLst>
            <a:ext uri="{FF2B5EF4-FFF2-40B4-BE49-F238E27FC236}">
              <a16:creationId xmlns:a16="http://schemas.microsoft.com/office/drawing/2014/main" id="{00000000-0008-0000-0F00-00004102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78" name="テキスト ボックス 577">
          <a:extLst>
            <a:ext uri="{FF2B5EF4-FFF2-40B4-BE49-F238E27FC236}">
              <a16:creationId xmlns:a16="http://schemas.microsoft.com/office/drawing/2014/main" id="{00000000-0008-0000-0F00-00004202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73880</xdr:rowOff>
    </xdr:from>
    <xdr:to>
      <xdr:col>116</xdr:col>
      <xdr:colOff>114300</xdr:colOff>
      <xdr:row>37</xdr:row>
      <xdr:rowOff>4030</xdr:rowOff>
    </xdr:to>
    <xdr:sp macro="" textlink="">
      <xdr:nvSpPr>
        <xdr:cNvPr id="579" name="楕円 578">
          <a:extLst>
            <a:ext uri="{FF2B5EF4-FFF2-40B4-BE49-F238E27FC236}">
              <a16:creationId xmlns:a16="http://schemas.microsoft.com/office/drawing/2014/main" id="{00000000-0008-0000-0F00-000043020000}"/>
            </a:ext>
          </a:extLst>
        </xdr:cNvPr>
        <xdr:cNvSpPr/>
      </xdr:nvSpPr>
      <xdr:spPr>
        <a:xfrm>
          <a:off x="22110700" y="6246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35</xdr:row>
      <xdr:rowOff>96757</xdr:rowOff>
    </xdr:from>
    <xdr:ext cx="599010" cy="259045"/>
    <xdr:sp macro="" textlink="">
      <xdr:nvSpPr>
        <xdr:cNvPr id="580" name="【一般廃棄物処理施設】&#10;一人当たり有形固定資産（償却資産）額該当値テキスト">
          <a:extLst>
            <a:ext uri="{FF2B5EF4-FFF2-40B4-BE49-F238E27FC236}">
              <a16:creationId xmlns:a16="http://schemas.microsoft.com/office/drawing/2014/main" id="{00000000-0008-0000-0F00-000044020000}"/>
            </a:ext>
          </a:extLst>
        </xdr:cNvPr>
        <xdr:cNvSpPr txBox="1"/>
      </xdr:nvSpPr>
      <xdr:spPr>
        <a:xfrm>
          <a:off x="22199600" y="60975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17416</xdr:rowOff>
    </xdr:from>
    <xdr:to>
      <xdr:col>112</xdr:col>
      <xdr:colOff>38100</xdr:colOff>
      <xdr:row>37</xdr:row>
      <xdr:rowOff>119016</xdr:rowOff>
    </xdr:to>
    <xdr:sp macro="" textlink="">
      <xdr:nvSpPr>
        <xdr:cNvPr id="581" name="楕円 580">
          <a:extLst>
            <a:ext uri="{FF2B5EF4-FFF2-40B4-BE49-F238E27FC236}">
              <a16:creationId xmlns:a16="http://schemas.microsoft.com/office/drawing/2014/main" id="{00000000-0008-0000-0F00-000045020000}"/>
            </a:ext>
          </a:extLst>
        </xdr:cNvPr>
        <xdr:cNvSpPr/>
      </xdr:nvSpPr>
      <xdr:spPr>
        <a:xfrm>
          <a:off x="21272500" y="6361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36</xdr:row>
      <xdr:rowOff>124680</xdr:rowOff>
    </xdr:from>
    <xdr:to>
      <xdr:col>116</xdr:col>
      <xdr:colOff>63500</xdr:colOff>
      <xdr:row>37</xdr:row>
      <xdr:rowOff>68216</xdr:rowOff>
    </xdr:to>
    <xdr:cxnSp macro="">
      <xdr:nvCxnSpPr>
        <xdr:cNvPr id="582" name="直線コネクタ 581">
          <a:extLst>
            <a:ext uri="{FF2B5EF4-FFF2-40B4-BE49-F238E27FC236}">
              <a16:creationId xmlns:a16="http://schemas.microsoft.com/office/drawing/2014/main" id="{00000000-0008-0000-0F00-000046020000}"/>
            </a:ext>
          </a:extLst>
        </xdr:cNvPr>
        <xdr:cNvCxnSpPr/>
      </xdr:nvCxnSpPr>
      <xdr:spPr>
        <a:xfrm flipV="1">
          <a:off x="21323300" y="6296880"/>
          <a:ext cx="838200" cy="114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140643</xdr:rowOff>
    </xdr:from>
    <xdr:to>
      <xdr:col>107</xdr:col>
      <xdr:colOff>101600</xdr:colOff>
      <xdr:row>37</xdr:row>
      <xdr:rowOff>70793</xdr:rowOff>
    </xdr:to>
    <xdr:sp macro="" textlink="">
      <xdr:nvSpPr>
        <xdr:cNvPr id="583" name="楕円 582">
          <a:extLst>
            <a:ext uri="{FF2B5EF4-FFF2-40B4-BE49-F238E27FC236}">
              <a16:creationId xmlns:a16="http://schemas.microsoft.com/office/drawing/2014/main" id="{00000000-0008-0000-0F00-000047020000}"/>
            </a:ext>
          </a:extLst>
        </xdr:cNvPr>
        <xdr:cNvSpPr/>
      </xdr:nvSpPr>
      <xdr:spPr>
        <a:xfrm>
          <a:off x="20383500" y="6312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19993</xdr:rowOff>
    </xdr:from>
    <xdr:to>
      <xdr:col>111</xdr:col>
      <xdr:colOff>177800</xdr:colOff>
      <xdr:row>37</xdr:row>
      <xdr:rowOff>68216</xdr:rowOff>
    </xdr:to>
    <xdr:cxnSp macro="">
      <xdr:nvCxnSpPr>
        <xdr:cNvPr id="584" name="直線コネクタ 583">
          <a:extLst>
            <a:ext uri="{FF2B5EF4-FFF2-40B4-BE49-F238E27FC236}">
              <a16:creationId xmlns:a16="http://schemas.microsoft.com/office/drawing/2014/main" id="{00000000-0008-0000-0F00-000048020000}"/>
            </a:ext>
          </a:extLst>
        </xdr:cNvPr>
        <xdr:cNvCxnSpPr/>
      </xdr:nvCxnSpPr>
      <xdr:spPr>
        <a:xfrm>
          <a:off x="20434300" y="6363643"/>
          <a:ext cx="889000" cy="48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170332</xdr:rowOff>
    </xdr:from>
    <xdr:to>
      <xdr:col>102</xdr:col>
      <xdr:colOff>165100</xdr:colOff>
      <xdr:row>37</xdr:row>
      <xdr:rowOff>100482</xdr:rowOff>
    </xdr:to>
    <xdr:sp macro="" textlink="">
      <xdr:nvSpPr>
        <xdr:cNvPr id="585" name="楕円 584">
          <a:extLst>
            <a:ext uri="{FF2B5EF4-FFF2-40B4-BE49-F238E27FC236}">
              <a16:creationId xmlns:a16="http://schemas.microsoft.com/office/drawing/2014/main" id="{00000000-0008-0000-0F00-000049020000}"/>
            </a:ext>
          </a:extLst>
        </xdr:cNvPr>
        <xdr:cNvSpPr/>
      </xdr:nvSpPr>
      <xdr:spPr>
        <a:xfrm>
          <a:off x="19494500" y="6342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19993</xdr:rowOff>
    </xdr:from>
    <xdr:to>
      <xdr:col>107</xdr:col>
      <xdr:colOff>50800</xdr:colOff>
      <xdr:row>37</xdr:row>
      <xdr:rowOff>49682</xdr:rowOff>
    </xdr:to>
    <xdr:cxnSp macro="">
      <xdr:nvCxnSpPr>
        <xdr:cNvPr id="586" name="直線コネクタ 585">
          <a:extLst>
            <a:ext uri="{FF2B5EF4-FFF2-40B4-BE49-F238E27FC236}">
              <a16:creationId xmlns:a16="http://schemas.microsoft.com/office/drawing/2014/main" id="{00000000-0008-0000-0F00-00004A020000}"/>
            </a:ext>
          </a:extLst>
        </xdr:cNvPr>
        <xdr:cNvCxnSpPr/>
      </xdr:nvCxnSpPr>
      <xdr:spPr>
        <a:xfrm flipV="1">
          <a:off x="19545300" y="6363643"/>
          <a:ext cx="889000" cy="29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28892</xdr:rowOff>
    </xdr:from>
    <xdr:to>
      <xdr:col>98</xdr:col>
      <xdr:colOff>38100</xdr:colOff>
      <xdr:row>37</xdr:row>
      <xdr:rowOff>130492</xdr:rowOff>
    </xdr:to>
    <xdr:sp macro="" textlink="">
      <xdr:nvSpPr>
        <xdr:cNvPr id="587" name="楕円 586">
          <a:extLst>
            <a:ext uri="{FF2B5EF4-FFF2-40B4-BE49-F238E27FC236}">
              <a16:creationId xmlns:a16="http://schemas.microsoft.com/office/drawing/2014/main" id="{00000000-0008-0000-0F00-00004B020000}"/>
            </a:ext>
          </a:extLst>
        </xdr:cNvPr>
        <xdr:cNvSpPr/>
      </xdr:nvSpPr>
      <xdr:spPr>
        <a:xfrm>
          <a:off x="18605500" y="6372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37</xdr:row>
      <xdr:rowOff>49682</xdr:rowOff>
    </xdr:from>
    <xdr:to>
      <xdr:col>102</xdr:col>
      <xdr:colOff>114300</xdr:colOff>
      <xdr:row>37</xdr:row>
      <xdr:rowOff>79692</xdr:rowOff>
    </xdr:to>
    <xdr:cxnSp macro="">
      <xdr:nvCxnSpPr>
        <xdr:cNvPr id="588" name="直線コネクタ 587">
          <a:extLst>
            <a:ext uri="{FF2B5EF4-FFF2-40B4-BE49-F238E27FC236}">
              <a16:creationId xmlns:a16="http://schemas.microsoft.com/office/drawing/2014/main" id="{00000000-0008-0000-0F00-00004C020000}"/>
            </a:ext>
          </a:extLst>
        </xdr:cNvPr>
        <xdr:cNvCxnSpPr/>
      </xdr:nvCxnSpPr>
      <xdr:spPr>
        <a:xfrm flipV="1">
          <a:off x="18656300" y="6393332"/>
          <a:ext cx="889000" cy="3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38</xdr:row>
      <xdr:rowOff>135066</xdr:rowOff>
    </xdr:from>
    <xdr:ext cx="534377" cy="259045"/>
    <xdr:sp macro="" textlink="">
      <xdr:nvSpPr>
        <xdr:cNvPr id="589" name="n_1aveValue【一般廃棄物処理施設】&#10;一人当たり有形固定資産（償却資産）額">
          <a:extLst>
            <a:ext uri="{FF2B5EF4-FFF2-40B4-BE49-F238E27FC236}">
              <a16:creationId xmlns:a16="http://schemas.microsoft.com/office/drawing/2014/main" id="{00000000-0008-0000-0F00-00004D020000}"/>
            </a:ext>
          </a:extLst>
        </xdr:cNvPr>
        <xdr:cNvSpPr txBox="1"/>
      </xdr:nvSpPr>
      <xdr:spPr>
        <a:xfrm>
          <a:off x="21043411" y="6650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38</xdr:row>
      <xdr:rowOff>143027</xdr:rowOff>
    </xdr:from>
    <xdr:ext cx="534377" cy="259045"/>
    <xdr:sp macro="" textlink="">
      <xdr:nvSpPr>
        <xdr:cNvPr id="590" name="n_2aveValue【一般廃棄物処理施設】&#10;一人当たり有形固定資産（償却資産）額">
          <a:extLst>
            <a:ext uri="{FF2B5EF4-FFF2-40B4-BE49-F238E27FC236}">
              <a16:creationId xmlns:a16="http://schemas.microsoft.com/office/drawing/2014/main" id="{00000000-0008-0000-0F00-00004E020000}"/>
            </a:ext>
          </a:extLst>
        </xdr:cNvPr>
        <xdr:cNvSpPr txBox="1"/>
      </xdr:nvSpPr>
      <xdr:spPr>
        <a:xfrm>
          <a:off x="20167111" y="6658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151702</xdr:rowOff>
    </xdr:from>
    <xdr:ext cx="534377" cy="259045"/>
    <xdr:sp macro="" textlink="">
      <xdr:nvSpPr>
        <xdr:cNvPr id="591" name="n_3aveValue【一般廃棄物処理施設】&#10;一人当たり有形固定資産（償却資産）額">
          <a:extLst>
            <a:ext uri="{FF2B5EF4-FFF2-40B4-BE49-F238E27FC236}">
              <a16:creationId xmlns:a16="http://schemas.microsoft.com/office/drawing/2014/main" id="{00000000-0008-0000-0F00-00004F020000}"/>
            </a:ext>
          </a:extLst>
        </xdr:cNvPr>
        <xdr:cNvSpPr txBox="1"/>
      </xdr:nvSpPr>
      <xdr:spPr>
        <a:xfrm>
          <a:off x="19278111" y="6666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168225</xdr:rowOff>
    </xdr:from>
    <xdr:ext cx="534377" cy="259045"/>
    <xdr:sp macro="" textlink="">
      <xdr:nvSpPr>
        <xdr:cNvPr id="592" name="n_4aveValue【一般廃棄物処理施設】&#10;一人当たり有形固定資産（償却資産）額">
          <a:extLst>
            <a:ext uri="{FF2B5EF4-FFF2-40B4-BE49-F238E27FC236}">
              <a16:creationId xmlns:a16="http://schemas.microsoft.com/office/drawing/2014/main" id="{00000000-0008-0000-0F00-000050020000}"/>
            </a:ext>
          </a:extLst>
        </xdr:cNvPr>
        <xdr:cNvSpPr txBox="1"/>
      </xdr:nvSpPr>
      <xdr:spPr>
        <a:xfrm>
          <a:off x="18389111" y="6683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35</xdr:row>
      <xdr:rowOff>135543</xdr:rowOff>
    </xdr:from>
    <xdr:ext cx="599010" cy="259045"/>
    <xdr:sp macro="" textlink="">
      <xdr:nvSpPr>
        <xdr:cNvPr id="593" name="n_1mainValue【一般廃棄物処理施設】&#10;一人当たり有形固定資産（償却資産）額">
          <a:extLst>
            <a:ext uri="{FF2B5EF4-FFF2-40B4-BE49-F238E27FC236}">
              <a16:creationId xmlns:a16="http://schemas.microsoft.com/office/drawing/2014/main" id="{00000000-0008-0000-0F00-000051020000}"/>
            </a:ext>
          </a:extLst>
        </xdr:cNvPr>
        <xdr:cNvSpPr txBox="1"/>
      </xdr:nvSpPr>
      <xdr:spPr>
        <a:xfrm>
          <a:off x="21011095" y="61362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35</xdr:row>
      <xdr:rowOff>87320</xdr:rowOff>
    </xdr:from>
    <xdr:ext cx="599010" cy="259045"/>
    <xdr:sp macro="" textlink="">
      <xdr:nvSpPr>
        <xdr:cNvPr id="594" name="n_2mainValue【一般廃棄物処理施設】&#10;一人当たり有形固定資産（償却資産）額">
          <a:extLst>
            <a:ext uri="{FF2B5EF4-FFF2-40B4-BE49-F238E27FC236}">
              <a16:creationId xmlns:a16="http://schemas.microsoft.com/office/drawing/2014/main" id="{00000000-0008-0000-0F00-000052020000}"/>
            </a:ext>
          </a:extLst>
        </xdr:cNvPr>
        <xdr:cNvSpPr txBox="1"/>
      </xdr:nvSpPr>
      <xdr:spPr>
        <a:xfrm>
          <a:off x="20134795" y="60880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35</xdr:row>
      <xdr:rowOff>117009</xdr:rowOff>
    </xdr:from>
    <xdr:ext cx="599010" cy="259045"/>
    <xdr:sp macro="" textlink="">
      <xdr:nvSpPr>
        <xdr:cNvPr id="595" name="n_3mainValue【一般廃棄物処理施設】&#10;一人当たり有形固定資産（償却資産）額">
          <a:extLst>
            <a:ext uri="{FF2B5EF4-FFF2-40B4-BE49-F238E27FC236}">
              <a16:creationId xmlns:a16="http://schemas.microsoft.com/office/drawing/2014/main" id="{00000000-0008-0000-0F00-000053020000}"/>
            </a:ext>
          </a:extLst>
        </xdr:cNvPr>
        <xdr:cNvSpPr txBox="1"/>
      </xdr:nvSpPr>
      <xdr:spPr>
        <a:xfrm>
          <a:off x="19245795" y="61177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35</xdr:row>
      <xdr:rowOff>147019</xdr:rowOff>
    </xdr:from>
    <xdr:ext cx="599010" cy="259045"/>
    <xdr:sp macro="" textlink="">
      <xdr:nvSpPr>
        <xdr:cNvPr id="596" name="n_4mainValue【一般廃棄物処理施設】&#10;一人当たり有形固定資産（償却資産）額">
          <a:extLst>
            <a:ext uri="{FF2B5EF4-FFF2-40B4-BE49-F238E27FC236}">
              <a16:creationId xmlns:a16="http://schemas.microsoft.com/office/drawing/2014/main" id="{00000000-0008-0000-0F00-000054020000}"/>
            </a:ext>
          </a:extLst>
        </xdr:cNvPr>
        <xdr:cNvSpPr txBox="1"/>
      </xdr:nvSpPr>
      <xdr:spPr>
        <a:xfrm>
          <a:off x="18356795" y="61477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97" name="正方形/長方形 596">
          <a:extLst>
            <a:ext uri="{FF2B5EF4-FFF2-40B4-BE49-F238E27FC236}">
              <a16:creationId xmlns:a16="http://schemas.microsoft.com/office/drawing/2014/main" id="{00000000-0008-0000-0F00-00005502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98" name="正方形/長方形 597">
          <a:extLst>
            <a:ext uri="{FF2B5EF4-FFF2-40B4-BE49-F238E27FC236}">
              <a16:creationId xmlns:a16="http://schemas.microsoft.com/office/drawing/2014/main" id="{00000000-0008-0000-0F00-00005602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99" name="正方形/長方形 598">
          <a:extLst>
            <a:ext uri="{FF2B5EF4-FFF2-40B4-BE49-F238E27FC236}">
              <a16:creationId xmlns:a16="http://schemas.microsoft.com/office/drawing/2014/main" id="{00000000-0008-0000-0F00-00005702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0" name="正方形/長方形 599">
          <a:extLst>
            <a:ext uri="{FF2B5EF4-FFF2-40B4-BE49-F238E27FC236}">
              <a16:creationId xmlns:a16="http://schemas.microsoft.com/office/drawing/2014/main" id="{00000000-0008-0000-0F00-000058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1" name="正方形/長方形 600">
          <a:extLst>
            <a:ext uri="{FF2B5EF4-FFF2-40B4-BE49-F238E27FC236}">
              <a16:creationId xmlns:a16="http://schemas.microsoft.com/office/drawing/2014/main" id="{00000000-0008-0000-0F00-000059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2" name="正方形/長方形 601">
          <a:extLst>
            <a:ext uri="{FF2B5EF4-FFF2-40B4-BE49-F238E27FC236}">
              <a16:creationId xmlns:a16="http://schemas.microsoft.com/office/drawing/2014/main" id="{00000000-0008-0000-0F00-00005A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3" name="正方形/長方形 602">
          <a:extLst>
            <a:ext uri="{FF2B5EF4-FFF2-40B4-BE49-F238E27FC236}">
              <a16:creationId xmlns:a16="http://schemas.microsoft.com/office/drawing/2014/main" id="{00000000-0008-0000-0F00-00005B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04" name="正方形/長方形 603">
          <a:extLst>
            <a:ext uri="{FF2B5EF4-FFF2-40B4-BE49-F238E27FC236}">
              <a16:creationId xmlns:a16="http://schemas.microsoft.com/office/drawing/2014/main" id="{00000000-0008-0000-0F00-00005C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05" name="テキスト ボックス 604">
          <a:extLst>
            <a:ext uri="{FF2B5EF4-FFF2-40B4-BE49-F238E27FC236}">
              <a16:creationId xmlns:a16="http://schemas.microsoft.com/office/drawing/2014/main" id="{00000000-0008-0000-0F00-00005D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06" name="直線コネクタ 605">
          <a:extLst>
            <a:ext uri="{FF2B5EF4-FFF2-40B4-BE49-F238E27FC236}">
              <a16:creationId xmlns:a16="http://schemas.microsoft.com/office/drawing/2014/main" id="{00000000-0008-0000-0F00-00005E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07" name="テキスト ボックス 606">
          <a:extLst>
            <a:ext uri="{FF2B5EF4-FFF2-40B4-BE49-F238E27FC236}">
              <a16:creationId xmlns:a16="http://schemas.microsoft.com/office/drawing/2014/main" id="{00000000-0008-0000-0F00-00005F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608" name="直線コネクタ 607">
          <a:extLst>
            <a:ext uri="{FF2B5EF4-FFF2-40B4-BE49-F238E27FC236}">
              <a16:creationId xmlns:a16="http://schemas.microsoft.com/office/drawing/2014/main" id="{00000000-0008-0000-0F00-000060020000}"/>
            </a:ext>
          </a:extLst>
        </xdr:cNvPr>
        <xdr:cNvCxnSpPr/>
      </xdr:nvCxnSpPr>
      <xdr:spPr>
        <a:xfrm>
          <a:off x="12446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29227</xdr:rowOff>
    </xdr:from>
    <xdr:ext cx="403059" cy="259045"/>
    <xdr:sp macro="" textlink="">
      <xdr:nvSpPr>
        <xdr:cNvPr id="609" name="テキスト ボックス 608">
          <a:extLst>
            <a:ext uri="{FF2B5EF4-FFF2-40B4-BE49-F238E27FC236}">
              <a16:creationId xmlns:a16="http://schemas.microsoft.com/office/drawing/2014/main" id="{00000000-0008-0000-0F00-000061020000}"/>
            </a:ext>
          </a:extLst>
        </xdr:cNvPr>
        <xdr:cNvSpPr txBox="1"/>
      </xdr:nvSpPr>
      <xdr:spPr>
        <a:xfrm>
          <a:off x="12042941" y="1083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610" name="直線コネクタ 609">
          <a:extLst>
            <a:ext uri="{FF2B5EF4-FFF2-40B4-BE49-F238E27FC236}">
              <a16:creationId xmlns:a16="http://schemas.microsoft.com/office/drawing/2014/main" id="{00000000-0008-0000-0F00-000062020000}"/>
            </a:ext>
          </a:extLst>
        </xdr:cNvPr>
        <xdr:cNvCxnSpPr/>
      </xdr:nvCxnSpPr>
      <xdr:spPr>
        <a:xfrm>
          <a:off x="12446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611" name="テキスト ボックス 610">
          <a:extLst>
            <a:ext uri="{FF2B5EF4-FFF2-40B4-BE49-F238E27FC236}">
              <a16:creationId xmlns:a16="http://schemas.microsoft.com/office/drawing/2014/main" id="{00000000-0008-0000-0F00-000063020000}"/>
            </a:ext>
          </a:extLst>
        </xdr:cNvPr>
        <xdr:cNvSpPr txBox="1"/>
      </xdr:nvSpPr>
      <xdr:spPr>
        <a:xfrm>
          <a:off x="12042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612" name="直線コネクタ 611">
          <a:extLst>
            <a:ext uri="{FF2B5EF4-FFF2-40B4-BE49-F238E27FC236}">
              <a16:creationId xmlns:a16="http://schemas.microsoft.com/office/drawing/2014/main" id="{00000000-0008-0000-0F00-000064020000}"/>
            </a:ext>
          </a:extLst>
        </xdr:cNvPr>
        <xdr:cNvCxnSpPr/>
      </xdr:nvCxnSpPr>
      <xdr:spPr>
        <a:xfrm>
          <a:off x="12446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613" name="テキスト ボックス 612">
          <a:extLst>
            <a:ext uri="{FF2B5EF4-FFF2-40B4-BE49-F238E27FC236}">
              <a16:creationId xmlns:a16="http://schemas.microsoft.com/office/drawing/2014/main" id="{00000000-0008-0000-0F00-000065020000}"/>
            </a:ext>
          </a:extLst>
        </xdr:cNvPr>
        <xdr:cNvSpPr txBox="1"/>
      </xdr:nvSpPr>
      <xdr:spPr>
        <a:xfrm>
          <a:off x="12042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614" name="直線コネクタ 613">
          <a:extLst>
            <a:ext uri="{FF2B5EF4-FFF2-40B4-BE49-F238E27FC236}">
              <a16:creationId xmlns:a16="http://schemas.microsoft.com/office/drawing/2014/main" id="{00000000-0008-0000-0F00-000066020000}"/>
            </a:ext>
          </a:extLst>
        </xdr:cNvPr>
        <xdr:cNvCxnSpPr/>
      </xdr:nvCxnSpPr>
      <xdr:spPr>
        <a:xfrm>
          <a:off x="12446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615" name="テキスト ボックス 614">
          <a:extLst>
            <a:ext uri="{FF2B5EF4-FFF2-40B4-BE49-F238E27FC236}">
              <a16:creationId xmlns:a16="http://schemas.microsoft.com/office/drawing/2014/main" id="{00000000-0008-0000-0F00-000067020000}"/>
            </a:ext>
          </a:extLst>
        </xdr:cNvPr>
        <xdr:cNvSpPr txBox="1"/>
      </xdr:nvSpPr>
      <xdr:spPr>
        <a:xfrm>
          <a:off x="12042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16" name="直線コネクタ 615">
          <a:extLst>
            <a:ext uri="{FF2B5EF4-FFF2-40B4-BE49-F238E27FC236}">
              <a16:creationId xmlns:a16="http://schemas.microsoft.com/office/drawing/2014/main" id="{00000000-0008-0000-0F00-000068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17" name="テキスト ボックス 616">
          <a:extLst>
            <a:ext uri="{FF2B5EF4-FFF2-40B4-BE49-F238E27FC236}">
              <a16:creationId xmlns:a16="http://schemas.microsoft.com/office/drawing/2014/main" id="{00000000-0008-0000-0F00-000069020000}"/>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18" name="【保健センター・保健所】&#10;有形固定資産減価償却率グラフ枠">
          <a:extLst>
            <a:ext uri="{FF2B5EF4-FFF2-40B4-BE49-F238E27FC236}">
              <a16:creationId xmlns:a16="http://schemas.microsoft.com/office/drawing/2014/main" id="{00000000-0008-0000-0F00-00006A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141732</xdr:rowOff>
    </xdr:from>
    <xdr:to>
      <xdr:col>85</xdr:col>
      <xdr:colOff>126364</xdr:colOff>
      <xdr:row>63</xdr:row>
      <xdr:rowOff>11430</xdr:rowOff>
    </xdr:to>
    <xdr:cxnSp macro="">
      <xdr:nvCxnSpPr>
        <xdr:cNvPr id="619" name="直線コネクタ 618">
          <a:extLst>
            <a:ext uri="{FF2B5EF4-FFF2-40B4-BE49-F238E27FC236}">
              <a16:creationId xmlns:a16="http://schemas.microsoft.com/office/drawing/2014/main" id="{00000000-0008-0000-0F00-00006B020000}"/>
            </a:ext>
          </a:extLst>
        </xdr:cNvPr>
        <xdr:cNvCxnSpPr/>
      </xdr:nvCxnSpPr>
      <xdr:spPr>
        <a:xfrm flipV="1">
          <a:off x="16318864" y="9571482"/>
          <a:ext cx="0" cy="12412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15257</xdr:rowOff>
    </xdr:from>
    <xdr:ext cx="405111" cy="259045"/>
    <xdr:sp macro="" textlink="">
      <xdr:nvSpPr>
        <xdr:cNvPr id="620" name="【保健センター・保健所】&#10;有形固定資産減価償却率最小値テキスト">
          <a:extLst>
            <a:ext uri="{FF2B5EF4-FFF2-40B4-BE49-F238E27FC236}">
              <a16:creationId xmlns:a16="http://schemas.microsoft.com/office/drawing/2014/main" id="{00000000-0008-0000-0F00-00006C020000}"/>
            </a:ext>
          </a:extLst>
        </xdr:cNvPr>
        <xdr:cNvSpPr txBox="1"/>
      </xdr:nvSpPr>
      <xdr:spPr>
        <a:xfrm>
          <a:off x="16357600" y="10816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11430</xdr:rowOff>
    </xdr:from>
    <xdr:to>
      <xdr:col>86</xdr:col>
      <xdr:colOff>25400</xdr:colOff>
      <xdr:row>63</xdr:row>
      <xdr:rowOff>11430</xdr:rowOff>
    </xdr:to>
    <xdr:cxnSp macro="">
      <xdr:nvCxnSpPr>
        <xdr:cNvPr id="621" name="直線コネクタ 620">
          <a:extLst>
            <a:ext uri="{FF2B5EF4-FFF2-40B4-BE49-F238E27FC236}">
              <a16:creationId xmlns:a16="http://schemas.microsoft.com/office/drawing/2014/main" id="{00000000-0008-0000-0F00-00006D020000}"/>
            </a:ext>
          </a:extLst>
        </xdr:cNvPr>
        <xdr:cNvCxnSpPr/>
      </xdr:nvCxnSpPr>
      <xdr:spPr>
        <a:xfrm>
          <a:off x="16230600" y="10812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88409</xdr:rowOff>
    </xdr:from>
    <xdr:ext cx="405111" cy="259045"/>
    <xdr:sp macro="" textlink="">
      <xdr:nvSpPr>
        <xdr:cNvPr id="622" name="【保健センター・保健所】&#10;有形固定資産減価償却率最大値テキスト">
          <a:extLst>
            <a:ext uri="{FF2B5EF4-FFF2-40B4-BE49-F238E27FC236}">
              <a16:creationId xmlns:a16="http://schemas.microsoft.com/office/drawing/2014/main" id="{00000000-0008-0000-0F00-00006E020000}"/>
            </a:ext>
          </a:extLst>
        </xdr:cNvPr>
        <xdr:cNvSpPr txBox="1"/>
      </xdr:nvSpPr>
      <xdr:spPr>
        <a:xfrm>
          <a:off x="16357600" y="93467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141732</xdr:rowOff>
    </xdr:from>
    <xdr:to>
      <xdr:col>86</xdr:col>
      <xdr:colOff>25400</xdr:colOff>
      <xdr:row>55</xdr:row>
      <xdr:rowOff>141732</xdr:rowOff>
    </xdr:to>
    <xdr:cxnSp macro="">
      <xdr:nvCxnSpPr>
        <xdr:cNvPr id="623" name="直線コネクタ 622">
          <a:extLst>
            <a:ext uri="{FF2B5EF4-FFF2-40B4-BE49-F238E27FC236}">
              <a16:creationId xmlns:a16="http://schemas.microsoft.com/office/drawing/2014/main" id="{00000000-0008-0000-0F00-00006F020000}"/>
            </a:ext>
          </a:extLst>
        </xdr:cNvPr>
        <xdr:cNvCxnSpPr/>
      </xdr:nvCxnSpPr>
      <xdr:spPr>
        <a:xfrm>
          <a:off x="16230600" y="95714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100093</xdr:rowOff>
    </xdr:from>
    <xdr:ext cx="405111" cy="259045"/>
    <xdr:sp macro="" textlink="">
      <xdr:nvSpPr>
        <xdr:cNvPr id="624" name="【保健センター・保健所】&#10;有形固定資産減価償却率平均値テキスト">
          <a:extLst>
            <a:ext uri="{FF2B5EF4-FFF2-40B4-BE49-F238E27FC236}">
              <a16:creationId xmlns:a16="http://schemas.microsoft.com/office/drawing/2014/main" id="{00000000-0008-0000-0F00-000070020000}"/>
            </a:ext>
          </a:extLst>
        </xdr:cNvPr>
        <xdr:cNvSpPr txBox="1"/>
      </xdr:nvSpPr>
      <xdr:spPr>
        <a:xfrm>
          <a:off x="16357600" y="100441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77216</xdr:rowOff>
    </xdr:from>
    <xdr:to>
      <xdr:col>85</xdr:col>
      <xdr:colOff>177800</xdr:colOff>
      <xdr:row>60</xdr:row>
      <xdr:rowOff>7366</xdr:rowOff>
    </xdr:to>
    <xdr:sp macro="" textlink="">
      <xdr:nvSpPr>
        <xdr:cNvPr id="625" name="フローチャート: 判断 624">
          <a:extLst>
            <a:ext uri="{FF2B5EF4-FFF2-40B4-BE49-F238E27FC236}">
              <a16:creationId xmlns:a16="http://schemas.microsoft.com/office/drawing/2014/main" id="{00000000-0008-0000-0F00-000071020000}"/>
            </a:ext>
          </a:extLst>
        </xdr:cNvPr>
        <xdr:cNvSpPr/>
      </xdr:nvSpPr>
      <xdr:spPr>
        <a:xfrm>
          <a:off x="16268700" y="10192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36068</xdr:rowOff>
    </xdr:from>
    <xdr:to>
      <xdr:col>81</xdr:col>
      <xdr:colOff>101600</xdr:colOff>
      <xdr:row>59</xdr:row>
      <xdr:rowOff>137668</xdr:rowOff>
    </xdr:to>
    <xdr:sp macro="" textlink="">
      <xdr:nvSpPr>
        <xdr:cNvPr id="626" name="フローチャート: 判断 625">
          <a:extLst>
            <a:ext uri="{FF2B5EF4-FFF2-40B4-BE49-F238E27FC236}">
              <a16:creationId xmlns:a16="http://schemas.microsoft.com/office/drawing/2014/main" id="{00000000-0008-0000-0F00-000072020000}"/>
            </a:ext>
          </a:extLst>
        </xdr:cNvPr>
        <xdr:cNvSpPr/>
      </xdr:nvSpPr>
      <xdr:spPr>
        <a:xfrm>
          <a:off x="15430500" y="10151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161798</xdr:rowOff>
    </xdr:from>
    <xdr:to>
      <xdr:col>76</xdr:col>
      <xdr:colOff>165100</xdr:colOff>
      <xdr:row>59</xdr:row>
      <xdr:rowOff>91948</xdr:rowOff>
    </xdr:to>
    <xdr:sp macro="" textlink="">
      <xdr:nvSpPr>
        <xdr:cNvPr id="627" name="フローチャート: 判断 626">
          <a:extLst>
            <a:ext uri="{FF2B5EF4-FFF2-40B4-BE49-F238E27FC236}">
              <a16:creationId xmlns:a16="http://schemas.microsoft.com/office/drawing/2014/main" id="{00000000-0008-0000-0F00-000073020000}"/>
            </a:ext>
          </a:extLst>
        </xdr:cNvPr>
        <xdr:cNvSpPr/>
      </xdr:nvSpPr>
      <xdr:spPr>
        <a:xfrm>
          <a:off x="14541500" y="10105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157226</xdr:rowOff>
    </xdr:from>
    <xdr:to>
      <xdr:col>72</xdr:col>
      <xdr:colOff>38100</xdr:colOff>
      <xdr:row>59</xdr:row>
      <xdr:rowOff>87376</xdr:rowOff>
    </xdr:to>
    <xdr:sp macro="" textlink="">
      <xdr:nvSpPr>
        <xdr:cNvPr id="628" name="フローチャート: 判断 627">
          <a:extLst>
            <a:ext uri="{FF2B5EF4-FFF2-40B4-BE49-F238E27FC236}">
              <a16:creationId xmlns:a16="http://schemas.microsoft.com/office/drawing/2014/main" id="{00000000-0008-0000-0F00-000074020000}"/>
            </a:ext>
          </a:extLst>
        </xdr:cNvPr>
        <xdr:cNvSpPr/>
      </xdr:nvSpPr>
      <xdr:spPr>
        <a:xfrm>
          <a:off x="13652500" y="10101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84074</xdr:rowOff>
    </xdr:from>
    <xdr:to>
      <xdr:col>67</xdr:col>
      <xdr:colOff>101600</xdr:colOff>
      <xdr:row>59</xdr:row>
      <xdr:rowOff>14224</xdr:rowOff>
    </xdr:to>
    <xdr:sp macro="" textlink="">
      <xdr:nvSpPr>
        <xdr:cNvPr id="629" name="フローチャート: 判断 628">
          <a:extLst>
            <a:ext uri="{FF2B5EF4-FFF2-40B4-BE49-F238E27FC236}">
              <a16:creationId xmlns:a16="http://schemas.microsoft.com/office/drawing/2014/main" id="{00000000-0008-0000-0F00-000075020000}"/>
            </a:ext>
          </a:extLst>
        </xdr:cNvPr>
        <xdr:cNvSpPr/>
      </xdr:nvSpPr>
      <xdr:spPr>
        <a:xfrm>
          <a:off x="12763500" y="10028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0" name="テキスト ボックス 629">
          <a:extLst>
            <a:ext uri="{FF2B5EF4-FFF2-40B4-BE49-F238E27FC236}">
              <a16:creationId xmlns:a16="http://schemas.microsoft.com/office/drawing/2014/main" id="{00000000-0008-0000-0F00-000076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31" name="テキスト ボックス 630">
          <a:extLst>
            <a:ext uri="{FF2B5EF4-FFF2-40B4-BE49-F238E27FC236}">
              <a16:creationId xmlns:a16="http://schemas.microsoft.com/office/drawing/2014/main" id="{00000000-0008-0000-0F00-000077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32" name="テキスト ボックス 631">
          <a:extLst>
            <a:ext uri="{FF2B5EF4-FFF2-40B4-BE49-F238E27FC236}">
              <a16:creationId xmlns:a16="http://schemas.microsoft.com/office/drawing/2014/main" id="{00000000-0008-0000-0F00-000078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33" name="テキスト ボックス 632">
          <a:extLst>
            <a:ext uri="{FF2B5EF4-FFF2-40B4-BE49-F238E27FC236}">
              <a16:creationId xmlns:a16="http://schemas.microsoft.com/office/drawing/2014/main" id="{00000000-0008-0000-0F00-000079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34" name="テキスト ボックス 633">
          <a:extLst>
            <a:ext uri="{FF2B5EF4-FFF2-40B4-BE49-F238E27FC236}">
              <a16:creationId xmlns:a16="http://schemas.microsoft.com/office/drawing/2014/main" id="{00000000-0008-0000-0F00-00007A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132080</xdr:rowOff>
    </xdr:from>
    <xdr:to>
      <xdr:col>85</xdr:col>
      <xdr:colOff>177800</xdr:colOff>
      <xdr:row>63</xdr:row>
      <xdr:rowOff>62230</xdr:rowOff>
    </xdr:to>
    <xdr:sp macro="" textlink="">
      <xdr:nvSpPr>
        <xdr:cNvPr id="635" name="楕円 634">
          <a:extLst>
            <a:ext uri="{FF2B5EF4-FFF2-40B4-BE49-F238E27FC236}">
              <a16:creationId xmlns:a16="http://schemas.microsoft.com/office/drawing/2014/main" id="{00000000-0008-0000-0F00-00007B020000}"/>
            </a:ext>
          </a:extLst>
        </xdr:cNvPr>
        <xdr:cNvSpPr/>
      </xdr:nvSpPr>
      <xdr:spPr>
        <a:xfrm>
          <a:off x="16268700" y="1076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47007</xdr:rowOff>
    </xdr:from>
    <xdr:ext cx="405111" cy="259045"/>
    <xdr:sp macro="" textlink="">
      <xdr:nvSpPr>
        <xdr:cNvPr id="636" name="【保健センター・保健所】&#10;有形固定資産減価償却率該当値テキスト">
          <a:extLst>
            <a:ext uri="{FF2B5EF4-FFF2-40B4-BE49-F238E27FC236}">
              <a16:creationId xmlns:a16="http://schemas.microsoft.com/office/drawing/2014/main" id="{00000000-0008-0000-0F00-00007C020000}"/>
            </a:ext>
          </a:extLst>
        </xdr:cNvPr>
        <xdr:cNvSpPr txBox="1"/>
      </xdr:nvSpPr>
      <xdr:spPr>
        <a:xfrm>
          <a:off x="16357600" y="10676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97790</xdr:rowOff>
    </xdr:from>
    <xdr:to>
      <xdr:col>81</xdr:col>
      <xdr:colOff>101600</xdr:colOff>
      <xdr:row>63</xdr:row>
      <xdr:rowOff>27940</xdr:rowOff>
    </xdr:to>
    <xdr:sp macro="" textlink="">
      <xdr:nvSpPr>
        <xdr:cNvPr id="637" name="楕円 636">
          <a:extLst>
            <a:ext uri="{FF2B5EF4-FFF2-40B4-BE49-F238E27FC236}">
              <a16:creationId xmlns:a16="http://schemas.microsoft.com/office/drawing/2014/main" id="{00000000-0008-0000-0F00-00007D020000}"/>
            </a:ext>
          </a:extLst>
        </xdr:cNvPr>
        <xdr:cNvSpPr/>
      </xdr:nvSpPr>
      <xdr:spPr>
        <a:xfrm>
          <a:off x="15430500" y="10727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148590</xdr:rowOff>
    </xdr:from>
    <xdr:to>
      <xdr:col>85</xdr:col>
      <xdr:colOff>127000</xdr:colOff>
      <xdr:row>63</xdr:row>
      <xdr:rowOff>11430</xdr:rowOff>
    </xdr:to>
    <xdr:cxnSp macro="">
      <xdr:nvCxnSpPr>
        <xdr:cNvPr id="638" name="直線コネクタ 637">
          <a:extLst>
            <a:ext uri="{FF2B5EF4-FFF2-40B4-BE49-F238E27FC236}">
              <a16:creationId xmlns:a16="http://schemas.microsoft.com/office/drawing/2014/main" id="{00000000-0008-0000-0F00-00007E020000}"/>
            </a:ext>
          </a:extLst>
        </xdr:cNvPr>
        <xdr:cNvCxnSpPr/>
      </xdr:nvCxnSpPr>
      <xdr:spPr>
        <a:xfrm>
          <a:off x="15481300" y="10778490"/>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63500</xdr:rowOff>
    </xdr:from>
    <xdr:to>
      <xdr:col>76</xdr:col>
      <xdr:colOff>165100</xdr:colOff>
      <xdr:row>62</xdr:row>
      <xdr:rowOff>165100</xdr:rowOff>
    </xdr:to>
    <xdr:sp macro="" textlink="">
      <xdr:nvSpPr>
        <xdr:cNvPr id="639" name="楕円 638">
          <a:extLst>
            <a:ext uri="{FF2B5EF4-FFF2-40B4-BE49-F238E27FC236}">
              <a16:creationId xmlns:a16="http://schemas.microsoft.com/office/drawing/2014/main" id="{00000000-0008-0000-0F00-00007F020000}"/>
            </a:ext>
          </a:extLst>
        </xdr:cNvPr>
        <xdr:cNvSpPr/>
      </xdr:nvSpPr>
      <xdr:spPr>
        <a:xfrm>
          <a:off x="14541500" y="1069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114300</xdr:rowOff>
    </xdr:from>
    <xdr:to>
      <xdr:col>81</xdr:col>
      <xdr:colOff>50800</xdr:colOff>
      <xdr:row>62</xdr:row>
      <xdr:rowOff>148590</xdr:rowOff>
    </xdr:to>
    <xdr:cxnSp macro="">
      <xdr:nvCxnSpPr>
        <xdr:cNvPr id="640" name="直線コネクタ 639">
          <a:extLst>
            <a:ext uri="{FF2B5EF4-FFF2-40B4-BE49-F238E27FC236}">
              <a16:creationId xmlns:a16="http://schemas.microsoft.com/office/drawing/2014/main" id="{00000000-0008-0000-0F00-000080020000}"/>
            </a:ext>
          </a:extLst>
        </xdr:cNvPr>
        <xdr:cNvCxnSpPr/>
      </xdr:nvCxnSpPr>
      <xdr:spPr>
        <a:xfrm>
          <a:off x="14592300" y="1074420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125222</xdr:rowOff>
    </xdr:from>
    <xdr:to>
      <xdr:col>72</xdr:col>
      <xdr:colOff>38100</xdr:colOff>
      <xdr:row>63</xdr:row>
      <xdr:rowOff>55372</xdr:rowOff>
    </xdr:to>
    <xdr:sp macro="" textlink="">
      <xdr:nvSpPr>
        <xdr:cNvPr id="641" name="楕円 640">
          <a:extLst>
            <a:ext uri="{FF2B5EF4-FFF2-40B4-BE49-F238E27FC236}">
              <a16:creationId xmlns:a16="http://schemas.microsoft.com/office/drawing/2014/main" id="{00000000-0008-0000-0F00-000081020000}"/>
            </a:ext>
          </a:extLst>
        </xdr:cNvPr>
        <xdr:cNvSpPr/>
      </xdr:nvSpPr>
      <xdr:spPr>
        <a:xfrm>
          <a:off x="13652500" y="10755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114300</xdr:rowOff>
    </xdr:from>
    <xdr:to>
      <xdr:col>76</xdr:col>
      <xdr:colOff>114300</xdr:colOff>
      <xdr:row>63</xdr:row>
      <xdr:rowOff>4572</xdr:rowOff>
    </xdr:to>
    <xdr:cxnSp macro="">
      <xdr:nvCxnSpPr>
        <xdr:cNvPr id="642" name="直線コネクタ 641">
          <a:extLst>
            <a:ext uri="{FF2B5EF4-FFF2-40B4-BE49-F238E27FC236}">
              <a16:creationId xmlns:a16="http://schemas.microsoft.com/office/drawing/2014/main" id="{00000000-0008-0000-0F00-000082020000}"/>
            </a:ext>
          </a:extLst>
        </xdr:cNvPr>
        <xdr:cNvCxnSpPr/>
      </xdr:nvCxnSpPr>
      <xdr:spPr>
        <a:xfrm flipV="1">
          <a:off x="13703300" y="10744200"/>
          <a:ext cx="889000" cy="61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97790</xdr:rowOff>
    </xdr:from>
    <xdr:to>
      <xdr:col>67</xdr:col>
      <xdr:colOff>101600</xdr:colOff>
      <xdr:row>63</xdr:row>
      <xdr:rowOff>27940</xdr:rowOff>
    </xdr:to>
    <xdr:sp macro="" textlink="">
      <xdr:nvSpPr>
        <xdr:cNvPr id="643" name="楕円 642">
          <a:extLst>
            <a:ext uri="{FF2B5EF4-FFF2-40B4-BE49-F238E27FC236}">
              <a16:creationId xmlns:a16="http://schemas.microsoft.com/office/drawing/2014/main" id="{00000000-0008-0000-0F00-000083020000}"/>
            </a:ext>
          </a:extLst>
        </xdr:cNvPr>
        <xdr:cNvSpPr/>
      </xdr:nvSpPr>
      <xdr:spPr>
        <a:xfrm>
          <a:off x="12763500" y="10727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148590</xdr:rowOff>
    </xdr:from>
    <xdr:to>
      <xdr:col>71</xdr:col>
      <xdr:colOff>177800</xdr:colOff>
      <xdr:row>63</xdr:row>
      <xdr:rowOff>4572</xdr:rowOff>
    </xdr:to>
    <xdr:cxnSp macro="">
      <xdr:nvCxnSpPr>
        <xdr:cNvPr id="644" name="直線コネクタ 643">
          <a:extLst>
            <a:ext uri="{FF2B5EF4-FFF2-40B4-BE49-F238E27FC236}">
              <a16:creationId xmlns:a16="http://schemas.microsoft.com/office/drawing/2014/main" id="{00000000-0008-0000-0F00-000084020000}"/>
            </a:ext>
          </a:extLst>
        </xdr:cNvPr>
        <xdr:cNvCxnSpPr/>
      </xdr:nvCxnSpPr>
      <xdr:spPr>
        <a:xfrm>
          <a:off x="12814300" y="10778490"/>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154195</xdr:rowOff>
    </xdr:from>
    <xdr:ext cx="405111" cy="259045"/>
    <xdr:sp macro="" textlink="">
      <xdr:nvSpPr>
        <xdr:cNvPr id="645" name="n_1aveValue【保健センター・保健所】&#10;有形固定資産減価償却率">
          <a:extLst>
            <a:ext uri="{FF2B5EF4-FFF2-40B4-BE49-F238E27FC236}">
              <a16:creationId xmlns:a16="http://schemas.microsoft.com/office/drawing/2014/main" id="{00000000-0008-0000-0F00-000085020000}"/>
            </a:ext>
          </a:extLst>
        </xdr:cNvPr>
        <xdr:cNvSpPr txBox="1"/>
      </xdr:nvSpPr>
      <xdr:spPr>
        <a:xfrm>
          <a:off x="15266044" y="99268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108475</xdr:rowOff>
    </xdr:from>
    <xdr:ext cx="405111" cy="259045"/>
    <xdr:sp macro="" textlink="">
      <xdr:nvSpPr>
        <xdr:cNvPr id="646" name="n_2aveValue【保健センター・保健所】&#10;有形固定資産減価償却率">
          <a:extLst>
            <a:ext uri="{FF2B5EF4-FFF2-40B4-BE49-F238E27FC236}">
              <a16:creationId xmlns:a16="http://schemas.microsoft.com/office/drawing/2014/main" id="{00000000-0008-0000-0F00-000086020000}"/>
            </a:ext>
          </a:extLst>
        </xdr:cNvPr>
        <xdr:cNvSpPr txBox="1"/>
      </xdr:nvSpPr>
      <xdr:spPr>
        <a:xfrm>
          <a:off x="14389744" y="98811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103903</xdr:rowOff>
    </xdr:from>
    <xdr:ext cx="405111" cy="259045"/>
    <xdr:sp macro="" textlink="">
      <xdr:nvSpPr>
        <xdr:cNvPr id="647" name="n_3aveValue【保健センター・保健所】&#10;有形固定資産減価償却率">
          <a:extLst>
            <a:ext uri="{FF2B5EF4-FFF2-40B4-BE49-F238E27FC236}">
              <a16:creationId xmlns:a16="http://schemas.microsoft.com/office/drawing/2014/main" id="{00000000-0008-0000-0F00-000087020000}"/>
            </a:ext>
          </a:extLst>
        </xdr:cNvPr>
        <xdr:cNvSpPr txBox="1"/>
      </xdr:nvSpPr>
      <xdr:spPr>
        <a:xfrm>
          <a:off x="13500744" y="9876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30751</xdr:rowOff>
    </xdr:from>
    <xdr:ext cx="405111" cy="259045"/>
    <xdr:sp macro="" textlink="">
      <xdr:nvSpPr>
        <xdr:cNvPr id="648" name="n_4aveValue【保健センター・保健所】&#10;有形固定資産減価償却率">
          <a:extLst>
            <a:ext uri="{FF2B5EF4-FFF2-40B4-BE49-F238E27FC236}">
              <a16:creationId xmlns:a16="http://schemas.microsoft.com/office/drawing/2014/main" id="{00000000-0008-0000-0F00-000088020000}"/>
            </a:ext>
          </a:extLst>
        </xdr:cNvPr>
        <xdr:cNvSpPr txBox="1"/>
      </xdr:nvSpPr>
      <xdr:spPr>
        <a:xfrm>
          <a:off x="12611744" y="9803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63</xdr:row>
      <xdr:rowOff>19067</xdr:rowOff>
    </xdr:from>
    <xdr:ext cx="405111" cy="259045"/>
    <xdr:sp macro="" textlink="">
      <xdr:nvSpPr>
        <xdr:cNvPr id="649" name="n_1mainValue【保健センター・保健所】&#10;有形固定資産減価償却率">
          <a:extLst>
            <a:ext uri="{FF2B5EF4-FFF2-40B4-BE49-F238E27FC236}">
              <a16:creationId xmlns:a16="http://schemas.microsoft.com/office/drawing/2014/main" id="{00000000-0008-0000-0F00-000089020000}"/>
            </a:ext>
          </a:extLst>
        </xdr:cNvPr>
        <xdr:cNvSpPr txBox="1"/>
      </xdr:nvSpPr>
      <xdr:spPr>
        <a:xfrm>
          <a:off x="15266044" y="10820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156227</xdr:rowOff>
    </xdr:from>
    <xdr:ext cx="405111" cy="259045"/>
    <xdr:sp macro="" textlink="">
      <xdr:nvSpPr>
        <xdr:cNvPr id="650" name="n_2mainValue【保健センター・保健所】&#10;有形固定資産減価償却率">
          <a:extLst>
            <a:ext uri="{FF2B5EF4-FFF2-40B4-BE49-F238E27FC236}">
              <a16:creationId xmlns:a16="http://schemas.microsoft.com/office/drawing/2014/main" id="{00000000-0008-0000-0F00-00008A020000}"/>
            </a:ext>
          </a:extLst>
        </xdr:cNvPr>
        <xdr:cNvSpPr txBox="1"/>
      </xdr:nvSpPr>
      <xdr:spPr>
        <a:xfrm>
          <a:off x="14389744" y="10786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63</xdr:row>
      <xdr:rowOff>46499</xdr:rowOff>
    </xdr:from>
    <xdr:ext cx="405111" cy="259045"/>
    <xdr:sp macro="" textlink="">
      <xdr:nvSpPr>
        <xdr:cNvPr id="651" name="n_3mainValue【保健センター・保健所】&#10;有形固定資産減価償却率">
          <a:extLst>
            <a:ext uri="{FF2B5EF4-FFF2-40B4-BE49-F238E27FC236}">
              <a16:creationId xmlns:a16="http://schemas.microsoft.com/office/drawing/2014/main" id="{00000000-0008-0000-0F00-00008B020000}"/>
            </a:ext>
          </a:extLst>
        </xdr:cNvPr>
        <xdr:cNvSpPr txBox="1"/>
      </xdr:nvSpPr>
      <xdr:spPr>
        <a:xfrm>
          <a:off x="13500744" y="108478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63</xdr:row>
      <xdr:rowOff>19067</xdr:rowOff>
    </xdr:from>
    <xdr:ext cx="405111" cy="259045"/>
    <xdr:sp macro="" textlink="">
      <xdr:nvSpPr>
        <xdr:cNvPr id="652" name="n_4mainValue【保健センター・保健所】&#10;有形固定資産減価償却率">
          <a:extLst>
            <a:ext uri="{FF2B5EF4-FFF2-40B4-BE49-F238E27FC236}">
              <a16:creationId xmlns:a16="http://schemas.microsoft.com/office/drawing/2014/main" id="{00000000-0008-0000-0F00-00008C020000}"/>
            </a:ext>
          </a:extLst>
        </xdr:cNvPr>
        <xdr:cNvSpPr txBox="1"/>
      </xdr:nvSpPr>
      <xdr:spPr>
        <a:xfrm>
          <a:off x="12611744" y="10820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53" name="正方形/長方形 652">
          <a:extLst>
            <a:ext uri="{FF2B5EF4-FFF2-40B4-BE49-F238E27FC236}">
              <a16:creationId xmlns:a16="http://schemas.microsoft.com/office/drawing/2014/main" id="{00000000-0008-0000-0F00-00008D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54" name="正方形/長方形 653">
          <a:extLst>
            <a:ext uri="{FF2B5EF4-FFF2-40B4-BE49-F238E27FC236}">
              <a16:creationId xmlns:a16="http://schemas.microsoft.com/office/drawing/2014/main" id="{00000000-0008-0000-0F00-00008E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55" name="正方形/長方形 654">
          <a:extLst>
            <a:ext uri="{FF2B5EF4-FFF2-40B4-BE49-F238E27FC236}">
              <a16:creationId xmlns:a16="http://schemas.microsoft.com/office/drawing/2014/main" id="{00000000-0008-0000-0F00-00008F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56" name="正方形/長方形 655">
          <a:extLst>
            <a:ext uri="{FF2B5EF4-FFF2-40B4-BE49-F238E27FC236}">
              <a16:creationId xmlns:a16="http://schemas.microsoft.com/office/drawing/2014/main" id="{00000000-0008-0000-0F00-000090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57" name="正方形/長方形 656">
          <a:extLst>
            <a:ext uri="{FF2B5EF4-FFF2-40B4-BE49-F238E27FC236}">
              <a16:creationId xmlns:a16="http://schemas.microsoft.com/office/drawing/2014/main" id="{00000000-0008-0000-0F00-000091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58" name="正方形/長方形 657">
          <a:extLst>
            <a:ext uri="{FF2B5EF4-FFF2-40B4-BE49-F238E27FC236}">
              <a16:creationId xmlns:a16="http://schemas.microsoft.com/office/drawing/2014/main" id="{00000000-0008-0000-0F00-000092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59" name="正方形/長方形 658">
          <a:extLst>
            <a:ext uri="{FF2B5EF4-FFF2-40B4-BE49-F238E27FC236}">
              <a16:creationId xmlns:a16="http://schemas.microsoft.com/office/drawing/2014/main" id="{00000000-0008-0000-0F00-000093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0" name="正方形/長方形 659">
          <a:extLst>
            <a:ext uri="{FF2B5EF4-FFF2-40B4-BE49-F238E27FC236}">
              <a16:creationId xmlns:a16="http://schemas.microsoft.com/office/drawing/2014/main" id="{00000000-0008-0000-0F00-000094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61" name="テキスト ボックス 660">
          <a:extLst>
            <a:ext uri="{FF2B5EF4-FFF2-40B4-BE49-F238E27FC236}">
              <a16:creationId xmlns:a16="http://schemas.microsoft.com/office/drawing/2014/main" id="{00000000-0008-0000-0F00-000095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62" name="直線コネクタ 661">
          <a:extLst>
            <a:ext uri="{FF2B5EF4-FFF2-40B4-BE49-F238E27FC236}">
              <a16:creationId xmlns:a16="http://schemas.microsoft.com/office/drawing/2014/main" id="{00000000-0008-0000-0F00-000096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63" name="直線コネクタ 662">
          <a:extLst>
            <a:ext uri="{FF2B5EF4-FFF2-40B4-BE49-F238E27FC236}">
              <a16:creationId xmlns:a16="http://schemas.microsoft.com/office/drawing/2014/main" id="{00000000-0008-0000-0F00-000097020000}"/>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64" name="テキスト ボックス 663">
          <a:extLst>
            <a:ext uri="{FF2B5EF4-FFF2-40B4-BE49-F238E27FC236}">
              <a16:creationId xmlns:a16="http://schemas.microsoft.com/office/drawing/2014/main" id="{00000000-0008-0000-0F00-000098020000}"/>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65" name="直線コネクタ 664">
          <a:extLst>
            <a:ext uri="{FF2B5EF4-FFF2-40B4-BE49-F238E27FC236}">
              <a16:creationId xmlns:a16="http://schemas.microsoft.com/office/drawing/2014/main" id="{00000000-0008-0000-0F00-000099020000}"/>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66" name="テキスト ボックス 665">
          <a:extLst>
            <a:ext uri="{FF2B5EF4-FFF2-40B4-BE49-F238E27FC236}">
              <a16:creationId xmlns:a16="http://schemas.microsoft.com/office/drawing/2014/main" id="{00000000-0008-0000-0F00-00009A020000}"/>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67" name="直線コネクタ 666">
          <a:extLst>
            <a:ext uri="{FF2B5EF4-FFF2-40B4-BE49-F238E27FC236}">
              <a16:creationId xmlns:a16="http://schemas.microsoft.com/office/drawing/2014/main" id="{00000000-0008-0000-0F00-00009B020000}"/>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68" name="テキスト ボックス 667">
          <a:extLst>
            <a:ext uri="{FF2B5EF4-FFF2-40B4-BE49-F238E27FC236}">
              <a16:creationId xmlns:a16="http://schemas.microsoft.com/office/drawing/2014/main" id="{00000000-0008-0000-0F00-00009C020000}"/>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69" name="直線コネクタ 668">
          <a:extLst>
            <a:ext uri="{FF2B5EF4-FFF2-40B4-BE49-F238E27FC236}">
              <a16:creationId xmlns:a16="http://schemas.microsoft.com/office/drawing/2014/main" id="{00000000-0008-0000-0F00-00009D020000}"/>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70" name="テキスト ボックス 669">
          <a:extLst>
            <a:ext uri="{FF2B5EF4-FFF2-40B4-BE49-F238E27FC236}">
              <a16:creationId xmlns:a16="http://schemas.microsoft.com/office/drawing/2014/main" id="{00000000-0008-0000-0F00-00009E020000}"/>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71" name="直線コネクタ 670">
          <a:extLst>
            <a:ext uri="{FF2B5EF4-FFF2-40B4-BE49-F238E27FC236}">
              <a16:creationId xmlns:a16="http://schemas.microsoft.com/office/drawing/2014/main" id="{00000000-0008-0000-0F00-00009F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72" name="テキスト ボックス 671">
          <a:extLst>
            <a:ext uri="{FF2B5EF4-FFF2-40B4-BE49-F238E27FC236}">
              <a16:creationId xmlns:a16="http://schemas.microsoft.com/office/drawing/2014/main" id="{00000000-0008-0000-0F00-0000A0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73" name="【保健センター・保健所】&#10;一人当たり面積グラフ枠">
          <a:extLst>
            <a:ext uri="{FF2B5EF4-FFF2-40B4-BE49-F238E27FC236}">
              <a16:creationId xmlns:a16="http://schemas.microsoft.com/office/drawing/2014/main" id="{00000000-0008-0000-0F00-0000A1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98298</xdr:rowOff>
    </xdr:from>
    <xdr:to>
      <xdr:col>116</xdr:col>
      <xdr:colOff>62864</xdr:colOff>
      <xdr:row>63</xdr:row>
      <xdr:rowOff>162306</xdr:rowOff>
    </xdr:to>
    <xdr:cxnSp macro="">
      <xdr:nvCxnSpPr>
        <xdr:cNvPr id="674" name="直線コネクタ 673">
          <a:extLst>
            <a:ext uri="{FF2B5EF4-FFF2-40B4-BE49-F238E27FC236}">
              <a16:creationId xmlns:a16="http://schemas.microsoft.com/office/drawing/2014/main" id="{00000000-0008-0000-0F00-0000A2020000}"/>
            </a:ext>
          </a:extLst>
        </xdr:cNvPr>
        <xdr:cNvCxnSpPr/>
      </xdr:nvCxnSpPr>
      <xdr:spPr>
        <a:xfrm flipV="1">
          <a:off x="22160864" y="9528048"/>
          <a:ext cx="0" cy="14356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166133</xdr:rowOff>
    </xdr:from>
    <xdr:ext cx="469744" cy="259045"/>
    <xdr:sp macro="" textlink="">
      <xdr:nvSpPr>
        <xdr:cNvPr id="675" name="【保健センター・保健所】&#10;一人当たり面積最小値テキスト">
          <a:extLst>
            <a:ext uri="{FF2B5EF4-FFF2-40B4-BE49-F238E27FC236}">
              <a16:creationId xmlns:a16="http://schemas.microsoft.com/office/drawing/2014/main" id="{00000000-0008-0000-0F00-0000A3020000}"/>
            </a:ext>
          </a:extLst>
        </xdr:cNvPr>
        <xdr:cNvSpPr txBox="1"/>
      </xdr:nvSpPr>
      <xdr:spPr>
        <a:xfrm>
          <a:off x="22199600" y="10967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162306</xdr:rowOff>
    </xdr:from>
    <xdr:to>
      <xdr:col>116</xdr:col>
      <xdr:colOff>152400</xdr:colOff>
      <xdr:row>63</xdr:row>
      <xdr:rowOff>162306</xdr:rowOff>
    </xdr:to>
    <xdr:cxnSp macro="">
      <xdr:nvCxnSpPr>
        <xdr:cNvPr id="676" name="直線コネクタ 675">
          <a:extLst>
            <a:ext uri="{FF2B5EF4-FFF2-40B4-BE49-F238E27FC236}">
              <a16:creationId xmlns:a16="http://schemas.microsoft.com/office/drawing/2014/main" id="{00000000-0008-0000-0F00-0000A4020000}"/>
            </a:ext>
          </a:extLst>
        </xdr:cNvPr>
        <xdr:cNvCxnSpPr/>
      </xdr:nvCxnSpPr>
      <xdr:spPr>
        <a:xfrm>
          <a:off x="22072600" y="10963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44975</xdr:rowOff>
    </xdr:from>
    <xdr:ext cx="469744" cy="259045"/>
    <xdr:sp macro="" textlink="">
      <xdr:nvSpPr>
        <xdr:cNvPr id="677" name="【保健センター・保健所】&#10;一人当たり面積最大値テキスト">
          <a:extLst>
            <a:ext uri="{FF2B5EF4-FFF2-40B4-BE49-F238E27FC236}">
              <a16:creationId xmlns:a16="http://schemas.microsoft.com/office/drawing/2014/main" id="{00000000-0008-0000-0F00-0000A5020000}"/>
            </a:ext>
          </a:extLst>
        </xdr:cNvPr>
        <xdr:cNvSpPr txBox="1"/>
      </xdr:nvSpPr>
      <xdr:spPr>
        <a:xfrm>
          <a:off x="22199600" y="9303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98298</xdr:rowOff>
    </xdr:from>
    <xdr:to>
      <xdr:col>116</xdr:col>
      <xdr:colOff>152400</xdr:colOff>
      <xdr:row>55</xdr:row>
      <xdr:rowOff>98298</xdr:rowOff>
    </xdr:to>
    <xdr:cxnSp macro="">
      <xdr:nvCxnSpPr>
        <xdr:cNvPr id="678" name="直線コネクタ 677">
          <a:extLst>
            <a:ext uri="{FF2B5EF4-FFF2-40B4-BE49-F238E27FC236}">
              <a16:creationId xmlns:a16="http://schemas.microsoft.com/office/drawing/2014/main" id="{00000000-0008-0000-0F00-0000A6020000}"/>
            </a:ext>
          </a:extLst>
        </xdr:cNvPr>
        <xdr:cNvCxnSpPr/>
      </xdr:nvCxnSpPr>
      <xdr:spPr>
        <a:xfrm>
          <a:off x="22072600" y="95280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15511</xdr:rowOff>
    </xdr:from>
    <xdr:ext cx="469744" cy="259045"/>
    <xdr:sp macro="" textlink="">
      <xdr:nvSpPr>
        <xdr:cNvPr id="679" name="【保健センター・保健所】&#10;一人当たり面積平均値テキスト">
          <a:extLst>
            <a:ext uri="{FF2B5EF4-FFF2-40B4-BE49-F238E27FC236}">
              <a16:creationId xmlns:a16="http://schemas.microsoft.com/office/drawing/2014/main" id="{00000000-0008-0000-0F00-0000A7020000}"/>
            </a:ext>
          </a:extLst>
        </xdr:cNvPr>
        <xdr:cNvSpPr txBox="1"/>
      </xdr:nvSpPr>
      <xdr:spPr>
        <a:xfrm>
          <a:off x="22199600" y="1064541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164084</xdr:rowOff>
    </xdr:from>
    <xdr:to>
      <xdr:col>116</xdr:col>
      <xdr:colOff>114300</xdr:colOff>
      <xdr:row>63</xdr:row>
      <xdr:rowOff>94234</xdr:rowOff>
    </xdr:to>
    <xdr:sp macro="" textlink="">
      <xdr:nvSpPr>
        <xdr:cNvPr id="680" name="フローチャート: 判断 679">
          <a:extLst>
            <a:ext uri="{FF2B5EF4-FFF2-40B4-BE49-F238E27FC236}">
              <a16:creationId xmlns:a16="http://schemas.microsoft.com/office/drawing/2014/main" id="{00000000-0008-0000-0F00-0000A8020000}"/>
            </a:ext>
          </a:extLst>
        </xdr:cNvPr>
        <xdr:cNvSpPr/>
      </xdr:nvSpPr>
      <xdr:spPr>
        <a:xfrm>
          <a:off x="22110700" y="10793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168656</xdr:rowOff>
    </xdr:from>
    <xdr:to>
      <xdr:col>112</xdr:col>
      <xdr:colOff>38100</xdr:colOff>
      <xdr:row>63</xdr:row>
      <xdr:rowOff>98806</xdr:rowOff>
    </xdr:to>
    <xdr:sp macro="" textlink="">
      <xdr:nvSpPr>
        <xdr:cNvPr id="681" name="フローチャート: 判断 680">
          <a:extLst>
            <a:ext uri="{FF2B5EF4-FFF2-40B4-BE49-F238E27FC236}">
              <a16:creationId xmlns:a16="http://schemas.microsoft.com/office/drawing/2014/main" id="{00000000-0008-0000-0F00-0000A9020000}"/>
            </a:ext>
          </a:extLst>
        </xdr:cNvPr>
        <xdr:cNvSpPr/>
      </xdr:nvSpPr>
      <xdr:spPr>
        <a:xfrm>
          <a:off x="21272500" y="10798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168656</xdr:rowOff>
    </xdr:from>
    <xdr:to>
      <xdr:col>107</xdr:col>
      <xdr:colOff>101600</xdr:colOff>
      <xdr:row>63</xdr:row>
      <xdr:rowOff>98806</xdr:rowOff>
    </xdr:to>
    <xdr:sp macro="" textlink="">
      <xdr:nvSpPr>
        <xdr:cNvPr id="682" name="フローチャート: 判断 681">
          <a:extLst>
            <a:ext uri="{FF2B5EF4-FFF2-40B4-BE49-F238E27FC236}">
              <a16:creationId xmlns:a16="http://schemas.microsoft.com/office/drawing/2014/main" id="{00000000-0008-0000-0F00-0000AA020000}"/>
            </a:ext>
          </a:extLst>
        </xdr:cNvPr>
        <xdr:cNvSpPr/>
      </xdr:nvSpPr>
      <xdr:spPr>
        <a:xfrm>
          <a:off x="20383500" y="10798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1778</xdr:rowOff>
    </xdr:from>
    <xdr:to>
      <xdr:col>102</xdr:col>
      <xdr:colOff>165100</xdr:colOff>
      <xdr:row>63</xdr:row>
      <xdr:rowOff>103378</xdr:rowOff>
    </xdr:to>
    <xdr:sp macro="" textlink="">
      <xdr:nvSpPr>
        <xdr:cNvPr id="683" name="フローチャート: 判断 682">
          <a:extLst>
            <a:ext uri="{FF2B5EF4-FFF2-40B4-BE49-F238E27FC236}">
              <a16:creationId xmlns:a16="http://schemas.microsoft.com/office/drawing/2014/main" id="{00000000-0008-0000-0F00-0000AB020000}"/>
            </a:ext>
          </a:extLst>
        </xdr:cNvPr>
        <xdr:cNvSpPr/>
      </xdr:nvSpPr>
      <xdr:spPr>
        <a:xfrm>
          <a:off x="19494500" y="10803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1778</xdr:rowOff>
    </xdr:from>
    <xdr:to>
      <xdr:col>98</xdr:col>
      <xdr:colOff>38100</xdr:colOff>
      <xdr:row>63</xdr:row>
      <xdr:rowOff>103378</xdr:rowOff>
    </xdr:to>
    <xdr:sp macro="" textlink="">
      <xdr:nvSpPr>
        <xdr:cNvPr id="684" name="フローチャート: 判断 683">
          <a:extLst>
            <a:ext uri="{FF2B5EF4-FFF2-40B4-BE49-F238E27FC236}">
              <a16:creationId xmlns:a16="http://schemas.microsoft.com/office/drawing/2014/main" id="{00000000-0008-0000-0F00-0000AC020000}"/>
            </a:ext>
          </a:extLst>
        </xdr:cNvPr>
        <xdr:cNvSpPr/>
      </xdr:nvSpPr>
      <xdr:spPr>
        <a:xfrm>
          <a:off x="18605500" y="10803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85" name="テキスト ボックス 684">
          <a:extLst>
            <a:ext uri="{FF2B5EF4-FFF2-40B4-BE49-F238E27FC236}">
              <a16:creationId xmlns:a16="http://schemas.microsoft.com/office/drawing/2014/main" id="{00000000-0008-0000-0F00-0000AD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86" name="テキスト ボックス 685">
          <a:extLst>
            <a:ext uri="{FF2B5EF4-FFF2-40B4-BE49-F238E27FC236}">
              <a16:creationId xmlns:a16="http://schemas.microsoft.com/office/drawing/2014/main" id="{00000000-0008-0000-0F00-0000AE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87" name="テキスト ボックス 686">
          <a:extLst>
            <a:ext uri="{FF2B5EF4-FFF2-40B4-BE49-F238E27FC236}">
              <a16:creationId xmlns:a16="http://schemas.microsoft.com/office/drawing/2014/main" id="{00000000-0008-0000-0F00-0000AF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88" name="テキスト ボックス 687">
          <a:extLst>
            <a:ext uri="{FF2B5EF4-FFF2-40B4-BE49-F238E27FC236}">
              <a16:creationId xmlns:a16="http://schemas.microsoft.com/office/drawing/2014/main" id="{00000000-0008-0000-0F00-0000B0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89" name="テキスト ボックス 688">
          <a:extLst>
            <a:ext uri="{FF2B5EF4-FFF2-40B4-BE49-F238E27FC236}">
              <a16:creationId xmlns:a16="http://schemas.microsoft.com/office/drawing/2014/main" id="{00000000-0008-0000-0F00-0000B1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33782</xdr:rowOff>
    </xdr:from>
    <xdr:to>
      <xdr:col>116</xdr:col>
      <xdr:colOff>114300</xdr:colOff>
      <xdr:row>63</xdr:row>
      <xdr:rowOff>135382</xdr:rowOff>
    </xdr:to>
    <xdr:sp macro="" textlink="">
      <xdr:nvSpPr>
        <xdr:cNvPr id="690" name="楕円 689">
          <a:extLst>
            <a:ext uri="{FF2B5EF4-FFF2-40B4-BE49-F238E27FC236}">
              <a16:creationId xmlns:a16="http://schemas.microsoft.com/office/drawing/2014/main" id="{00000000-0008-0000-0F00-0000B2020000}"/>
            </a:ext>
          </a:extLst>
        </xdr:cNvPr>
        <xdr:cNvSpPr/>
      </xdr:nvSpPr>
      <xdr:spPr>
        <a:xfrm>
          <a:off x="22110700" y="10835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142511</xdr:rowOff>
    </xdr:from>
    <xdr:ext cx="469744" cy="259045"/>
    <xdr:sp macro="" textlink="">
      <xdr:nvSpPr>
        <xdr:cNvPr id="691" name="【保健センター・保健所】&#10;一人当たり面積該当値テキスト">
          <a:extLst>
            <a:ext uri="{FF2B5EF4-FFF2-40B4-BE49-F238E27FC236}">
              <a16:creationId xmlns:a16="http://schemas.microsoft.com/office/drawing/2014/main" id="{00000000-0008-0000-0F00-0000B3020000}"/>
            </a:ext>
          </a:extLst>
        </xdr:cNvPr>
        <xdr:cNvSpPr txBox="1"/>
      </xdr:nvSpPr>
      <xdr:spPr>
        <a:xfrm>
          <a:off x="22199600" y="10772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38354</xdr:rowOff>
    </xdr:from>
    <xdr:to>
      <xdr:col>112</xdr:col>
      <xdr:colOff>38100</xdr:colOff>
      <xdr:row>63</xdr:row>
      <xdr:rowOff>139954</xdr:rowOff>
    </xdr:to>
    <xdr:sp macro="" textlink="">
      <xdr:nvSpPr>
        <xdr:cNvPr id="692" name="楕円 691">
          <a:extLst>
            <a:ext uri="{FF2B5EF4-FFF2-40B4-BE49-F238E27FC236}">
              <a16:creationId xmlns:a16="http://schemas.microsoft.com/office/drawing/2014/main" id="{00000000-0008-0000-0F00-0000B4020000}"/>
            </a:ext>
          </a:extLst>
        </xdr:cNvPr>
        <xdr:cNvSpPr/>
      </xdr:nvSpPr>
      <xdr:spPr>
        <a:xfrm>
          <a:off x="21272500" y="10839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84582</xdr:rowOff>
    </xdr:from>
    <xdr:to>
      <xdr:col>116</xdr:col>
      <xdr:colOff>63500</xdr:colOff>
      <xdr:row>63</xdr:row>
      <xdr:rowOff>89154</xdr:rowOff>
    </xdr:to>
    <xdr:cxnSp macro="">
      <xdr:nvCxnSpPr>
        <xdr:cNvPr id="693" name="直線コネクタ 692">
          <a:extLst>
            <a:ext uri="{FF2B5EF4-FFF2-40B4-BE49-F238E27FC236}">
              <a16:creationId xmlns:a16="http://schemas.microsoft.com/office/drawing/2014/main" id="{00000000-0008-0000-0F00-0000B5020000}"/>
            </a:ext>
          </a:extLst>
        </xdr:cNvPr>
        <xdr:cNvCxnSpPr/>
      </xdr:nvCxnSpPr>
      <xdr:spPr>
        <a:xfrm flipV="1">
          <a:off x="21323300" y="10885932"/>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38354</xdr:rowOff>
    </xdr:from>
    <xdr:to>
      <xdr:col>107</xdr:col>
      <xdr:colOff>101600</xdr:colOff>
      <xdr:row>63</xdr:row>
      <xdr:rowOff>139954</xdr:rowOff>
    </xdr:to>
    <xdr:sp macro="" textlink="">
      <xdr:nvSpPr>
        <xdr:cNvPr id="694" name="楕円 693">
          <a:extLst>
            <a:ext uri="{FF2B5EF4-FFF2-40B4-BE49-F238E27FC236}">
              <a16:creationId xmlns:a16="http://schemas.microsoft.com/office/drawing/2014/main" id="{00000000-0008-0000-0F00-0000B6020000}"/>
            </a:ext>
          </a:extLst>
        </xdr:cNvPr>
        <xdr:cNvSpPr/>
      </xdr:nvSpPr>
      <xdr:spPr>
        <a:xfrm>
          <a:off x="20383500" y="10839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89154</xdr:rowOff>
    </xdr:from>
    <xdr:to>
      <xdr:col>111</xdr:col>
      <xdr:colOff>177800</xdr:colOff>
      <xdr:row>63</xdr:row>
      <xdr:rowOff>89154</xdr:rowOff>
    </xdr:to>
    <xdr:cxnSp macro="">
      <xdr:nvCxnSpPr>
        <xdr:cNvPr id="695" name="直線コネクタ 694">
          <a:extLst>
            <a:ext uri="{FF2B5EF4-FFF2-40B4-BE49-F238E27FC236}">
              <a16:creationId xmlns:a16="http://schemas.microsoft.com/office/drawing/2014/main" id="{00000000-0008-0000-0F00-0000B7020000}"/>
            </a:ext>
          </a:extLst>
        </xdr:cNvPr>
        <xdr:cNvCxnSpPr/>
      </xdr:nvCxnSpPr>
      <xdr:spPr>
        <a:xfrm>
          <a:off x="20434300" y="1089050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38354</xdr:rowOff>
    </xdr:from>
    <xdr:to>
      <xdr:col>102</xdr:col>
      <xdr:colOff>165100</xdr:colOff>
      <xdr:row>63</xdr:row>
      <xdr:rowOff>139954</xdr:rowOff>
    </xdr:to>
    <xdr:sp macro="" textlink="">
      <xdr:nvSpPr>
        <xdr:cNvPr id="696" name="楕円 695">
          <a:extLst>
            <a:ext uri="{FF2B5EF4-FFF2-40B4-BE49-F238E27FC236}">
              <a16:creationId xmlns:a16="http://schemas.microsoft.com/office/drawing/2014/main" id="{00000000-0008-0000-0F00-0000B8020000}"/>
            </a:ext>
          </a:extLst>
        </xdr:cNvPr>
        <xdr:cNvSpPr/>
      </xdr:nvSpPr>
      <xdr:spPr>
        <a:xfrm>
          <a:off x="19494500" y="10839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89154</xdr:rowOff>
    </xdr:from>
    <xdr:to>
      <xdr:col>107</xdr:col>
      <xdr:colOff>50800</xdr:colOff>
      <xdr:row>63</xdr:row>
      <xdr:rowOff>89154</xdr:rowOff>
    </xdr:to>
    <xdr:cxnSp macro="">
      <xdr:nvCxnSpPr>
        <xdr:cNvPr id="697" name="直線コネクタ 696">
          <a:extLst>
            <a:ext uri="{FF2B5EF4-FFF2-40B4-BE49-F238E27FC236}">
              <a16:creationId xmlns:a16="http://schemas.microsoft.com/office/drawing/2014/main" id="{00000000-0008-0000-0F00-0000B9020000}"/>
            </a:ext>
          </a:extLst>
        </xdr:cNvPr>
        <xdr:cNvCxnSpPr/>
      </xdr:nvCxnSpPr>
      <xdr:spPr>
        <a:xfrm>
          <a:off x="19545300" y="1089050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38354</xdr:rowOff>
    </xdr:from>
    <xdr:to>
      <xdr:col>98</xdr:col>
      <xdr:colOff>38100</xdr:colOff>
      <xdr:row>63</xdr:row>
      <xdr:rowOff>139954</xdr:rowOff>
    </xdr:to>
    <xdr:sp macro="" textlink="">
      <xdr:nvSpPr>
        <xdr:cNvPr id="698" name="楕円 697">
          <a:extLst>
            <a:ext uri="{FF2B5EF4-FFF2-40B4-BE49-F238E27FC236}">
              <a16:creationId xmlns:a16="http://schemas.microsoft.com/office/drawing/2014/main" id="{00000000-0008-0000-0F00-0000BA020000}"/>
            </a:ext>
          </a:extLst>
        </xdr:cNvPr>
        <xdr:cNvSpPr/>
      </xdr:nvSpPr>
      <xdr:spPr>
        <a:xfrm>
          <a:off x="18605500" y="10839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89154</xdr:rowOff>
    </xdr:from>
    <xdr:to>
      <xdr:col>102</xdr:col>
      <xdr:colOff>114300</xdr:colOff>
      <xdr:row>63</xdr:row>
      <xdr:rowOff>89154</xdr:rowOff>
    </xdr:to>
    <xdr:cxnSp macro="">
      <xdr:nvCxnSpPr>
        <xdr:cNvPr id="699" name="直線コネクタ 698">
          <a:extLst>
            <a:ext uri="{FF2B5EF4-FFF2-40B4-BE49-F238E27FC236}">
              <a16:creationId xmlns:a16="http://schemas.microsoft.com/office/drawing/2014/main" id="{00000000-0008-0000-0F00-0000BB020000}"/>
            </a:ext>
          </a:extLst>
        </xdr:cNvPr>
        <xdr:cNvCxnSpPr/>
      </xdr:nvCxnSpPr>
      <xdr:spPr>
        <a:xfrm>
          <a:off x="18656300" y="1089050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115333</xdr:rowOff>
    </xdr:from>
    <xdr:ext cx="469744" cy="259045"/>
    <xdr:sp macro="" textlink="">
      <xdr:nvSpPr>
        <xdr:cNvPr id="700" name="n_1aveValue【保健センター・保健所】&#10;一人当たり面積">
          <a:extLst>
            <a:ext uri="{FF2B5EF4-FFF2-40B4-BE49-F238E27FC236}">
              <a16:creationId xmlns:a16="http://schemas.microsoft.com/office/drawing/2014/main" id="{00000000-0008-0000-0F00-0000BC020000}"/>
            </a:ext>
          </a:extLst>
        </xdr:cNvPr>
        <xdr:cNvSpPr txBox="1"/>
      </xdr:nvSpPr>
      <xdr:spPr>
        <a:xfrm>
          <a:off x="21075727" y="10573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115333</xdr:rowOff>
    </xdr:from>
    <xdr:ext cx="469744" cy="259045"/>
    <xdr:sp macro="" textlink="">
      <xdr:nvSpPr>
        <xdr:cNvPr id="701" name="n_2aveValue【保健センター・保健所】&#10;一人当たり面積">
          <a:extLst>
            <a:ext uri="{FF2B5EF4-FFF2-40B4-BE49-F238E27FC236}">
              <a16:creationId xmlns:a16="http://schemas.microsoft.com/office/drawing/2014/main" id="{00000000-0008-0000-0F00-0000BD020000}"/>
            </a:ext>
          </a:extLst>
        </xdr:cNvPr>
        <xdr:cNvSpPr txBox="1"/>
      </xdr:nvSpPr>
      <xdr:spPr>
        <a:xfrm>
          <a:off x="20199427" y="10573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119905</xdr:rowOff>
    </xdr:from>
    <xdr:ext cx="469744" cy="259045"/>
    <xdr:sp macro="" textlink="">
      <xdr:nvSpPr>
        <xdr:cNvPr id="702" name="n_3aveValue【保健センター・保健所】&#10;一人当たり面積">
          <a:extLst>
            <a:ext uri="{FF2B5EF4-FFF2-40B4-BE49-F238E27FC236}">
              <a16:creationId xmlns:a16="http://schemas.microsoft.com/office/drawing/2014/main" id="{00000000-0008-0000-0F00-0000BE020000}"/>
            </a:ext>
          </a:extLst>
        </xdr:cNvPr>
        <xdr:cNvSpPr txBox="1"/>
      </xdr:nvSpPr>
      <xdr:spPr>
        <a:xfrm>
          <a:off x="19310427" y="10578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119905</xdr:rowOff>
    </xdr:from>
    <xdr:ext cx="469744" cy="259045"/>
    <xdr:sp macro="" textlink="">
      <xdr:nvSpPr>
        <xdr:cNvPr id="703" name="n_4aveValue【保健センター・保健所】&#10;一人当たり面積">
          <a:extLst>
            <a:ext uri="{FF2B5EF4-FFF2-40B4-BE49-F238E27FC236}">
              <a16:creationId xmlns:a16="http://schemas.microsoft.com/office/drawing/2014/main" id="{00000000-0008-0000-0F00-0000BF020000}"/>
            </a:ext>
          </a:extLst>
        </xdr:cNvPr>
        <xdr:cNvSpPr txBox="1"/>
      </xdr:nvSpPr>
      <xdr:spPr>
        <a:xfrm>
          <a:off x="18421427" y="10578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131081</xdr:rowOff>
    </xdr:from>
    <xdr:ext cx="469744" cy="259045"/>
    <xdr:sp macro="" textlink="">
      <xdr:nvSpPr>
        <xdr:cNvPr id="704" name="n_1mainValue【保健センター・保健所】&#10;一人当たり面積">
          <a:extLst>
            <a:ext uri="{FF2B5EF4-FFF2-40B4-BE49-F238E27FC236}">
              <a16:creationId xmlns:a16="http://schemas.microsoft.com/office/drawing/2014/main" id="{00000000-0008-0000-0F00-0000C0020000}"/>
            </a:ext>
          </a:extLst>
        </xdr:cNvPr>
        <xdr:cNvSpPr txBox="1"/>
      </xdr:nvSpPr>
      <xdr:spPr>
        <a:xfrm>
          <a:off x="21075727" y="10932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131081</xdr:rowOff>
    </xdr:from>
    <xdr:ext cx="469744" cy="259045"/>
    <xdr:sp macro="" textlink="">
      <xdr:nvSpPr>
        <xdr:cNvPr id="705" name="n_2mainValue【保健センター・保健所】&#10;一人当たり面積">
          <a:extLst>
            <a:ext uri="{FF2B5EF4-FFF2-40B4-BE49-F238E27FC236}">
              <a16:creationId xmlns:a16="http://schemas.microsoft.com/office/drawing/2014/main" id="{00000000-0008-0000-0F00-0000C1020000}"/>
            </a:ext>
          </a:extLst>
        </xdr:cNvPr>
        <xdr:cNvSpPr txBox="1"/>
      </xdr:nvSpPr>
      <xdr:spPr>
        <a:xfrm>
          <a:off x="20199427" y="10932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131081</xdr:rowOff>
    </xdr:from>
    <xdr:ext cx="469744" cy="259045"/>
    <xdr:sp macro="" textlink="">
      <xdr:nvSpPr>
        <xdr:cNvPr id="706" name="n_3mainValue【保健センター・保健所】&#10;一人当たり面積">
          <a:extLst>
            <a:ext uri="{FF2B5EF4-FFF2-40B4-BE49-F238E27FC236}">
              <a16:creationId xmlns:a16="http://schemas.microsoft.com/office/drawing/2014/main" id="{00000000-0008-0000-0F00-0000C2020000}"/>
            </a:ext>
          </a:extLst>
        </xdr:cNvPr>
        <xdr:cNvSpPr txBox="1"/>
      </xdr:nvSpPr>
      <xdr:spPr>
        <a:xfrm>
          <a:off x="19310427" y="10932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131081</xdr:rowOff>
    </xdr:from>
    <xdr:ext cx="469744" cy="259045"/>
    <xdr:sp macro="" textlink="">
      <xdr:nvSpPr>
        <xdr:cNvPr id="707" name="n_4mainValue【保健センター・保健所】&#10;一人当たり面積">
          <a:extLst>
            <a:ext uri="{FF2B5EF4-FFF2-40B4-BE49-F238E27FC236}">
              <a16:creationId xmlns:a16="http://schemas.microsoft.com/office/drawing/2014/main" id="{00000000-0008-0000-0F00-0000C3020000}"/>
            </a:ext>
          </a:extLst>
        </xdr:cNvPr>
        <xdr:cNvSpPr txBox="1"/>
      </xdr:nvSpPr>
      <xdr:spPr>
        <a:xfrm>
          <a:off x="18421427" y="10932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08" name="正方形/長方形 707">
          <a:extLst>
            <a:ext uri="{FF2B5EF4-FFF2-40B4-BE49-F238E27FC236}">
              <a16:creationId xmlns:a16="http://schemas.microsoft.com/office/drawing/2014/main" id="{00000000-0008-0000-0F00-0000C4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09" name="正方形/長方形 708">
          <a:extLst>
            <a:ext uri="{FF2B5EF4-FFF2-40B4-BE49-F238E27FC236}">
              <a16:creationId xmlns:a16="http://schemas.microsoft.com/office/drawing/2014/main" id="{00000000-0008-0000-0F00-0000C5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0" name="正方形/長方形 709">
          <a:extLst>
            <a:ext uri="{FF2B5EF4-FFF2-40B4-BE49-F238E27FC236}">
              <a16:creationId xmlns:a16="http://schemas.microsoft.com/office/drawing/2014/main" id="{00000000-0008-0000-0F00-0000C6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11" name="正方形/長方形 710">
          <a:extLst>
            <a:ext uri="{FF2B5EF4-FFF2-40B4-BE49-F238E27FC236}">
              <a16:creationId xmlns:a16="http://schemas.microsoft.com/office/drawing/2014/main" id="{00000000-0008-0000-0F00-0000C7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12" name="正方形/長方形 711">
          <a:extLst>
            <a:ext uri="{FF2B5EF4-FFF2-40B4-BE49-F238E27FC236}">
              <a16:creationId xmlns:a16="http://schemas.microsoft.com/office/drawing/2014/main" id="{00000000-0008-0000-0F00-0000C8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13" name="正方形/長方形 712">
          <a:extLst>
            <a:ext uri="{FF2B5EF4-FFF2-40B4-BE49-F238E27FC236}">
              <a16:creationId xmlns:a16="http://schemas.microsoft.com/office/drawing/2014/main" id="{00000000-0008-0000-0F00-0000C9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14" name="正方形/長方形 713">
          <a:extLst>
            <a:ext uri="{FF2B5EF4-FFF2-40B4-BE49-F238E27FC236}">
              <a16:creationId xmlns:a16="http://schemas.microsoft.com/office/drawing/2014/main" id="{00000000-0008-0000-0F00-0000CA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15" name="正方形/長方形 714">
          <a:extLst>
            <a:ext uri="{FF2B5EF4-FFF2-40B4-BE49-F238E27FC236}">
              <a16:creationId xmlns:a16="http://schemas.microsoft.com/office/drawing/2014/main" id="{00000000-0008-0000-0F00-0000CB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16" name="テキスト ボックス 715">
          <a:extLst>
            <a:ext uri="{FF2B5EF4-FFF2-40B4-BE49-F238E27FC236}">
              <a16:creationId xmlns:a16="http://schemas.microsoft.com/office/drawing/2014/main" id="{00000000-0008-0000-0F00-0000CC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17" name="直線コネクタ 716">
          <a:extLst>
            <a:ext uri="{FF2B5EF4-FFF2-40B4-BE49-F238E27FC236}">
              <a16:creationId xmlns:a16="http://schemas.microsoft.com/office/drawing/2014/main" id="{00000000-0008-0000-0F00-0000CD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18" name="テキスト ボックス 717">
          <a:extLst>
            <a:ext uri="{FF2B5EF4-FFF2-40B4-BE49-F238E27FC236}">
              <a16:creationId xmlns:a16="http://schemas.microsoft.com/office/drawing/2014/main" id="{00000000-0008-0000-0F00-0000CE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19" name="直線コネクタ 718">
          <a:extLst>
            <a:ext uri="{FF2B5EF4-FFF2-40B4-BE49-F238E27FC236}">
              <a16:creationId xmlns:a16="http://schemas.microsoft.com/office/drawing/2014/main" id="{00000000-0008-0000-0F00-0000CF020000}"/>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20" name="テキスト ボックス 719">
          <a:extLst>
            <a:ext uri="{FF2B5EF4-FFF2-40B4-BE49-F238E27FC236}">
              <a16:creationId xmlns:a16="http://schemas.microsoft.com/office/drawing/2014/main" id="{00000000-0008-0000-0F00-0000D0020000}"/>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21" name="直線コネクタ 720">
          <a:extLst>
            <a:ext uri="{FF2B5EF4-FFF2-40B4-BE49-F238E27FC236}">
              <a16:creationId xmlns:a16="http://schemas.microsoft.com/office/drawing/2014/main" id="{00000000-0008-0000-0F00-0000D1020000}"/>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22" name="テキスト ボックス 721">
          <a:extLst>
            <a:ext uri="{FF2B5EF4-FFF2-40B4-BE49-F238E27FC236}">
              <a16:creationId xmlns:a16="http://schemas.microsoft.com/office/drawing/2014/main" id="{00000000-0008-0000-0F00-0000D2020000}"/>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23" name="直線コネクタ 722">
          <a:extLst>
            <a:ext uri="{FF2B5EF4-FFF2-40B4-BE49-F238E27FC236}">
              <a16:creationId xmlns:a16="http://schemas.microsoft.com/office/drawing/2014/main" id="{00000000-0008-0000-0F00-0000D3020000}"/>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24" name="テキスト ボックス 723">
          <a:extLst>
            <a:ext uri="{FF2B5EF4-FFF2-40B4-BE49-F238E27FC236}">
              <a16:creationId xmlns:a16="http://schemas.microsoft.com/office/drawing/2014/main" id="{00000000-0008-0000-0F00-0000D4020000}"/>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25" name="直線コネクタ 724">
          <a:extLst>
            <a:ext uri="{FF2B5EF4-FFF2-40B4-BE49-F238E27FC236}">
              <a16:creationId xmlns:a16="http://schemas.microsoft.com/office/drawing/2014/main" id="{00000000-0008-0000-0F00-0000D5020000}"/>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26" name="テキスト ボックス 725">
          <a:extLst>
            <a:ext uri="{FF2B5EF4-FFF2-40B4-BE49-F238E27FC236}">
              <a16:creationId xmlns:a16="http://schemas.microsoft.com/office/drawing/2014/main" id="{00000000-0008-0000-0F00-0000D6020000}"/>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27" name="直線コネクタ 726">
          <a:extLst>
            <a:ext uri="{FF2B5EF4-FFF2-40B4-BE49-F238E27FC236}">
              <a16:creationId xmlns:a16="http://schemas.microsoft.com/office/drawing/2014/main" id="{00000000-0008-0000-0F00-0000D7020000}"/>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28" name="テキスト ボックス 727">
          <a:extLst>
            <a:ext uri="{FF2B5EF4-FFF2-40B4-BE49-F238E27FC236}">
              <a16:creationId xmlns:a16="http://schemas.microsoft.com/office/drawing/2014/main" id="{00000000-0008-0000-0F00-0000D8020000}"/>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29" name="直線コネクタ 728">
          <a:extLst>
            <a:ext uri="{FF2B5EF4-FFF2-40B4-BE49-F238E27FC236}">
              <a16:creationId xmlns:a16="http://schemas.microsoft.com/office/drawing/2014/main" id="{00000000-0008-0000-0F00-0000D9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30" name="テキスト ボックス 729">
          <a:extLst>
            <a:ext uri="{FF2B5EF4-FFF2-40B4-BE49-F238E27FC236}">
              <a16:creationId xmlns:a16="http://schemas.microsoft.com/office/drawing/2014/main" id="{00000000-0008-0000-0F00-0000DA020000}"/>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31" name="【消防施設】&#10;有形固定資産減価償却率グラフ枠">
          <a:extLst>
            <a:ext uri="{FF2B5EF4-FFF2-40B4-BE49-F238E27FC236}">
              <a16:creationId xmlns:a16="http://schemas.microsoft.com/office/drawing/2014/main" id="{00000000-0008-0000-0F00-0000DB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142875</xdr:rowOff>
    </xdr:from>
    <xdr:to>
      <xdr:col>85</xdr:col>
      <xdr:colOff>126364</xdr:colOff>
      <xdr:row>85</xdr:row>
      <xdr:rowOff>20955</xdr:rowOff>
    </xdr:to>
    <xdr:cxnSp macro="">
      <xdr:nvCxnSpPr>
        <xdr:cNvPr id="732" name="直線コネクタ 731">
          <a:extLst>
            <a:ext uri="{FF2B5EF4-FFF2-40B4-BE49-F238E27FC236}">
              <a16:creationId xmlns:a16="http://schemas.microsoft.com/office/drawing/2014/main" id="{00000000-0008-0000-0F00-0000DC020000}"/>
            </a:ext>
          </a:extLst>
        </xdr:cNvPr>
        <xdr:cNvCxnSpPr/>
      </xdr:nvCxnSpPr>
      <xdr:spPr>
        <a:xfrm flipV="1">
          <a:off x="16318864" y="13515975"/>
          <a:ext cx="0" cy="10782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24782</xdr:rowOff>
    </xdr:from>
    <xdr:ext cx="405111" cy="259045"/>
    <xdr:sp macro="" textlink="">
      <xdr:nvSpPr>
        <xdr:cNvPr id="733" name="【消防施設】&#10;有形固定資産減価償却率最小値テキスト">
          <a:extLst>
            <a:ext uri="{FF2B5EF4-FFF2-40B4-BE49-F238E27FC236}">
              <a16:creationId xmlns:a16="http://schemas.microsoft.com/office/drawing/2014/main" id="{00000000-0008-0000-0F00-0000DD020000}"/>
            </a:ext>
          </a:extLst>
        </xdr:cNvPr>
        <xdr:cNvSpPr txBox="1"/>
      </xdr:nvSpPr>
      <xdr:spPr>
        <a:xfrm>
          <a:off x="16357600" y="14598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20955</xdr:rowOff>
    </xdr:from>
    <xdr:to>
      <xdr:col>86</xdr:col>
      <xdr:colOff>25400</xdr:colOff>
      <xdr:row>85</xdr:row>
      <xdr:rowOff>20955</xdr:rowOff>
    </xdr:to>
    <xdr:cxnSp macro="">
      <xdr:nvCxnSpPr>
        <xdr:cNvPr id="734" name="直線コネクタ 733">
          <a:extLst>
            <a:ext uri="{FF2B5EF4-FFF2-40B4-BE49-F238E27FC236}">
              <a16:creationId xmlns:a16="http://schemas.microsoft.com/office/drawing/2014/main" id="{00000000-0008-0000-0F00-0000DE020000}"/>
            </a:ext>
          </a:extLst>
        </xdr:cNvPr>
        <xdr:cNvCxnSpPr/>
      </xdr:nvCxnSpPr>
      <xdr:spPr>
        <a:xfrm>
          <a:off x="16230600" y="14594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89552</xdr:rowOff>
    </xdr:from>
    <xdr:ext cx="405111" cy="259045"/>
    <xdr:sp macro="" textlink="">
      <xdr:nvSpPr>
        <xdr:cNvPr id="735" name="【消防施設】&#10;有形固定資産減価償却率最大値テキスト">
          <a:extLst>
            <a:ext uri="{FF2B5EF4-FFF2-40B4-BE49-F238E27FC236}">
              <a16:creationId xmlns:a16="http://schemas.microsoft.com/office/drawing/2014/main" id="{00000000-0008-0000-0F00-0000DF020000}"/>
            </a:ext>
          </a:extLst>
        </xdr:cNvPr>
        <xdr:cNvSpPr txBox="1"/>
      </xdr:nvSpPr>
      <xdr:spPr>
        <a:xfrm>
          <a:off x="16357600" y="13291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142875</xdr:rowOff>
    </xdr:from>
    <xdr:to>
      <xdr:col>86</xdr:col>
      <xdr:colOff>25400</xdr:colOff>
      <xdr:row>78</xdr:row>
      <xdr:rowOff>142875</xdr:rowOff>
    </xdr:to>
    <xdr:cxnSp macro="">
      <xdr:nvCxnSpPr>
        <xdr:cNvPr id="736" name="直線コネクタ 735">
          <a:extLst>
            <a:ext uri="{FF2B5EF4-FFF2-40B4-BE49-F238E27FC236}">
              <a16:creationId xmlns:a16="http://schemas.microsoft.com/office/drawing/2014/main" id="{00000000-0008-0000-0F00-0000E0020000}"/>
            </a:ext>
          </a:extLst>
        </xdr:cNvPr>
        <xdr:cNvCxnSpPr/>
      </xdr:nvCxnSpPr>
      <xdr:spPr>
        <a:xfrm>
          <a:off x="16230600" y="135159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121938</xdr:rowOff>
    </xdr:from>
    <xdr:ext cx="405111" cy="259045"/>
    <xdr:sp macro="" textlink="">
      <xdr:nvSpPr>
        <xdr:cNvPr id="737" name="【消防施設】&#10;有形固定資産減価償却率平均値テキスト">
          <a:extLst>
            <a:ext uri="{FF2B5EF4-FFF2-40B4-BE49-F238E27FC236}">
              <a16:creationId xmlns:a16="http://schemas.microsoft.com/office/drawing/2014/main" id="{00000000-0008-0000-0F00-0000E1020000}"/>
            </a:ext>
          </a:extLst>
        </xdr:cNvPr>
        <xdr:cNvSpPr txBox="1"/>
      </xdr:nvSpPr>
      <xdr:spPr>
        <a:xfrm>
          <a:off x="16357600" y="140093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143511</xdr:rowOff>
    </xdr:from>
    <xdr:to>
      <xdr:col>85</xdr:col>
      <xdr:colOff>177800</xdr:colOff>
      <xdr:row>82</xdr:row>
      <xdr:rowOff>73661</xdr:rowOff>
    </xdr:to>
    <xdr:sp macro="" textlink="">
      <xdr:nvSpPr>
        <xdr:cNvPr id="738" name="フローチャート: 判断 737">
          <a:extLst>
            <a:ext uri="{FF2B5EF4-FFF2-40B4-BE49-F238E27FC236}">
              <a16:creationId xmlns:a16="http://schemas.microsoft.com/office/drawing/2014/main" id="{00000000-0008-0000-0F00-0000E2020000}"/>
            </a:ext>
          </a:extLst>
        </xdr:cNvPr>
        <xdr:cNvSpPr/>
      </xdr:nvSpPr>
      <xdr:spPr>
        <a:xfrm>
          <a:off x="16268700" y="14030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139700</xdr:rowOff>
    </xdr:from>
    <xdr:to>
      <xdr:col>81</xdr:col>
      <xdr:colOff>101600</xdr:colOff>
      <xdr:row>82</xdr:row>
      <xdr:rowOff>69850</xdr:rowOff>
    </xdr:to>
    <xdr:sp macro="" textlink="">
      <xdr:nvSpPr>
        <xdr:cNvPr id="739" name="フローチャート: 判断 738">
          <a:extLst>
            <a:ext uri="{FF2B5EF4-FFF2-40B4-BE49-F238E27FC236}">
              <a16:creationId xmlns:a16="http://schemas.microsoft.com/office/drawing/2014/main" id="{00000000-0008-0000-0F00-0000E3020000}"/>
            </a:ext>
          </a:extLst>
        </xdr:cNvPr>
        <xdr:cNvSpPr/>
      </xdr:nvSpPr>
      <xdr:spPr>
        <a:xfrm>
          <a:off x="15430500" y="14027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122555</xdr:rowOff>
    </xdr:from>
    <xdr:to>
      <xdr:col>76</xdr:col>
      <xdr:colOff>165100</xdr:colOff>
      <xdr:row>82</xdr:row>
      <xdr:rowOff>52705</xdr:rowOff>
    </xdr:to>
    <xdr:sp macro="" textlink="">
      <xdr:nvSpPr>
        <xdr:cNvPr id="740" name="フローチャート: 判断 739">
          <a:extLst>
            <a:ext uri="{FF2B5EF4-FFF2-40B4-BE49-F238E27FC236}">
              <a16:creationId xmlns:a16="http://schemas.microsoft.com/office/drawing/2014/main" id="{00000000-0008-0000-0F00-0000E4020000}"/>
            </a:ext>
          </a:extLst>
        </xdr:cNvPr>
        <xdr:cNvSpPr/>
      </xdr:nvSpPr>
      <xdr:spPr>
        <a:xfrm>
          <a:off x="14541500" y="1401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109220</xdr:rowOff>
    </xdr:from>
    <xdr:to>
      <xdr:col>72</xdr:col>
      <xdr:colOff>38100</xdr:colOff>
      <xdr:row>82</xdr:row>
      <xdr:rowOff>39370</xdr:rowOff>
    </xdr:to>
    <xdr:sp macro="" textlink="">
      <xdr:nvSpPr>
        <xdr:cNvPr id="741" name="フローチャート: 判断 740">
          <a:extLst>
            <a:ext uri="{FF2B5EF4-FFF2-40B4-BE49-F238E27FC236}">
              <a16:creationId xmlns:a16="http://schemas.microsoft.com/office/drawing/2014/main" id="{00000000-0008-0000-0F00-0000E5020000}"/>
            </a:ext>
          </a:extLst>
        </xdr:cNvPr>
        <xdr:cNvSpPr/>
      </xdr:nvSpPr>
      <xdr:spPr>
        <a:xfrm>
          <a:off x="13652500" y="1399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86361</xdr:rowOff>
    </xdr:from>
    <xdr:to>
      <xdr:col>67</xdr:col>
      <xdr:colOff>101600</xdr:colOff>
      <xdr:row>82</xdr:row>
      <xdr:rowOff>16511</xdr:rowOff>
    </xdr:to>
    <xdr:sp macro="" textlink="">
      <xdr:nvSpPr>
        <xdr:cNvPr id="742" name="フローチャート: 判断 741">
          <a:extLst>
            <a:ext uri="{FF2B5EF4-FFF2-40B4-BE49-F238E27FC236}">
              <a16:creationId xmlns:a16="http://schemas.microsoft.com/office/drawing/2014/main" id="{00000000-0008-0000-0F00-0000E6020000}"/>
            </a:ext>
          </a:extLst>
        </xdr:cNvPr>
        <xdr:cNvSpPr/>
      </xdr:nvSpPr>
      <xdr:spPr>
        <a:xfrm>
          <a:off x="12763500" y="13973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43" name="テキスト ボックス 742">
          <a:extLst>
            <a:ext uri="{FF2B5EF4-FFF2-40B4-BE49-F238E27FC236}">
              <a16:creationId xmlns:a16="http://schemas.microsoft.com/office/drawing/2014/main" id="{00000000-0008-0000-0F00-0000E7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44" name="テキスト ボックス 743">
          <a:extLst>
            <a:ext uri="{FF2B5EF4-FFF2-40B4-BE49-F238E27FC236}">
              <a16:creationId xmlns:a16="http://schemas.microsoft.com/office/drawing/2014/main" id="{00000000-0008-0000-0F00-0000E8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45" name="テキスト ボックス 744">
          <a:extLst>
            <a:ext uri="{FF2B5EF4-FFF2-40B4-BE49-F238E27FC236}">
              <a16:creationId xmlns:a16="http://schemas.microsoft.com/office/drawing/2014/main" id="{00000000-0008-0000-0F00-0000E9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46" name="テキスト ボックス 745">
          <a:extLst>
            <a:ext uri="{FF2B5EF4-FFF2-40B4-BE49-F238E27FC236}">
              <a16:creationId xmlns:a16="http://schemas.microsoft.com/office/drawing/2014/main" id="{00000000-0008-0000-0F00-0000EA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47" name="テキスト ボックス 746">
          <a:extLst>
            <a:ext uri="{FF2B5EF4-FFF2-40B4-BE49-F238E27FC236}">
              <a16:creationId xmlns:a16="http://schemas.microsoft.com/office/drawing/2014/main" id="{00000000-0008-0000-0F00-0000EB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2539</xdr:rowOff>
    </xdr:from>
    <xdr:to>
      <xdr:col>85</xdr:col>
      <xdr:colOff>177800</xdr:colOff>
      <xdr:row>81</xdr:row>
      <xdr:rowOff>104139</xdr:rowOff>
    </xdr:to>
    <xdr:sp macro="" textlink="">
      <xdr:nvSpPr>
        <xdr:cNvPr id="748" name="楕円 747">
          <a:extLst>
            <a:ext uri="{FF2B5EF4-FFF2-40B4-BE49-F238E27FC236}">
              <a16:creationId xmlns:a16="http://schemas.microsoft.com/office/drawing/2014/main" id="{00000000-0008-0000-0F00-0000EC020000}"/>
            </a:ext>
          </a:extLst>
        </xdr:cNvPr>
        <xdr:cNvSpPr/>
      </xdr:nvSpPr>
      <xdr:spPr>
        <a:xfrm>
          <a:off x="16268700" y="13889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25416</xdr:rowOff>
    </xdr:from>
    <xdr:ext cx="405111" cy="259045"/>
    <xdr:sp macro="" textlink="">
      <xdr:nvSpPr>
        <xdr:cNvPr id="749" name="【消防施設】&#10;有形固定資産減価償却率該当値テキスト">
          <a:extLst>
            <a:ext uri="{FF2B5EF4-FFF2-40B4-BE49-F238E27FC236}">
              <a16:creationId xmlns:a16="http://schemas.microsoft.com/office/drawing/2014/main" id="{00000000-0008-0000-0F00-0000ED020000}"/>
            </a:ext>
          </a:extLst>
        </xdr:cNvPr>
        <xdr:cNvSpPr txBox="1"/>
      </xdr:nvSpPr>
      <xdr:spPr>
        <a:xfrm>
          <a:off x="16357600" y="137414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38736</xdr:rowOff>
    </xdr:from>
    <xdr:to>
      <xdr:col>81</xdr:col>
      <xdr:colOff>101600</xdr:colOff>
      <xdr:row>81</xdr:row>
      <xdr:rowOff>140336</xdr:rowOff>
    </xdr:to>
    <xdr:sp macro="" textlink="">
      <xdr:nvSpPr>
        <xdr:cNvPr id="750" name="楕円 749">
          <a:extLst>
            <a:ext uri="{FF2B5EF4-FFF2-40B4-BE49-F238E27FC236}">
              <a16:creationId xmlns:a16="http://schemas.microsoft.com/office/drawing/2014/main" id="{00000000-0008-0000-0F00-0000EE020000}"/>
            </a:ext>
          </a:extLst>
        </xdr:cNvPr>
        <xdr:cNvSpPr/>
      </xdr:nvSpPr>
      <xdr:spPr>
        <a:xfrm>
          <a:off x="15430500" y="13926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53339</xdr:rowOff>
    </xdr:from>
    <xdr:to>
      <xdr:col>85</xdr:col>
      <xdr:colOff>127000</xdr:colOff>
      <xdr:row>81</xdr:row>
      <xdr:rowOff>89536</xdr:rowOff>
    </xdr:to>
    <xdr:cxnSp macro="">
      <xdr:nvCxnSpPr>
        <xdr:cNvPr id="751" name="直線コネクタ 750">
          <a:extLst>
            <a:ext uri="{FF2B5EF4-FFF2-40B4-BE49-F238E27FC236}">
              <a16:creationId xmlns:a16="http://schemas.microsoft.com/office/drawing/2014/main" id="{00000000-0008-0000-0F00-0000EF020000}"/>
            </a:ext>
          </a:extLst>
        </xdr:cNvPr>
        <xdr:cNvCxnSpPr/>
      </xdr:nvCxnSpPr>
      <xdr:spPr>
        <a:xfrm flipV="1">
          <a:off x="15481300" y="13940789"/>
          <a:ext cx="838200" cy="36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6350</xdr:rowOff>
    </xdr:from>
    <xdr:to>
      <xdr:col>76</xdr:col>
      <xdr:colOff>165100</xdr:colOff>
      <xdr:row>82</xdr:row>
      <xdr:rowOff>107950</xdr:rowOff>
    </xdr:to>
    <xdr:sp macro="" textlink="">
      <xdr:nvSpPr>
        <xdr:cNvPr id="752" name="楕円 751">
          <a:extLst>
            <a:ext uri="{FF2B5EF4-FFF2-40B4-BE49-F238E27FC236}">
              <a16:creationId xmlns:a16="http://schemas.microsoft.com/office/drawing/2014/main" id="{00000000-0008-0000-0F00-0000F0020000}"/>
            </a:ext>
          </a:extLst>
        </xdr:cNvPr>
        <xdr:cNvSpPr/>
      </xdr:nvSpPr>
      <xdr:spPr>
        <a:xfrm>
          <a:off x="14541500" y="14065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89536</xdr:rowOff>
    </xdr:from>
    <xdr:to>
      <xdr:col>81</xdr:col>
      <xdr:colOff>50800</xdr:colOff>
      <xdr:row>82</xdr:row>
      <xdr:rowOff>57150</xdr:rowOff>
    </xdr:to>
    <xdr:cxnSp macro="">
      <xdr:nvCxnSpPr>
        <xdr:cNvPr id="753" name="直線コネクタ 752">
          <a:extLst>
            <a:ext uri="{FF2B5EF4-FFF2-40B4-BE49-F238E27FC236}">
              <a16:creationId xmlns:a16="http://schemas.microsoft.com/office/drawing/2014/main" id="{00000000-0008-0000-0F00-0000F1020000}"/>
            </a:ext>
          </a:extLst>
        </xdr:cNvPr>
        <xdr:cNvCxnSpPr/>
      </xdr:nvCxnSpPr>
      <xdr:spPr>
        <a:xfrm flipV="1">
          <a:off x="14592300" y="13976986"/>
          <a:ext cx="889000" cy="139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137795</xdr:rowOff>
    </xdr:from>
    <xdr:to>
      <xdr:col>72</xdr:col>
      <xdr:colOff>38100</xdr:colOff>
      <xdr:row>82</xdr:row>
      <xdr:rowOff>67945</xdr:rowOff>
    </xdr:to>
    <xdr:sp macro="" textlink="">
      <xdr:nvSpPr>
        <xdr:cNvPr id="754" name="楕円 753">
          <a:extLst>
            <a:ext uri="{FF2B5EF4-FFF2-40B4-BE49-F238E27FC236}">
              <a16:creationId xmlns:a16="http://schemas.microsoft.com/office/drawing/2014/main" id="{00000000-0008-0000-0F00-0000F2020000}"/>
            </a:ext>
          </a:extLst>
        </xdr:cNvPr>
        <xdr:cNvSpPr/>
      </xdr:nvSpPr>
      <xdr:spPr>
        <a:xfrm>
          <a:off x="13652500" y="14025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17145</xdr:rowOff>
    </xdr:from>
    <xdr:to>
      <xdr:col>76</xdr:col>
      <xdr:colOff>114300</xdr:colOff>
      <xdr:row>82</xdr:row>
      <xdr:rowOff>57150</xdr:rowOff>
    </xdr:to>
    <xdr:cxnSp macro="">
      <xdr:nvCxnSpPr>
        <xdr:cNvPr id="755" name="直線コネクタ 754">
          <a:extLst>
            <a:ext uri="{FF2B5EF4-FFF2-40B4-BE49-F238E27FC236}">
              <a16:creationId xmlns:a16="http://schemas.microsoft.com/office/drawing/2014/main" id="{00000000-0008-0000-0F00-0000F3020000}"/>
            </a:ext>
          </a:extLst>
        </xdr:cNvPr>
        <xdr:cNvCxnSpPr/>
      </xdr:nvCxnSpPr>
      <xdr:spPr>
        <a:xfrm>
          <a:off x="13703300" y="1407604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113030</xdr:rowOff>
    </xdr:from>
    <xdr:to>
      <xdr:col>67</xdr:col>
      <xdr:colOff>101600</xdr:colOff>
      <xdr:row>82</xdr:row>
      <xdr:rowOff>43180</xdr:rowOff>
    </xdr:to>
    <xdr:sp macro="" textlink="">
      <xdr:nvSpPr>
        <xdr:cNvPr id="756" name="楕円 755">
          <a:extLst>
            <a:ext uri="{FF2B5EF4-FFF2-40B4-BE49-F238E27FC236}">
              <a16:creationId xmlns:a16="http://schemas.microsoft.com/office/drawing/2014/main" id="{00000000-0008-0000-0F00-0000F4020000}"/>
            </a:ext>
          </a:extLst>
        </xdr:cNvPr>
        <xdr:cNvSpPr/>
      </xdr:nvSpPr>
      <xdr:spPr>
        <a:xfrm>
          <a:off x="12763500" y="14000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163830</xdr:rowOff>
    </xdr:from>
    <xdr:to>
      <xdr:col>71</xdr:col>
      <xdr:colOff>177800</xdr:colOff>
      <xdr:row>82</xdr:row>
      <xdr:rowOff>17145</xdr:rowOff>
    </xdr:to>
    <xdr:cxnSp macro="">
      <xdr:nvCxnSpPr>
        <xdr:cNvPr id="757" name="直線コネクタ 756">
          <a:extLst>
            <a:ext uri="{FF2B5EF4-FFF2-40B4-BE49-F238E27FC236}">
              <a16:creationId xmlns:a16="http://schemas.microsoft.com/office/drawing/2014/main" id="{00000000-0008-0000-0F00-0000F5020000}"/>
            </a:ext>
          </a:extLst>
        </xdr:cNvPr>
        <xdr:cNvCxnSpPr/>
      </xdr:nvCxnSpPr>
      <xdr:spPr>
        <a:xfrm>
          <a:off x="12814300" y="14051280"/>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60977</xdr:rowOff>
    </xdr:from>
    <xdr:ext cx="405111" cy="259045"/>
    <xdr:sp macro="" textlink="">
      <xdr:nvSpPr>
        <xdr:cNvPr id="758" name="n_1aveValue【消防施設】&#10;有形固定資産減価償却率">
          <a:extLst>
            <a:ext uri="{FF2B5EF4-FFF2-40B4-BE49-F238E27FC236}">
              <a16:creationId xmlns:a16="http://schemas.microsoft.com/office/drawing/2014/main" id="{00000000-0008-0000-0F00-0000F6020000}"/>
            </a:ext>
          </a:extLst>
        </xdr:cNvPr>
        <xdr:cNvSpPr txBox="1"/>
      </xdr:nvSpPr>
      <xdr:spPr>
        <a:xfrm>
          <a:off x="15266044" y="14119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69232</xdr:rowOff>
    </xdr:from>
    <xdr:ext cx="405111" cy="259045"/>
    <xdr:sp macro="" textlink="">
      <xdr:nvSpPr>
        <xdr:cNvPr id="759" name="n_2aveValue【消防施設】&#10;有形固定資産減価償却率">
          <a:extLst>
            <a:ext uri="{FF2B5EF4-FFF2-40B4-BE49-F238E27FC236}">
              <a16:creationId xmlns:a16="http://schemas.microsoft.com/office/drawing/2014/main" id="{00000000-0008-0000-0F00-0000F7020000}"/>
            </a:ext>
          </a:extLst>
        </xdr:cNvPr>
        <xdr:cNvSpPr txBox="1"/>
      </xdr:nvSpPr>
      <xdr:spPr>
        <a:xfrm>
          <a:off x="14389744" y="13785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55897</xdr:rowOff>
    </xdr:from>
    <xdr:ext cx="405111" cy="259045"/>
    <xdr:sp macro="" textlink="">
      <xdr:nvSpPr>
        <xdr:cNvPr id="760" name="n_3aveValue【消防施設】&#10;有形固定資産減価償却率">
          <a:extLst>
            <a:ext uri="{FF2B5EF4-FFF2-40B4-BE49-F238E27FC236}">
              <a16:creationId xmlns:a16="http://schemas.microsoft.com/office/drawing/2014/main" id="{00000000-0008-0000-0F00-0000F8020000}"/>
            </a:ext>
          </a:extLst>
        </xdr:cNvPr>
        <xdr:cNvSpPr txBox="1"/>
      </xdr:nvSpPr>
      <xdr:spPr>
        <a:xfrm>
          <a:off x="13500744" y="13771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33038</xdr:rowOff>
    </xdr:from>
    <xdr:ext cx="405111" cy="259045"/>
    <xdr:sp macro="" textlink="">
      <xdr:nvSpPr>
        <xdr:cNvPr id="761" name="n_4aveValue【消防施設】&#10;有形固定資産減価償却率">
          <a:extLst>
            <a:ext uri="{FF2B5EF4-FFF2-40B4-BE49-F238E27FC236}">
              <a16:creationId xmlns:a16="http://schemas.microsoft.com/office/drawing/2014/main" id="{00000000-0008-0000-0F00-0000F9020000}"/>
            </a:ext>
          </a:extLst>
        </xdr:cNvPr>
        <xdr:cNvSpPr txBox="1"/>
      </xdr:nvSpPr>
      <xdr:spPr>
        <a:xfrm>
          <a:off x="12611744" y="13749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156863</xdr:rowOff>
    </xdr:from>
    <xdr:ext cx="405111" cy="259045"/>
    <xdr:sp macro="" textlink="">
      <xdr:nvSpPr>
        <xdr:cNvPr id="762" name="n_1mainValue【消防施設】&#10;有形固定資産減価償却率">
          <a:extLst>
            <a:ext uri="{FF2B5EF4-FFF2-40B4-BE49-F238E27FC236}">
              <a16:creationId xmlns:a16="http://schemas.microsoft.com/office/drawing/2014/main" id="{00000000-0008-0000-0F00-0000FA020000}"/>
            </a:ext>
          </a:extLst>
        </xdr:cNvPr>
        <xdr:cNvSpPr txBox="1"/>
      </xdr:nvSpPr>
      <xdr:spPr>
        <a:xfrm>
          <a:off x="15266044" y="13701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99077</xdr:rowOff>
    </xdr:from>
    <xdr:ext cx="405111" cy="259045"/>
    <xdr:sp macro="" textlink="">
      <xdr:nvSpPr>
        <xdr:cNvPr id="763" name="n_2mainValue【消防施設】&#10;有形固定資産減価償却率">
          <a:extLst>
            <a:ext uri="{FF2B5EF4-FFF2-40B4-BE49-F238E27FC236}">
              <a16:creationId xmlns:a16="http://schemas.microsoft.com/office/drawing/2014/main" id="{00000000-0008-0000-0F00-0000FB020000}"/>
            </a:ext>
          </a:extLst>
        </xdr:cNvPr>
        <xdr:cNvSpPr txBox="1"/>
      </xdr:nvSpPr>
      <xdr:spPr>
        <a:xfrm>
          <a:off x="14389744" y="14157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59072</xdr:rowOff>
    </xdr:from>
    <xdr:ext cx="405111" cy="259045"/>
    <xdr:sp macro="" textlink="">
      <xdr:nvSpPr>
        <xdr:cNvPr id="764" name="n_3mainValue【消防施設】&#10;有形固定資産減価償却率">
          <a:extLst>
            <a:ext uri="{FF2B5EF4-FFF2-40B4-BE49-F238E27FC236}">
              <a16:creationId xmlns:a16="http://schemas.microsoft.com/office/drawing/2014/main" id="{00000000-0008-0000-0F00-0000FC020000}"/>
            </a:ext>
          </a:extLst>
        </xdr:cNvPr>
        <xdr:cNvSpPr txBox="1"/>
      </xdr:nvSpPr>
      <xdr:spPr>
        <a:xfrm>
          <a:off x="13500744" y="14117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34307</xdr:rowOff>
    </xdr:from>
    <xdr:ext cx="405111" cy="259045"/>
    <xdr:sp macro="" textlink="">
      <xdr:nvSpPr>
        <xdr:cNvPr id="765" name="n_4mainValue【消防施設】&#10;有形固定資産減価償却率">
          <a:extLst>
            <a:ext uri="{FF2B5EF4-FFF2-40B4-BE49-F238E27FC236}">
              <a16:creationId xmlns:a16="http://schemas.microsoft.com/office/drawing/2014/main" id="{00000000-0008-0000-0F00-0000FD020000}"/>
            </a:ext>
          </a:extLst>
        </xdr:cNvPr>
        <xdr:cNvSpPr txBox="1"/>
      </xdr:nvSpPr>
      <xdr:spPr>
        <a:xfrm>
          <a:off x="12611744" y="14093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66" name="正方形/長方形 765">
          <a:extLst>
            <a:ext uri="{FF2B5EF4-FFF2-40B4-BE49-F238E27FC236}">
              <a16:creationId xmlns:a16="http://schemas.microsoft.com/office/drawing/2014/main" id="{00000000-0008-0000-0F00-0000FE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67" name="正方形/長方形 766">
          <a:extLst>
            <a:ext uri="{FF2B5EF4-FFF2-40B4-BE49-F238E27FC236}">
              <a16:creationId xmlns:a16="http://schemas.microsoft.com/office/drawing/2014/main" id="{00000000-0008-0000-0F00-0000FF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68" name="正方形/長方形 767">
          <a:extLst>
            <a:ext uri="{FF2B5EF4-FFF2-40B4-BE49-F238E27FC236}">
              <a16:creationId xmlns:a16="http://schemas.microsoft.com/office/drawing/2014/main" id="{00000000-0008-0000-0F00-00000003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69" name="正方形/長方形 768">
          <a:extLst>
            <a:ext uri="{FF2B5EF4-FFF2-40B4-BE49-F238E27FC236}">
              <a16:creationId xmlns:a16="http://schemas.microsoft.com/office/drawing/2014/main" id="{00000000-0008-0000-0F00-00000103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0" name="正方形/長方形 769">
          <a:extLst>
            <a:ext uri="{FF2B5EF4-FFF2-40B4-BE49-F238E27FC236}">
              <a16:creationId xmlns:a16="http://schemas.microsoft.com/office/drawing/2014/main" id="{00000000-0008-0000-0F00-00000203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71" name="正方形/長方形 770">
          <a:extLst>
            <a:ext uri="{FF2B5EF4-FFF2-40B4-BE49-F238E27FC236}">
              <a16:creationId xmlns:a16="http://schemas.microsoft.com/office/drawing/2014/main" id="{00000000-0008-0000-0F00-00000303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72" name="正方形/長方形 771">
          <a:extLst>
            <a:ext uri="{FF2B5EF4-FFF2-40B4-BE49-F238E27FC236}">
              <a16:creationId xmlns:a16="http://schemas.microsoft.com/office/drawing/2014/main" id="{00000000-0008-0000-0F00-00000403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73" name="正方形/長方形 772">
          <a:extLst>
            <a:ext uri="{FF2B5EF4-FFF2-40B4-BE49-F238E27FC236}">
              <a16:creationId xmlns:a16="http://schemas.microsoft.com/office/drawing/2014/main" id="{00000000-0008-0000-0F00-00000503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74" name="テキスト ボックス 773">
          <a:extLst>
            <a:ext uri="{FF2B5EF4-FFF2-40B4-BE49-F238E27FC236}">
              <a16:creationId xmlns:a16="http://schemas.microsoft.com/office/drawing/2014/main" id="{00000000-0008-0000-0F00-00000603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75" name="直線コネクタ 774">
          <a:extLst>
            <a:ext uri="{FF2B5EF4-FFF2-40B4-BE49-F238E27FC236}">
              <a16:creationId xmlns:a16="http://schemas.microsoft.com/office/drawing/2014/main" id="{00000000-0008-0000-0F00-00000703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76" name="直線コネクタ 775">
          <a:extLst>
            <a:ext uri="{FF2B5EF4-FFF2-40B4-BE49-F238E27FC236}">
              <a16:creationId xmlns:a16="http://schemas.microsoft.com/office/drawing/2014/main" id="{00000000-0008-0000-0F00-000008030000}"/>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77" name="テキスト ボックス 776">
          <a:extLst>
            <a:ext uri="{FF2B5EF4-FFF2-40B4-BE49-F238E27FC236}">
              <a16:creationId xmlns:a16="http://schemas.microsoft.com/office/drawing/2014/main" id="{00000000-0008-0000-0F00-000009030000}"/>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78" name="直線コネクタ 777">
          <a:extLst>
            <a:ext uri="{FF2B5EF4-FFF2-40B4-BE49-F238E27FC236}">
              <a16:creationId xmlns:a16="http://schemas.microsoft.com/office/drawing/2014/main" id="{00000000-0008-0000-0F00-00000A030000}"/>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79" name="テキスト ボックス 778">
          <a:extLst>
            <a:ext uri="{FF2B5EF4-FFF2-40B4-BE49-F238E27FC236}">
              <a16:creationId xmlns:a16="http://schemas.microsoft.com/office/drawing/2014/main" id="{00000000-0008-0000-0F00-00000B030000}"/>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80" name="直線コネクタ 779">
          <a:extLst>
            <a:ext uri="{FF2B5EF4-FFF2-40B4-BE49-F238E27FC236}">
              <a16:creationId xmlns:a16="http://schemas.microsoft.com/office/drawing/2014/main" id="{00000000-0008-0000-0F00-00000C030000}"/>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81" name="テキスト ボックス 780">
          <a:extLst>
            <a:ext uri="{FF2B5EF4-FFF2-40B4-BE49-F238E27FC236}">
              <a16:creationId xmlns:a16="http://schemas.microsoft.com/office/drawing/2014/main" id="{00000000-0008-0000-0F00-00000D030000}"/>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82" name="直線コネクタ 781">
          <a:extLst>
            <a:ext uri="{FF2B5EF4-FFF2-40B4-BE49-F238E27FC236}">
              <a16:creationId xmlns:a16="http://schemas.microsoft.com/office/drawing/2014/main" id="{00000000-0008-0000-0F00-00000E030000}"/>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83" name="テキスト ボックス 782">
          <a:extLst>
            <a:ext uri="{FF2B5EF4-FFF2-40B4-BE49-F238E27FC236}">
              <a16:creationId xmlns:a16="http://schemas.microsoft.com/office/drawing/2014/main" id="{00000000-0008-0000-0F00-00000F030000}"/>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84" name="直線コネクタ 783">
          <a:extLst>
            <a:ext uri="{FF2B5EF4-FFF2-40B4-BE49-F238E27FC236}">
              <a16:creationId xmlns:a16="http://schemas.microsoft.com/office/drawing/2014/main" id="{00000000-0008-0000-0F00-000010030000}"/>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85" name="テキスト ボックス 784">
          <a:extLst>
            <a:ext uri="{FF2B5EF4-FFF2-40B4-BE49-F238E27FC236}">
              <a16:creationId xmlns:a16="http://schemas.microsoft.com/office/drawing/2014/main" id="{00000000-0008-0000-0F00-000011030000}"/>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86" name="直線コネクタ 785">
          <a:extLst>
            <a:ext uri="{FF2B5EF4-FFF2-40B4-BE49-F238E27FC236}">
              <a16:creationId xmlns:a16="http://schemas.microsoft.com/office/drawing/2014/main" id="{00000000-0008-0000-0F00-00001203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87" name="テキスト ボックス 786">
          <a:extLst>
            <a:ext uri="{FF2B5EF4-FFF2-40B4-BE49-F238E27FC236}">
              <a16:creationId xmlns:a16="http://schemas.microsoft.com/office/drawing/2014/main" id="{00000000-0008-0000-0F00-00001303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88" name="【消防施設】&#10;一人当たり面積グラフ枠">
          <a:extLst>
            <a:ext uri="{FF2B5EF4-FFF2-40B4-BE49-F238E27FC236}">
              <a16:creationId xmlns:a16="http://schemas.microsoft.com/office/drawing/2014/main" id="{00000000-0008-0000-0F00-00001403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31750</xdr:rowOff>
    </xdr:from>
    <xdr:to>
      <xdr:col>116</xdr:col>
      <xdr:colOff>62864</xdr:colOff>
      <xdr:row>86</xdr:row>
      <xdr:rowOff>0</xdr:rowOff>
    </xdr:to>
    <xdr:cxnSp macro="">
      <xdr:nvCxnSpPr>
        <xdr:cNvPr id="789" name="直線コネクタ 788">
          <a:extLst>
            <a:ext uri="{FF2B5EF4-FFF2-40B4-BE49-F238E27FC236}">
              <a16:creationId xmlns:a16="http://schemas.microsoft.com/office/drawing/2014/main" id="{00000000-0008-0000-0F00-000015030000}"/>
            </a:ext>
          </a:extLst>
        </xdr:cNvPr>
        <xdr:cNvCxnSpPr/>
      </xdr:nvCxnSpPr>
      <xdr:spPr>
        <a:xfrm flipV="1">
          <a:off x="22160864" y="13233400"/>
          <a:ext cx="0" cy="1511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3827</xdr:rowOff>
    </xdr:from>
    <xdr:ext cx="469744" cy="259045"/>
    <xdr:sp macro="" textlink="">
      <xdr:nvSpPr>
        <xdr:cNvPr id="790" name="【消防施設】&#10;一人当たり面積最小値テキスト">
          <a:extLst>
            <a:ext uri="{FF2B5EF4-FFF2-40B4-BE49-F238E27FC236}">
              <a16:creationId xmlns:a16="http://schemas.microsoft.com/office/drawing/2014/main" id="{00000000-0008-0000-0F00-000016030000}"/>
            </a:ext>
          </a:extLst>
        </xdr:cNvPr>
        <xdr:cNvSpPr txBox="1"/>
      </xdr:nvSpPr>
      <xdr:spPr>
        <a:xfrm>
          <a:off x="22199600" y="1474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0</xdr:rowOff>
    </xdr:from>
    <xdr:to>
      <xdr:col>116</xdr:col>
      <xdr:colOff>152400</xdr:colOff>
      <xdr:row>86</xdr:row>
      <xdr:rowOff>0</xdr:rowOff>
    </xdr:to>
    <xdr:cxnSp macro="">
      <xdr:nvCxnSpPr>
        <xdr:cNvPr id="791" name="直線コネクタ 790">
          <a:extLst>
            <a:ext uri="{FF2B5EF4-FFF2-40B4-BE49-F238E27FC236}">
              <a16:creationId xmlns:a16="http://schemas.microsoft.com/office/drawing/2014/main" id="{00000000-0008-0000-0F00-000017030000}"/>
            </a:ext>
          </a:extLst>
        </xdr:cNvPr>
        <xdr:cNvCxnSpPr/>
      </xdr:nvCxnSpPr>
      <xdr:spPr>
        <a:xfrm>
          <a:off x="22072600" y="14744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75</xdr:row>
      <xdr:rowOff>149877</xdr:rowOff>
    </xdr:from>
    <xdr:ext cx="469744" cy="259045"/>
    <xdr:sp macro="" textlink="">
      <xdr:nvSpPr>
        <xdr:cNvPr id="792" name="【消防施設】&#10;一人当たり面積最大値テキスト">
          <a:extLst>
            <a:ext uri="{FF2B5EF4-FFF2-40B4-BE49-F238E27FC236}">
              <a16:creationId xmlns:a16="http://schemas.microsoft.com/office/drawing/2014/main" id="{00000000-0008-0000-0F00-000018030000}"/>
            </a:ext>
          </a:extLst>
        </xdr:cNvPr>
        <xdr:cNvSpPr txBox="1"/>
      </xdr:nvSpPr>
      <xdr:spPr>
        <a:xfrm>
          <a:off x="22199600" y="1300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31750</xdr:rowOff>
    </xdr:from>
    <xdr:to>
      <xdr:col>116</xdr:col>
      <xdr:colOff>152400</xdr:colOff>
      <xdr:row>77</xdr:row>
      <xdr:rowOff>31750</xdr:rowOff>
    </xdr:to>
    <xdr:cxnSp macro="">
      <xdr:nvCxnSpPr>
        <xdr:cNvPr id="793" name="直線コネクタ 792">
          <a:extLst>
            <a:ext uri="{FF2B5EF4-FFF2-40B4-BE49-F238E27FC236}">
              <a16:creationId xmlns:a16="http://schemas.microsoft.com/office/drawing/2014/main" id="{00000000-0008-0000-0F00-000019030000}"/>
            </a:ext>
          </a:extLst>
        </xdr:cNvPr>
        <xdr:cNvCxnSpPr/>
      </xdr:nvCxnSpPr>
      <xdr:spPr>
        <a:xfrm>
          <a:off x="22072600" y="13233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80027</xdr:rowOff>
    </xdr:from>
    <xdr:ext cx="469744" cy="259045"/>
    <xdr:sp macro="" textlink="">
      <xdr:nvSpPr>
        <xdr:cNvPr id="794" name="【消防施設】&#10;一人当たり面積平均値テキスト">
          <a:extLst>
            <a:ext uri="{FF2B5EF4-FFF2-40B4-BE49-F238E27FC236}">
              <a16:creationId xmlns:a16="http://schemas.microsoft.com/office/drawing/2014/main" id="{00000000-0008-0000-0F00-00001A030000}"/>
            </a:ext>
          </a:extLst>
        </xdr:cNvPr>
        <xdr:cNvSpPr txBox="1"/>
      </xdr:nvSpPr>
      <xdr:spPr>
        <a:xfrm>
          <a:off x="22199600" y="141389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101600</xdr:rowOff>
    </xdr:from>
    <xdr:to>
      <xdr:col>116</xdr:col>
      <xdr:colOff>114300</xdr:colOff>
      <xdr:row>83</xdr:row>
      <xdr:rowOff>31750</xdr:rowOff>
    </xdr:to>
    <xdr:sp macro="" textlink="">
      <xdr:nvSpPr>
        <xdr:cNvPr id="795" name="フローチャート: 判断 794">
          <a:extLst>
            <a:ext uri="{FF2B5EF4-FFF2-40B4-BE49-F238E27FC236}">
              <a16:creationId xmlns:a16="http://schemas.microsoft.com/office/drawing/2014/main" id="{00000000-0008-0000-0F00-00001B030000}"/>
            </a:ext>
          </a:extLst>
        </xdr:cNvPr>
        <xdr:cNvSpPr/>
      </xdr:nvSpPr>
      <xdr:spPr>
        <a:xfrm>
          <a:off x="221107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101600</xdr:rowOff>
    </xdr:from>
    <xdr:to>
      <xdr:col>112</xdr:col>
      <xdr:colOff>38100</xdr:colOff>
      <xdr:row>83</xdr:row>
      <xdr:rowOff>31750</xdr:rowOff>
    </xdr:to>
    <xdr:sp macro="" textlink="">
      <xdr:nvSpPr>
        <xdr:cNvPr id="796" name="フローチャート: 判断 795">
          <a:extLst>
            <a:ext uri="{FF2B5EF4-FFF2-40B4-BE49-F238E27FC236}">
              <a16:creationId xmlns:a16="http://schemas.microsoft.com/office/drawing/2014/main" id="{00000000-0008-0000-0F00-00001C030000}"/>
            </a:ext>
          </a:extLst>
        </xdr:cNvPr>
        <xdr:cNvSpPr/>
      </xdr:nvSpPr>
      <xdr:spPr>
        <a:xfrm>
          <a:off x="212725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114300</xdr:rowOff>
    </xdr:from>
    <xdr:to>
      <xdr:col>107</xdr:col>
      <xdr:colOff>101600</xdr:colOff>
      <xdr:row>83</xdr:row>
      <xdr:rowOff>44450</xdr:rowOff>
    </xdr:to>
    <xdr:sp macro="" textlink="">
      <xdr:nvSpPr>
        <xdr:cNvPr id="797" name="フローチャート: 判断 796">
          <a:extLst>
            <a:ext uri="{FF2B5EF4-FFF2-40B4-BE49-F238E27FC236}">
              <a16:creationId xmlns:a16="http://schemas.microsoft.com/office/drawing/2014/main" id="{00000000-0008-0000-0F00-00001D030000}"/>
            </a:ext>
          </a:extLst>
        </xdr:cNvPr>
        <xdr:cNvSpPr/>
      </xdr:nvSpPr>
      <xdr:spPr>
        <a:xfrm>
          <a:off x="20383500" y="14173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127000</xdr:rowOff>
    </xdr:from>
    <xdr:to>
      <xdr:col>102</xdr:col>
      <xdr:colOff>165100</xdr:colOff>
      <xdr:row>83</xdr:row>
      <xdr:rowOff>57150</xdr:rowOff>
    </xdr:to>
    <xdr:sp macro="" textlink="">
      <xdr:nvSpPr>
        <xdr:cNvPr id="798" name="フローチャート: 判断 797">
          <a:extLst>
            <a:ext uri="{FF2B5EF4-FFF2-40B4-BE49-F238E27FC236}">
              <a16:creationId xmlns:a16="http://schemas.microsoft.com/office/drawing/2014/main" id="{00000000-0008-0000-0F00-00001E030000}"/>
            </a:ext>
          </a:extLst>
        </xdr:cNvPr>
        <xdr:cNvSpPr/>
      </xdr:nvSpPr>
      <xdr:spPr>
        <a:xfrm>
          <a:off x="19494500" y="1418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82</xdr:row>
      <xdr:rowOff>127000</xdr:rowOff>
    </xdr:from>
    <xdr:to>
      <xdr:col>98</xdr:col>
      <xdr:colOff>38100</xdr:colOff>
      <xdr:row>83</xdr:row>
      <xdr:rowOff>57150</xdr:rowOff>
    </xdr:to>
    <xdr:sp macro="" textlink="">
      <xdr:nvSpPr>
        <xdr:cNvPr id="799" name="フローチャート: 判断 798">
          <a:extLst>
            <a:ext uri="{FF2B5EF4-FFF2-40B4-BE49-F238E27FC236}">
              <a16:creationId xmlns:a16="http://schemas.microsoft.com/office/drawing/2014/main" id="{00000000-0008-0000-0F00-00001F030000}"/>
            </a:ext>
          </a:extLst>
        </xdr:cNvPr>
        <xdr:cNvSpPr/>
      </xdr:nvSpPr>
      <xdr:spPr>
        <a:xfrm>
          <a:off x="18605500" y="1418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0" name="テキスト ボックス 799">
          <a:extLst>
            <a:ext uri="{FF2B5EF4-FFF2-40B4-BE49-F238E27FC236}">
              <a16:creationId xmlns:a16="http://schemas.microsoft.com/office/drawing/2014/main" id="{00000000-0008-0000-0F00-00002003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1" name="テキスト ボックス 800">
          <a:extLst>
            <a:ext uri="{FF2B5EF4-FFF2-40B4-BE49-F238E27FC236}">
              <a16:creationId xmlns:a16="http://schemas.microsoft.com/office/drawing/2014/main" id="{00000000-0008-0000-0F00-00002103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02" name="テキスト ボックス 801">
          <a:extLst>
            <a:ext uri="{FF2B5EF4-FFF2-40B4-BE49-F238E27FC236}">
              <a16:creationId xmlns:a16="http://schemas.microsoft.com/office/drawing/2014/main" id="{00000000-0008-0000-0F00-00002203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03" name="テキスト ボックス 802">
          <a:extLst>
            <a:ext uri="{FF2B5EF4-FFF2-40B4-BE49-F238E27FC236}">
              <a16:creationId xmlns:a16="http://schemas.microsoft.com/office/drawing/2014/main" id="{00000000-0008-0000-0F00-00002303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04" name="テキスト ボックス 803">
          <a:extLst>
            <a:ext uri="{FF2B5EF4-FFF2-40B4-BE49-F238E27FC236}">
              <a16:creationId xmlns:a16="http://schemas.microsoft.com/office/drawing/2014/main" id="{00000000-0008-0000-0F00-00002403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80</xdr:row>
      <xdr:rowOff>50800</xdr:rowOff>
    </xdr:from>
    <xdr:to>
      <xdr:col>116</xdr:col>
      <xdr:colOff>114300</xdr:colOff>
      <xdr:row>80</xdr:row>
      <xdr:rowOff>152400</xdr:rowOff>
    </xdr:to>
    <xdr:sp macro="" textlink="">
      <xdr:nvSpPr>
        <xdr:cNvPr id="805" name="楕円 804">
          <a:extLst>
            <a:ext uri="{FF2B5EF4-FFF2-40B4-BE49-F238E27FC236}">
              <a16:creationId xmlns:a16="http://schemas.microsoft.com/office/drawing/2014/main" id="{00000000-0008-0000-0F00-000025030000}"/>
            </a:ext>
          </a:extLst>
        </xdr:cNvPr>
        <xdr:cNvSpPr/>
      </xdr:nvSpPr>
      <xdr:spPr>
        <a:xfrm>
          <a:off x="22110700" y="1376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79</xdr:row>
      <xdr:rowOff>73677</xdr:rowOff>
    </xdr:from>
    <xdr:ext cx="469744" cy="259045"/>
    <xdr:sp macro="" textlink="">
      <xdr:nvSpPr>
        <xdr:cNvPr id="806" name="【消防施設】&#10;一人当たり面積該当値テキスト">
          <a:extLst>
            <a:ext uri="{FF2B5EF4-FFF2-40B4-BE49-F238E27FC236}">
              <a16:creationId xmlns:a16="http://schemas.microsoft.com/office/drawing/2014/main" id="{00000000-0008-0000-0F00-000026030000}"/>
            </a:ext>
          </a:extLst>
        </xdr:cNvPr>
        <xdr:cNvSpPr txBox="1"/>
      </xdr:nvSpPr>
      <xdr:spPr>
        <a:xfrm>
          <a:off x="22199600" y="13618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80</xdr:row>
      <xdr:rowOff>101600</xdr:rowOff>
    </xdr:from>
    <xdr:to>
      <xdr:col>112</xdr:col>
      <xdr:colOff>38100</xdr:colOff>
      <xdr:row>81</xdr:row>
      <xdr:rowOff>31750</xdr:rowOff>
    </xdr:to>
    <xdr:sp macro="" textlink="">
      <xdr:nvSpPr>
        <xdr:cNvPr id="807" name="楕円 806">
          <a:extLst>
            <a:ext uri="{FF2B5EF4-FFF2-40B4-BE49-F238E27FC236}">
              <a16:creationId xmlns:a16="http://schemas.microsoft.com/office/drawing/2014/main" id="{00000000-0008-0000-0F00-000027030000}"/>
            </a:ext>
          </a:extLst>
        </xdr:cNvPr>
        <xdr:cNvSpPr/>
      </xdr:nvSpPr>
      <xdr:spPr>
        <a:xfrm>
          <a:off x="21272500" y="1381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80</xdr:row>
      <xdr:rowOff>101600</xdr:rowOff>
    </xdr:from>
    <xdr:to>
      <xdr:col>116</xdr:col>
      <xdr:colOff>63500</xdr:colOff>
      <xdr:row>80</xdr:row>
      <xdr:rowOff>152400</xdr:rowOff>
    </xdr:to>
    <xdr:cxnSp macro="">
      <xdr:nvCxnSpPr>
        <xdr:cNvPr id="808" name="直線コネクタ 807">
          <a:extLst>
            <a:ext uri="{FF2B5EF4-FFF2-40B4-BE49-F238E27FC236}">
              <a16:creationId xmlns:a16="http://schemas.microsoft.com/office/drawing/2014/main" id="{00000000-0008-0000-0F00-000028030000}"/>
            </a:ext>
          </a:extLst>
        </xdr:cNvPr>
        <xdr:cNvCxnSpPr/>
      </xdr:nvCxnSpPr>
      <xdr:spPr>
        <a:xfrm flipV="1">
          <a:off x="21323300" y="13817600"/>
          <a:ext cx="8382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80</xdr:row>
      <xdr:rowOff>152400</xdr:rowOff>
    </xdr:from>
    <xdr:to>
      <xdr:col>107</xdr:col>
      <xdr:colOff>101600</xdr:colOff>
      <xdr:row>81</xdr:row>
      <xdr:rowOff>82550</xdr:rowOff>
    </xdr:to>
    <xdr:sp macro="" textlink="">
      <xdr:nvSpPr>
        <xdr:cNvPr id="809" name="楕円 808">
          <a:extLst>
            <a:ext uri="{FF2B5EF4-FFF2-40B4-BE49-F238E27FC236}">
              <a16:creationId xmlns:a16="http://schemas.microsoft.com/office/drawing/2014/main" id="{00000000-0008-0000-0F00-000029030000}"/>
            </a:ext>
          </a:extLst>
        </xdr:cNvPr>
        <xdr:cNvSpPr/>
      </xdr:nvSpPr>
      <xdr:spPr>
        <a:xfrm>
          <a:off x="20383500" y="1386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80</xdr:row>
      <xdr:rowOff>152400</xdr:rowOff>
    </xdr:from>
    <xdr:to>
      <xdr:col>111</xdr:col>
      <xdr:colOff>177800</xdr:colOff>
      <xdr:row>81</xdr:row>
      <xdr:rowOff>31750</xdr:rowOff>
    </xdr:to>
    <xdr:cxnSp macro="">
      <xdr:nvCxnSpPr>
        <xdr:cNvPr id="810" name="直線コネクタ 809">
          <a:extLst>
            <a:ext uri="{FF2B5EF4-FFF2-40B4-BE49-F238E27FC236}">
              <a16:creationId xmlns:a16="http://schemas.microsoft.com/office/drawing/2014/main" id="{00000000-0008-0000-0F00-00002A030000}"/>
            </a:ext>
          </a:extLst>
        </xdr:cNvPr>
        <xdr:cNvCxnSpPr/>
      </xdr:nvCxnSpPr>
      <xdr:spPr>
        <a:xfrm flipV="1">
          <a:off x="20434300" y="13868400"/>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80</xdr:row>
      <xdr:rowOff>152400</xdr:rowOff>
    </xdr:from>
    <xdr:to>
      <xdr:col>102</xdr:col>
      <xdr:colOff>165100</xdr:colOff>
      <xdr:row>81</xdr:row>
      <xdr:rowOff>82550</xdr:rowOff>
    </xdr:to>
    <xdr:sp macro="" textlink="">
      <xdr:nvSpPr>
        <xdr:cNvPr id="811" name="楕円 810">
          <a:extLst>
            <a:ext uri="{FF2B5EF4-FFF2-40B4-BE49-F238E27FC236}">
              <a16:creationId xmlns:a16="http://schemas.microsoft.com/office/drawing/2014/main" id="{00000000-0008-0000-0F00-00002B030000}"/>
            </a:ext>
          </a:extLst>
        </xdr:cNvPr>
        <xdr:cNvSpPr/>
      </xdr:nvSpPr>
      <xdr:spPr>
        <a:xfrm>
          <a:off x="19494500" y="1386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81</xdr:row>
      <xdr:rowOff>31750</xdr:rowOff>
    </xdr:from>
    <xdr:to>
      <xdr:col>107</xdr:col>
      <xdr:colOff>50800</xdr:colOff>
      <xdr:row>81</xdr:row>
      <xdr:rowOff>31750</xdr:rowOff>
    </xdr:to>
    <xdr:cxnSp macro="">
      <xdr:nvCxnSpPr>
        <xdr:cNvPr id="812" name="直線コネクタ 811">
          <a:extLst>
            <a:ext uri="{FF2B5EF4-FFF2-40B4-BE49-F238E27FC236}">
              <a16:creationId xmlns:a16="http://schemas.microsoft.com/office/drawing/2014/main" id="{00000000-0008-0000-0F00-00002C030000}"/>
            </a:ext>
          </a:extLst>
        </xdr:cNvPr>
        <xdr:cNvCxnSpPr/>
      </xdr:nvCxnSpPr>
      <xdr:spPr>
        <a:xfrm>
          <a:off x="19545300" y="139192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80</xdr:row>
      <xdr:rowOff>139700</xdr:rowOff>
    </xdr:from>
    <xdr:to>
      <xdr:col>98</xdr:col>
      <xdr:colOff>38100</xdr:colOff>
      <xdr:row>81</xdr:row>
      <xdr:rowOff>69850</xdr:rowOff>
    </xdr:to>
    <xdr:sp macro="" textlink="">
      <xdr:nvSpPr>
        <xdr:cNvPr id="813" name="楕円 812">
          <a:extLst>
            <a:ext uri="{FF2B5EF4-FFF2-40B4-BE49-F238E27FC236}">
              <a16:creationId xmlns:a16="http://schemas.microsoft.com/office/drawing/2014/main" id="{00000000-0008-0000-0F00-00002D030000}"/>
            </a:ext>
          </a:extLst>
        </xdr:cNvPr>
        <xdr:cNvSpPr/>
      </xdr:nvSpPr>
      <xdr:spPr>
        <a:xfrm>
          <a:off x="18605500" y="13855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81</xdr:row>
      <xdr:rowOff>19050</xdr:rowOff>
    </xdr:from>
    <xdr:to>
      <xdr:col>102</xdr:col>
      <xdr:colOff>114300</xdr:colOff>
      <xdr:row>81</xdr:row>
      <xdr:rowOff>31750</xdr:rowOff>
    </xdr:to>
    <xdr:cxnSp macro="">
      <xdr:nvCxnSpPr>
        <xdr:cNvPr id="814" name="直線コネクタ 813">
          <a:extLst>
            <a:ext uri="{FF2B5EF4-FFF2-40B4-BE49-F238E27FC236}">
              <a16:creationId xmlns:a16="http://schemas.microsoft.com/office/drawing/2014/main" id="{00000000-0008-0000-0F00-00002E030000}"/>
            </a:ext>
          </a:extLst>
        </xdr:cNvPr>
        <xdr:cNvCxnSpPr/>
      </xdr:nvCxnSpPr>
      <xdr:spPr>
        <a:xfrm>
          <a:off x="18656300" y="139065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22877</xdr:rowOff>
    </xdr:from>
    <xdr:ext cx="469744" cy="259045"/>
    <xdr:sp macro="" textlink="">
      <xdr:nvSpPr>
        <xdr:cNvPr id="815" name="n_1aveValue【消防施設】&#10;一人当たり面積">
          <a:extLst>
            <a:ext uri="{FF2B5EF4-FFF2-40B4-BE49-F238E27FC236}">
              <a16:creationId xmlns:a16="http://schemas.microsoft.com/office/drawing/2014/main" id="{00000000-0008-0000-0F00-00002F030000}"/>
            </a:ext>
          </a:extLst>
        </xdr:cNvPr>
        <xdr:cNvSpPr txBox="1"/>
      </xdr:nvSpPr>
      <xdr:spPr>
        <a:xfrm>
          <a:off x="21075727" y="14253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35577</xdr:rowOff>
    </xdr:from>
    <xdr:ext cx="469744" cy="259045"/>
    <xdr:sp macro="" textlink="">
      <xdr:nvSpPr>
        <xdr:cNvPr id="816" name="n_2aveValue【消防施設】&#10;一人当たり面積">
          <a:extLst>
            <a:ext uri="{FF2B5EF4-FFF2-40B4-BE49-F238E27FC236}">
              <a16:creationId xmlns:a16="http://schemas.microsoft.com/office/drawing/2014/main" id="{00000000-0008-0000-0F00-000030030000}"/>
            </a:ext>
          </a:extLst>
        </xdr:cNvPr>
        <xdr:cNvSpPr txBox="1"/>
      </xdr:nvSpPr>
      <xdr:spPr>
        <a:xfrm>
          <a:off x="20199427" y="14265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48277</xdr:rowOff>
    </xdr:from>
    <xdr:ext cx="469744" cy="259045"/>
    <xdr:sp macro="" textlink="">
      <xdr:nvSpPr>
        <xdr:cNvPr id="817" name="n_3aveValue【消防施設】&#10;一人当たり面積">
          <a:extLst>
            <a:ext uri="{FF2B5EF4-FFF2-40B4-BE49-F238E27FC236}">
              <a16:creationId xmlns:a16="http://schemas.microsoft.com/office/drawing/2014/main" id="{00000000-0008-0000-0F00-000031030000}"/>
            </a:ext>
          </a:extLst>
        </xdr:cNvPr>
        <xdr:cNvSpPr txBox="1"/>
      </xdr:nvSpPr>
      <xdr:spPr>
        <a:xfrm>
          <a:off x="19310427" y="1427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48277</xdr:rowOff>
    </xdr:from>
    <xdr:ext cx="469744" cy="259045"/>
    <xdr:sp macro="" textlink="">
      <xdr:nvSpPr>
        <xdr:cNvPr id="818" name="n_4aveValue【消防施設】&#10;一人当たり面積">
          <a:extLst>
            <a:ext uri="{FF2B5EF4-FFF2-40B4-BE49-F238E27FC236}">
              <a16:creationId xmlns:a16="http://schemas.microsoft.com/office/drawing/2014/main" id="{00000000-0008-0000-0F00-000032030000}"/>
            </a:ext>
          </a:extLst>
        </xdr:cNvPr>
        <xdr:cNvSpPr txBox="1"/>
      </xdr:nvSpPr>
      <xdr:spPr>
        <a:xfrm>
          <a:off x="18421427" y="1427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79</xdr:row>
      <xdr:rowOff>48277</xdr:rowOff>
    </xdr:from>
    <xdr:ext cx="469744" cy="259045"/>
    <xdr:sp macro="" textlink="">
      <xdr:nvSpPr>
        <xdr:cNvPr id="819" name="n_1mainValue【消防施設】&#10;一人当たり面積">
          <a:extLst>
            <a:ext uri="{FF2B5EF4-FFF2-40B4-BE49-F238E27FC236}">
              <a16:creationId xmlns:a16="http://schemas.microsoft.com/office/drawing/2014/main" id="{00000000-0008-0000-0F00-000033030000}"/>
            </a:ext>
          </a:extLst>
        </xdr:cNvPr>
        <xdr:cNvSpPr txBox="1"/>
      </xdr:nvSpPr>
      <xdr:spPr>
        <a:xfrm>
          <a:off x="21075727" y="1359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79</xdr:row>
      <xdr:rowOff>99077</xdr:rowOff>
    </xdr:from>
    <xdr:ext cx="469744" cy="259045"/>
    <xdr:sp macro="" textlink="">
      <xdr:nvSpPr>
        <xdr:cNvPr id="820" name="n_2mainValue【消防施設】&#10;一人当たり面積">
          <a:extLst>
            <a:ext uri="{FF2B5EF4-FFF2-40B4-BE49-F238E27FC236}">
              <a16:creationId xmlns:a16="http://schemas.microsoft.com/office/drawing/2014/main" id="{00000000-0008-0000-0F00-000034030000}"/>
            </a:ext>
          </a:extLst>
        </xdr:cNvPr>
        <xdr:cNvSpPr txBox="1"/>
      </xdr:nvSpPr>
      <xdr:spPr>
        <a:xfrm>
          <a:off x="20199427" y="13643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79</xdr:row>
      <xdr:rowOff>99077</xdr:rowOff>
    </xdr:from>
    <xdr:ext cx="469744" cy="259045"/>
    <xdr:sp macro="" textlink="">
      <xdr:nvSpPr>
        <xdr:cNvPr id="821" name="n_3mainValue【消防施設】&#10;一人当たり面積">
          <a:extLst>
            <a:ext uri="{FF2B5EF4-FFF2-40B4-BE49-F238E27FC236}">
              <a16:creationId xmlns:a16="http://schemas.microsoft.com/office/drawing/2014/main" id="{00000000-0008-0000-0F00-000035030000}"/>
            </a:ext>
          </a:extLst>
        </xdr:cNvPr>
        <xdr:cNvSpPr txBox="1"/>
      </xdr:nvSpPr>
      <xdr:spPr>
        <a:xfrm>
          <a:off x="19310427" y="13643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79</xdr:row>
      <xdr:rowOff>86377</xdr:rowOff>
    </xdr:from>
    <xdr:ext cx="469744" cy="259045"/>
    <xdr:sp macro="" textlink="">
      <xdr:nvSpPr>
        <xdr:cNvPr id="822" name="n_4mainValue【消防施設】&#10;一人当たり面積">
          <a:extLst>
            <a:ext uri="{FF2B5EF4-FFF2-40B4-BE49-F238E27FC236}">
              <a16:creationId xmlns:a16="http://schemas.microsoft.com/office/drawing/2014/main" id="{00000000-0008-0000-0F00-000036030000}"/>
            </a:ext>
          </a:extLst>
        </xdr:cNvPr>
        <xdr:cNvSpPr txBox="1"/>
      </xdr:nvSpPr>
      <xdr:spPr>
        <a:xfrm>
          <a:off x="18421427" y="1363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23" name="正方形/長方形 822">
          <a:extLst>
            <a:ext uri="{FF2B5EF4-FFF2-40B4-BE49-F238E27FC236}">
              <a16:creationId xmlns:a16="http://schemas.microsoft.com/office/drawing/2014/main" id="{00000000-0008-0000-0F00-00003703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24" name="正方形/長方形 823">
          <a:extLst>
            <a:ext uri="{FF2B5EF4-FFF2-40B4-BE49-F238E27FC236}">
              <a16:creationId xmlns:a16="http://schemas.microsoft.com/office/drawing/2014/main" id="{00000000-0008-0000-0F00-00003803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25" name="正方形/長方形 824">
          <a:extLst>
            <a:ext uri="{FF2B5EF4-FFF2-40B4-BE49-F238E27FC236}">
              <a16:creationId xmlns:a16="http://schemas.microsoft.com/office/drawing/2014/main" id="{00000000-0008-0000-0F00-00003903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26" name="正方形/長方形 825">
          <a:extLst>
            <a:ext uri="{FF2B5EF4-FFF2-40B4-BE49-F238E27FC236}">
              <a16:creationId xmlns:a16="http://schemas.microsoft.com/office/drawing/2014/main" id="{00000000-0008-0000-0F00-00003A03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27" name="正方形/長方形 826">
          <a:extLst>
            <a:ext uri="{FF2B5EF4-FFF2-40B4-BE49-F238E27FC236}">
              <a16:creationId xmlns:a16="http://schemas.microsoft.com/office/drawing/2014/main" id="{00000000-0008-0000-0F00-00003B03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28" name="正方形/長方形 827">
          <a:extLst>
            <a:ext uri="{FF2B5EF4-FFF2-40B4-BE49-F238E27FC236}">
              <a16:creationId xmlns:a16="http://schemas.microsoft.com/office/drawing/2014/main" id="{00000000-0008-0000-0F00-00003C03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29" name="正方形/長方形 828">
          <a:extLst>
            <a:ext uri="{FF2B5EF4-FFF2-40B4-BE49-F238E27FC236}">
              <a16:creationId xmlns:a16="http://schemas.microsoft.com/office/drawing/2014/main" id="{00000000-0008-0000-0F00-00003D03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0" name="正方形/長方形 829">
          <a:extLst>
            <a:ext uri="{FF2B5EF4-FFF2-40B4-BE49-F238E27FC236}">
              <a16:creationId xmlns:a16="http://schemas.microsoft.com/office/drawing/2014/main" id="{00000000-0008-0000-0F00-00003E03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31" name="テキスト ボックス 830">
          <a:extLst>
            <a:ext uri="{FF2B5EF4-FFF2-40B4-BE49-F238E27FC236}">
              <a16:creationId xmlns:a16="http://schemas.microsoft.com/office/drawing/2014/main" id="{00000000-0008-0000-0F00-00003F03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32" name="直線コネクタ 831">
          <a:extLst>
            <a:ext uri="{FF2B5EF4-FFF2-40B4-BE49-F238E27FC236}">
              <a16:creationId xmlns:a16="http://schemas.microsoft.com/office/drawing/2014/main" id="{00000000-0008-0000-0F00-00004003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33" name="テキスト ボックス 832">
          <a:extLst>
            <a:ext uri="{FF2B5EF4-FFF2-40B4-BE49-F238E27FC236}">
              <a16:creationId xmlns:a16="http://schemas.microsoft.com/office/drawing/2014/main" id="{00000000-0008-0000-0F00-00004103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34" name="直線コネクタ 833">
          <a:extLst>
            <a:ext uri="{FF2B5EF4-FFF2-40B4-BE49-F238E27FC236}">
              <a16:creationId xmlns:a16="http://schemas.microsoft.com/office/drawing/2014/main" id="{00000000-0008-0000-0F00-000042030000}"/>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35" name="テキスト ボックス 834">
          <a:extLst>
            <a:ext uri="{FF2B5EF4-FFF2-40B4-BE49-F238E27FC236}">
              <a16:creationId xmlns:a16="http://schemas.microsoft.com/office/drawing/2014/main" id="{00000000-0008-0000-0F00-000043030000}"/>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36" name="直線コネクタ 835">
          <a:extLst>
            <a:ext uri="{FF2B5EF4-FFF2-40B4-BE49-F238E27FC236}">
              <a16:creationId xmlns:a16="http://schemas.microsoft.com/office/drawing/2014/main" id="{00000000-0008-0000-0F00-000044030000}"/>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37" name="テキスト ボックス 836">
          <a:extLst>
            <a:ext uri="{FF2B5EF4-FFF2-40B4-BE49-F238E27FC236}">
              <a16:creationId xmlns:a16="http://schemas.microsoft.com/office/drawing/2014/main" id="{00000000-0008-0000-0F00-000045030000}"/>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38" name="直線コネクタ 837">
          <a:extLst>
            <a:ext uri="{FF2B5EF4-FFF2-40B4-BE49-F238E27FC236}">
              <a16:creationId xmlns:a16="http://schemas.microsoft.com/office/drawing/2014/main" id="{00000000-0008-0000-0F00-000046030000}"/>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39" name="テキスト ボックス 838">
          <a:extLst>
            <a:ext uri="{FF2B5EF4-FFF2-40B4-BE49-F238E27FC236}">
              <a16:creationId xmlns:a16="http://schemas.microsoft.com/office/drawing/2014/main" id="{00000000-0008-0000-0F00-000047030000}"/>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40" name="直線コネクタ 839">
          <a:extLst>
            <a:ext uri="{FF2B5EF4-FFF2-40B4-BE49-F238E27FC236}">
              <a16:creationId xmlns:a16="http://schemas.microsoft.com/office/drawing/2014/main" id="{00000000-0008-0000-0F00-000048030000}"/>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41" name="テキスト ボックス 840">
          <a:extLst>
            <a:ext uri="{FF2B5EF4-FFF2-40B4-BE49-F238E27FC236}">
              <a16:creationId xmlns:a16="http://schemas.microsoft.com/office/drawing/2014/main" id="{00000000-0008-0000-0F00-000049030000}"/>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42" name="直線コネクタ 841">
          <a:extLst>
            <a:ext uri="{FF2B5EF4-FFF2-40B4-BE49-F238E27FC236}">
              <a16:creationId xmlns:a16="http://schemas.microsoft.com/office/drawing/2014/main" id="{00000000-0008-0000-0F00-00004A030000}"/>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843" name="テキスト ボックス 842">
          <a:extLst>
            <a:ext uri="{FF2B5EF4-FFF2-40B4-BE49-F238E27FC236}">
              <a16:creationId xmlns:a16="http://schemas.microsoft.com/office/drawing/2014/main" id="{00000000-0008-0000-0F00-00004B030000}"/>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44" name="直線コネクタ 843">
          <a:extLst>
            <a:ext uri="{FF2B5EF4-FFF2-40B4-BE49-F238E27FC236}">
              <a16:creationId xmlns:a16="http://schemas.microsoft.com/office/drawing/2014/main" id="{00000000-0008-0000-0F00-00004C03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45" name="テキスト ボックス 844">
          <a:extLst>
            <a:ext uri="{FF2B5EF4-FFF2-40B4-BE49-F238E27FC236}">
              <a16:creationId xmlns:a16="http://schemas.microsoft.com/office/drawing/2014/main" id="{00000000-0008-0000-0F00-00004D030000}"/>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46" name="【庁舎】&#10;有形固定資産減価償却率グラフ枠">
          <a:extLst>
            <a:ext uri="{FF2B5EF4-FFF2-40B4-BE49-F238E27FC236}">
              <a16:creationId xmlns:a16="http://schemas.microsoft.com/office/drawing/2014/main" id="{00000000-0008-0000-0F00-00004E03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19050</xdr:rowOff>
    </xdr:from>
    <xdr:to>
      <xdr:col>85</xdr:col>
      <xdr:colOff>126364</xdr:colOff>
      <xdr:row>107</xdr:row>
      <xdr:rowOff>102870</xdr:rowOff>
    </xdr:to>
    <xdr:cxnSp macro="">
      <xdr:nvCxnSpPr>
        <xdr:cNvPr id="847" name="直線コネクタ 846">
          <a:extLst>
            <a:ext uri="{FF2B5EF4-FFF2-40B4-BE49-F238E27FC236}">
              <a16:creationId xmlns:a16="http://schemas.microsoft.com/office/drawing/2014/main" id="{00000000-0008-0000-0F00-00004F030000}"/>
            </a:ext>
          </a:extLst>
        </xdr:cNvPr>
        <xdr:cNvCxnSpPr/>
      </xdr:nvCxnSpPr>
      <xdr:spPr>
        <a:xfrm flipV="1">
          <a:off x="16318864" y="17164050"/>
          <a:ext cx="0" cy="12839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106697</xdr:rowOff>
    </xdr:from>
    <xdr:ext cx="405111" cy="259045"/>
    <xdr:sp macro="" textlink="">
      <xdr:nvSpPr>
        <xdr:cNvPr id="848" name="【庁舎】&#10;有形固定資産減価償却率最小値テキスト">
          <a:extLst>
            <a:ext uri="{FF2B5EF4-FFF2-40B4-BE49-F238E27FC236}">
              <a16:creationId xmlns:a16="http://schemas.microsoft.com/office/drawing/2014/main" id="{00000000-0008-0000-0F00-000050030000}"/>
            </a:ext>
          </a:extLst>
        </xdr:cNvPr>
        <xdr:cNvSpPr txBox="1"/>
      </xdr:nvSpPr>
      <xdr:spPr>
        <a:xfrm>
          <a:off x="16357600" y="18451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102870</xdr:rowOff>
    </xdr:from>
    <xdr:to>
      <xdr:col>86</xdr:col>
      <xdr:colOff>25400</xdr:colOff>
      <xdr:row>107</xdr:row>
      <xdr:rowOff>102870</xdr:rowOff>
    </xdr:to>
    <xdr:cxnSp macro="">
      <xdr:nvCxnSpPr>
        <xdr:cNvPr id="849" name="直線コネクタ 848">
          <a:extLst>
            <a:ext uri="{FF2B5EF4-FFF2-40B4-BE49-F238E27FC236}">
              <a16:creationId xmlns:a16="http://schemas.microsoft.com/office/drawing/2014/main" id="{00000000-0008-0000-0F00-000051030000}"/>
            </a:ext>
          </a:extLst>
        </xdr:cNvPr>
        <xdr:cNvCxnSpPr/>
      </xdr:nvCxnSpPr>
      <xdr:spPr>
        <a:xfrm>
          <a:off x="16230600" y="18448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137177</xdr:rowOff>
    </xdr:from>
    <xdr:ext cx="405111" cy="259045"/>
    <xdr:sp macro="" textlink="">
      <xdr:nvSpPr>
        <xdr:cNvPr id="850" name="【庁舎】&#10;有形固定資産減価償却率最大値テキスト">
          <a:extLst>
            <a:ext uri="{FF2B5EF4-FFF2-40B4-BE49-F238E27FC236}">
              <a16:creationId xmlns:a16="http://schemas.microsoft.com/office/drawing/2014/main" id="{00000000-0008-0000-0F00-000052030000}"/>
            </a:ext>
          </a:extLst>
        </xdr:cNvPr>
        <xdr:cNvSpPr txBox="1"/>
      </xdr:nvSpPr>
      <xdr:spPr>
        <a:xfrm>
          <a:off x="16357600" y="16939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19050</xdr:rowOff>
    </xdr:from>
    <xdr:to>
      <xdr:col>86</xdr:col>
      <xdr:colOff>25400</xdr:colOff>
      <xdr:row>100</xdr:row>
      <xdr:rowOff>19050</xdr:rowOff>
    </xdr:to>
    <xdr:cxnSp macro="">
      <xdr:nvCxnSpPr>
        <xdr:cNvPr id="851" name="直線コネクタ 850">
          <a:extLst>
            <a:ext uri="{FF2B5EF4-FFF2-40B4-BE49-F238E27FC236}">
              <a16:creationId xmlns:a16="http://schemas.microsoft.com/office/drawing/2014/main" id="{00000000-0008-0000-0F00-000053030000}"/>
            </a:ext>
          </a:extLst>
        </xdr:cNvPr>
        <xdr:cNvCxnSpPr/>
      </xdr:nvCxnSpPr>
      <xdr:spPr>
        <a:xfrm>
          <a:off x="16230600" y="17164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83838</xdr:rowOff>
    </xdr:from>
    <xdr:ext cx="405111" cy="259045"/>
    <xdr:sp macro="" textlink="">
      <xdr:nvSpPr>
        <xdr:cNvPr id="852" name="【庁舎】&#10;有形固定資産減価償却率平均値テキスト">
          <a:extLst>
            <a:ext uri="{FF2B5EF4-FFF2-40B4-BE49-F238E27FC236}">
              <a16:creationId xmlns:a16="http://schemas.microsoft.com/office/drawing/2014/main" id="{00000000-0008-0000-0F00-000054030000}"/>
            </a:ext>
          </a:extLst>
        </xdr:cNvPr>
        <xdr:cNvSpPr txBox="1"/>
      </xdr:nvSpPr>
      <xdr:spPr>
        <a:xfrm>
          <a:off x="16357600" y="177431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105411</xdr:rowOff>
    </xdr:from>
    <xdr:to>
      <xdr:col>85</xdr:col>
      <xdr:colOff>177800</xdr:colOff>
      <xdr:row>104</xdr:row>
      <xdr:rowOff>35561</xdr:rowOff>
    </xdr:to>
    <xdr:sp macro="" textlink="">
      <xdr:nvSpPr>
        <xdr:cNvPr id="853" name="フローチャート: 判断 852">
          <a:extLst>
            <a:ext uri="{FF2B5EF4-FFF2-40B4-BE49-F238E27FC236}">
              <a16:creationId xmlns:a16="http://schemas.microsoft.com/office/drawing/2014/main" id="{00000000-0008-0000-0F00-000055030000}"/>
            </a:ext>
          </a:extLst>
        </xdr:cNvPr>
        <xdr:cNvSpPr/>
      </xdr:nvSpPr>
      <xdr:spPr>
        <a:xfrm>
          <a:off x="16268700" y="17764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113030</xdr:rowOff>
    </xdr:from>
    <xdr:to>
      <xdr:col>81</xdr:col>
      <xdr:colOff>101600</xdr:colOff>
      <xdr:row>104</xdr:row>
      <xdr:rowOff>43180</xdr:rowOff>
    </xdr:to>
    <xdr:sp macro="" textlink="">
      <xdr:nvSpPr>
        <xdr:cNvPr id="854" name="フローチャート: 判断 853">
          <a:extLst>
            <a:ext uri="{FF2B5EF4-FFF2-40B4-BE49-F238E27FC236}">
              <a16:creationId xmlns:a16="http://schemas.microsoft.com/office/drawing/2014/main" id="{00000000-0008-0000-0F00-000056030000}"/>
            </a:ext>
          </a:extLst>
        </xdr:cNvPr>
        <xdr:cNvSpPr/>
      </xdr:nvSpPr>
      <xdr:spPr>
        <a:xfrm>
          <a:off x="15430500" y="1777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101600</xdr:rowOff>
    </xdr:from>
    <xdr:to>
      <xdr:col>76</xdr:col>
      <xdr:colOff>165100</xdr:colOff>
      <xdr:row>104</xdr:row>
      <xdr:rowOff>31750</xdr:rowOff>
    </xdr:to>
    <xdr:sp macro="" textlink="">
      <xdr:nvSpPr>
        <xdr:cNvPr id="855" name="フローチャート: 判断 854">
          <a:extLst>
            <a:ext uri="{FF2B5EF4-FFF2-40B4-BE49-F238E27FC236}">
              <a16:creationId xmlns:a16="http://schemas.microsoft.com/office/drawing/2014/main" id="{00000000-0008-0000-0F00-000057030000}"/>
            </a:ext>
          </a:extLst>
        </xdr:cNvPr>
        <xdr:cNvSpPr/>
      </xdr:nvSpPr>
      <xdr:spPr>
        <a:xfrm>
          <a:off x="14541500" y="1776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73025</xdr:rowOff>
    </xdr:from>
    <xdr:to>
      <xdr:col>72</xdr:col>
      <xdr:colOff>38100</xdr:colOff>
      <xdr:row>104</xdr:row>
      <xdr:rowOff>3175</xdr:rowOff>
    </xdr:to>
    <xdr:sp macro="" textlink="">
      <xdr:nvSpPr>
        <xdr:cNvPr id="856" name="フローチャート: 判断 855">
          <a:extLst>
            <a:ext uri="{FF2B5EF4-FFF2-40B4-BE49-F238E27FC236}">
              <a16:creationId xmlns:a16="http://schemas.microsoft.com/office/drawing/2014/main" id="{00000000-0008-0000-0F00-000058030000}"/>
            </a:ext>
          </a:extLst>
        </xdr:cNvPr>
        <xdr:cNvSpPr/>
      </xdr:nvSpPr>
      <xdr:spPr>
        <a:xfrm>
          <a:off x="13652500" y="17732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46355</xdr:rowOff>
    </xdr:from>
    <xdr:to>
      <xdr:col>67</xdr:col>
      <xdr:colOff>101600</xdr:colOff>
      <xdr:row>103</xdr:row>
      <xdr:rowOff>147955</xdr:rowOff>
    </xdr:to>
    <xdr:sp macro="" textlink="">
      <xdr:nvSpPr>
        <xdr:cNvPr id="857" name="フローチャート: 判断 856">
          <a:extLst>
            <a:ext uri="{FF2B5EF4-FFF2-40B4-BE49-F238E27FC236}">
              <a16:creationId xmlns:a16="http://schemas.microsoft.com/office/drawing/2014/main" id="{00000000-0008-0000-0F00-000059030000}"/>
            </a:ext>
          </a:extLst>
        </xdr:cNvPr>
        <xdr:cNvSpPr/>
      </xdr:nvSpPr>
      <xdr:spPr>
        <a:xfrm>
          <a:off x="12763500" y="17705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58" name="テキスト ボックス 857">
          <a:extLst>
            <a:ext uri="{FF2B5EF4-FFF2-40B4-BE49-F238E27FC236}">
              <a16:creationId xmlns:a16="http://schemas.microsoft.com/office/drawing/2014/main" id="{00000000-0008-0000-0F00-00005A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59" name="テキスト ボックス 858">
          <a:extLst>
            <a:ext uri="{FF2B5EF4-FFF2-40B4-BE49-F238E27FC236}">
              <a16:creationId xmlns:a16="http://schemas.microsoft.com/office/drawing/2014/main" id="{00000000-0008-0000-0F00-00005B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0" name="テキスト ボックス 859">
          <a:extLst>
            <a:ext uri="{FF2B5EF4-FFF2-40B4-BE49-F238E27FC236}">
              <a16:creationId xmlns:a16="http://schemas.microsoft.com/office/drawing/2014/main" id="{00000000-0008-0000-0F00-00005C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1" name="テキスト ボックス 860">
          <a:extLst>
            <a:ext uri="{FF2B5EF4-FFF2-40B4-BE49-F238E27FC236}">
              <a16:creationId xmlns:a16="http://schemas.microsoft.com/office/drawing/2014/main" id="{00000000-0008-0000-0F00-00005D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62" name="テキスト ボックス 861">
          <a:extLst>
            <a:ext uri="{FF2B5EF4-FFF2-40B4-BE49-F238E27FC236}">
              <a16:creationId xmlns:a16="http://schemas.microsoft.com/office/drawing/2014/main" id="{00000000-0008-0000-0F00-00005E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101</xdr:row>
      <xdr:rowOff>107314</xdr:rowOff>
    </xdr:from>
    <xdr:to>
      <xdr:col>85</xdr:col>
      <xdr:colOff>177800</xdr:colOff>
      <xdr:row>102</xdr:row>
      <xdr:rowOff>37464</xdr:rowOff>
    </xdr:to>
    <xdr:sp macro="" textlink="">
      <xdr:nvSpPr>
        <xdr:cNvPr id="863" name="楕円 862">
          <a:extLst>
            <a:ext uri="{FF2B5EF4-FFF2-40B4-BE49-F238E27FC236}">
              <a16:creationId xmlns:a16="http://schemas.microsoft.com/office/drawing/2014/main" id="{00000000-0008-0000-0F00-00005F030000}"/>
            </a:ext>
          </a:extLst>
        </xdr:cNvPr>
        <xdr:cNvSpPr/>
      </xdr:nvSpPr>
      <xdr:spPr>
        <a:xfrm>
          <a:off x="16268700" y="17423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130191</xdr:rowOff>
    </xdr:from>
    <xdr:ext cx="405111" cy="259045"/>
    <xdr:sp macro="" textlink="">
      <xdr:nvSpPr>
        <xdr:cNvPr id="864" name="【庁舎】&#10;有形固定資産減価償却率該当値テキスト">
          <a:extLst>
            <a:ext uri="{FF2B5EF4-FFF2-40B4-BE49-F238E27FC236}">
              <a16:creationId xmlns:a16="http://schemas.microsoft.com/office/drawing/2014/main" id="{00000000-0008-0000-0F00-000060030000}"/>
            </a:ext>
          </a:extLst>
        </xdr:cNvPr>
        <xdr:cNvSpPr txBox="1"/>
      </xdr:nvSpPr>
      <xdr:spPr>
        <a:xfrm>
          <a:off x="16357600" y="17275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101</xdr:row>
      <xdr:rowOff>71120</xdr:rowOff>
    </xdr:from>
    <xdr:to>
      <xdr:col>81</xdr:col>
      <xdr:colOff>101600</xdr:colOff>
      <xdr:row>102</xdr:row>
      <xdr:rowOff>1270</xdr:rowOff>
    </xdr:to>
    <xdr:sp macro="" textlink="">
      <xdr:nvSpPr>
        <xdr:cNvPr id="865" name="楕円 864">
          <a:extLst>
            <a:ext uri="{FF2B5EF4-FFF2-40B4-BE49-F238E27FC236}">
              <a16:creationId xmlns:a16="http://schemas.microsoft.com/office/drawing/2014/main" id="{00000000-0008-0000-0F00-000061030000}"/>
            </a:ext>
          </a:extLst>
        </xdr:cNvPr>
        <xdr:cNvSpPr/>
      </xdr:nvSpPr>
      <xdr:spPr>
        <a:xfrm>
          <a:off x="15430500" y="17387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101</xdr:row>
      <xdr:rowOff>121920</xdr:rowOff>
    </xdr:from>
    <xdr:to>
      <xdr:col>85</xdr:col>
      <xdr:colOff>127000</xdr:colOff>
      <xdr:row>101</xdr:row>
      <xdr:rowOff>158114</xdr:rowOff>
    </xdr:to>
    <xdr:cxnSp macro="">
      <xdr:nvCxnSpPr>
        <xdr:cNvPr id="866" name="直線コネクタ 865">
          <a:extLst>
            <a:ext uri="{FF2B5EF4-FFF2-40B4-BE49-F238E27FC236}">
              <a16:creationId xmlns:a16="http://schemas.microsoft.com/office/drawing/2014/main" id="{00000000-0008-0000-0F00-000062030000}"/>
            </a:ext>
          </a:extLst>
        </xdr:cNvPr>
        <xdr:cNvCxnSpPr/>
      </xdr:nvCxnSpPr>
      <xdr:spPr>
        <a:xfrm>
          <a:off x="15481300" y="17438370"/>
          <a:ext cx="83820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101</xdr:row>
      <xdr:rowOff>636</xdr:rowOff>
    </xdr:from>
    <xdr:to>
      <xdr:col>76</xdr:col>
      <xdr:colOff>165100</xdr:colOff>
      <xdr:row>101</xdr:row>
      <xdr:rowOff>102236</xdr:rowOff>
    </xdr:to>
    <xdr:sp macro="" textlink="">
      <xdr:nvSpPr>
        <xdr:cNvPr id="867" name="楕円 866">
          <a:extLst>
            <a:ext uri="{FF2B5EF4-FFF2-40B4-BE49-F238E27FC236}">
              <a16:creationId xmlns:a16="http://schemas.microsoft.com/office/drawing/2014/main" id="{00000000-0008-0000-0F00-000063030000}"/>
            </a:ext>
          </a:extLst>
        </xdr:cNvPr>
        <xdr:cNvSpPr/>
      </xdr:nvSpPr>
      <xdr:spPr>
        <a:xfrm>
          <a:off x="14541500" y="17317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101</xdr:row>
      <xdr:rowOff>51436</xdr:rowOff>
    </xdr:from>
    <xdr:to>
      <xdr:col>81</xdr:col>
      <xdr:colOff>50800</xdr:colOff>
      <xdr:row>101</xdr:row>
      <xdr:rowOff>121920</xdr:rowOff>
    </xdr:to>
    <xdr:cxnSp macro="">
      <xdr:nvCxnSpPr>
        <xdr:cNvPr id="868" name="直線コネクタ 867">
          <a:extLst>
            <a:ext uri="{FF2B5EF4-FFF2-40B4-BE49-F238E27FC236}">
              <a16:creationId xmlns:a16="http://schemas.microsoft.com/office/drawing/2014/main" id="{00000000-0008-0000-0F00-000064030000}"/>
            </a:ext>
          </a:extLst>
        </xdr:cNvPr>
        <xdr:cNvCxnSpPr/>
      </xdr:nvCxnSpPr>
      <xdr:spPr>
        <a:xfrm>
          <a:off x="14592300" y="17367886"/>
          <a:ext cx="889000" cy="70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100</xdr:row>
      <xdr:rowOff>101600</xdr:rowOff>
    </xdr:from>
    <xdr:to>
      <xdr:col>72</xdr:col>
      <xdr:colOff>38100</xdr:colOff>
      <xdr:row>101</xdr:row>
      <xdr:rowOff>31750</xdr:rowOff>
    </xdr:to>
    <xdr:sp macro="" textlink="">
      <xdr:nvSpPr>
        <xdr:cNvPr id="869" name="楕円 868">
          <a:extLst>
            <a:ext uri="{FF2B5EF4-FFF2-40B4-BE49-F238E27FC236}">
              <a16:creationId xmlns:a16="http://schemas.microsoft.com/office/drawing/2014/main" id="{00000000-0008-0000-0F00-000065030000}"/>
            </a:ext>
          </a:extLst>
        </xdr:cNvPr>
        <xdr:cNvSpPr/>
      </xdr:nvSpPr>
      <xdr:spPr>
        <a:xfrm>
          <a:off x="13652500" y="17246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100</xdr:row>
      <xdr:rowOff>152400</xdr:rowOff>
    </xdr:from>
    <xdr:to>
      <xdr:col>76</xdr:col>
      <xdr:colOff>114300</xdr:colOff>
      <xdr:row>101</xdr:row>
      <xdr:rowOff>51436</xdr:rowOff>
    </xdr:to>
    <xdr:cxnSp macro="">
      <xdr:nvCxnSpPr>
        <xdr:cNvPr id="870" name="直線コネクタ 869">
          <a:extLst>
            <a:ext uri="{FF2B5EF4-FFF2-40B4-BE49-F238E27FC236}">
              <a16:creationId xmlns:a16="http://schemas.microsoft.com/office/drawing/2014/main" id="{00000000-0008-0000-0F00-000066030000}"/>
            </a:ext>
          </a:extLst>
        </xdr:cNvPr>
        <xdr:cNvCxnSpPr/>
      </xdr:nvCxnSpPr>
      <xdr:spPr>
        <a:xfrm>
          <a:off x="13703300" y="17297400"/>
          <a:ext cx="889000" cy="70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100</xdr:row>
      <xdr:rowOff>78739</xdr:rowOff>
    </xdr:from>
    <xdr:to>
      <xdr:col>67</xdr:col>
      <xdr:colOff>101600</xdr:colOff>
      <xdr:row>101</xdr:row>
      <xdr:rowOff>8889</xdr:rowOff>
    </xdr:to>
    <xdr:sp macro="" textlink="">
      <xdr:nvSpPr>
        <xdr:cNvPr id="871" name="楕円 870">
          <a:extLst>
            <a:ext uri="{FF2B5EF4-FFF2-40B4-BE49-F238E27FC236}">
              <a16:creationId xmlns:a16="http://schemas.microsoft.com/office/drawing/2014/main" id="{00000000-0008-0000-0F00-000067030000}"/>
            </a:ext>
          </a:extLst>
        </xdr:cNvPr>
        <xdr:cNvSpPr/>
      </xdr:nvSpPr>
      <xdr:spPr>
        <a:xfrm>
          <a:off x="12763500" y="17223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100</xdr:row>
      <xdr:rowOff>129539</xdr:rowOff>
    </xdr:from>
    <xdr:to>
      <xdr:col>71</xdr:col>
      <xdr:colOff>177800</xdr:colOff>
      <xdr:row>100</xdr:row>
      <xdr:rowOff>152400</xdr:rowOff>
    </xdr:to>
    <xdr:cxnSp macro="">
      <xdr:nvCxnSpPr>
        <xdr:cNvPr id="872" name="直線コネクタ 871">
          <a:extLst>
            <a:ext uri="{FF2B5EF4-FFF2-40B4-BE49-F238E27FC236}">
              <a16:creationId xmlns:a16="http://schemas.microsoft.com/office/drawing/2014/main" id="{00000000-0008-0000-0F00-000068030000}"/>
            </a:ext>
          </a:extLst>
        </xdr:cNvPr>
        <xdr:cNvCxnSpPr/>
      </xdr:nvCxnSpPr>
      <xdr:spPr>
        <a:xfrm>
          <a:off x="12814300" y="17274539"/>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34307</xdr:rowOff>
    </xdr:from>
    <xdr:ext cx="405111" cy="259045"/>
    <xdr:sp macro="" textlink="">
      <xdr:nvSpPr>
        <xdr:cNvPr id="873" name="n_1aveValue【庁舎】&#10;有形固定資産減価償却率">
          <a:extLst>
            <a:ext uri="{FF2B5EF4-FFF2-40B4-BE49-F238E27FC236}">
              <a16:creationId xmlns:a16="http://schemas.microsoft.com/office/drawing/2014/main" id="{00000000-0008-0000-0F00-000069030000}"/>
            </a:ext>
          </a:extLst>
        </xdr:cNvPr>
        <xdr:cNvSpPr txBox="1"/>
      </xdr:nvSpPr>
      <xdr:spPr>
        <a:xfrm>
          <a:off x="15266044" y="17865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22877</xdr:rowOff>
    </xdr:from>
    <xdr:ext cx="405111" cy="259045"/>
    <xdr:sp macro="" textlink="">
      <xdr:nvSpPr>
        <xdr:cNvPr id="874" name="n_2aveValue【庁舎】&#10;有形固定資産減価償却率">
          <a:extLst>
            <a:ext uri="{FF2B5EF4-FFF2-40B4-BE49-F238E27FC236}">
              <a16:creationId xmlns:a16="http://schemas.microsoft.com/office/drawing/2014/main" id="{00000000-0008-0000-0F00-00006A030000}"/>
            </a:ext>
          </a:extLst>
        </xdr:cNvPr>
        <xdr:cNvSpPr txBox="1"/>
      </xdr:nvSpPr>
      <xdr:spPr>
        <a:xfrm>
          <a:off x="14389744" y="17853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165752</xdr:rowOff>
    </xdr:from>
    <xdr:ext cx="405111" cy="259045"/>
    <xdr:sp macro="" textlink="">
      <xdr:nvSpPr>
        <xdr:cNvPr id="875" name="n_3aveValue【庁舎】&#10;有形固定資産減価償却率">
          <a:extLst>
            <a:ext uri="{FF2B5EF4-FFF2-40B4-BE49-F238E27FC236}">
              <a16:creationId xmlns:a16="http://schemas.microsoft.com/office/drawing/2014/main" id="{00000000-0008-0000-0F00-00006B030000}"/>
            </a:ext>
          </a:extLst>
        </xdr:cNvPr>
        <xdr:cNvSpPr txBox="1"/>
      </xdr:nvSpPr>
      <xdr:spPr>
        <a:xfrm>
          <a:off x="13500744" y="17825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139082</xdr:rowOff>
    </xdr:from>
    <xdr:ext cx="405111" cy="259045"/>
    <xdr:sp macro="" textlink="">
      <xdr:nvSpPr>
        <xdr:cNvPr id="876" name="n_4aveValue【庁舎】&#10;有形固定資産減価償却率">
          <a:extLst>
            <a:ext uri="{FF2B5EF4-FFF2-40B4-BE49-F238E27FC236}">
              <a16:creationId xmlns:a16="http://schemas.microsoft.com/office/drawing/2014/main" id="{00000000-0008-0000-0F00-00006C030000}"/>
            </a:ext>
          </a:extLst>
        </xdr:cNvPr>
        <xdr:cNvSpPr txBox="1"/>
      </xdr:nvSpPr>
      <xdr:spPr>
        <a:xfrm>
          <a:off x="12611744" y="17798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100</xdr:row>
      <xdr:rowOff>17797</xdr:rowOff>
    </xdr:from>
    <xdr:ext cx="405111" cy="259045"/>
    <xdr:sp macro="" textlink="">
      <xdr:nvSpPr>
        <xdr:cNvPr id="877" name="n_1mainValue【庁舎】&#10;有形固定資産減価償却率">
          <a:extLst>
            <a:ext uri="{FF2B5EF4-FFF2-40B4-BE49-F238E27FC236}">
              <a16:creationId xmlns:a16="http://schemas.microsoft.com/office/drawing/2014/main" id="{00000000-0008-0000-0F00-00006D030000}"/>
            </a:ext>
          </a:extLst>
        </xdr:cNvPr>
        <xdr:cNvSpPr txBox="1"/>
      </xdr:nvSpPr>
      <xdr:spPr>
        <a:xfrm>
          <a:off x="15266044" y="17162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99</xdr:row>
      <xdr:rowOff>118763</xdr:rowOff>
    </xdr:from>
    <xdr:ext cx="405111" cy="259045"/>
    <xdr:sp macro="" textlink="">
      <xdr:nvSpPr>
        <xdr:cNvPr id="878" name="n_2mainValue【庁舎】&#10;有形固定資産減価償却率">
          <a:extLst>
            <a:ext uri="{FF2B5EF4-FFF2-40B4-BE49-F238E27FC236}">
              <a16:creationId xmlns:a16="http://schemas.microsoft.com/office/drawing/2014/main" id="{00000000-0008-0000-0F00-00006E030000}"/>
            </a:ext>
          </a:extLst>
        </xdr:cNvPr>
        <xdr:cNvSpPr txBox="1"/>
      </xdr:nvSpPr>
      <xdr:spPr>
        <a:xfrm>
          <a:off x="14389744" y="17092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99</xdr:row>
      <xdr:rowOff>48277</xdr:rowOff>
    </xdr:from>
    <xdr:ext cx="405111" cy="259045"/>
    <xdr:sp macro="" textlink="">
      <xdr:nvSpPr>
        <xdr:cNvPr id="879" name="n_3mainValue【庁舎】&#10;有形固定資産減価償却率">
          <a:extLst>
            <a:ext uri="{FF2B5EF4-FFF2-40B4-BE49-F238E27FC236}">
              <a16:creationId xmlns:a16="http://schemas.microsoft.com/office/drawing/2014/main" id="{00000000-0008-0000-0F00-00006F030000}"/>
            </a:ext>
          </a:extLst>
        </xdr:cNvPr>
        <xdr:cNvSpPr txBox="1"/>
      </xdr:nvSpPr>
      <xdr:spPr>
        <a:xfrm>
          <a:off x="13500744" y="17021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99</xdr:row>
      <xdr:rowOff>25416</xdr:rowOff>
    </xdr:from>
    <xdr:ext cx="405111" cy="259045"/>
    <xdr:sp macro="" textlink="">
      <xdr:nvSpPr>
        <xdr:cNvPr id="880" name="n_4mainValue【庁舎】&#10;有形固定資産減価償却率">
          <a:extLst>
            <a:ext uri="{FF2B5EF4-FFF2-40B4-BE49-F238E27FC236}">
              <a16:creationId xmlns:a16="http://schemas.microsoft.com/office/drawing/2014/main" id="{00000000-0008-0000-0F00-000070030000}"/>
            </a:ext>
          </a:extLst>
        </xdr:cNvPr>
        <xdr:cNvSpPr txBox="1"/>
      </xdr:nvSpPr>
      <xdr:spPr>
        <a:xfrm>
          <a:off x="12611744" y="16998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1" name="正方形/長方形 880">
          <a:extLst>
            <a:ext uri="{FF2B5EF4-FFF2-40B4-BE49-F238E27FC236}">
              <a16:creationId xmlns:a16="http://schemas.microsoft.com/office/drawing/2014/main" id="{00000000-0008-0000-0F00-000071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82" name="正方形/長方形 881">
          <a:extLst>
            <a:ext uri="{FF2B5EF4-FFF2-40B4-BE49-F238E27FC236}">
              <a16:creationId xmlns:a16="http://schemas.microsoft.com/office/drawing/2014/main" id="{00000000-0008-0000-0F00-000072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83" name="正方形/長方形 882">
          <a:extLst>
            <a:ext uri="{FF2B5EF4-FFF2-40B4-BE49-F238E27FC236}">
              <a16:creationId xmlns:a16="http://schemas.microsoft.com/office/drawing/2014/main" id="{00000000-0008-0000-0F00-000073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84" name="正方形/長方形 883">
          <a:extLst>
            <a:ext uri="{FF2B5EF4-FFF2-40B4-BE49-F238E27FC236}">
              <a16:creationId xmlns:a16="http://schemas.microsoft.com/office/drawing/2014/main" id="{00000000-0008-0000-0F00-000074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85" name="正方形/長方形 884">
          <a:extLst>
            <a:ext uri="{FF2B5EF4-FFF2-40B4-BE49-F238E27FC236}">
              <a16:creationId xmlns:a16="http://schemas.microsoft.com/office/drawing/2014/main" id="{00000000-0008-0000-0F00-000075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86" name="正方形/長方形 885">
          <a:extLst>
            <a:ext uri="{FF2B5EF4-FFF2-40B4-BE49-F238E27FC236}">
              <a16:creationId xmlns:a16="http://schemas.microsoft.com/office/drawing/2014/main" id="{00000000-0008-0000-0F00-000076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87" name="正方形/長方形 886">
          <a:extLst>
            <a:ext uri="{FF2B5EF4-FFF2-40B4-BE49-F238E27FC236}">
              <a16:creationId xmlns:a16="http://schemas.microsoft.com/office/drawing/2014/main" id="{00000000-0008-0000-0F00-000077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88" name="正方形/長方形 887">
          <a:extLst>
            <a:ext uri="{FF2B5EF4-FFF2-40B4-BE49-F238E27FC236}">
              <a16:creationId xmlns:a16="http://schemas.microsoft.com/office/drawing/2014/main" id="{00000000-0008-0000-0F00-000078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89" name="テキスト ボックス 888">
          <a:extLst>
            <a:ext uri="{FF2B5EF4-FFF2-40B4-BE49-F238E27FC236}">
              <a16:creationId xmlns:a16="http://schemas.microsoft.com/office/drawing/2014/main" id="{00000000-0008-0000-0F00-000079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0" name="直線コネクタ 889">
          <a:extLst>
            <a:ext uri="{FF2B5EF4-FFF2-40B4-BE49-F238E27FC236}">
              <a16:creationId xmlns:a16="http://schemas.microsoft.com/office/drawing/2014/main" id="{00000000-0008-0000-0F00-00007A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91" name="直線コネクタ 890">
          <a:extLst>
            <a:ext uri="{FF2B5EF4-FFF2-40B4-BE49-F238E27FC236}">
              <a16:creationId xmlns:a16="http://schemas.microsoft.com/office/drawing/2014/main" id="{00000000-0008-0000-0F00-00007B030000}"/>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92" name="テキスト ボックス 891">
          <a:extLst>
            <a:ext uri="{FF2B5EF4-FFF2-40B4-BE49-F238E27FC236}">
              <a16:creationId xmlns:a16="http://schemas.microsoft.com/office/drawing/2014/main" id="{00000000-0008-0000-0F00-00007C030000}"/>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93" name="直線コネクタ 892">
          <a:extLst>
            <a:ext uri="{FF2B5EF4-FFF2-40B4-BE49-F238E27FC236}">
              <a16:creationId xmlns:a16="http://schemas.microsoft.com/office/drawing/2014/main" id="{00000000-0008-0000-0F00-00007D030000}"/>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94" name="テキスト ボックス 893">
          <a:extLst>
            <a:ext uri="{FF2B5EF4-FFF2-40B4-BE49-F238E27FC236}">
              <a16:creationId xmlns:a16="http://schemas.microsoft.com/office/drawing/2014/main" id="{00000000-0008-0000-0F00-00007E030000}"/>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95" name="直線コネクタ 894">
          <a:extLst>
            <a:ext uri="{FF2B5EF4-FFF2-40B4-BE49-F238E27FC236}">
              <a16:creationId xmlns:a16="http://schemas.microsoft.com/office/drawing/2014/main" id="{00000000-0008-0000-0F00-00007F030000}"/>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96" name="テキスト ボックス 895">
          <a:extLst>
            <a:ext uri="{FF2B5EF4-FFF2-40B4-BE49-F238E27FC236}">
              <a16:creationId xmlns:a16="http://schemas.microsoft.com/office/drawing/2014/main" id="{00000000-0008-0000-0F00-000080030000}"/>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97" name="直線コネクタ 896">
          <a:extLst>
            <a:ext uri="{FF2B5EF4-FFF2-40B4-BE49-F238E27FC236}">
              <a16:creationId xmlns:a16="http://schemas.microsoft.com/office/drawing/2014/main" id="{00000000-0008-0000-0F00-000081030000}"/>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98" name="テキスト ボックス 897">
          <a:extLst>
            <a:ext uri="{FF2B5EF4-FFF2-40B4-BE49-F238E27FC236}">
              <a16:creationId xmlns:a16="http://schemas.microsoft.com/office/drawing/2014/main" id="{00000000-0008-0000-0F00-000082030000}"/>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99" name="直線コネクタ 898">
          <a:extLst>
            <a:ext uri="{FF2B5EF4-FFF2-40B4-BE49-F238E27FC236}">
              <a16:creationId xmlns:a16="http://schemas.microsoft.com/office/drawing/2014/main" id="{00000000-0008-0000-0F00-000083030000}"/>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00" name="テキスト ボックス 899">
          <a:extLst>
            <a:ext uri="{FF2B5EF4-FFF2-40B4-BE49-F238E27FC236}">
              <a16:creationId xmlns:a16="http://schemas.microsoft.com/office/drawing/2014/main" id="{00000000-0008-0000-0F00-000084030000}"/>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01" name="直線コネクタ 900">
          <a:extLst>
            <a:ext uri="{FF2B5EF4-FFF2-40B4-BE49-F238E27FC236}">
              <a16:creationId xmlns:a16="http://schemas.microsoft.com/office/drawing/2014/main" id="{00000000-0008-0000-0F00-000085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02" name="テキスト ボックス 901">
          <a:extLst>
            <a:ext uri="{FF2B5EF4-FFF2-40B4-BE49-F238E27FC236}">
              <a16:creationId xmlns:a16="http://schemas.microsoft.com/office/drawing/2014/main" id="{00000000-0008-0000-0F00-000086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03" name="【庁舎】&#10;一人当たり面積グラフ枠">
          <a:extLst>
            <a:ext uri="{FF2B5EF4-FFF2-40B4-BE49-F238E27FC236}">
              <a16:creationId xmlns:a16="http://schemas.microsoft.com/office/drawing/2014/main" id="{00000000-0008-0000-0F00-000087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140970</xdr:rowOff>
    </xdr:from>
    <xdr:to>
      <xdr:col>116</xdr:col>
      <xdr:colOff>62864</xdr:colOff>
      <xdr:row>107</xdr:row>
      <xdr:rowOff>57150</xdr:rowOff>
    </xdr:to>
    <xdr:cxnSp macro="">
      <xdr:nvCxnSpPr>
        <xdr:cNvPr id="904" name="直線コネクタ 903">
          <a:extLst>
            <a:ext uri="{FF2B5EF4-FFF2-40B4-BE49-F238E27FC236}">
              <a16:creationId xmlns:a16="http://schemas.microsoft.com/office/drawing/2014/main" id="{00000000-0008-0000-0F00-000088030000}"/>
            </a:ext>
          </a:extLst>
        </xdr:cNvPr>
        <xdr:cNvCxnSpPr/>
      </xdr:nvCxnSpPr>
      <xdr:spPr>
        <a:xfrm flipV="1">
          <a:off x="22160864" y="17285970"/>
          <a:ext cx="0" cy="1116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60977</xdr:rowOff>
    </xdr:from>
    <xdr:ext cx="469744" cy="259045"/>
    <xdr:sp macro="" textlink="">
      <xdr:nvSpPr>
        <xdr:cNvPr id="905" name="【庁舎】&#10;一人当たり面積最小値テキスト">
          <a:extLst>
            <a:ext uri="{FF2B5EF4-FFF2-40B4-BE49-F238E27FC236}">
              <a16:creationId xmlns:a16="http://schemas.microsoft.com/office/drawing/2014/main" id="{00000000-0008-0000-0F00-000089030000}"/>
            </a:ext>
          </a:extLst>
        </xdr:cNvPr>
        <xdr:cNvSpPr txBox="1"/>
      </xdr:nvSpPr>
      <xdr:spPr>
        <a:xfrm>
          <a:off x="22199600" y="1840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57150</xdr:rowOff>
    </xdr:from>
    <xdr:to>
      <xdr:col>116</xdr:col>
      <xdr:colOff>152400</xdr:colOff>
      <xdr:row>107</xdr:row>
      <xdr:rowOff>57150</xdr:rowOff>
    </xdr:to>
    <xdr:cxnSp macro="">
      <xdr:nvCxnSpPr>
        <xdr:cNvPr id="906" name="直線コネクタ 905">
          <a:extLst>
            <a:ext uri="{FF2B5EF4-FFF2-40B4-BE49-F238E27FC236}">
              <a16:creationId xmlns:a16="http://schemas.microsoft.com/office/drawing/2014/main" id="{00000000-0008-0000-0F00-00008A030000}"/>
            </a:ext>
          </a:extLst>
        </xdr:cNvPr>
        <xdr:cNvCxnSpPr/>
      </xdr:nvCxnSpPr>
      <xdr:spPr>
        <a:xfrm>
          <a:off x="22072600" y="18402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87647</xdr:rowOff>
    </xdr:from>
    <xdr:ext cx="469744" cy="259045"/>
    <xdr:sp macro="" textlink="">
      <xdr:nvSpPr>
        <xdr:cNvPr id="907" name="【庁舎】&#10;一人当たり面積最大値テキスト">
          <a:extLst>
            <a:ext uri="{FF2B5EF4-FFF2-40B4-BE49-F238E27FC236}">
              <a16:creationId xmlns:a16="http://schemas.microsoft.com/office/drawing/2014/main" id="{00000000-0008-0000-0F00-00008B030000}"/>
            </a:ext>
          </a:extLst>
        </xdr:cNvPr>
        <xdr:cNvSpPr txBox="1"/>
      </xdr:nvSpPr>
      <xdr:spPr>
        <a:xfrm>
          <a:off x="22199600" y="17061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140970</xdr:rowOff>
    </xdr:from>
    <xdr:to>
      <xdr:col>116</xdr:col>
      <xdr:colOff>152400</xdr:colOff>
      <xdr:row>100</xdr:row>
      <xdr:rowOff>140970</xdr:rowOff>
    </xdr:to>
    <xdr:cxnSp macro="">
      <xdr:nvCxnSpPr>
        <xdr:cNvPr id="908" name="直線コネクタ 907">
          <a:extLst>
            <a:ext uri="{FF2B5EF4-FFF2-40B4-BE49-F238E27FC236}">
              <a16:creationId xmlns:a16="http://schemas.microsoft.com/office/drawing/2014/main" id="{00000000-0008-0000-0F00-00008C030000}"/>
            </a:ext>
          </a:extLst>
        </xdr:cNvPr>
        <xdr:cNvCxnSpPr/>
      </xdr:nvCxnSpPr>
      <xdr:spPr>
        <a:xfrm>
          <a:off x="22072600" y="172859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26688</xdr:rowOff>
    </xdr:from>
    <xdr:ext cx="469744" cy="259045"/>
    <xdr:sp macro="" textlink="">
      <xdr:nvSpPr>
        <xdr:cNvPr id="909" name="【庁舎】&#10;一人当たり面積平均値テキスト">
          <a:extLst>
            <a:ext uri="{FF2B5EF4-FFF2-40B4-BE49-F238E27FC236}">
              <a16:creationId xmlns:a16="http://schemas.microsoft.com/office/drawing/2014/main" id="{00000000-0008-0000-0F00-00008D030000}"/>
            </a:ext>
          </a:extLst>
        </xdr:cNvPr>
        <xdr:cNvSpPr txBox="1"/>
      </xdr:nvSpPr>
      <xdr:spPr>
        <a:xfrm>
          <a:off x="22199600" y="180289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48261</xdr:rowOff>
    </xdr:from>
    <xdr:to>
      <xdr:col>116</xdr:col>
      <xdr:colOff>114300</xdr:colOff>
      <xdr:row>105</xdr:row>
      <xdr:rowOff>149861</xdr:rowOff>
    </xdr:to>
    <xdr:sp macro="" textlink="">
      <xdr:nvSpPr>
        <xdr:cNvPr id="910" name="フローチャート: 判断 909">
          <a:extLst>
            <a:ext uri="{FF2B5EF4-FFF2-40B4-BE49-F238E27FC236}">
              <a16:creationId xmlns:a16="http://schemas.microsoft.com/office/drawing/2014/main" id="{00000000-0008-0000-0F00-00008E030000}"/>
            </a:ext>
          </a:extLst>
        </xdr:cNvPr>
        <xdr:cNvSpPr/>
      </xdr:nvSpPr>
      <xdr:spPr>
        <a:xfrm>
          <a:off x="22110700" y="18050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55880</xdr:rowOff>
    </xdr:from>
    <xdr:to>
      <xdr:col>112</xdr:col>
      <xdr:colOff>38100</xdr:colOff>
      <xdr:row>105</xdr:row>
      <xdr:rowOff>157480</xdr:rowOff>
    </xdr:to>
    <xdr:sp macro="" textlink="">
      <xdr:nvSpPr>
        <xdr:cNvPr id="911" name="フローチャート: 判断 910">
          <a:extLst>
            <a:ext uri="{FF2B5EF4-FFF2-40B4-BE49-F238E27FC236}">
              <a16:creationId xmlns:a16="http://schemas.microsoft.com/office/drawing/2014/main" id="{00000000-0008-0000-0F00-00008F030000}"/>
            </a:ext>
          </a:extLst>
        </xdr:cNvPr>
        <xdr:cNvSpPr/>
      </xdr:nvSpPr>
      <xdr:spPr>
        <a:xfrm>
          <a:off x="21272500" y="1805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59689</xdr:rowOff>
    </xdr:from>
    <xdr:to>
      <xdr:col>107</xdr:col>
      <xdr:colOff>101600</xdr:colOff>
      <xdr:row>105</xdr:row>
      <xdr:rowOff>161289</xdr:rowOff>
    </xdr:to>
    <xdr:sp macro="" textlink="">
      <xdr:nvSpPr>
        <xdr:cNvPr id="912" name="フローチャート: 判断 911">
          <a:extLst>
            <a:ext uri="{FF2B5EF4-FFF2-40B4-BE49-F238E27FC236}">
              <a16:creationId xmlns:a16="http://schemas.microsoft.com/office/drawing/2014/main" id="{00000000-0008-0000-0F00-000090030000}"/>
            </a:ext>
          </a:extLst>
        </xdr:cNvPr>
        <xdr:cNvSpPr/>
      </xdr:nvSpPr>
      <xdr:spPr>
        <a:xfrm>
          <a:off x="20383500" y="1806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67311</xdr:rowOff>
    </xdr:from>
    <xdr:to>
      <xdr:col>102</xdr:col>
      <xdr:colOff>165100</xdr:colOff>
      <xdr:row>105</xdr:row>
      <xdr:rowOff>168911</xdr:rowOff>
    </xdr:to>
    <xdr:sp macro="" textlink="">
      <xdr:nvSpPr>
        <xdr:cNvPr id="913" name="フローチャート: 判断 912">
          <a:extLst>
            <a:ext uri="{FF2B5EF4-FFF2-40B4-BE49-F238E27FC236}">
              <a16:creationId xmlns:a16="http://schemas.microsoft.com/office/drawing/2014/main" id="{00000000-0008-0000-0F00-000091030000}"/>
            </a:ext>
          </a:extLst>
        </xdr:cNvPr>
        <xdr:cNvSpPr/>
      </xdr:nvSpPr>
      <xdr:spPr>
        <a:xfrm>
          <a:off x="19494500" y="1806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74930</xdr:rowOff>
    </xdr:from>
    <xdr:to>
      <xdr:col>98</xdr:col>
      <xdr:colOff>38100</xdr:colOff>
      <xdr:row>106</xdr:row>
      <xdr:rowOff>5080</xdr:rowOff>
    </xdr:to>
    <xdr:sp macro="" textlink="">
      <xdr:nvSpPr>
        <xdr:cNvPr id="914" name="フローチャート: 判断 913">
          <a:extLst>
            <a:ext uri="{FF2B5EF4-FFF2-40B4-BE49-F238E27FC236}">
              <a16:creationId xmlns:a16="http://schemas.microsoft.com/office/drawing/2014/main" id="{00000000-0008-0000-0F00-000092030000}"/>
            </a:ext>
          </a:extLst>
        </xdr:cNvPr>
        <xdr:cNvSpPr/>
      </xdr:nvSpPr>
      <xdr:spPr>
        <a:xfrm>
          <a:off x="18605500" y="1807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15" name="テキスト ボックス 914">
          <a:extLst>
            <a:ext uri="{FF2B5EF4-FFF2-40B4-BE49-F238E27FC236}">
              <a16:creationId xmlns:a16="http://schemas.microsoft.com/office/drawing/2014/main" id="{00000000-0008-0000-0F00-000093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16" name="テキスト ボックス 915">
          <a:extLst>
            <a:ext uri="{FF2B5EF4-FFF2-40B4-BE49-F238E27FC236}">
              <a16:creationId xmlns:a16="http://schemas.microsoft.com/office/drawing/2014/main" id="{00000000-0008-0000-0F00-000094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17" name="テキスト ボックス 916">
          <a:extLst>
            <a:ext uri="{FF2B5EF4-FFF2-40B4-BE49-F238E27FC236}">
              <a16:creationId xmlns:a16="http://schemas.microsoft.com/office/drawing/2014/main" id="{00000000-0008-0000-0F00-000095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18" name="テキスト ボックス 917">
          <a:extLst>
            <a:ext uri="{FF2B5EF4-FFF2-40B4-BE49-F238E27FC236}">
              <a16:creationId xmlns:a16="http://schemas.microsoft.com/office/drawing/2014/main" id="{00000000-0008-0000-0F00-000096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19" name="テキスト ボックス 918">
          <a:extLst>
            <a:ext uri="{FF2B5EF4-FFF2-40B4-BE49-F238E27FC236}">
              <a16:creationId xmlns:a16="http://schemas.microsoft.com/office/drawing/2014/main" id="{00000000-0008-0000-0F00-000097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158750</xdr:rowOff>
    </xdr:from>
    <xdr:to>
      <xdr:col>116</xdr:col>
      <xdr:colOff>114300</xdr:colOff>
      <xdr:row>104</xdr:row>
      <xdr:rowOff>88900</xdr:rowOff>
    </xdr:to>
    <xdr:sp macro="" textlink="">
      <xdr:nvSpPr>
        <xdr:cNvPr id="920" name="楕円 919">
          <a:extLst>
            <a:ext uri="{FF2B5EF4-FFF2-40B4-BE49-F238E27FC236}">
              <a16:creationId xmlns:a16="http://schemas.microsoft.com/office/drawing/2014/main" id="{00000000-0008-0000-0F00-000098030000}"/>
            </a:ext>
          </a:extLst>
        </xdr:cNvPr>
        <xdr:cNvSpPr/>
      </xdr:nvSpPr>
      <xdr:spPr>
        <a:xfrm>
          <a:off x="22110700" y="1781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10177</xdr:rowOff>
    </xdr:from>
    <xdr:ext cx="469744" cy="259045"/>
    <xdr:sp macro="" textlink="">
      <xdr:nvSpPr>
        <xdr:cNvPr id="921" name="【庁舎】&#10;一人当たり面積該当値テキスト">
          <a:extLst>
            <a:ext uri="{FF2B5EF4-FFF2-40B4-BE49-F238E27FC236}">
              <a16:creationId xmlns:a16="http://schemas.microsoft.com/office/drawing/2014/main" id="{00000000-0008-0000-0F00-000099030000}"/>
            </a:ext>
          </a:extLst>
        </xdr:cNvPr>
        <xdr:cNvSpPr txBox="1"/>
      </xdr:nvSpPr>
      <xdr:spPr>
        <a:xfrm>
          <a:off x="22199600" y="17669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17780</xdr:rowOff>
    </xdr:from>
    <xdr:to>
      <xdr:col>112</xdr:col>
      <xdr:colOff>38100</xdr:colOff>
      <xdr:row>104</xdr:row>
      <xdr:rowOff>119380</xdr:rowOff>
    </xdr:to>
    <xdr:sp macro="" textlink="">
      <xdr:nvSpPr>
        <xdr:cNvPr id="922" name="楕円 921">
          <a:extLst>
            <a:ext uri="{FF2B5EF4-FFF2-40B4-BE49-F238E27FC236}">
              <a16:creationId xmlns:a16="http://schemas.microsoft.com/office/drawing/2014/main" id="{00000000-0008-0000-0F00-00009A030000}"/>
            </a:ext>
          </a:extLst>
        </xdr:cNvPr>
        <xdr:cNvSpPr/>
      </xdr:nvSpPr>
      <xdr:spPr>
        <a:xfrm>
          <a:off x="21272500" y="17848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38100</xdr:rowOff>
    </xdr:from>
    <xdr:to>
      <xdr:col>116</xdr:col>
      <xdr:colOff>63500</xdr:colOff>
      <xdr:row>104</xdr:row>
      <xdr:rowOff>68580</xdr:rowOff>
    </xdr:to>
    <xdr:cxnSp macro="">
      <xdr:nvCxnSpPr>
        <xdr:cNvPr id="923" name="直線コネクタ 922">
          <a:extLst>
            <a:ext uri="{FF2B5EF4-FFF2-40B4-BE49-F238E27FC236}">
              <a16:creationId xmlns:a16="http://schemas.microsoft.com/office/drawing/2014/main" id="{00000000-0008-0000-0F00-00009B030000}"/>
            </a:ext>
          </a:extLst>
        </xdr:cNvPr>
        <xdr:cNvCxnSpPr/>
      </xdr:nvCxnSpPr>
      <xdr:spPr>
        <a:xfrm flipV="1">
          <a:off x="21323300" y="1786890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25400</xdr:rowOff>
    </xdr:from>
    <xdr:to>
      <xdr:col>107</xdr:col>
      <xdr:colOff>101600</xdr:colOff>
      <xdr:row>104</xdr:row>
      <xdr:rowOff>127000</xdr:rowOff>
    </xdr:to>
    <xdr:sp macro="" textlink="">
      <xdr:nvSpPr>
        <xdr:cNvPr id="924" name="楕円 923">
          <a:extLst>
            <a:ext uri="{FF2B5EF4-FFF2-40B4-BE49-F238E27FC236}">
              <a16:creationId xmlns:a16="http://schemas.microsoft.com/office/drawing/2014/main" id="{00000000-0008-0000-0F00-00009C030000}"/>
            </a:ext>
          </a:extLst>
        </xdr:cNvPr>
        <xdr:cNvSpPr/>
      </xdr:nvSpPr>
      <xdr:spPr>
        <a:xfrm>
          <a:off x="20383500" y="1785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68580</xdr:rowOff>
    </xdr:from>
    <xdr:to>
      <xdr:col>111</xdr:col>
      <xdr:colOff>177800</xdr:colOff>
      <xdr:row>104</xdr:row>
      <xdr:rowOff>76200</xdr:rowOff>
    </xdr:to>
    <xdr:cxnSp macro="">
      <xdr:nvCxnSpPr>
        <xdr:cNvPr id="925" name="直線コネクタ 924">
          <a:extLst>
            <a:ext uri="{FF2B5EF4-FFF2-40B4-BE49-F238E27FC236}">
              <a16:creationId xmlns:a16="http://schemas.microsoft.com/office/drawing/2014/main" id="{00000000-0008-0000-0F00-00009D030000}"/>
            </a:ext>
          </a:extLst>
        </xdr:cNvPr>
        <xdr:cNvCxnSpPr/>
      </xdr:nvCxnSpPr>
      <xdr:spPr>
        <a:xfrm flipV="1">
          <a:off x="20434300" y="1789938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44450</xdr:rowOff>
    </xdr:from>
    <xdr:to>
      <xdr:col>102</xdr:col>
      <xdr:colOff>165100</xdr:colOff>
      <xdr:row>104</xdr:row>
      <xdr:rowOff>146050</xdr:rowOff>
    </xdr:to>
    <xdr:sp macro="" textlink="">
      <xdr:nvSpPr>
        <xdr:cNvPr id="926" name="楕円 925">
          <a:extLst>
            <a:ext uri="{FF2B5EF4-FFF2-40B4-BE49-F238E27FC236}">
              <a16:creationId xmlns:a16="http://schemas.microsoft.com/office/drawing/2014/main" id="{00000000-0008-0000-0F00-00009E030000}"/>
            </a:ext>
          </a:extLst>
        </xdr:cNvPr>
        <xdr:cNvSpPr/>
      </xdr:nvSpPr>
      <xdr:spPr>
        <a:xfrm>
          <a:off x="19494500" y="17875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76200</xdr:rowOff>
    </xdr:from>
    <xdr:to>
      <xdr:col>107</xdr:col>
      <xdr:colOff>50800</xdr:colOff>
      <xdr:row>104</xdr:row>
      <xdr:rowOff>95250</xdr:rowOff>
    </xdr:to>
    <xdr:cxnSp macro="">
      <xdr:nvCxnSpPr>
        <xdr:cNvPr id="927" name="直線コネクタ 926">
          <a:extLst>
            <a:ext uri="{FF2B5EF4-FFF2-40B4-BE49-F238E27FC236}">
              <a16:creationId xmlns:a16="http://schemas.microsoft.com/office/drawing/2014/main" id="{00000000-0008-0000-0F00-00009F030000}"/>
            </a:ext>
          </a:extLst>
        </xdr:cNvPr>
        <xdr:cNvCxnSpPr/>
      </xdr:nvCxnSpPr>
      <xdr:spPr>
        <a:xfrm flipV="1">
          <a:off x="19545300" y="179070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21589</xdr:rowOff>
    </xdr:from>
    <xdr:to>
      <xdr:col>98</xdr:col>
      <xdr:colOff>38100</xdr:colOff>
      <xdr:row>104</xdr:row>
      <xdr:rowOff>123189</xdr:rowOff>
    </xdr:to>
    <xdr:sp macro="" textlink="">
      <xdr:nvSpPr>
        <xdr:cNvPr id="928" name="楕円 927">
          <a:extLst>
            <a:ext uri="{FF2B5EF4-FFF2-40B4-BE49-F238E27FC236}">
              <a16:creationId xmlns:a16="http://schemas.microsoft.com/office/drawing/2014/main" id="{00000000-0008-0000-0F00-0000A0030000}"/>
            </a:ext>
          </a:extLst>
        </xdr:cNvPr>
        <xdr:cNvSpPr/>
      </xdr:nvSpPr>
      <xdr:spPr>
        <a:xfrm>
          <a:off x="18605500" y="17852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72389</xdr:rowOff>
    </xdr:from>
    <xdr:to>
      <xdr:col>102</xdr:col>
      <xdr:colOff>114300</xdr:colOff>
      <xdr:row>104</xdr:row>
      <xdr:rowOff>95250</xdr:rowOff>
    </xdr:to>
    <xdr:cxnSp macro="">
      <xdr:nvCxnSpPr>
        <xdr:cNvPr id="929" name="直線コネクタ 928">
          <a:extLst>
            <a:ext uri="{FF2B5EF4-FFF2-40B4-BE49-F238E27FC236}">
              <a16:creationId xmlns:a16="http://schemas.microsoft.com/office/drawing/2014/main" id="{00000000-0008-0000-0F00-0000A1030000}"/>
            </a:ext>
          </a:extLst>
        </xdr:cNvPr>
        <xdr:cNvCxnSpPr/>
      </xdr:nvCxnSpPr>
      <xdr:spPr>
        <a:xfrm>
          <a:off x="18656300" y="17903189"/>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148607</xdr:rowOff>
    </xdr:from>
    <xdr:ext cx="469744" cy="259045"/>
    <xdr:sp macro="" textlink="">
      <xdr:nvSpPr>
        <xdr:cNvPr id="930" name="n_1aveValue【庁舎】&#10;一人当たり面積">
          <a:extLst>
            <a:ext uri="{FF2B5EF4-FFF2-40B4-BE49-F238E27FC236}">
              <a16:creationId xmlns:a16="http://schemas.microsoft.com/office/drawing/2014/main" id="{00000000-0008-0000-0F00-0000A2030000}"/>
            </a:ext>
          </a:extLst>
        </xdr:cNvPr>
        <xdr:cNvSpPr txBox="1"/>
      </xdr:nvSpPr>
      <xdr:spPr>
        <a:xfrm>
          <a:off x="21075727" y="18150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152416</xdr:rowOff>
    </xdr:from>
    <xdr:ext cx="469744" cy="259045"/>
    <xdr:sp macro="" textlink="">
      <xdr:nvSpPr>
        <xdr:cNvPr id="931" name="n_2aveValue【庁舎】&#10;一人当たり面積">
          <a:extLst>
            <a:ext uri="{FF2B5EF4-FFF2-40B4-BE49-F238E27FC236}">
              <a16:creationId xmlns:a16="http://schemas.microsoft.com/office/drawing/2014/main" id="{00000000-0008-0000-0F00-0000A3030000}"/>
            </a:ext>
          </a:extLst>
        </xdr:cNvPr>
        <xdr:cNvSpPr txBox="1"/>
      </xdr:nvSpPr>
      <xdr:spPr>
        <a:xfrm>
          <a:off x="20199427" y="18154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160038</xdr:rowOff>
    </xdr:from>
    <xdr:ext cx="469744" cy="259045"/>
    <xdr:sp macro="" textlink="">
      <xdr:nvSpPr>
        <xdr:cNvPr id="932" name="n_3aveValue【庁舎】&#10;一人当たり面積">
          <a:extLst>
            <a:ext uri="{FF2B5EF4-FFF2-40B4-BE49-F238E27FC236}">
              <a16:creationId xmlns:a16="http://schemas.microsoft.com/office/drawing/2014/main" id="{00000000-0008-0000-0F00-0000A4030000}"/>
            </a:ext>
          </a:extLst>
        </xdr:cNvPr>
        <xdr:cNvSpPr txBox="1"/>
      </xdr:nvSpPr>
      <xdr:spPr>
        <a:xfrm>
          <a:off x="19310427" y="18162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167657</xdr:rowOff>
    </xdr:from>
    <xdr:ext cx="469744" cy="259045"/>
    <xdr:sp macro="" textlink="">
      <xdr:nvSpPr>
        <xdr:cNvPr id="933" name="n_4aveValue【庁舎】&#10;一人当たり面積">
          <a:extLst>
            <a:ext uri="{FF2B5EF4-FFF2-40B4-BE49-F238E27FC236}">
              <a16:creationId xmlns:a16="http://schemas.microsoft.com/office/drawing/2014/main" id="{00000000-0008-0000-0F00-0000A5030000}"/>
            </a:ext>
          </a:extLst>
        </xdr:cNvPr>
        <xdr:cNvSpPr txBox="1"/>
      </xdr:nvSpPr>
      <xdr:spPr>
        <a:xfrm>
          <a:off x="18421427" y="18169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102</xdr:row>
      <xdr:rowOff>135907</xdr:rowOff>
    </xdr:from>
    <xdr:ext cx="469744" cy="259045"/>
    <xdr:sp macro="" textlink="">
      <xdr:nvSpPr>
        <xdr:cNvPr id="934" name="n_1mainValue【庁舎】&#10;一人当たり面積">
          <a:extLst>
            <a:ext uri="{FF2B5EF4-FFF2-40B4-BE49-F238E27FC236}">
              <a16:creationId xmlns:a16="http://schemas.microsoft.com/office/drawing/2014/main" id="{00000000-0008-0000-0F00-0000A6030000}"/>
            </a:ext>
          </a:extLst>
        </xdr:cNvPr>
        <xdr:cNvSpPr txBox="1"/>
      </xdr:nvSpPr>
      <xdr:spPr>
        <a:xfrm>
          <a:off x="21075727" y="17623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143527</xdr:rowOff>
    </xdr:from>
    <xdr:ext cx="469744" cy="259045"/>
    <xdr:sp macro="" textlink="">
      <xdr:nvSpPr>
        <xdr:cNvPr id="935" name="n_2mainValue【庁舎】&#10;一人当たり面積">
          <a:extLst>
            <a:ext uri="{FF2B5EF4-FFF2-40B4-BE49-F238E27FC236}">
              <a16:creationId xmlns:a16="http://schemas.microsoft.com/office/drawing/2014/main" id="{00000000-0008-0000-0F00-0000A7030000}"/>
            </a:ext>
          </a:extLst>
        </xdr:cNvPr>
        <xdr:cNvSpPr txBox="1"/>
      </xdr:nvSpPr>
      <xdr:spPr>
        <a:xfrm>
          <a:off x="20199427" y="17631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162577</xdr:rowOff>
    </xdr:from>
    <xdr:ext cx="469744" cy="259045"/>
    <xdr:sp macro="" textlink="">
      <xdr:nvSpPr>
        <xdr:cNvPr id="936" name="n_3mainValue【庁舎】&#10;一人当たり面積">
          <a:extLst>
            <a:ext uri="{FF2B5EF4-FFF2-40B4-BE49-F238E27FC236}">
              <a16:creationId xmlns:a16="http://schemas.microsoft.com/office/drawing/2014/main" id="{00000000-0008-0000-0F00-0000A8030000}"/>
            </a:ext>
          </a:extLst>
        </xdr:cNvPr>
        <xdr:cNvSpPr txBox="1"/>
      </xdr:nvSpPr>
      <xdr:spPr>
        <a:xfrm>
          <a:off x="19310427" y="17650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139716</xdr:rowOff>
    </xdr:from>
    <xdr:ext cx="469744" cy="259045"/>
    <xdr:sp macro="" textlink="">
      <xdr:nvSpPr>
        <xdr:cNvPr id="937" name="n_4mainValue【庁舎】&#10;一人当たり面積">
          <a:extLst>
            <a:ext uri="{FF2B5EF4-FFF2-40B4-BE49-F238E27FC236}">
              <a16:creationId xmlns:a16="http://schemas.microsoft.com/office/drawing/2014/main" id="{00000000-0008-0000-0F00-0000A9030000}"/>
            </a:ext>
          </a:extLst>
        </xdr:cNvPr>
        <xdr:cNvSpPr txBox="1"/>
      </xdr:nvSpPr>
      <xdr:spPr>
        <a:xfrm>
          <a:off x="18421427" y="17627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38" name="正方形/長方形 937">
          <a:extLst>
            <a:ext uri="{FF2B5EF4-FFF2-40B4-BE49-F238E27FC236}">
              <a16:creationId xmlns:a16="http://schemas.microsoft.com/office/drawing/2014/main" id="{00000000-0008-0000-0F00-0000AA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39" name="正方形/長方形 938">
          <a:extLst>
            <a:ext uri="{FF2B5EF4-FFF2-40B4-BE49-F238E27FC236}">
              <a16:creationId xmlns:a16="http://schemas.microsoft.com/office/drawing/2014/main" id="{00000000-0008-0000-0F00-0000AB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0" name="テキスト ボックス 939">
          <a:extLst>
            <a:ext uri="{FF2B5EF4-FFF2-40B4-BE49-F238E27FC236}">
              <a16:creationId xmlns:a16="http://schemas.microsoft.com/office/drawing/2014/main" id="{00000000-0008-0000-0F00-0000AC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「庁舎」、「市民会館」、「消防施設」以外の全てにおいて、類似団体内平均と比較して有形固定資産減価償却率が高くなっている。「図書館」については、昭和</a:t>
          </a:r>
          <a:r>
            <a:rPr kumimoji="1" lang="en-US" altLang="ja-JP" sz="1300">
              <a:latin typeface="ＭＳ Ｐゴシック" panose="020B0600070205080204" pitchFamily="50" charset="-128"/>
              <a:ea typeface="ＭＳ Ｐゴシック" panose="020B0600070205080204" pitchFamily="50" charset="-128"/>
            </a:rPr>
            <a:t>58</a:t>
          </a:r>
          <a:r>
            <a:rPr kumimoji="1" lang="ja-JP" altLang="en-US" sz="1300">
              <a:latin typeface="ＭＳ Ｐゴシック" panose="020B0600070205080204" pitchFamily="50" charset="-128"/>
              <a:ea typeface="ＭＳ Ｐゴシック" panose="020B0600070205080204" pitchFamily="50" charset="-128"/>
            </a:rPr>
            <a:t>年に整備した中央図書館明徳館が老朽化しており、個別施設計画に基づき計画的に改修等を進めることとしている。「体育館・プール」については、雄和地区および河辺地区の体育館が建築後</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年を経過しているなど、老朽化が進んでいる施設が複数あることが影響している。「保健センター・保健所」については、秋田市保健センターが昭和</a:t>
          </a:r>
          <a:r>
            <a:rPr kumimoji="1" lang="en-US" altLang="ja-JP" sz="1300">
              <a:latin typeface="ＭＳ Ｐゴシック" panose="020B0600070205080204" pitchFamily="50" charset="-128"/>
              <a:ea typeface="ＭＳ Ｐゴシック" panose="020B0600070205080204" pitchFamily="50" charset="-128"/>
            </a:rPr>
            <a:t>62</a:t>
          </a:r>
          <a:r>
            <a:rPr kumimoji="1" lang="ja-JP" altLang="en-US" sz="1300">
              <a:latin typeface="ＭＳ Ｐゴシック" panose="020B0600070205080204" pitchFamily="50" charset="-128"/>
              <a:ea typeface="ＭＳ Ｐゴシック" panose="020B0600070205080204" pitchFamily="50" charset="-128"/>
            </a:rPr>
            <a:t>年に、秋田市保健所が平成</a:t>
          </a:r>
          <a:r>
            <a:rPr kumimoji="1" lang="en-US" altLang="ja-JP" sz="1300">
              <a:latin typeface="ＭＳ Ｐゴシック" panose="020B0600070205080204" pitchFamily="50" charset="-128"/>
              <a:ea typeface="ＭＳ Ｐゴシック" panose="020B0600070205080204" pitchFamily="50" charset="-128"/>
            </a:rPr>
            <a:t>11</a:t>
          </a:r>
          <a:r>
            <a:rPr kumimoji="1" lang="ja-JP" altLang="en-US" sz="1300">
              <a:latin typeface="ＭＳ Ｐゴシック" panose="020B0600070205080204" pitchFamily="50" charset="-128"/>
              <a:ea typeface="ＭＳ Ｐゴシック" panose="020B0600070205080204" pitchFamily="50" charset="-128"/>
            </a:rPr>
            <a:t>年に整備され、老朽化が進んでいるが、個別施設計画を基に計画的な改修・修繕を行うことにより、老朽化対策を進めることとしている。「一般廃棄物処理施設」については、汚泥再生処理センターが昭和</a:t>
          </a:r>
          <a:r>
            <a:rPr kumimoji="1" lang="en-US" altLang="ja-JP" sz="1300">
              <a:latin typeface="ＭＳ Ｐゴシック" panose="020B0600070205080204" pitchFamily="50" charset="-128"/>
              <a:ea typeface="ＭＳ Ｐゴシック" panose="020B0600070205080204" pitchFamily="50" charset="-128"/>
            </a:rPr>
            <a:t>55</a:t>
          </a:r>
          <a:r>
            <a:rPr kumimoji="1" lang="ja-JP" altLang="en-US" sz="1300">
              <a:latin typeface="ＭＳ Ｐゴシック" panose="020B0600070205080204" pitchFamily="50" charset="-128"/>
              <a:ea typeface="ＭＳ Ｐゴシック" panose="020B0600070205080204" pitchFamily="50" charset="-128"/>
            </a:rPr>
            <a:t>年、旧焼却施設が昭和</a:t>
          </a:r>
          <a:r>
            <a:rPr kumimoji="1" lang="en-US" altLang="ja-JP" sz="1300">
              <a:latin typeface="ＭＳ Ｐゴシック" panose="020B0600070205080204" pitchFamily="50" charset="-128"/>
              <a:ea typeface="ＭＳ Ｐゴシック" panose="020B0600070205080204" pitchFamily="50" charset="-128"/>
            </a:rPr>
            <a:t>53</a:t>
          </a:r>
          <a:r>
            <a:rPr kumimoji="1" lang="ja-JP" altLang="en-US" sz="1300">
              <a:latin typeface="ＭＳ Ｐゴシック" panose="020B0600070205080204" pitchFamily="50" charset="-128"/>
              <a:ea typeface="ＭＳ Ｐゴシック" panose="020B0600070205080204" pitchFamily="50" charset="-128"/>
            </a:rPr>
            <a:t>年の建設と、築</a:t>
          </a:r>
          <a:r>
            <a:rPr kumimoji="1" lang="en-US" altLang="ja-JP" sz="1300">
              <a:latin typeface="ＭＳ Ｐゴシック" panose="020B0600070205080204" pitchFamily="50" charset="-128"/>
              <a:ea typeface="ＭＳ Ｐゴシック" panose="020B0600070205080204" pitchFamily="50" charset="-128"/>
            </a:rPr>
            <a:t>40</a:t>
          </a:r>
          <a:r>
            <a:rPr kumimoji="1" lang="ja-JP" altLang="en-US" sz="1300">
              <a:latin typeface="ＭＳ Ｐゴシック" panose="020B0600070205080204" pitchFamily="50" charset="-128"/>
              <a:ea typeface="ＭＳ Ｐゴシック" panose="020B0600070205080204" pitchFamily="50" charset="-128"/>
            </a:rPr>
            <a:t>年を超えた建物が現存していることから有形固定資産減価償却率は高い傾向にあるが、令和６年度は溶融施設の機能維持のための大規模改修等が終了したことにより、減少している。「消防施設」は、消防本部庁舎の大規模改修および寺内・将軍野統合出張所の新築により、有形固定資産減価償却率が減少した。「市民会館」は、県との複合施設であるあきた芸術劇場の整備により有形固定資産減価償却率は低下し、類似団体内平均と比較し低い水準となっている。今後も、秋田市公共施設等総合管理計画および施設ごとに策定した個別施設計画に基づき、施設の長寿命化や施設保有量の見直しに取り組み、将来負担の軽減を図っていく必要があ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63"/>
      <c r="DK1" s="163"/>
      <c r="DL1" s="163"/>
      <c r="DM1" s="163"/>
      <c r="DN1" s="163"/>
      <c r="DO1" s="163"/>
    </row>
    <row r="2" spans="1:119" ht="24" thickBot="1" x14ac:dyDescent="0.25">
      <c r="B2" s="164" t="s">
        <v>77</v>
      </c>
      <c r="C2" s="164"/>
      <c r="D2" s="165"/>
    </row>
    <row r="3" spans="1:119" ht="18.75" customHeight="1" thickBot="1" x14ac:dyDescent="0.25">
      <c r="A3" s="163"/>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x14ac:dyDescent="0.2">
      <c r="A4" s="163"/>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157284780</v>
      </c>
      <c r="BO4" s="384"/>
      <c r="BP4" s="384"/>
      <c r="BQ4" s="384"/>
      <c r="BR4" s="384"/>
      <c r="BS4" s="384"/>
      <c r="BT4" s="384"/>
      <c r="BU4" s="385"/>
      <c r="BV4" s="383">
        <v>156660789</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2.4</v>
      </c>
      <c r="CU4" s="390"/>
      <c r="CV4" s="390"/>
      <c r="CW4" s="390"/>
      <c r="CX4" s="390"/>
      <c r="CY4" s="390"/>
      <c r="CZ4" s="390"/>
      <c r="DA4" s="391"/>
      <c r="DB4" s="389">
        <v>2.6</v>
      </c>
      <c r="DC4" s="390"/>
      <c r="DD4" s="390"/>
      <c r="DE4" s="390"/>
      <c r="DF4" s="390"/>
      <c r="DG4" s="390"/>
      <c r="DH4" s="390"/>
      <c r="DI4" s="391"/>
    </row>
    <row r="5" spans="1:119" ht="18.75" customHeight="1" x14ac:dyDescent="0.2">
      <c r="A5" s="163"/>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89</v>
      </c>
      <c r="AN5" s="450"/>
      <c r="AO5" s="450"/>
      <c r="AP5" s="450"/>
      <c r="AQ5" s="450"/>
      <c r="AR5" s="450"/>
      <c r="AS5" s="450"/>
      <c r="AT5" s="451"/>
      <c r="AU5" s="452" t="s">
        <v>90</v>
      </c>
      <c r="AV5" s="453"/>
      <c r="AW5" s="453"/>
      <c r="AX5" s="453"/>
      <c r="AY5" s="454" t="s">
        <v>91</v>
      </c>
      <c r="AZ5" s="455"/>
      <c r="BA5" s="455"/>
      <c r="BB5" s="455"/>
      <c r="BC5" s="455"/>
      <c r="BD5" s="455"/>
      <c r="BE5" s="455"/>
      <c r="BF5" s="455"/>
      <c r="BG5" s="455"/>
      <c r="BH5" s="455"/>
      <c r="BI5" s="455"/>
      <c r="BJ5" s="455"/>
      <c r="BK5" s="455"/>
      <c r="BL5" s="455"/>
      <c r="BM5" s="456"/>
      <c r="BN5" s="420">
        <v>155016487</v>
      </c>
      <c r="BO5" s="421"/>
      <c r="BP5" s="421"/>
      <c r="BQ5" s="421"/>
      <c r="BR5" s="421"/>
      <c r="BS5" s="421"/>
      <c r="BT5" s="421"/>
      <c r="BU5" s="422"/>
      <c r="BV5" s="420">
        <v>153749425</v>
      </c>
      <c r="BW5" s="421"/>
      <c r="BX5" s="421"/>
      <c r="BY5" s="421"/>
      <c r="BZ5" s="421"/>
      <c r="CA5" s="421"/>
      <c r="CB5" s="421"/>
      <c r="CC5" s="422"/>
      <c r="CD5" s="423" t="s">
        <v>92</v>
      </c>
      <c r="CE5" s="424"/>
      <c r="CF5" s="424"/>
      <c r="CG5" s="424"/>
      <c r="CH5" s="424"/>
      <c r="CI5" s="424"/>
      <c r="CJ5" s="424"/>
      <c r="CK5" s="424"/>
      <c r="CL5" s="424"/>
      <c r="CM5" s="424"/>
      <c r="CN5" s="424"/>
      <c r="CO5" s="424"/>
      <c r="CP5" s="424"/>
      <c r="CQ5" s="424"/>
      <c r="CR5" s="424"/>
      <c r="CS5" s="425"/>
      <c r="CT5" s="417">
        <v>94</v>
      </c>
      <c r="CU5" s="418"/>
      <c r="CV5" s="418"/>
      <c r="CW5" s="418"/>
      <c r="CX5" s="418"/>
      <c r="CY5" s="418"/>
      <c r="CZ5" s="418"/>
      <c r="DA5" s="419"/>
      <c r="DB5" s="417">
        <v>92.4</v>
      </c>
      <c r="DC5" s="418"/>
      <c r="DD5" s="418"/>
      <c r="DE5" s="418"/>
      <c r="DF5" s="418"/>
      <c r="DG5" s="418"/>
      <c r="DH5" s="418"/>
      <c r="DI5" s="419"/>
    </row>
    <row r="6" spans="1:119" ht="18.75" customHeight="1" x14ac:dyDescent="0.2">
      <c r="A6" s="163"/>
      <c r="B6" s="426" t="s">
        <v>93</v>
      </c>
      <c r="C6" s="427"/>
      <c r="D6" s="427"/>
      <c r="E6" s="428"/>
      <c r="F6" s="428"/>
      <c r="G6" s="428"/>
      <c r="H6" s="428"/>
      <c r="I6" s="428"/>
      <c r="J6" s="428"/>
      <c r="K6" s="428"/>
      <c r="L6" s="428" t="s">
        <v>94</v>
      </c>
      <c r="M6" s="428"/>
      <c r="N6" s="428"/>
      <c r="O6" s="428"/>
      <c r="P6" s="428"/>
      <c r="Q6" s="428"/>
      <c r="R6" s="432"/>
      <c r="S6" s="432"/>
      <c r="T6" s="432"/>
      <c r="U6" s="432"/>
      <c r="V6" s="433"/>
      <c r="W6" s="436" t="s">
        <v>95</v>
      </c>
      <c r="X6" s="437"/>
      <c r="Y6" s="437"/>
      <c r="Z6" s="437"/>
      <c r="AA6" s="437"/>
      <c r="AB6" s="427"/>
      <c r="AC6" s="440" t="s">
        <v>96</v>
      </c>
      <c r="AD6" s="441"/>
      <c r="AE6" s="441"/>
      <c r="AF6" s="441"/>
      <c r="AG6" s="441"/>
      <c r="AH6" s="441"/>
      <c r="AI6" s="441"/>
      <c r="AJ6" s="441"/>
      <c r="AK6" s="441"/>
      <c r="AL6" s="442"/>
      <c r="AM6" s="449" t="s">
        <v>97</v>
      </c>
      <c r="AN6" s="450"/>
      <c r="AO6" s="450"/>
      <c r="AP6" s="450"/>
      <c r="AQ6" s="450"/>
      <c r="AR6" s="450"/>
      <c r="AS6" s="450"/>
      <c r="AT6" s="451"/>
      <c r="AU6" s="452" t="s">
        <v>90</v>
      </c>
      <c r="AV6" s="453"/>
      <c r="AW6" s="453"/>
      <c r="AX6" s="453"/>
      <c r="AY6" s="454" t="s">
        <v>98</v>
      </c>
      <c r="AZ6" s="455"/>
      <c r="BA6" s="455"/>
      <c r="BB6" s="455"/>
      <c r="BC6" s="455"/>
      <c r="BD6" s="455"/>
      <c r="BE6" s="455"/>
      <c r="BF6" s="455"/>
      <c r="BG6" s="455"/>
      <c r="BH6" s="455"/>
      <c r="BI6" s="455"/>
      <c r="BJ6" s="455"/>
      <c r="BK6" s="455"/>
      <c r="BL6" s="455"/>
      <c r="BM6" s="456"/>
      <c r="BN6" s="420">
        <v>2268293</v>
      </c>
      <c r="BO6" s="421"/>
      <c r="BP6" s="421"/>
      <c r="BQ6" s="421"/>
      <c r="BR6" s="421"/>
      <c r="BS6" s="421"/>
      <c r="BT6" s="421"/>
      <c r="BU6" s="422"/>
      <c r="BV6" s="420">
        <v>2911364</v>
      </c>
      <c r="BW6" s="421"/>
      <c r="BX6" s="421"/>
      <c r="BY6" s="421"/>
      <c r="BZ6" s="421"/>
      <c r="CA6" s="421"/>
      <c r="CB6" s="421"/>
      <c r="CC6" s="422"/>
      <c r="CD6" s="423" t="s">
        <v>99</v>
      </c>
      <c r="CE6" s="424"/>
      <c r="CF6" s="424"/>
      <c r="CG6" s="424"/>
      <c r="CH6" s="424"/>
      <c r="CI6" s="424"/>
      <c r="CJ6" s="424"/>
      <c r="CK6" s="424"/>
      <c r="CL6" s="424"/>
      <c r="CM6" s="424"/>
      <c r="CN6" s="424"/>
      <c r="CO6" s="424"/>
      <c r="CP6" s="424"/>
      <c r="CQ6" s="424"/>
      <c r="CR6" s="424"/>
      <c r="CS6" s="425"/>
      <c r="CT6" s="457">
        <v>95</v>
      </c>
      <c r="CU6" s="458"/>
      <c r="CV6" s="458"/>
      <c r="CW6" s="458"/>
      <c r="CX6" s="458"/>
      <c r="CY6" s="458"/>
      <c r="CZ6" s="458"/>
      <c r="DA6" s="459"/>
      <c r="DB6" s="457">
        <v>94.4</v>
      </c>
      <c r="DC6" s="458"/>
      <c r="DD6" s="458"/>
      <c r="DE6" s="458"/>
      <c r="DF6" s="458"/>
      <c r="DG6" s="458"/>
      <c r="DH6" s="458"/>
      <c r="DI6" s="459"/>
    </row>
    <row r="7" spans="1:119" ht="18.75" customHeight="1" x14ac:dyDescent="0.2">
      <c r="A7" s="163"/>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100</v>
      </c>
      <c r="AN7" s="450"/>
      <c r="AO7" s="450"/>
      <c r="AP7" s="450"/>
      <c r="AQ7" s="450"/>
      <c r="AR7" s="450"/>
      <c r="AS7" s="450"/>
      <c r="AT7" s="451"/>
      <c r="AU7" s="452" t="s">
        <v>90</v>
      </c>
      <c r="AV7" s="453"/>
      <c r="AW7" s="453"/>
      <c r="AX7" s="453"/>
      <c r="AY7" s="454" t="s">
        <v>101</v>
      </c>
      <c r="AZ7" s="455"/>
      <c r="BA7" s="455"/>
      <c r="BB7" s="455"/>
      <c r="BC7" s="455"/>
      <c r="BD7" s="455"/>
      <c r="BE7" s="455"/>
      <c r="BF7" s="455"/>
      <c r="BG7" s="455"/>
      <c r="BH7" s="455"/>
      <c r="BI7" s="455"/>
      <c r="BJ7" s="455"/>
      <c r="BK7" s="455"/>
      <c r="BL7" s="455"/>
      <c r="BM7" s="456"/>
      <c r="BN7" s="420">
        <v>436112</v>
      </c>
      <c r="BO7" s="421"/>
      <c r="BP7" s="421"/>
      <c r="BQ7" s="421"/>
      <c r="BR7" s="421"/>
      <c r="BS7" s="421"/>
      <c r="BT7" s="421"/>
      <c r="BU7" s="422"/>
      <c r="BV7" s="420">
        <v>1015468</v>
      </c>
      <c r="BW7" s="421"/>
      <c r="BX7" s="421"/>
      <c r="BY7" s="421"/>
      <c r="BZ7" s="421"/>
      <c r="CA7" s="421"/>
      <c r="CB7" s="421"/>
      <c r="CC7" s="422"/>
      <c r="CD7" s="423" t="s">
        <v>102</v>
      </c>
      <c r="CE7" s="424"/>
      <c r="CF7" s="424"/>
      <c r="CG7" s="424"/>
      <c r="CH7" s="424"/>
      <c r="CI7" s="424"/>
      <c r="CJ7" s="424"/>
      <c r="CK7" s="424"/>
      <c r="CL7" s="424"/>
      <c r="CM7" s="424"/>
      <c r="CN7" s="424"/>
      <c r="CO7" s="424"/>
      <c r="CP7" s="424"/>
      <c r="CQ7" s="424"/>
      <c r="CR7" s="424"/>
      <c r="CS7" s="425"/>
      <c r="CT7" s="420">
        <v>75425623</v>
      </c>
      <c r="CU7" s="421"/>
      <c r="CV7" s="421"/>
      <c r="CW7" s="421"/>
      <c r="CX7" s="421"/>
      <c r="CY7" s="421"/>
      <c r="CZ7" s="421"/>
      <c r="DA7" s="422"/>
      <c r="DB7" s="420">
        <v>73990155</v>
      </c>
      <c r="DC7" s="421"/>
      <c r="DD7" s="421"/>
      <c r="DE7" s="421"/>
      <c r="DF7" s="421"/>
      <c r="DG7" s="421"/>
      <c r="DH7" s="421"/>
      <c r="DI7" s="422"/>
    </row>
    <row r="8" spans="1:119" ht="18.75" customHeight="1" thickBot="1" x14ac:dyDescent="0.25">
      <c r="A8" s="163"/>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103</v>
      </c>
      <c r="AN8" s="450"/>
      <c r="AO8" s="450"/>
      <c r="AP8" s="450"/>
      <c r="AQ8" s="450"/>
      <c r="AR8" s="450"/>
      <c r="AS8" s="450"/>
      <c r="AT8" s="451"/>
      <c r="AU8" s="452" t="s">
        <v>90</v>
      </c>
      <c r="AV8" s="453"/>
      <c r="AW8" s="453"/>
      <c r="AX8" s="453"/>
      <c r="AY8" s="454" t="s">
        <v>104</v>
      </c>
      <c r="AZ8" s="455"/>
      <c r="BA8" s="455"/>
      <c r="BB8" s="455"/>
      <c r="BC8" s="455"/>
      <c r="BD8" s="455"/>
      <c r="BE8" s="455"/>
      <c r="BF8" s="455"/>
      <c r="BG8" s="455"/>
      <c r="BH8" s="455"/>
      <c r="BI8" s="455"/>
      <c r="BJ8" s="455"/>
      <c r="BK8" s="455"/>
      <c r="BL8" s="455"/>
      <c r="BM8" s="456"/>
      <c r="BN8" s="420">
        <v>1832181</v>
      </c>
      <c r="BO8" s="421"/>
      <c r="BP8" s="421"/>
      <c r="BQ8" s="421"/>
      <c r="BR8" s="421"/>
      <c r="BS8" s="421"/>
      <c r="BT8" s="421"/>
      <c r="BU8" s="422"/>
      <c r="BV8" s="420">
        <v>1895896</v>
      </c>
      <c r="BW8" s="421"/>
      <c r="BX8" s="421"/>
      <c r="BY8" s="421"/>
      <c r="BZ8" s="421"/>
      <c r="CA8" s="421"/>
      <c r="CB8" s="421"/>
      <c r="CC8" s="422"/>
      <c r="CD8" s="423" t="s">
        <v>105</v>
      </c>
      <c r="CE8" s="424"/>
      <c r="CF8" s="424"/>
      <c r="CG8" s="424"/>
      <c r="CH8" s="424"/>
      <c r="CI8" s="424"/>
      <c r="CJ8" s="424"/>
      <c r="CK8" s="424"/>
      <c r="CL8" s="424"/>
      <c r="CM8" s="424"/>
      <c r="CN8" s="424"/>
      <c r="CO8" s="424"/>
      <c r="CP8" s="424"/>
      <c r="CQ8" s="424"/>
      <c r="CR8" s="424"/>
      <c r="CS8" s="425"/>
      <c r="CT8" s="460">
        <v>0.65</v>
      </c>
      <c r="CU8" s="461"/>
      <c r="CV8" s="461"/>
      <c r="CW8" s="461"/>
      <c r="CX8" s="461"/>
      <c r="CY8" s="461"/>
      <c r="CZ8" s="461"/>
      <c r="DA8" s="462"/>
      <c r="DB8" s="460">
        <v>0.65</v>
      </c>
      <c r="DC8" s="461"/>
      <c r="DD8" s="461"/>
      <c r="DE8" s="461"/>
      <c r="DF8" s="461"/>
      <c r="DG8" s="461"/>
      <c r="DH8" s="461"/>
      <c r="DI8" s="462"/>
    </row>
    <row r="9" spans="1:119" ht="18.75" customHeight="1" thickBot="1" x14ac:dyDescent="0.25">
      <c r="A9" s="163"/>
      <c r="B9" s="414" t="s">
        <v>106</v>
      </c>
      <c r="C9" s="415"/>
      <c r="D9" s="415"/>
      <c r="E9" s="415"/>
      <c r="F9" s="415"/>
      <c r="G9" s="415"/>
      <c r="H9" s="415"/>
      <c r="I9" s="415"/>
      <c r="J9" s="415"/>
      <c r="K9" s="463"/>
      <c r="L9" s="464" t="s">
        <v>107</v>
      </c>
      <c r="M9" s="465"/>
      <c r="N9" s="465"/>
      <c r="O9" s="465"/>
      <c r="P9" s="465"/>
      <c r="Q9" s="466"/>
      <c r="R9" s="467">
        <v>307672</v>
      </c>
      <c r="S9" s="468"/>
      <c r="T9" s="468"/>
      <c r="U9" s="468"/>
      <c r="V9" s="469"/>
      <c r="W9" s="377" t="s">
        <v>108</v>
      </c>
      <c r="X9" s="378"/>
      <c r="Y9" s="378"/>
      <c r="Z9" s="378"/>
      <c r="AA9" s="378"/>
      <c r="AB9" s="378"/>
      <c r="AC9" s="378"/>
      <c r="AD9" s="378"/>
      <c r="AE9" s="378"/>
      <c r="AF9" s="378"/>
      <c r="AG9" s="378"/>
      <c r="AH9" s="378"/>
      <c r="AI9" s="378"/>
      <c r="AJ9" s="378"/>
      <c r="AK9" s="378"/>
      <c r="AL9" s="379"/>
      <c r="AM9" s="449" t="s">
        <v>109</v>
      </c>
      <c r="AN9" s="450"/>
      <c r="AO9" s="450"/>
      <c r="AP9" s="450"/>
      <c r="AQ9" s="450"/>
      <c r="AR9" s="450"/>
      <c r="AS9" s="450"/>
      <c r="AT9" s="451"/>
      <c r="AU9" s="452" t="s">
        <v>90</v>
      </c>
      <c r="AV9" s="453"/>
      <c r="AW9" s="453"/>
      <c r="AX9" s="453"/>
      <c r="AY9" s="454" t="s">
        <v>110</v>
      </c>
      <c r="AZ9" s="455"/>
      <c r="BA9" s="455"/>
      <c r="BB9" s="455"/>
      <c r="BC9" s="455"/>
      <c r="BD9" s="455"/>
      <c r="BE9" s="455"/>
      <c r="BF9" s="455"/>
      <c r="BG9" s="455"/>
      <c r="BH9" s="455"/>
      <c r="BI9" s="455"/>
      <c r="BJ9" s="455"/>
      <c r="BK9" s="455"/>
      <c r="BL9" s="455"/>
      <c r="BM9" s="456"/>
      <c r="BN9" s="420">
        <v>-63715</v>
      </c>
      <c r="BO9" s="421"/>
      <c r="BP9" s="421"/>
      <c r="BQ9" s="421"/>
      <c r="BR9" s="421"/>
      <c r="BS9" s="421"/>
      <c r="BT9" s="421"/>
      <c r="BU9" s="422"/>
      <c r="BV9" s="420">
        <v>59191</v>
      </c>
      <c r="BW9" s="421"/>
      <c r="BX9" s="421"/>
      <c r="BY9" s="421"/>
      <c r="BZ9" s="421"/>
      <c r="CA9" s="421"/>
      <c r="CB9" s="421"/>
      <c r="CC9" s="422"/>
      <c r="CD9" s="423" t="s">
        <v>111</v>
      </c>
      <c r="CE9" s="424"/>
      <c r="CF9" s="424"/>
      <c r="CG9" s="424"/>
      <c r="CH9" s="424"/>
      <c r="CI9" s="424"/>
      <c r="CJ9" s="424"/>
      <c r="CK9" s="424"/>
      <c r="CL9" s="424"/>
      <c r="CM9" s="424"/>
      <c r="CN9" s="424"/>
      <c r="CO9" s="424"/>
      <c r="CP9" s="424"/>
      <c r="CQ9" s="424"/>
      <c r="CR9" s="424"/>
      <c r="CS9" s="425"/>
      <c r="CT9" s="417">
        <v>13.6</v>
      </c>
      <c r="CU9" s="418"/>
      <c r="CV9" s="418"/>
      <c r="CW9" s="418"/>
      <c r="CX9" s="418"/>
      <c r="CY9" s="418"/>
      <c r="CZ9" s="418"/>
      <c r="DA9" s="419"/>
      <c r="DB9" s="417">
        <v>13.7</v>
      </c>
      <c r="DC9" s="418"/>
      <c r="DD9" s="418"/>
      <c r="DE9" s="418"/>
      <c r="DF9" s="418"/>
      <c r="DG9" s="418"/>
      <c r="DH9" s="418"/>
      <c r="DI9" s="419"/>
    </row>
    <row r="10" spans="1:119" ht="18.75" customHeight="1" thickBot="1" x14ac:dyDescent="0.25">
      <c r="A10" s="163"/>
      <c r="B10" s="414"/>
      <c r="C10" s="415"/>
      <c r="D10" s="415"/>
      <c r="E10" s="415"/>
      <c r="F10" s="415"/>
      <c r="G10" s="415"/>
      <c r="H10" s="415"/>
      <c r="I10" s="415"/>
      <c r="J10" s="415"/>
      <c r="K10" s="463"/>
      <c r="L10" s="470" t="s">
        <v>112</v>
      </c>
      <c r="M10" s="450"/>
      <c r="N10" s="450"/>
      <c r="O10" s="450"/>
      <c r="P10" s="450"/>
      <c r="Q10" s="451"/>
      <c r="R10" s="471">
        <v>315814</v>
      </c>
      <c r="S10" s="472"/>
      <c r="T10" s="472"/>
      <c r="U10" s="472"/>
      <c r="V10" s="473"/>
      <c r="W10" s="408"/>
      <c r="X10" s="409"/>
      <c r="Y10" s="409"/>
      <c r="Z10" s="409"/>
      <c r="AA10" s="409"/>
      <c r="AB10" s="409"/>
      <c r="AC10" s="409"/>
      <c r="AD10" s="409"/>
      <c r="AE10" s="409"/>
      <c r="AF10" s="409"/>
      <c r="AG10" s="409"/>
      <c r="AH10" s="409"/>
      <c r="AI10" s="409"/>
      <c r="AJ10" s="409"/>
      <c r="AK10" s="409"/>
      <c r="AL10" s="412"/>
      <c r="AM10" s="449" t="s">
        <v>113</v>
      </c>
      <c r="AN10" s="450"/>
      <c r="AO10" s="450"/>
      <c r="AP10" s="450"/>
      <c r="AQ10" s="450"/>
      <c r="AR10" s="450"/>
      <c r="AS10" s="450"/>
      <c r="AT10" s="451"/>
      <c r="AU10" s="452" t="s">
        <v>90</v>
      </c>
      <c r="AV10" s="453"/>
      <c r="AW10" s="453"/>
      <c r="AX10" s="453"/>
      <c r="AY10" s="454" t="s">
        <v>114</v>
      </c>
      <c r="AZ10" s="455"/>
      <c r="BA10" s="455"/>
      <c r="BB10" s="455"/>
      <c r="BC10" s="455"/>
      <c r="BD10" s="455"/>
      <c r="BE10" s="455"/>
      <c r="BF10" s="455"/>
      <c r="BG10" s="455"/>
      <c r="BH10" s="455"/>
      <c r="BI10" s="455"/>
      <c r="BJ10" s="455"/>
      <c r="BK10" s="455"/>
      <c r="BL10" s="455"/>
      <c r="BM10" s="456"/>
      <c r="BN10" s="420">
        <v>727308</v>
      </c>
      <c r="BO10" s="421"/>
      <c r="BP10" s="421"/>
      <c r="BQ10" s="421"/>
      <c r="BR10" s="421"/>
      <c r="BS10" s="421"/>
      <c r="BT10" s="421"/>
      <c r="BU10" s="422"/>
      <c r="BV10" s="420">
        <v>732425</v>
      </c>
      <c r="BW10" s="421"/>
      <c r="BX10" s="421"/>
      <c r="BY10" s="421"/>
      <c r="BZ10" s="421"/>
      <c r="CA10" s="421"/>
      <c r="CB10" s="421"/>
      <c r="CC10" s="422"/>
      <c r="CD10" s="166" t="s">
        <v>115</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414"/>
      <c r="C11" s="415"/>
      <c r="D11" s="415"/>
      <c r="E11" s="415"/>
      <c r="F11" s="415"/>
      <c r="G11" s="415"/>
      <c r="H11" s="415"/>
      <c r="I11" s="415"/>
      <c r="J11" s="415"/>
      <c r="K11" s="463"/>
      <c r="L11" s="474" t="s">
        <v>116</v>
      </c>
      <c r="M11" s="475"/>
      <c r="N11" s="475"/>
      <c r="O11" s="475"/>
      <c r="P11" s="475"/>
      <c r="Q11" s="476"/>
      <c r="R11" s="477" t="s">
        <v>117</v>
      </c>
      <c r="S11" s="478"/>
      <c r="T11" s="478"/>
      <c r="U11" s="478"/>
      <c r="V11" s="479"/>
      <c r="W11" s="408"/>
      <c r="X11" s="409"/>
      <c r="Y11" s="409"/>
      <c r="Z11" s="409"/>
      <c r="AA11" s="409"/>
      <c r="AB11" s="409"/>
      <c r="AC11" s="409"/>
      <c r="AD11" s="409"/>
      <c r="AE11" s="409"/>
      <c r="AF11" s="409"/>
      <c r="AG11" s="409"/>
      <c r="AH11" s="409"/>
      <c r="AI11" s="409"/>
      <c r="AJ11" s="409"/>
      <c r="AK11" s="409"/>
      <c r="AL11" s="412"/>
      <c r="AM11" s="449" t="s">
        <v>118</v>
      </c>
      <c r="AN11" s="450"/>
      <c r="AO11" s="450"/>
      <c r="AP11" s="450"/>
      <c r="AQ11" s="450"/>
      <c r="AR11" s="450"/>
      <c r="AS11" s="450"/>
      <c r="AT11" s="451"/>
      <c r="AU11" s="452" t="s">
        <v>119</v>
      </c>
      <c r="AV11" s="453"/>
      <c r="AW11" s="453"/>
      <c r="AX11" s="453"/>
      <c r="AY11" s="454" t="s">
        <v>120</v>
      </c>
      <c r="AZ11" s="455"/>
      <c r="BA11" s="455"/>
      <c r="BB11" s="455"/>
      <c r="BC11" s="455"/>
      <c r="BD11" s="455"/>
      <c r="BE11" s="455"/>
      <c r="BF11" s="455"/>
      <c r="BG11" s="455"/>
      <c r="BH11" s="455"/>
      <c r="BI11" s="455"/>
      <c r="BJ11" s="455"/>
      <c r="BK11" s="455"/>
      <c r="BL11" s="455"/>
      <c r="BM11" s="456"/>
      <c r="BN11" s="420">
        <v>0</v>
      </c>
      <c r="BO11" s="421"/>
      <c r="BP11" s="421"/>
      <c r="BQ11" s="421"/>
      <c r="BR11" s="421"/>
      <c r="BS11" s="421"/>
      <c r="BT11" s="421"/>
      <c r="BU11" s="422"/>
      <c r="BV11" s="420">
        <v>0</v>
      </c>
      <c r="BW11" s="421"/>
      <c r="BX11" s="421"/>
      <c r="BY11" s="421"/>
      <c r="BZ11" s="421"/>
      <c r="CA11" s="421"/>
      <c r="CB11" s="421"/>
      <c r="CC11" s="422"/>
      <c r="CD11" s="423" t="s">
        <v>121</v>
      </c>
      <c r="CE11" s="424"/>
      <c r="CF11" s="424"/>
      <c r="CG11" s="424"/>
      <c r="CH11" s="424"/>
      <c r="CI11" s="424"/>
      <c r="CJ11" s="424"/>
      <c r="CK11" s="424"/>
      <c r="CL11" s="424"/>
      <c r="CM11" s="424"/>
      <c r="CN11" s="424"/>
      <c r="CO11" s="424"/>
      <c r="CP11" s="424"/>
      <c r="CQ11" s="424"/>
      <c r="CR11" s="424"/>
      <c r="CS11" s="425"/>
      <c r="CT11" s="460" t="s">
        <v>122</v>
      </c>
      <c r="CU11" s="461"/>
      <c r="CV11" s="461"/>
      <c r="CW11" s="461"/>
      <c r="CX11" s="461"/>
      <c r="CY11" s="461"/>
      <c r="CZ11" s="461"/>
      <c r="DA11" s="462"/>
      <c r="DB11" s="460" t="s">
        <v>122</v>
      </c>
      <c r="DC11" s="461"/>
      <c r="DD11" s="461"/>
      <c r="DE11" s="461"/>
      <c r="DF11" s="461"/>
      <c r="DG11" s="461"/>
      <c r="DH11" s="461"/>
      <c r="DI11" s="462"/>
    </row>
    <row r="12" spans="1:119" ht="18.75" customHeight="1" x14ac:dyDescent="0.2">
      <c r="A12" s="163"/>
      <c r="B12" s="480" t="s">
        <v>123</v>
      </c>
      <c r="C12" s="481"/>
      <c r="D12" s="481"/>
      <c r="E12" s="481"/>
      <c r="F12" s="481"/>
      <c r="G12" s="481"/>
      <c r="H12" s="481"/>
      <c r="I12" s="481"/>
      <c r="J12" s="481"/>
      <c r="K12" s="482"/>
      <c r="L12" s="489" t="s">
        <v>124</v>
      </c>
      <c r="M12" s="490"/>
      <c r="N12" s="490"/>
      <c r="O12" s="490"/>
      <c r="P12" s="490"/>
      <c r="Q12" s="491"/>
      <c r="R12" s="492">
        <v>293729</v>
      </c>
      <c r="S12" s="493"/>
      <c r="T12" s="493"/>
      <c r="U12" s="493"/>
      <c r="V12" s="494"/>
      <c r="W12" s="495" t="s">
        <v>1</v>
      </c>
      <c r="X12" s="453"/>
      <c r="Y12" s="453"/>
      <c r="Z12" s="453"/>
      <c r="AA12" s="453"/>
      <c r="AB12" s="496"/>
      <c r="AC12" s="497" t="s">
        <v>125</v>
      </c>
      <c r="AD12" s="498"/>
      <c r="AE12" s="498"/>
      <c r="AF12" s="498"/>
      <c r="AG12" s="499"/>
      <c r="AH12" s="497" t="s">
        <v>126</v>
      </c>
      <c r="AI12" s="498"/>
      <c r="AJ12" s="498"/>
      <c r="AK12" s="498"/>
      <c r="AL12" s="500"/>
      <c r="AM12" s="449" t="s">
        <v>127</v>
      </c>
      <c r="AN12" s="450"/>
      <c r="AO12" s="450"/>
      <c r="AP12" s="450"/>
      <c r="AQ12" s="450"/>
      <c r="AR12" s="450"/>
      <c r="AS12" s="450"/>
      <c r="AT12" s="451"/>
      <c r="AU12" s="452" t="s">
        <v>90</v>
      </c>
      <c r="AV12" s="453"/>
      <c r="AW12" s="453"/>
      <c r="AX12" s="453"/>
      <c r="AY12" s="454" t="s">
        <v>128</v>
      </c>
      <c r="AZ12" s="455"/>
      <c r="BA12" s="455"/>
      <c r="BB12" s="455"/>
      <c r="BC12" s="455"/>
      <c r="BD12" s="455"/>
      <c r="BE12" s="455"/>
      <c r="BF12" s="455"/>
      <c r="BG12" s="455"/>
      <c r="BH12" s="455"/>
      <c r="BI12" s="455"/>
      <c r="BJ12" s="455"/>
      <c r="BK12" s="455"/>
      <c r="BL12" s="455"/>
      <c r="BM12" s="456"/>
      <c r="BN12" s="420">
        <v>2026955</v>
      </c>
      <c r="BO12" s="421"/>
      <c r="BP12" s="421"/>
      <c r="BQ12" s="421"/>
      <c r="BR12" s="421"/>
      <c r="BS12" s="421"/>
      <c r="BT12" s="421"/>
      <c r="BU12" s="422"/>
      <c r="BV12" s="420">
        <v>1905008</v>
      </c>
      <c r="BW12" s="421"/>
      <c r="BX12" s="421"/>
      <c r="BY12" s="421"/>
      <c r="BZ12" s="421"/>
      <c r="CA12" s="421"/>
      <c r="CB12" s="421"/>
      <c r="CC12" s="422"/>
      <c r="CD12" s="423" t="s">
        <v>129</v>
      </c>
      <c r="CE12" s="424"/>
      <c r="CF12" s="424"/>
      <c r="CG12" s="424"/>
      <c r="CH12" s="424"/>
      <c r="CI12" s="424"/>
      <c r="CJ12" s="424"/>
      <c r="CK12" s="424"/>
      <c r="CL12" s="424"/>
      <c r="CM12" s="424"/>
      <c r="CN12" s="424"/>
      <c r="CO12" s="424"/>
      <c r="CP12" s="424"/>
      <c r="CQ12" s="424"/>
      <c r="CR12" s="424"/>
      <c r="CS12" s="425"/>
      <c r="CT12" s="460" t="s">
        <v>122</v>
      </c>
      <c r="CU12" s="461"/>
      <c r="CV12" s="461"/>
      <c r="CW12" s="461"/>
      <c r="CX12" s="461"/>
      <c r="CY12" s="461"/>
      <c r="CZ12" s="461"/>
      <c r="DA12" s="462"/>
      <c r="DB12" s="460" t="s">
        <v>122</v>
      </c>
      <c r="DC12" s="461"/>
      <c r="DD12" s="461"/>
      <c r="DE12" s="461"/>
      <c r="DF12" s="461"/>
      <c r="DG12" s="461"/>
      <c r="DH12" s="461"/>
      <c r="DI12" s="462"/>
    </row>
    <row r="13" spans="1:119" ht="18.75" customHeight="1" x14ac:dyDescent="0.2">
      <c r="A13" s="163"/>
      <c r="B13" s="483"/>
      <c r="C13" s="484"/>
      <c r="D13" s="484"/>
      <c r="E13" s="484"/>
      <c r="F13" s="484"/>
      <c r="G13" s="484"/>
      <c r="H13" s="484"/>
      <c r="I13" s="484"/>
      <c r="J13" s="484"/>
      <c r="K13" s="485"/>
      <c r="L13" s="172"/>
      <c r="M13" s="511" t="s">
        <v>130</v>
      </c>
      <c r="N13" s="512"/>
      <c r="O13" s="512"/>
      <c r="P13" s="512"/>
      <c r="Q13" s="513"/>
      <c r="R13" s="504">
        <v>291770</v>
      </c>
      <c r="S13" s="505"/>
      <c r="T13" s="505"/>
      <c r="U13" s="505"/>
      <c r="V13" s="506"/>
      <c r="W13" s="436" t="s">
        <v>131</v>
      </c>
      <c r="X13" s="437"/>
      <c r="Y13" s="437"/>
      <c r="Z13" s="437"/>
      <c r="AA13" s="437"/>
      <c r="AB13" s="427"/>
      <c r="AC13" s="471">
        <v>2634</v>
      </c>
      <c r="AD13" s="472"/>
      <c r="AE13" s="472"/>
      <c r="AF13" s="472"/>
      <c r="AG13" s="514"/>
      <c r="AH13" s="471">
        <v>2893</v>
      </c>
      <c r="AI13" s="472"/>
      <c r="AJ13" s="472"/>
      <c r="AK13" s="472"/>
      <c r="AL13" s="473"/>
      <c r="AM13" s="449" t="s">
        <v>132</v>
      </c>
      <c r="AN13" s="450"/>
      <c r="AO13" s="450"/>
      <c r="AP13" s="450"/>
      <c r="AQ13" s="450"/>
      <c r="AR13" s="450"/>
      <c r="AS13" s="450"/>
      <c r="AT13" s="451"/>
      <c r="AU13" s="452" t="s">
        <v>119</v>
      </c>
      <c r="AV13" s="453"/>
      <c r="AW13" s="453"/>
      <c r="AX13" s="453"/>
      <c r="AY13" s="454" t="s">
        <v>133</v>
      </c>
      <c r="AZ13" s="455"/>
      <c r="BA13" s="455"/>
      <c r="BB13" s="455"/>
      <c r="BC13" s="455"/>
      <c r="BD13" s="455"/>
      <c r="BE13" s="455"/>
      <c r="BF13" s="455"/>
      <c r="BG13" s="455"/>
      <c r="BH13" s="455"/>
      <c r="BI13" s="455"/>
      <c r="BJ13" s="455"/>
      <c r="BK13" s="455"/>
      <c r="BL13" s="455"/>
      <c r="BM13" s="456"/>
      <c r="BN13" s="420">
        <v>-1363362</v>
      </c>
      <c r="BO13" s="421"/>
      <c r="BP13" s="421"/>
      <c r="BQ13" s="421"/>
      <c r="BR13" s="421"/>
      <c r="BS13" s="421"/>
      <c r="BT13" s="421"/>
      <c r="BU13" s="422"/>
      <c r="BV13" s="420">
        <v>-1113392</v>
      </c>
      <c r="BW13" s="421"/>
      <c r="BX13" s="421"/>
      <c r="BY13" s="421"/>
      <c r="BZ13" s="421"/>
      <c r="CA13" s="421"/>
      <c r="CB13" s="421"/>
      <c r="CC13" s="422"/>
      <c r="CD13" s="423" t="s">
        <v>134</v>
      </c>
      <c r="CE13" s="424"/>
      <c r="CF13" s="424"/>
      <c r="CG13" s="424"/>
      <c r="CH13" s="424"/>
      <c r="CI13" s="424"/>
      <c r="CJ13" s="424"/>
      <c r="CK13" s="424"/>
      <c r="CL13" s="424"/>
      <c r="CM13" s="424"/>
      <c r="CN13" s="424"/>
      <c r="CO13" s="424"/>
      <c r="CP13" s="424"/>
      <c r="CQ13" s="424"/>
      <c r="CR13" s="424"/>
      <c r="CS13" s="425"/>
      <c r="CT13" s="417">
        <v>9.4</v>
      </c>
      <c r="CU13" s="418"/>
      <c r="CV13" s="418"/>
      <c r="CW13" s="418"/>
      <c r="CX13" s="418"/>
      <c r="CY13" s="418"/>
      <c r="CZ13" s="418"/>
      <c r="DA13" s="419"/>
      <c r="DB13" s="417">
        <v>8.8000000000000007</v>
      </c>
      <c r="DC13" s="418"/>
      <c r="DD13" s="418"/>
      <c r="DE13" s="418"/>
      <c r="DF13" s="418"/>
      <c r="DG13" s="418"/>
      <c r="DH13" s="418"/>
      <c r="DI13" s="419"/>
    </row>
    <row r="14" spans="1:119" ht="18.75" customHeight="1" thickBot="1" x14ac:dyDescent="0.25">
      <c r="A14" s="163"/>
      <c r="B14" s="483"/>
      <c r="C14" s="484"/>
      <c r="D14" s="484"/>
      <c r="E14" s="484"/>
      <c r="F14" s="484"/>
      <c r="G14" s="484"/>
      <c r="H14" s="484"/>
      <c r="I14" s="484"/>
      <c r="J14" s="484"/>
      <c r="K14" s="485"/>
      <c r="L14" s="501" t="s">
        <v>135</v>
      </c>
      <c r="M14" s="502"/>
      <c r="N14" s="502"/>
      <c r="O14" s="502"/>
      <c r="P14" s="502"/>
      <c r="Q14" s="503"/>
      <c r="R14" s="504">
        <v>297316</v>
      </c>
      <c r="S14" s="505"/>
      <c r="T14" s="505"/>
      <c r="U14" s="505"/>
      <c r="V14" s="506"/>
      <c r="W14" s="410"/>
      <c r="X14" s="411"/>
      <c r="Y14" s="411"/>
      <c r="Z14" s="411"/>
      <c r="AA14" s="411"/>
      <c r="AB14" s="400"/>
      <c r="AC14" s="507">
        <v>1.9</v>
      </c>
      <c r="AD14" s="508"/>
      <c r="AE14" s="508"/>
      <c r="AF14" s="508"/>
      <c r="AG14" s="509"/>
      <c r="AH14" s="507">
        <v>2.1</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136</v>
      </c>
      <c r="CE14" s="516"/>
      <c r="CF14" s="516"/>
      <c r="CG14" s="516"/>
      <c r="CH14" s="516"/>
      <c r="CI14" s="516"/>
      <c r="CJ14" s="516"/>
      <c r="CK14" s="516"/>
      <c r="CL14" s="516"/>
      <c r="CM14" s="516"/>
      <c r="CN14" s="516"/>
      <c r="CO14" s="516"/>
      <c r="CP14" s="516"/>
      <c r="CQ14" s="516"/>
      <c r="CR14" s="516"/>
      <c r="CS14" s="517"/>
      <c r="CT14" s="518">
        <v>119.3</v>
      </c>
      <c r="CU14" s="519"/>
      <c r="CV14" s="519"/>
      <c r="CW14" s="519"/>
      <c r="CX14" s="519"/>
      <c r="CY14" s="519"/>
      <c r="CZ14" s="519"/>
      <c r="DA14" s="520"/>
      <c r="DB14" s="518">
        <v>112.9</v>
      </c>
      <c r="DC14" s="519"/>
      <c r="DD14" s="519"/>
      <c r="DE14" s="519"/>
      <c r="DF14" s="519"/>
      <c r="DG14" s="519"/>
      <c r="DH14" s="519"/>
      <c r="DI14" s="520"/>
    </row>
    <row r="15" spans="1:119" ht="18.75" customHeight="1" x14ac:dyDescent="0.2">
      <c r="A15" s="163"/>
      <c r="B15" s="483"/>
      <c r="C15" s="484"/>
      <c r="D15" s="484"/>
      <c r="E15" s="484"/>
      <c r="F15" s="484"/>
      <c r="G15" s="484"/>
      <c r="H15" s="484"/>
      <c r="I15" s="484"/>
      <c r="J15" s="484"/>
      <c r="K15" s="485"/>
      <c r="L15" s="172"/>
      <c r="M15" s="511" t="s">
        <v>130</v>
      </c>
      <c r="N15" s="512"/>
      <c r="O15" s="512"/>
      <c r="P15" s="512"/>
      <c r="Q15" s="513"/>
      <c r="R15" s="504">
        <v>295502</v>
      </c>
      <c r="S15" s="505"/>
      <c r="T15" s="505"/>
      <c r="U15" s="505"/>
      <c r="V15" s="506"/>
      <c r="W15" s="436" t="s">
        <v>137</v>
      </c>
      <c r="X15" s="437"/>
      <c r="Y15" s="437"/>
      <c r="Z15" s="437"/>
      <c r="AA15" s="437"/>
      <c r="AB15" s="427"/>
      <c r="AC15" s="471">
        <v>22106</v>
      </c>
      <c r="AD15" s="472"/>
      <c r="AE15" s="472"/>
      <c r="AF15" s="472"/>
      <c r="AG15" s="514"/>
      <c r="AH15" s="471">
        <v>22567</v>
      </c>
      <c r="AI15" s="472"/>
      <c r="AJ15" s="472"/>
      <c r="AK15" s="472"/>
      <c r="AL15" s="473"/>
      <c r="AM15" s="449"/>
      <c r="AN15" s="450"/>
      <c r="AO15" s="450"/>
      <c r="AP15" s="450"/>
      <c r="AQ15" s="450"/>
      <c r="AR15" s="450"/>
      <c r="AS15" s="450"/>
      <c r="AT15" s="451"/>
      <c r="AU15" s="452"/>
      <c r="AV15" s="453"/>
      <c r="AW15" s="453"/>
      <c r="AX15" s="453"/>
      <c r="AY15" s="380" t="s">
        <v>138</v>
      </c>
      <c r="AZ15" s="381"/>
      <c r="BA15" s="381"/>
      <c r="BB15" s="381"/>
      <c r="BC15" s="381"/>
      <c r="BD15" s="381"/>
      <c r="BE15" s="381"/>
      <c r="BF15" s="381"/>
      <c r="BG15" s="381"/>
      <c r="BH15" s="381"/>
      <c r="BI15" s="381"/>
      <c r="BJ15" s="381"/>
      <c r="BK15" s="381"/>
      <c r="BL15" s="381"/>
      <c r="BM15" s="382"/>
      <c r="BN15" s="383">
        <v>40423942</v>
      </c>
      <c r="BO15" s="384"/>
      <c r="BP15" s="384"/>
      <c r="BQ15" s="384"/>
      <c r="BR15" s="384"/>
      <c r="BS15" s="384"/>
      <c r="BT15" s="384"/>
      <c r="BU15" s="385"/>
      <c r="BV15" s="383">
        <v>40097768</v>
      </c>
      <c r="BW15" s="384"/>
      <c r="BX15" s="384"/>
      <c r="BY15" s="384"/>
      <c r="BZ15" s="384"/>
      <c r="CA15" s="384"/>
      <c r="CB15" s="384"/>
      <c r="CC15" s="385"/>
      <c r="CD15" s="521" t="s">
        <v>139</v>
      </c>
      <c r="CE15" s="522"/>
      <c r="CF15" s="522"/>
      <c r="CG15" s="522"/>
      <c r="CH15" s="522"/>
      <c r="CI15" s="522"/>
      <c r="CJ15" s="522"/>
      <c r="CK15" s="522"/>
      <c r="CL15" s="522"/>
      <c r="CM15" s="522"/>
      <c r="CN15" s="522"/>
      <c r="CO15" s="522"/>
      <c r="CP15" s="522"/>
      <c r="CQ15" s="522"/>
      <c r="CR15" s="522"/>
      <c r="CS15" s="523"/>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483"/>
      <c r="C16" s="484"/>
      <c r="D16" s="484"/>
      <c r="E16" s="484"/>
      <c r="F16" s="484"/>
      <c r="G16" s="484"/>
      <c r="H16" s="484"/>
      <c r="I16" s="484"/>
      <c r="J16" s="484"/>
      <c r="K16" s="485"/>
      <c r="L16" s="501" t="s">
        <v>140</v>
      </c>
      <c r="M16" s="524"/>
      <c r="N16" s="524"/>
      <c r="O16" s="524"/>
      <c r="P16" s="524"/>
      <c r="Q16" s="525"/>
      <c r="R16" s="526" t="s">
        <v>141</v>
      </c>
      <c r="S16" s="527"/>
      <c r="T16" s="527"/>
      <c r="U16" s="527"/>
      <c r="V16" s="528"/>
      <c r="W16" s="410"/>
      <c r="X16" s="411"/>
      <c r="Y16" s="411"/>
      <c r="Z16" s="411"/>
      <c r="AA16" s="411"/>
      <c r="AB16" s="400"/>
      <c r="AC16" s="507">
        <v>16</v>
      </c>
      <c r="AD16" s="508"/>
      <c r="AE16" s="508"/>
      <c r="AF16" s="508"/>
      <c r="AG16" s="509"/>
      <c r="AH16" s="507">
        <v>16.600000000000001</v>
      </c>
      <c r="AI16" s="508"/>
      <c r="AJ16" s="508"/>
      <c r="AK16" s="508"/>
      <c r="AL16" s="510"/>
      <c r="AM16" s="449"/>
      <c r="AN16" s="450"/>
      <c r="AO16" s="450"/>
      <c r="AP16" s="450"/>
      <c r="AQ16" s="450"/>
      <c r="AR16" s="450"/>
      <c r="AS16" s="450"/>
      <c r="AT16" s="451"/>
      <c r="AU16" s="452"/>
      <c r="AV16" s="453"/>
      <c r="AW16" s="453"/>
      <c r="AX16" s="453"/>
      <c r="AY16" s="454" t="s">
        <v>142</v>
      </c>
      <c r="AZ16" s="455"/>
      <c r="BA16" s="455"/>
      <c r="BB16" s="455"/>
      <c r="BC16" s="455"/>
      <c r="BD16" s="455"/>
      <c r="BE16" s="455"/>
      <c r="BF16" s="455"/>
      <c r="BG16" s="455"/>
      <c r="BH16" s="455"/>
      <c r="BI16" s="455"/>
      <c r="BJ16" s="455"/>
      <c r="BK16" s="455"/>
      <c r="BL16" s="455"/>
      <c r="BM16" s="456"/>
      <c r="BN16" s="420">
        <v>63818191</v>
      </c>
      <c r="BO16" s="421"/>
      <c r="BP16" s="421"/>
      <c r="BQ16" s="421"/>
      <c r="BR16" s="421"/>
      <c r="BS16" s="421"/>
      <c r="BT16" s="421"/>
      <c r="BU16" s="422"/>
      <c r="BV16" s="420">
        <v>61757775</v>
      </c>
      <c r="BW16" s="421"/>
      <c r="BX16" s="421"/>
      <c r="BY16" s="421"/>
      <c r="BZ16" s="421"/>
      <c r="CA16" s="421"/>
      <c r="CB16" s="421"/>
      <c r="CC16" s="422"/>
      <c r="CD16" s="176"/>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x14ac:dyDescent="0.25">
      <c r="A17" s="163"/>
      <c r="B17" s="486"/>
      <c r="C17" s="487"/>
      <c r="D17" s="487"/>
      <c r="E17" s="487"/>
      <c r="F17" s="487"/>
      <c r="G17" s="487"/>
      <c r="H17" s="487"/>
      <c r="I17" s="487"/>
      <c r="J17" s="487"/>
      <c r="K17" s="488"/>
      <c r="L17" s="177"/>
      <c r="M17" s="531" t="s">
        <v>143</v>
      </c>
      <c r="N17" s="532"/>
      <c r="O17" s="532"/>
      <c r="P17" s="532"/>
      <c r="Q17" s="533"/>
      <c r="R17" s="526" t="s">
        <v>144</v>
      </c>
      <c r="S17" s="527"/>
      <c r="T17" s="527"/>
      <c r="U17" s="527"/>
      <c r="V17" s="528"/>
      <c r="W17" s="436" t="s">
        <v>145</v>
      </c>
      <c r="X17" s="437"/>
      <c r="Y17" s="437"/>
      <c r="Z17" s="437"/>
      <c r="AA17" s="437"/>
      <c r="AB17" s="427"/>
      <c r="AC17" s="471">
        <v>113683</v>
      </c>
      <c r="AD17" s="472"/>
      <c r="AE17" s="472"/>
      <c r="AF17" s="472"/>
      <c r="AG17" s="514"/>
      <c r="AH17" s="471">
        <v>110438</v>
      </c>
      <c r="AI17" s="472"/>
      <c r="AJ17" s="472"/>
      <c r="AK17" s="472"/>
      <c r="AL17" s="473"/>
      <c r="AM17" s="449"/>
      <c r="AN17" s="450"/>
      <c r="AO17" s="450"/>
      <c r="AP17" s="450"/>
      <c r="AQ17" s="450"/>
      <c r="AR17" s="450"/>
      <c r="AS17" s="450"/>
      <c r="AT17" s="451"/>
      <c r="AU17" s="452"/>
      <c r="AV17" s="453"/>
      <c r="AW17" s="453"/>
      <c r="AX17" s="453"/>
      <c r="AY17" s="454" t="s">
        <v>146</v>
      </c>
      <c r="AZ17" s="455"/>
      <c r="BA17" s="455"/>
      <c r="BB17" s="455"/>
      <c r="BC17" s="455"/>
      <c r="BD17" s="455"/>
      <c r="BE17" s="455"/>
      <c r="BF17" s="455"/>
      <c r="BG17" s="455"/>
      <c r="BH17" s="455"/>
      <c r="BI17" s="455"/>
      <c r="BJ17" s="455"/>
      <c r="BK17" s="455"/>
      <c r="BL17" s="455"/>
      <c r="BM17" s="456"/>
      <c r="BN17" s="420">
        <v>51195971</v>
      </c>
      <c r="BO17" s="421"/>
      <c r="BP17" s="421"/>
      <c r="BQ17" s="421"/>
      <c r="BR17" s="421"/>
      <c r="BS17" s="421"/>
      <c r="BT17" s="421"/>
      <c r="BU17" s="422"/>
      <c r="BV17" s="420">
        <v>50720320</v>
      </c>
      <c r="BW17" s="421"/>
      <c r="BX17" s="421"/>
      <c r="BY17" s="421"/>
      <c r="BZ17" s="421"/>
      <c r="CA17" s="421"/>
      <c r="CB17" s="421"/>
      <c r="CC17" s="422"/>
      <c r="CD17" s="176"/>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x14ac:dyDescent="0.25">
      <c r="A18" s="163"/>
      <c r="B18" s="542" t="s">
        <v>147</v>
      </c>
      <c r="C18" s="463"/>
      <c r="D18" s="463"/>
      <c r="E18" s="543"/>
      <c r="F18" s="543"/>
      <c r="G18" s="543"/>
      <c r="H18" s="543"/>
      <c r="I18" s="543"/>
      <c r="J18" s="543"/>
      <c r="K18" s="543"/>
      <c r="L18" s="544">
        <v>906.07</v>
      </c>
      <c r="M18" s="544"/>
      <c r="N18" s="544"/>
      <c r="O18" s="544"/>
      <c r="P18" s="544"/>
      <c r="Q18" s="544"/>
      <c r="R18" s="545"/>
      <c r="S18" s="545"/>
      <c r="T18" s="545"/>
      <c r="U18" s="545"/>
      <c r="V18" s="546"/>
      <c r="W18" s="438"/>
      <c r="X18" s="439"/>
      <c r="Y18" s="439"/>
      <c r="Z18" s="439"/>
      <c r="AA18" s="439"/>
      <c r="AB18" s="430"/>
      <c r="AC18" s="547">
        <v>82.1</v>
      </c>
      <c r="AD18" s="548"/>
      <c r="AE18" s="548"/>
      <c r="AF18" s="548"/>
      <c r="AG18" s="549"/>
      <c r="AH18" s="547">
        <v>81.3</v>
      </c>
      <c r="AI18" s="548"/>
      <c r="AJ18" s="548"/>
      <c r="AK18" s="548"/>
      <c r="AL18" s="550"/>
      <c r="AM18" s="449"/>
      <c r="AN18" s="450"/>
      <c r="AO18" s="450"/>
      <c r="AP18" s="450"/>
      <c r="AQ18" s="450"/>
      <c r="AR18" s="450"/>
      <c r="AS18" s="450"/>
      <c r="AT18" s="451"/>
      <c r="AU18" s="452"/>
      <c r="AV18" s="453"/>
      <c r="AW18" s="453"/>
      <c r="AX18" s="453"/>
      <c r="AY18" s="454" t="s">
        <v>148</v>
      </c>
      <c r="AZ18" s="455"/>
      <c r="BA18" s="455"/>
      <c r="BB18" s="455"/>
      <c r="BC18" s="455"/>
      <c r="BD18" s="455"/>
      <c r="BE18" s="455"/>
      <c r="BF18" s="455"/>
      <c r="BG18" s="455"/>
      <c r="BH18" s="455"/>
      <c r="BI18" s="455"/>
      <c r="BJ18" s="455"/>
      <c r="BK18" s="455"/>
      <c r="BL18" s="455"/>
      <c r="BM18" s="456"/>
      <c r="BN18" s="420">
        <v>75647779</v>
      </c>
      <c r="BO18" s="421"/>
      <c r="BP18" s="421"/>
      <c r="BQ18" s="421"/>
      <c r="BR18" s="421"/>
      <c r="BS18" s="421"/>
      <c r="BT18" s="421"/>
      <c r="BU18" s="422"/>
      <c r="BV18" s="420">
        <v>71869358</v>
      </c>
      <c r="BW18" s="421"/>
      <c r="BX18" s="421"/>
      <c r="BY18" s="421"/>
      <c r="BZ18" s="421"/>
      <c r="CA18" s="421"/>
      <c r="CB18" s="421"/>
      <c r="CC18" s="422"/>
      <c r="CD18" s="176"/>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x14ac:dyDescent="0.25">
      <c r="A19" s="163"/>
      <c r="B19" s="542" t="s">
        <v>149</v>
      </c>
      <c r="C19" s="463"/>
      <c r="D19" s="463"/>
      <c r="E19" s="543"/>
      <c r="F19" s="543"/>
      <c r="G19" s="543"/>
      <c r="H19" s="543"/>
      <c r="I19" s="543"/>
      <c r="J19" s="543"/>
      <c r="K19" s="543"/>
      <c r="L19" s="551">
        <v>340</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150</v>
      </c>
      <c r="AZ19" s="455"/>
      <c r="BA19" s="455"/>
      <c r="BB19" s="455"/>
      <c r="BC19" s="455"/>
      <c r="BD19" s="455"/>
      <c r="BE19" s="455"/>
      <c r="BF19" s="455"/>
      <c r="BG19" s="455"/>
      <c r="BH19" s="455"/>
      <c r="BI19" s="455"/>
      <c r="BJ19" s="455"/>
      <c r="BK19" s="455"/>
      <c r="BL19" s="455"/>
      <c r="BM19" s="456"/>
      <c r="BN19" s="420">
        <v>95629504</v>
      </c>
      <c r="BO19" s="421"/>
      <c r="BP19" s="421"/>
      <c r="BQ19" s="421"/>
      <c r="BR19" s="421"/>
      <c r="BS19" s="421"/>
      <c r="BT19" s="421"/>
      <c r="BU19" s="422"/>
      <c r="BV19" s="420">
        <v>93241252</v>
      </c>
      <c r="BW19" s="421"/>
      <c r="BX19" s="421"/>
      <c r="BY19" s="421"/>
      <c r="BZ19" s="421"/>
      <c r="CA19" s="421"/>
      <c r="CB19" s="421"/>
      <c r="CC19" s="422"/>
      <c r="CD19" s="176"/>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x14ac:dyDescent="0.25">
      <c r="A20" s="163"/>
      <c r="B20" s="542" t="s">
        <v>151</v>
      </c>
      <c r="C20" s="463"/>
      <c r="D20" s="463"/>
      <c r="E20" s="543"/>
      <c r="F20" s="543"/>
      <c r="G20" s="543"/>
      <c r="H20" s="543"/>
      <c r="I20" s="543"/>
      <c r="J20" s="543"/>
      <c r="K20" s="543"/>
      <c r="L20" s="551">
        <v>136952</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76"/>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x14ac:dyDescent="0.25">
      <c r="A21" s="163"/>
      <c r="B21" s="560" t="s">
        <v>152</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76"/>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x14ac:dyDescent="0.2">
      <c r="A22" s="163"/>
      <c r="B22" s="590" t="s">
        <v>153</v>
      </c>
      <c r="C22" s="564"/>
      <c r="D22" s="565"/>
      <c r="E22" s="432" t="s">
        <v>1</v>
      </c>
      <c r="F22" s="437"/>
      <c r="G22" s="437"/>
      <c r="H22" s="437"/>
      <c r="I22" s="437"/>
      <c r="J22" s="437"/>
      <c r="K22" s="427"/>
      <c r="L22" s="432" t="s">
        <v>154</v>
      </c>
      <c r="M22" s="437"/>
      <c r="N22" s="437"/>
      <c r="O22" s="437"/>
      <c r="P22" s="427"/>
      <c r="Q22" s="595" t="s">
        <v>155</v>
      </c>
      <c r="R22" s="596"/>
      <c r="S22" s="596"/>
      <c r="T22" s="596"/>
      <c r="U22" s="596"/>
      <c r="V22" s="597"/>
      <c r="W22" s="563" t="s">
        <v>156</v>
      </c>
      <c r="X22" s="564"/>
      <c r="Y22" s="565"/>
      <c r="Z22" s="432" t="s">
        <v>1</v>
      </c>
      <c r="AA22" s="437"/>
      <c r="AB22" s="437"/>
      <c r="AC22" s="437"/>
      <c r="AD22" s="437"/>
      <c r="AE22" s="437"/>
      <c r="AF22" s="437"/>
      <c r="AG22" s="427"/>
      <c r="AH22" s="601" t="s">
        <v>157</v>
      </c>
      <c r="AI22" s="437"/>
      <c r="AJ22" s="437"/>
      <c r="AK22" s="437"/>
      <c r="AL22" s="427"/>
      <c r="AM22" s="601" t="s">
        <v>158</v>
      </c>
      <c r="AN22" s="602"/>
      <c r="AO22" s="602"/>
      <c r="AP22" s="602"/>
      <c r="AQ22" s="602"/>
      <c r="AR22" s="603"/>
      <c r="AS22" s="595" t="s">
        <v>155</v>
      </c>
      <c r="AT22" s="596"/>
      <c r="AU22" s="596"/>
      <c r="AV22" s="596"/>
      <c r="AW22" s="596"/>
      <c r="AX22" s="607"/>
      <c r="AY22" s="380" t="s">
        <v>159</v>
      </c>
      <c r="AZ22" s="381"/>
      <c r="BA22" s="381"/>
      <c r="BB22" s="381"/>
      <c r="BC22" s="381"/>
      <c r="BD22" s="381"/>
      <c r="BE22" s="381"/>
      <c r="BF22" s="381"/>
      <c r="BG22" s="381"/>
      <c r="BH22" s="381"/>
      <c r="BI22" s="381"/>
      <c r="BJ22" s="381"/>
      <c r="BK22" s="381"/>
      <c r="BL22" s="381"/>
      <c r="BM22" s="382"/>
      <c r="BN22" s="383">
        <v>145310838</v>
      </c>
      <c r="BO22" s="384"/>
      <c r="BP22" s="384"/>
      <c r="BQ22" s="384"/>
      <c r="BR22" s="384"/>
      <c r="BS22" s="384"/>
      <c r="BT22" s="384"/>
      <c r="BU22" s="385"/>
      <c r="BV22" s="383">
        <v>145783165</v>
      </c>
      <c r="BW22" s="384"/>
      <c r="BX22" s="384"/>
      <c r="BY22" s="384"/>
      <c r="BZ22" s="384"/>
      <c r="CA22" s="384"/>
      <c r="CB22" s="384"/>
      <c r="CC22" s="385"/>
      <c r="CD22" s="176"/>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x14ac:dyDescent="0.2">
      <c r="A23" s="163"/>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160</v>
      </c>
      <c r="AZ23" s="455"/>
      <c r="BA23" s="455"/>
      <c r="BB23" s="455"/>
      <c r="BC23" s="455"/>
      <c r="BD23" s="455"/>
      <c r="BE23" s="455"/>
      <c r="BF23" s="455"/>
      <c r="BG23" s="455"/>
      <c r="BH23" s="455"/>
      <c r="BI23" s="455"/>
      <c r="BJ23" s="455"/>
      <c r="BK23" s="455"/>
      <c r="BL23" s="455"/>
      <c r="BM23" s="456"/>
      <c r="BN23" s="420">
        <v>120440641</v>
      </c>
      <c r="BO23" s="421"/>
      <c r="BP23" s="421"/>
      <c r="BQ23" s="421"/>
      <c r="BR23" s="421"/>
      <c r="BS23" s="421"/>
      <c r="BT23" s="421"/>
      <c r="BU23" s="422"/>
      <c r="BV23" s="420">
        <v>122533019</v>
      </c>
      <c r="BW23" s="421"/>
      <c r="BX23" s="421"/>
      <c r="BY23" s="421"/>
      <c r="BZ23" s="421"/>
      <c r="CA23" s="421"/>
      <c r="CB23" s="421"/>
      <c r="CC23" s="422"/>
      <c r="CD23" s="176"/>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x14ac:dyDescent="0.25">
      <c r="A24" s="163"/>
      <c r="B24" s="591"/>
      <c r="C24" s="567"/>
      <c r="D24" s="568"/>
      <c r="E24" s="470" t="s">
        <v>161</v>
      </c>
      <c r="F24" s="450"/>
      <c r="G24" s="450"/>
      <c r="H24" s="450"/>
      <c r="I24" s="450"/>
      <c r="J24" s="450"/>
      <c r="K24" s="451"/>
      <c r="L24" s="471">
        <v>1</v>
      </c>
      <c r="M24" s="472"/>
      <c r="N24" s="472"/>
      <c r="O24" s="472"/>
      <c r="P24" s="514"/>
      <c r="Q24" s="471">
        <v>10557</v>
      </c>
      <c r="R24" s="472"/>
      <c r="S24" s="472"/>
      <c r="T24" s="472"/>
      <c r="U24" s="472"/>
      <c r="V24" s="514"/>
      <c r="W24" s="566"/>
      <c r="X24" s="567"/>
      <c r="Y24" s="568"/>
      <c r="Z24" s="470" t="s">
        <v>162</v>
      </c>
      <c r="AA24" s="450"/>
      <c r="AB24" s="450"/>
      <c r="AC24" s="450"/>
      <c r="AD24" s="450"/>
      <c r="AE24" s="450"/>
      <c r="AF24" s="450"/>
      <c r="AG24" s="451"/>
      <c r="AH24" s="471">
        <v>2251</v>
      </c>
      <c r="AI24" s="472"/>
      <c r="AJ24" s="472"/>
      <c r="AK24" s="472"/>
      <c r="AL24" s="514"/>
      <c r="AM24" s="471">
        <v>7050132</v>
      </c>
      <c r="AN24" s="472"/>
      <c r="AO24" s="472"/>
      <c r="AP24" s="472"/>
      <c r="AQ24" s="472"/>
      <c r="AR24" s="514"/>
      <c r="AS24" s="471">
        <v>3132</v>
      </c>
      <c r="AT24" s="472"/>
      <c r="AU24" s="472"/>
      <c r="AV24" s="472"/>
      <c r="AW24" s="472"/>
      <c r="AX24" s="473"/>
      <c r="AY24" s="536" t="s">
        <v>163</v>
      </c>
      <c r="AZ24" s="537"/>
      <c r="BA24" s="537"/>
      <c r="BB24" s="537"/>
      <c r="BC24" s="537"/>
      <c r="BD24" s="537"/>
      <c r="BE24" s="537"/>
      <c r="BF24" s="537"/>
      <c r="BG24" s="537"/>
      <c r="BH24" s="537"/>
      <c r="BI24" s="537"/>
      <c r="BJ24" s="537"/>
      <c r="BK24" s="537"/>
      <c r="BL24" s="537"/>
      <c r="BM24" s="538"/>
      <c r="BN24" s="420">
        <v>95747645</v>
      </c>
      <c r="BO24" s="421"/>
      <c r="BP24" s="421"/>
      <c r="BQ24" s="421"/>
      <c r="BR24" s="421"/>
      <c r="BS24" s="421"/>
      <c r="BT24" s="421"/>
      <c r="BU24" s="422"/>
      <c r="BV24" s="420">
        <v>92500916</v>
      </c>
      <c r="BW24" s="421"/>
      <c r="BX24" s="421"/>
      <c r="BY24" s="421"/>
      <c r="BZ24" s="421"/>
      <c r="CA24" s="421"/>
      <c r="CB24" s="421"/>
      <c r="CC24" s="422"/>
      <c r="CD24" s="176"/>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x14ac:dyDescent="0.2">
      <c r="A25" s="163"/>
      <c r="B25" s="591"/>
      <c r="C25" s="567"/>
      <c r="D25" s="568"/>
      <c r="E25" s="470" t="s">
        <v>164</v>
      </c>
      <c r="F25" s="450"/>
      <c r="G25" s="450"/>
      <c r="H25" s="450"/>
      <c r="I25" s="450"/>
      <c r="J25" s="450"/>
      <c r="K25" s="451"/>
      <c r="L25" s="471">
        <v>2</v>
      </c>
      <c r="M25" s="472"/>
      <c r="N25" s="472"/>
      <c r="O25" s="472"/>
      <c r="P25" s="514"/>
      <c r="Q25" s="471">
        <v>8541</v>
      </c>
      <c r="R25" s="472"/>
      <c r="S25" s="472"/>
      <c r="T25" s="472"/>
      <c r="U25" s="472"/>
      <c r="V25" s="514"/>
      <c r="W25" s="566"/>
      <c r="X25" s="567"/>
      <c r="Y25" s="568"/>
      <c r="Z25" s="470" t="s">
        <v>165</v>
      </c>
      <c r="AA25" s="450"/>
      <c r="AB25" s="450"/>
      <c r="AC25" s="450"/>
      <c r="AD25" s="450"/>
      <c r="AE25" s="450"/>
      <c r="AF25" s="450"/>
      <c r="AG25" s="451"/>
      <c r="AH25" s="471">
        <v>418</v>
      </c>
      <c r="AI25" s="472"/>
      <c r="AJ25" s="472"/>
      <c r="AK25" s="472"/>
      <c r="AL25" s="514"/>
      <c r="AM25" s="471">
        <v>1329658</v>
      </c>
      <c r="AN25" s="472"/>
      <c r="AO25" s="472"/>
      <c r="AP25" s="472"/>
      <c r="AQ25" s="472"/>
      <c r="AR25" s="514"/>
      <c r="AS25" s="471">
        <v>3181</v>
      </c>
      <c r="AT25" s="472"/>
      <c r="AU25" s="472"/>
      <c r="AV25" s="472"/>
      <c r="AW25" s="472"/>
      <c r="AX25" s="473"/>
      <c r="AY25" s="380" t="s">
        <v>166</v>
      </c>
      <c r="AZ25" s="381"/>
      <c r="BA25" s="381"/>
      <c r="BB25" s="381"/>
      <c r="BC25" s="381"/>
      <c r="BD25" s="381"/>
      <c r="BE25" s="381"/>
      <c r="BF25" s="381"/>
      <c r="BG25" s="381"/>
      <c r="BH25" s="381"/>
      <c r="BI25" s="381"/>
      <c r="BJ25" s="381"/>
      <c r="BK25" s="381"/>
      <c r="BL25" s="381"/>
      <c r="BM25" s="382"/>
      <c r="BN25" s="383">
        <v>27980884</v>
      </c>
      <c r="BO25" s="384"/>
      <c r="BP25" s="384"/>
      <c r="BQ25" s="384"/>
      <c r="BR25" s="384"/>
      <c r="BS25" s="384"/>
      <c r="BT25" s="384"/>
      <c r="BU25" s="385"/>
      <c r="BV25" s="383">
        <v>30329662</v>
      </c>
      <c r="BW25" s="384"/>
      <c r="BX25" s="384"/>
      <c r="BY25" s="384"/>
      <c r="BZ25" s="384"/>
      <c r="CA25" s="384"/>
      <c r="CB25" s="384"/>
      <c r="CC25" s="385"/>
      <c r="CD25" s="176"/>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x14ac:dyDescent="0.2">
      <c r="A26" s="163"/>
      <c r="B26" s="591"/>
      <c r="C26" s="567"/>
      <c r="D26" s="568"/>
      <c r="E26" s="470" t="s">
        <v>167</v>
      </c>
      <c r="F26" s="450"/>
      <c r="G26" s="450"/>
      <c r="H26" s="450"/>
      <c r="I26" s="450"/>
      <c r="J26" s="450"/>
      <c r="K26" s="451"/>
      <c r="L26" s="471">
        <v>1</v>
      </c>
      <c r="M26" s="472"/>
      <c r="N26" s="472"/>
      <c r="O26" s="472"/>
      <c r="P26" s="514"/>
      <c r="Q26" s="471">
        <v>6726</v>
      </c>
      <c r="R26" s="472"/>
      <c r="S26" s="472"/>
      <c r="T26" s="472"/>
      <c r="U26" s="472"/>
      <c r="V26" s="514"/>
      <c r="W26" s="566"/>
      <c r="X26" s="567"/>
      <c r="Y26" s="568"/>
      <c r="Z26" s="470" t="s">
        <v>168</v>
      </c>
      <c r="AA26" s="572"/>
      <c r="AB26" s="572"/>
      <c r="AC26" s="572"/>
      <c r="AD26" s="572"/>
      <c r="AE26" s="572"/>
      <c r="AF26" s="572"/>
      <c r="AG26" s="573"/>
      <c r="AH26" s="471">
        <v>144</v>
      </c>
      <c r="AI26" s="472"/>
      <c r="AJ26" s="472"/>
      <c r="AK26" s="472"/>
      <c r="AL26" s="514"/>
      <c r="AM26" s="471">
        <v>455040</v>
      </c>
      <c r="AN26" s="472"/>
      <c r="AO26" s="472"/>
      <c r="AP26" s="472"/>
      <c r="AQ26" s="472"/>
      <c r="AR26" s="514"/>
      <c r="AS26" s="471">
        <v>3160</v>
      </c>
      <c r="AT26" s="472"/>
      <c r="AU26" s="472"/>
      <c r="AV26" s="472"/>
      <c r="AW26" s="472"/>
      <c r="AX26" s="473"/>
      <c r="AY26" s="423" t="s">
        <v>169</v>
      </c>
      <c r="AZ26" s="424"/>
      <c r="BA26" s="424"/>
      <c r="BB26" s="424"/>
      <c r="BC26" s="424"/>
      <c r="BD26" s="424"/>
      <c r="BE26" s="424"/>
      <c r="BF26" s="424"/>
      <c r="BG26" s="424"/>
      <c r="BH26" s="424"/>
      <c r="BI26" s="424"/>
      <c r="BJ26" s="424"/>
      <c r="BK26" s="424"/>
      <c r="BL26" s="424"/>
      <c r="BM26" s="425"/>
      <c r="BN26" s="420" t="s">
        <v>122</v>
      </c>
      <c r="BO26" s="421"/>
      <c r="BP26" s="421"/>
      <c r="BQ26" s="421"/>
      <c r="BR26" s="421"/>
      <c r="BS26" s="421"/>
      <c r="BT26" s="421"/>
      <c r="BU26" s="422"/>
      <c r="BV26" s="420" t="s">
        <v>122</v>
      </c>
      <c r="BW26" s="421"/>
      <c r="BX26" s="421"/>
      <c r="BY26" s="421"/>
      <c r="BZ26" s="421"/>
      <c r="CA26" s="421"/>
      <c r="CB26" s="421"/>
      <c r="CC26" s="422"/>
      <c r="CD26" s="176"/>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x14ac:dyDescent="0.25">
      <c r="A27" s="163"/>
      <c r="B27" s="591"/>
      <c r="C27" s="567"/>
      <c r="D27" s="568"/>
      <c r="E27" s="470" t="s">
        <v>170</v>
      </c>
      <c r="F27" s="450"/>
      <c r="G27" s="450"/>
      <c r="H27" s="450"/>
      <c r="I27" s="450"/>
      <c r="J27" s="450"/>
      <c r="K27" s="451"/>
      <c r="L27" s="471">
        <v>1</v>
      </c>
      <c r="M27" s="472"/>
      <c r="N27" s="472"/>
      <c r="O27" s="472"/>
      <c r="P27" s="514"/>
      <c r="Q27" s="471">
        <v>7040</v>
      </c>
      <c r="R27" s="472"/>
      <c r="S27" s="472"/>
      <c r="T27" s="472"/>
      <c r="U27" s="472"/>
      <c r="V27" s="514"/>
      <c r="W27" s="566"/>
      <c r="X27" s="567"/>
      <c r="Y27" s="568"/>
      <c r="Z27" s="470" t="s">
        <v>171</v>
      </c>
      <c r="AA27" s="450"/>
      <c r="AB27" s="450"/>
      <c r="AC27" s="450"/>
      <c r="AD27" s="450"/>
      <c r="AE27" s="450"/>
      <c r="AF27" s="450"/>
      <c r="AG27" s="451"/>
      <c r="AH27" s="471">
        <v>84</v>
      </c>
      <c r="AI27" s="472"/>
      <c r="AJ27" s="472"/>
      <c r="AK27" s="472"/>
      <c r="AL27" s="514"/>
      <c r="AM27" s="471">
        <v>344067</v>
      </c>
      <c r="AN27" s="472"/>
      <c r="AO27" s="472"/>
      <c r="AP27" s="472"/>
      <c r="AQ27" s="472"/>
      <c r="AR27" s="514"/>
      <c r="AS27" s="471">
        <v>4096</v>
      </c>
      <c r="AT27" s="472"/>
      <c r="AU27" s="472"/>
      <c r="AV27" s="472"/>
      <c r="AW27" s="472"/>
      <c r="AX27" s="473"/>
      <c r="AY27" s="515" t="s">
        <v>172</v>
      </c>
      <c r="AZ27" s="516"/>
      <c r="BA27" s="516"/>
      <c r="BB27" s="516"/>
      <c r="BC27" s="516"/>
      <c r="BD27" s="516"/>
      <c r="BE27" s="516"/>
      <c r="BF27" s="516"/>
      <c r="BG27" s="516"/>
      <c r="BH27" s="516"/>
      <c r="BI27" s="516"/>
      <c r="BJ27" s="516"/>
      <c r="BK27" s="516"/>
      <c r="BL27" s="516"/>
      <c r="BM27" s="517"/>
      <c r="BN27" s="539" t="s">
        <v>122</v>
      </c>
      <c r="BO27" s="540"/>
      <c r="BP27" s="540"/>
      <c r="BQ27" s="540"/>
      <c r="BR27" s="540"/>
      <c r="BS27" s="540"/>
      <c r="BT27" s="540"/>
      <c r="BU27" s="541"/>
      <c r="BV27" s="539" t="s">
        <v>122</v>
      </c>
      <c r="BW27" s="540"/>
      <c r="BX27" s="540"/>
      <c r="BY27" s="540"/>
      <c r="BZ27" s="540"/>
      <c r="CA27" s="540"/>
      <c r="CB27" s="540"/>
      <c r="CC27" s="541"/>
      <c r="CD27" s="178"/>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x14ac:dyDescent="0.2">
      <c r="A28" s="163"/>
      <c r="B28" s="591"/>
      <c r="C28" s="567"/>
      <c r="D28" s="568"/>
      <c r="E28" s="470" t="s">
        <v>173</v>
      </c>
      <c r="F28" s="450"/>
      <c r="G28" s="450"/>
      <c r="H28" s="450"/>
      <c r="I28" s="450"/>
      <c r="J28" s="450"/>
      <c r="K28" s="451"/>
      <c r="L28" s="471">
        <v>1</v>
      </c>
      <c r="M28" s="472"/>
      <c r="N28" s="472"/>
      <c r="O28" s="472"/>
      <c r="P28" s="514"/>
      <c r="Q28" s="471">
        <v>6550</v>
      </c>
      <c r="R28" s="472"/>
      <c r="S28" s="472"/>
      <c r="T28" s="472"/>
      <c r="U28" s="472"/>
      <c r="V28" s="514"/>
      <c r="W28" s="566"/>
      <c r="X28" s="567"/>
      <c r="Y28" s="568"/>
      <c r="Z28" s="470" t="s">
        <v>174</v>
      </c>
      <c r="AA28" s="450"/>
      <c r="AB28" s="450"/>
      <c r="AC28" s="450"/>
      <c r="AD28" s="450"/>
      <c r="AE28" s="450"/>
      <c r="AF28" s="450"/>
      <c r="AG28" s="451"/>
      <c r="AH28" s="471">
        <v>8</v>
      </c>
      <c r="AI28" s="472"/>
      <c r="AJ28" s="472"/>
      <c r="AK28" s="472"/>
      <c r="AL28" s="514"/>
      <c r="AM28" s="471">
        <v>23544</v>
      </c>
      <c r="AN28" s="472"/>
      <c r="AO28" s="472"/>
      <c r="AP28" s="472"/>
      <c r="AQ28" s="472"/>
      <c r="AR28" s="514"/>
      <c r="AS28" s="471">
        <v>2943</v>
      </c>
      <c r="AT28" s="472"/>
      <c r="AU28" s="472"/>
      <c r="AV28" s="472"/>
      <c r="AW28" s="472"/>
      <c r="AX28" s="473"/>
      <c r="AY28" s="574" t="s">
        <v>175</v>
      </c>
      <c r="AZ28" s="575"/>
      <c r="BA28" s="575"/>
      <c r="BB28" s="576"/>
      <c r="BC28" s="380" t="s">
        <v>46</v>
      </c>
      <c r="BD28" s="381"/>
      <c r="BE28" s="381"/>
      <c r="BF28" s="381"/>
      <c r="BG28" s="381"/>
      <c r="BH28" s="381"/>
      <c r="BI28" s="381"/>
      <c r="BJ28" s="381"/>
      <c r="BK28" s="381"/>
      <c r="BL28" s="381"/>
      <c r="BM28" s="382"/>
      <c r="BN28" s="383">
        <v>1655716</v>
      </c>
      <c r="BO28" s="384"/>
      <c r="BP28" s="384"/>
      <c r="BQ28" s="384"/>
      <c r="BR28" s="384"/>
      <c r="BS28" s="384"/>
      <c r="BT28" s="384"/>
      <c r="BU28" s="385"/>
      <c r="BV28" s="383">
        <v>2954918</v>
      </c>
      <c r="BW28" s="384"/>
      <c r="BX28" s="384"/>
      <c r="BY28" s="384"/>
      <c r="BZ28" s="384"/>
      <c r="CA28" s="384"/>
      <c r="CB28" s="384"/>
      <c r="CC28" s="385"/>
      <c r="CD28" s="176"/>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x14ac:dyDescent="0.2">
      <c r="A29" s="163"/>
      <c r="B29" s="591"/>
      <c r="C29" s="567"/>
      <c r="D29" s="568"/>
      <c r="E29" s="470" t="s">
        <v>176</v>
      </c>
      <c r="F29" s="450"/>
      <c r="G29" s="450"/>
      <c r="H29" s="450"/>
      <c r="I29" s="450"/>
      <c r="J29" s="450"/>
      <c r="K29" s="451"/>
      <c r="L29" s="471">
        <v>34</v>
      </c>
      <c r="M29" s="472"/>
      <c r="N29" s="472"/>
      <c r="O29" s="472"/>
      <c r="P29" s="514"/>
      <c r="Q29" s="471">
        <v>6250</v>
      </c>
      <c r="R29" s="472"/>
      <c r="S29" s="472"/>
      <c r="T29" s="472"/>
      <c r="U29" s="472"/>
      <c r="V29" s="514"/>
      <c r="W29" s="569"/>
      <c r="X29" s="570"/>
      <c r="Y29" s="571"/>
      <c r="Z29" s="470" t="s">
        <v>177</v>
      </c>
      <c r="AA29" s="450"/>
      <c r="AB29" s="450"/>
      <c r="AC29" s="450"/>
      <c r="AD29" s="450"/>
      <c r="AE29" s="450"/>
      <c r="AF29" s="450"/>
      <c r="AG29" s="451"/>
      <c r="AH29" s="471">
        <v>2343</v>
      </c>
      <c r="AI29" s="472"/>
      <c r="AJ29" s="472"/>
      <c r="AK29" s="472"/>
      <c r="AL29" s="514"/>
      <c r="AM29" s="471">
        <v>7417743</v>
      </c>
      <c r="AN29" s="472"/>
      <c r="AO29" s="472"/>
      <c r="AP29" s="472"/>
      <c r="AQ29" s="472"/>
      <c r="AR29" s="514"/>
      <c r="AS29" s="471">
        <v>3166</v>
      </c>
      <c r="AT29" s="472"/>
      <c r="AU29" s="472"/>
      <c r="AV29" s="472"/>
      <c r="AW29" s="472"/>
      <c r="AX29" s="473"/>
      <c r="AY29" s="577"/>
      <c r="AZ29" s="578"/>
      <c r="BA29" s="578"/>
      <c r="BB29" s="579"/>
      <c r="BC29" s="454" t="s">
        <v>178</v>
      </c>
      <c r="BD29" s="455"/>
      <c r="BE29" s="455"/>
      <c r="BF29" s="455"/>
      <c r="BG29" s="455"/>
      <c r="BH29" s="455"/>
      <c r="BI29" s="455"/>
      <c r="BJ29" s="455"/>
      <c r="BK29" s="455"/>
      <c r="BL29" s="455"/>
      <c r="BM29" s="456"/>
      <c r="BN29" s="420">
        <v>1082246</v>
      </c>
      <c r="BO29" s="421"/>
      <c r="BP29" s="421"/>
      <c r="BQ29" s="421"/>
      <c r="BR29" s="421"/>
      <c r="BS29" s="421"/>
      <c r="BT29" s="421"/>
      <c r="BU29" s="422"/>
      <c r="BV29" s="420">
        <v>1209198</v>
      </c>
      <c r="BW29" s="421"/>
      <c r="BX29" s="421"/>
      <c r="BY29" s="421"/>
      <c r="BZ29" s="421"/>
      <c r="CA29" s="421"/>
      <c r="CB29" s="421"/>
      <c r="CC29" s="422"/>
      <c r="CD29" s="178"/>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x14ac:dyDescent="0.25">
      <c r="A30" s="163"/>
      <c r="B30" s="592"/>
      <c r="C30" s="593"/>
      <c r="D30" s="594"/>
      <c r="E30" s="474"/>
      <c r="F30" s="475"/>
      <c r="G30" s="475"/>
      <c r="H30" s="475"/>
      <c r="I30" s="475"/>
      <c r="J30" s="475"/>
      <c r="K30" s="476"/>
      <c r="L30" s="584"/>
      <c r="M30" s="585"/>
      <c r="N30" s="585"/>
      <c r="O30" s="585"/>
      <c r="P30" s="586"/>
      <c r="Q30" s="584"/>
      <c r="R30" s="585"/>
      <c r="S30" s="585"/>
      <c r="T30" s="585"/>
      <c r="U30" s="585"/>
      <c r="V30" s="586"/>
      <c r="W30" s="587" t="s">
        <v>179</v>
      </c>
      <c r="X30" s="588"/>
      <c r="Y30" s="588"/>
      <c r="Z30" s="588"/>
      <c r="AA30" s="588"/>
      <c r="AB30" s="588"/>
      <c r="AC30" s="588"/>
      <c r="AD30" s="588"/>
      <c r="AE30" s="588"/>
      <c r="AF30" s="588"/>
      <c r="AG30" s="589"/>
      <c r="AH30" s="547">
        <v>98.1</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3683047</v>
      </c>
      <c r="BO30" s="540"/>
      <c r="BP30" s="540"/>
      <c r="BQ30" s="540"/>
      <c r="BR30" s="540"/>
      <c r="BS30" s="540"/>
      <c r="BT30" s="540"/>
      <c r="BU30" s="541"/>
      <c r="BV30" s="539">
        <v>5765051</v>
      </c>
      <c r="BW30" s="540"/>
      <c r="BX30" s="540"/>
      <c r="BY30" s="540"/>
      <c r="BZ30" s="540"/>
      <c r="CA30" s="540"/>
      <c r="CB30" s="540"/>
      <c r="CC30" s="541"/>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583" t="s">
        <v>180</v>
      </c>
      <c r="D32" s="583"/>
      <c r="E32" s="583"/>
      <c r="F32" s="583"/>
      <c r="G32" s="583"/>
      <c r="H32" s="583"/>
      <c r="I32" s="583"/>
      <c r="J32" s="583"/>
      <c r="K32" s="583"/>
      <c r="L32" s="583"/>
      <c r="M32" s="583"/>
      <c r="N32" s="583"/>
      <c r="O32" s="583"/>
      <c r="P32" s="583"/>
      <c r="Q32" s="583"/>
      <c r="R32" s="583"/>
      <c r="S32" s="583"/>
      <c r="U32" s="424" t="s">
        <v>181</v>
      </c>
      <c r="V32" s="424"/>
      <c r="W32" s="424"/>
      <c r="X32" s="424"/>
      <c r="Y32" s="424"/>
      <c r="Z32" s="424"/>
      <c r="AA32" s="424"/>
      <c r="AB32" s="424"/>
      <c r="AC32" s="424"/>
      <c r="AD32" s="424"/>
      <c r="AE32" s="424"/>
      <c r="AF32" s="424"/>
      <c r="AG32" s="424"/>
      <c r="AH32" s="424"/>
      <c r="AI32" s="424"/>
      <c r="AJ32" s="424"/>
      <c r="AK32" s="424"/>
      <c r="AM32" s="424" t="s">
        <v>182</v>
      </c>
      <c r="AN32" s="424"/>
      <c r="AO32" s="424"/>
      <c r="AP32" s="424"/>
      <c r="AQ32" s="424"/>
      <c r="AR32" s="424"/>
      <c r="AS32" s="424"/>
      <c r="AT32" s="424"/>
      <c r="AU32" s="424"/>
      <c r="AV32" s="424"/>
      <c r="AW32" s="424"/>
      <c r="AX32" s="424"/>
      <c r="AY32" s="424"/>
      <c r="AZ32" s="424"/>
      <c r="BA32" s="424"/>
      <c r="BB32" s="424"/>
      <c r="BC32" s="424"/>
      <c r="BE32" s="424" t="s">
        <v>183</v>
      </c>
      <c r="BF32" s="424"/>
      <c r="BG32" s="424"/>
      <c r="BH32" s="424"/>
      <c r="BI32" s="424"/>
      <c r="BJ32" s="424"/>
      <c r="BK32" s="424"/>
      <c r="BL32" s="424"/>
      <c r="BM32" s="424"/>
      <c r="BN32" s="424"/>
      <c r="BO32" s="424"/>
      <c r="BP32" s="424"/>
      <c r="BQ32" s="424"/>
      <c r="BR32" s="424"/>
      <c r="BS32" s="424"/>
      <c r="BT32" s="424"/>
      <c r="BU32" s="424"/>
      <c r="BW32" s="424" t="s">
        <v>184</v>
      </c>
      <c r="BX32" s="424"/>
      <c r="BY32" s="424"/>
      <c r="BZ32" s="424"/>
      <c r="CA32" s="424"/>
      <c r="CB32" s="424"/>
      <c r="CC32" s="424"/>
      <c r="CD32" s="424"/>
      <c r="CE32" s="424"/>
      <c r="CF32" s="424"/>
      <c r="CG32" s="424"/>
      <c r="CH32" s="424"/>
      <c r="CI32" s="424"/>
      <c r="CJ32" s="424"/>
      <c r="CK32" s="424"/>
      <c r="CL32" s="424"/>
      <c r="CM32" s="424"/>
      <c r="CO32" s="424" t="s">
        <v>185</v>
      </c>
      <c r="CP32" s="424"/>
      <c r="CQ32" s="424"/>
      <c r="CR32" s="424"/>
      <c r="CS32" s="424"/>
      <c r="CT32" s="424"/>
      <c r="CU32" s="424"/>
      <c r="CV32" s="424"/>
      <c r="CW32" s="424"/>
      <c r="CX32" s="424"/>
      <c r="CY32" s="424"/>
      <c r="CZ32" s="424"/>
      <c r="DA32" s="424"/>
      <c r="DB32" s="424"/>
      <c r="DC32" s="424"/>
      <c r="DD32" s="424"/>
      <c r="DE32" s="424"/>
      <c r="DI32" s="186"/>
    </row>
    <row r="33" spans="1:113" ht="13.5" customHeight="1" x14ac:dyDescent="0.2">
      <c r="A33" s="163"/>
      <c r="B33" s="187"/>
      <c r="C33" s="444" t="s">
        <v>186</v>
      </c>
      <c r="D33" s="444"/>
      <c r="E33" s="409" t="s">
        <v>187</v>
      </c>
      <c r="F33" s="409"/>
      <c r="G33" s="409"/>
      <c r="H33" s="409"/>
      <c r="I33" s="409"/>
      <c r="J33" s="409"/>
      <c r="K33" s="409"/>
      <c r="L33" s="409"/>
      <c r="M33" s="409"/>
      <c r="N33" s="409"/>
      <c r="O33" s="409"/>
      <c r="P33" s="409"/>
      <c r="Q33" s="409"/>
      <c r="R33" s="409"/>
      <c r="S33" s="409"/>
      <c r="T33" s="188"/>
      <c r="U33" s="444" t="s">
        <v>186</v>
      </c>
      <c r="V33" s="444"/>
      <c r="W33" s="409" t="s">
        <v>187</v>
      </c>
      <c r="X33" s="409"/>
      <c r="Y33" s="409"/>
      <c r="Z33" s="409"/>
      <c r="AA33" s="409"/>
      <c r="AB33" s="409"/>
      <c r="AC33" s="409"/>
      <c r="AD33" s="409"/>
      <c r="AE33" s="409"/>
      <c r="AF33" s="409"/>
      <c r="AG33" s="409"/>
      <c r="AH33" s="409"/>
      <c r="AI33" s="409"/>
      <c r="AJ33" s="409"/>
      <c r="AK33" s="409"/>
      <c r="AL33" s="188"/>
      <c r="AM33" s="444" t="s">
        <v>186</v>
      </c>
      <c r="AN33" s="444"/>
      <c r="AO33" s="409" t="s">
        <v>187</v>
      </c>
      <c r="AP33" s="409"/>
      <c r="AQ33" s="409"/>
      <c r="AR33" s="409"/>
      <c r="AS33" s="409"/>
      <c r="AT33" s="409"/>
      <c r="AU33" s="409"/>
      <c r="AV33" s="409"/>
      <c r="AW33" s="409"/>
      <c r="AX33" s="409"/>
      <c r="AY33" s="409"/>
      <c r="AZ33" s="409"/>
      <c r="BA33" s="409"/>
      <c r="BB33" s="409"/>
      <c r="BC33" s="409"/>
      <c r="BD33" s="189"/>
      <c r="BE33" s="409" t="s">
        <v>188</v>
      </c>
      <c r="BF33" s="409"/>
      <c r="BG33" s="409" t="s">
        <v>189</v>
      </c>
      <c r="BH33" s="409"/>
      <c r="BI33" s="409"/>
      <c r="BJ33" s="409"/>
      <c r="BK33" s="409"/>
      <c r="BL33" s="409"/>
      <c r="BM33" s="409"/>
      <c r="BN33" s="409"/>
      <c r="BO33" s="409"/>
      <c r="BP33" s="409"/>
      <c r="BQ33" s="409"/>
      <c r="BR33" s="409"/>
      <c r="BS33" s="409"/>
      <c r="BT33" s="409"/>
      <c r="BU33" s="409"/>
      <c r="BV33" s="189"/>
      <c r="BW33" s="444" t="s">
        <v>188</v>
      </c>
      <c r="BX33" s="444"/>
      <c r="BY33" s="409" t="s">
        <v>190</v>
      </c>
      <c r="BZ33" s="409"/>
      <c r="CA33" s="409"/>
      <c r="CB33" s="409"/>
      <c r="CC33" s="409"/>
      <c r="CD33" s="409"/>
      <c r="CE33" s="409"/>
      <c r="CF33" s="409"/>
      <c r="CG33" s="409"/>
      <c r="CH33" s="409"/>
      <c r="CI33" s="409"/>
      <c r="CJ33" s="409"/>
      <c r="CK33" s="409"/>
      <c r="CL33" s="409"/>
      <c r="CM33" s="409"/>
      <c r="CN33" s="188"/>
      <c r="CO33" s="444" t="s">
        <v>186</v>
      </c>
      <c r="CP33" s="444"/>
      <c r="CQ33" s="409" t="s">
        <v>191</v>
      </c>
      <c r="CR33" s="409"/>
      <c r="CS33" s="409"/>
      <c r="CT33" s="409"/>
      <c r="CU33" s="409"/>
      <c r="CV33" s="409"/>
      <c r="CW33" s="409"/>
      <c r="CX33" s="409"/>
      <c r="CY33" s="409"/>
      <c r="CZ33" s="409"/>
      <c r="DA33" s="409"/>
      <c r="DB33" s="409"/>
      <c r="DC33" s="409"/>
      <c r="DD33" s="409"/>
      <c r="DE33" s="409"/>
      <c r="DF33" s="188"/>
      <c r="DG33" s="609" t="s">
        <v>192</v>
      </c>
      <c r="DH33" s="609"/>
      <c r="DI33" s="190"/>
    </row>
    <row r="34" spans="1:113" ht="32.25" customHeight="1" x14ac:dyDescent="0.2">
      <c r="A34" s="163"/>
      <c r="B34" s="187"/>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63"/>
      <c r="U34" s="610">
        <f>IF(W34="","",MAX(C34:D43)+1)</f>
        <v>8</v>
      </c>
      <c r="V34" s="610"/>
      <c r="W34" s="611" t="str">
        <f>IF('各会計、関係団体の財政状況及び健全化判断比率'!B28="","",'各会計、関係団体の財政状況及び健全化判断比率'!B28)</f>
        <v>国民健康保険事業会計</v>
      </c>
      <c r="X34" s="611"/>
      <c r="Y34" s="611"/>
      <c r="Z34" s="611"/>
      <c r="AA34" s="611"/>
      <c r="AB34" s="611"/>
      <c r="AC34" s="611"/>
      <c r="AD34" s="611"/>
      <c r="AE34" s="611"/>
      <c r="AF34" s="611"/>
      <c r="AG34" s="611"/>
      <c r="AH34" s="611"/>
      <c r="AI34" s="611"/>
      <c r="AJ34" s="611"/>
      <c r="AK34" s="611"/>
      <c r="AL34" s="163"/>
      <c r="AM34" s="610">
        <f>IF(AO34="","",MAX(C34:D43,U34:V43)+1)</f>
        <v>11</v>
      </c>
      <c r="AN34" s="610"/>
      <c r="AO34" s="611" t="str">
        <f>IF('各会計、関係団体の財政状況及び健全化判断比率'!B31="","",'各会計、関係団体の財政状況及び健全化判断比率'!B31)</f>
        <v>水道事業会計</v>
      </c>
      <c r="AP34" s="611"/>
      <c r="AQ34" s="611"/>
      <c r="AR34" s="611"/>
      <c r="AS34" s="611"/>
      <c r="AT34" s="611"/>
      <c r="AU34" s="611"/>
      <c r="AV34" s="611"/>
      <c r="AW34" s="611"/>
      <c r="AX34" s="611"/>
      <c r="AY34" s="611"/>
      <c r="AZ34" s="611"/>
      <c r="BA34" s="611"/>
      <c r="BB34" s="611"/>
      <c r="BC34" s="611"/>
      <c r="BD34" s="163"/>
      <c r="BE34" s="610">
        <f>IF(BG34="","",MAX(C34:D43,U34:V43,AM34:AN43)+1)</f>
        <v>14</v>
      </c>
      <c r="BF34" s="610"/>
      <c r="BG34" s="611" t="str">
        <f>IF('各会計、関係団体の財政状況及び健全化判断比率'!B34="","",'各会計、関係団体の財政状況及び健全化判断比率'!B34)</f>
        <v>秋田市公設地方卸売市場会計</v>
      </c>
      <c r="BH34" s="611"/>
      <c r="BI34" s="611"/>
      <c r="BJ34" s="611"/>
      <c r="BK34" s="611"/>
      <c r="BL34" s="611"/>
      <c r="BM34" s="611"/>
      <c r="BN34" s="611"/>
      <c r="BO34" s="611"/>
      <c r="BP34" s="611"/>
      <c r="BQ34" s="611"/>
      <c r="BR34" s="611"/>
      <c r="BS34" s="611"/>
      <c r="BT34" s="611"/>
      <c r="BU34" s="611"/>
      <c r="BV34" s="163"/>
      <c r="BW34" s="610">
        <f>IF(BY34="","",MAX(C34:D43,U34:V43,AM34:AN43,BE34:BF43)+1)</f>
        <v>17</v>
      </c>
      <c r="BX34" s="610"/>
      <c r="BY34" s="611" t="str">
        <f>IF('各会計、関係団体の財政状況及び健全化判断比率'!B68="","",'各会計、関係団体の財政状況及び健全化判断比率'!B68)</f>
        <v>秋田県市町村総合事務組合（一般会計）</v>
      </c>
      <c r="BZ34" s="611"/>
      <c r="CA34" s="611"/>
      <c r="CB34" s="611"/>
      <c r="CC34" s="611"/>
      <c r="CD34" s="611"/>
      <c r="CE34" s="611"/>
      <c r="CF34" s="611"/>
      <c r="CG34" s="611"/>
      <c r="CH34" s="611"/>
      <c r="CI34" s="611"/>
      <c r="CJ34" s="611"/>
      <c r="CK34" s="611"/>
      <c r="CL34" s="611"/>
      <c r="CM34" s="611"/>
      <c r="CN34" s="163"/>
      <c r="CO34" s="610">
        <f>IF(CQ34="","",MAX(C34:D43,U34:V43,AM34:AN43,BE34:BF43,BW34:BX43)+1)</f>
        <v>21</v>
      </c>
      <c r="CP34" s="610"/>
      <c r="CQ34" s="611" t="str">
        <f>IF('各会計、関係団体の財政状況及び健全化判断比率'!BS7="","",'各会計、関係団体の財政状況及び健全化判断比率'!BS7)</f>
        <v>一般財団法人秋田市駐車場公社</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
      </c>
      <c r="DH34" s="612"/>
      <c r="DI34" s="190"/>
    </row>
    <row r="35" spans="1:113" ht="32.25" customHeight="1" x14ac:dyDescent="0.2">
      <c r="A35" s="163"/>
      <c r="B35" s="187"/>
      <c r="C35" s="610">
        <f>IF(E35="","",C34+1)</f>
        <v>2</v>
      </c>
      <c r="D35" s="610"/>
      <c r="E35" s="611" t="str">
        <f>IF('各会計、関係団体の財政状況及び健全化判断比率'!B8="","",'各会計、関係団体の財政状況及び健全化判断比率'!B8)</f>
        <v>土地区画整理会計</v>
      </c>
      <c r="F35" s="611"/>
      <c r="G35" s="611"/>
      <c r="H35" s="611"/>
      <c r="I35" s="611"/>
      <c r="J35" s="611"/>
      <c r="K35" s="611"/>
      <c r="L35" s="611"/>
      <c r="M35" s="611"/>
      <c r="N35" s="611"/>
      <c r="O35" s="611"/>
      <c r="P35" s="611"/>
      <c r="Q35" s="611"/>
      <c r="R35" s="611"/>
      <c r="S35" s="611"/>
      <c r="T35" s="163"/>
      <c r="U35" s="610">
        <f>IF(W35="","",U34+1)</f>
        <v>9</v>
      </c>
      <c r="V35" s="610"/>
      <c r="W35" s="611" t="str">
        <f>IF('各会計、関係団体の財政状況及び健全化判断比率'!B29="","",'各会計、関係団体の財政状況及び健全化判断比率'!B29)</f>
        <v>介護保険事業会計</v>
      </c>
      <c r="X35" s="611"/>
      <c r="Y35" s="611"/>
      <c r="Z35" s="611"/>
      <c r="AA35" s="611"/>
      <c r="AB35" s="611"/>
      <c r="AC35" s="611"/>
      <c r="AD35" s="611"/>
      <c r="AE35" s="611"/>
      <c r="AF35" s="611"/>
      <c r="AG35" s="611"/>
      <c r="AH35" s="611"/>
      <c r="AI35" s="611"/>
      <c r="AJ35" s="611"/>
      <c r="AK35" s="611"/>
      <c r="AL35" s="163"/>
      <c r="AM35" s="610">
        <f t="shared" ref="AM35:AM43" si="0">IF(AO35="","",AM34+1)</f>
        <v>12</v>
      </c>
      <c r="AN35" s="610"/>
      <c r="AO35" s="611" t="str">
        <f>IF('各会計、関係団体の財政状況及び健全化判断比率'!B32="","",'各会計、関係団体の財政状況及び健全化判断比率'!B32)</f>
        <v>下水道事業会計</v>
      </c>
      <c r="AP35" s="611"/>
      <c r="AQ35" s="611"/>
      <c r="AR35" s="611"/>
      <c r="AS35" s="611"/>
      <c r="AT35" s="611"/>
      <c r="AU35" s="611"/>
      <c r="AV35" s="611"/>
      <c r="AW35" s="611"/>
      <c r="AX35" s="611"/>
      <c r="AY35" s="611"/>
      <c r="AZ35" s="611"/>
      <c r="BA35" s="611"/>
      <c r="BB35" s="611"/>
      <c r="BC35" s="611"/>
      <c r="BD35" s="163"/>
      <c r="BE35" s="610">
        <f t="shared" ref="BE35:BE43" si="1">IF(BG35="","",BE34+1)</f>
        <v>15</v>
      </c>
      <c r="BF35" s="610"/>
      <c r="BG35" s="611" t="str">
        <f>IF('各会計、関係団体の財政状況及び健全化判断比率'!B35="","",'各会計、関係団体の財政状況及び健全化判断比率'!B35)</f>
        <v>秋田市大森山動物園会計</v>
      </c>
      <c r="BH35" s="611"/>
      <c r="BI35" s="611"/>
      <c r="BJ35" s="611"/>
      <c r="BK35" s="611"/>
      <c r="BL35" s="611"/>
      <c r="BM35" s="611"/>
      <c r="BN35" s="611"/>
      <c r="BO35" s="611"/>
      <c r="BP35" s="611"/>
      <c r="BQ35" s="611"/>
      <c r="BR35" s="611"/>
      <c r="BS35" s="611"/>
      <c r="BT35" s="611"/>
      <c r="BU35" s="611"/>
      <c r="BV35" s="163"/>
      <c r="BW35" s="610">
        <f t="shared" ref="BW35:BW43" si="2">IF(BY35="","",BW34+1)</f>
        <v>18</v>
      </c>
      <c r="BX35" s="610"/>
      <c r="BY35" s="611" t="str">
        <f>IF('各会計、関係団体の財政状況及び健全化判断比率'!B69="","",'各会計、関係団体の財政状況及び健全化判断比率'!B69)</f>
        <v>秋田県市町村会館管理組合（一般会計）</v>
      </c>
      <c r="BZ35" s="611"/>
      <c r="CA35" s="611"/>
      <c r="CB35" s="611"/>
      <c r="CC35" s="611"/>
      <c r="CD35" s="611"/>
      <c r="CE35" s="611"/>
      <c r="CF35" s="611"/>
      <c r="CG35" s="611"/>
      <c r="CH35" s="611"/>
      <c r="CI35" s="611"/>
      <c r="CJ35" s="611"/>
      <c r="CK35" s="611"/>
      <c r="CL35" s="611"/>
      <c r="CM35" s="611"/>
      <c r="CN35" s="163"/>
      <c r="CO35" s="610">
        <f t="shared" ref="CO35:CO43" si="3">IF(CQ35="","",CO34+1)</f>
        <v>22</v>
      </c>
      <c r="CP35" s="610"/>
      <c r="CQ35" s="611" t="str">
        <f>IF('各会計、関係団体の財政状況及び健全化判断比率'!BS8="","",'各会計、関係団体の財政状況及び健全化判断比率'!BS8)</f>
        <v>太平山観光開発株式会社</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
      </c>
      <c r="DH35" s="612"/>
      <c r="DI35" s="190"/>
    </row>
    <row r="36" spans="1:113" ht="32.25" customHeight="1" x14ac:dyDescent="0.2">
      <c r="A36" s="163"/>
      <c r="B36" s="187"/>
      <c r="C36" s="610">
        <f>IF(E36="","",C35+1)</f>
        <v>3</v>
      </c>
      <c r="D36" s="610"/>
      <c r="E36" s="611" t="str">
        <f>IF('各会計、関係団体の財政状況及び健全化判断比率'!B9="","",'各会計、関係団体の財政状況及び健全化判断比率'!B9)</f>
        <v>市有林会計</v>
      </c>
      <c r="F36" s="611"/>
      <c r="G36" s="611"/>
      <c r="H36" s="611"/>
      <c r="I36" s="611"/>
      <c r="J36" s="611"/>
      <c r="K36" s="611"/>
      <c r="L36" s="611"/>
      <c r="M36" s="611"/>
      <c r="N36" s="611"/>
      <c r="O36" s="611"/>
      <c r="P36" s="611"/>
      <c r="Q36" s="611"/>
      <c r="R36" s="611"/>
      <c r="S36" s="611"/>
      <c r="T36" s="163"/>
      <c r="U36" s="610">
        <f t="shared" ref="U36:U43" si="4">IF(W36="","",U35+1)</f>
        <v>10</v>
      </c>
      <c r="V36" s="610"/>
      <c r="W36" s="611" t="str">
        <f>IF('各会計、関係団体の財政状況及び健全化判断比率'!B30="","",'各会計、関係団体の財政状況及び健全化判断比率'!B30)</f>
        <v>後期高齢者医療事業会計</v>
      </c>
      <c r="X36" s="611"/>
      <c r="Y36" s="611"/>
      <c r="Z36" s="611"/>
      <c r="AA36" s="611"/>
      <c r="AB36" s="611"/>
      <c r="AC36" s="611"/>
      <c r="AD36" s="611"/>
      <c r="AE36" s="611"/>
      <c r="AF36" s="611"/>
      <c r="AG36" s="611"/>
      <c r="AH36" s="611"/>
      <c r="AI36" s="611"/>
      <c r="AJ36" s="611"/>
      <c r="AK36" s="611"/>
      <c r="AL36" s="163"/>
      <c r="AM36" s="610">
        <f t="shared" si="0"/>
        <v>13</v>
      </c>
      <c r="AN36" s="610"/>
      <c r="AO36" s="611" t="str">
        <f>IF('各会計、関係団体の財政状況及び健全化判断比率'!B33="","",'各会計、関係団体の財政状況及び健全化判断比率'!B33)</f>
        <v>農業集落排水事業会計</v>
      </c>
      <c r="AP36" s="611"/>
      <c r="AQ36" s="611"/>
      <c r="AR36" s="611"/>
      <c r="AS36" s="611"/>
      <c r="AT36" s="611"/>
      <c r="AU36" s="611"/>
      <c r="AV36" s="611"/>
      <c r="AW36" s="611"/>
      <c r="AX36" s="611"/>
      <c r="AY36" s="611"/>
      <c r="AZ36" s="611"/>
      <c r="BA36" s="611"/>
      <c r="BB36" s="611"/>
      <c r="BC36" s="611"/>
      <c r="BD36" s="163"/>
      <c r="BE36" s="610">
        <f t="shared" si="1"/>
        <v>16</v>
      </c>
      <c r="BF36" s="610"/>
      <c r="BG36" s="611" t="str">
        <f>IF('各会計、関係団体の財政状況及び健全化判断比率'!B36="","",'各会計、関係団体の財政状況及び健全化判断比率'!B36)</f>
        <v>秋田市廃棄物発電会計</v>
      </c>
      <c r="BH36" s="611"/>
      <c r="BI36" s="611"/>
      <c r="BJ36" s="611"/>
      <c r="BK36" s="611"/>
      <c r="BL36" s="611"/>
      <c r="BM36" s="611"/>
      <c r="BN36" s="611"/>
      <c r="BO36" s="611"/>
      <c r="BP36" s="611"/>
      <c r="BQ36" s="611"/>
      <c r="BR36" s="611"/>
      <c r="BS36" s="611"/>
      <c r="BT36" s="611"/>
      <c r="BU36" s="611"/>
      <c r="BV36" s="163"/>
      <c r="BW36" s="610">
        <f t="shared" si="2"/>
        <v>19</v>
      </c>
      <c r="BX36" s="610"/>
      <c r="BY36" s="611" t="str">
        <f>IF('各会計、関係団体の財政状況及び健全化判断比率'!B70="","",'各会計、関係団体の財政状況及び健全化判断比率'!B70)</f>
        <v>秋田県後期高齢者医療広域連合（一般会計）</v>
      </c>
      <c r="BZ36" s="611"/>
      <c r="CA36" s="611"/>
      <c r="CB36" s="611"/>
      <c r="CC36" s="611"/>
      <c r="CD36" s="611"/>
      <c r="CE36" s="611"/>
      <c r="CF36" s="611"/>
      <c r="CG36" s="611"/>
      <c r="CH36" s="611"/>
      <c r="CI36" s="611"/>
      <c r="CJ36" s="611"/>
      <c r="CK36" s="611"/>
      <c r="CL36" s="611"/>
      <c r="CM36" s="611"/>
      <c r="CN36" s="163"/>
      <c r="CO36" s="610">
        <f t="shared" si="3"/>
        <v>23</v>
      </c>
      <c r="CP36" s="610"/>
      <c r="CQ36" s="611" t="str">
        <f>IF('各会計、関係団体の財政状況及び健全化判断比率'!BS9="","",'各会計、関係団体の財政状況及び健全化判断比率'!BS9)</f>
        <v>一般財団法人秋田市勤労者福祉振興協会</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
      </c>
      <c r="DH36" s="612"/>
      <c r="DI36" s="190"/>
    </row>
    <row r="37" spans="1:113" ht="32.25" customHeight="1" x14ac:dyDescent="0.2">
      <c r="A37" s="163"/>
      <c r="B37" s="187"/>
      <c r="C37" s="610">
        <f>IF(E37="","",C36+1)</f>
        <v>4</v>
      </c>
      <c r="D37" s="610"/>
      <c r="E37" s="611" t="str">
        <f>IF('各会計、関係団体の財政状況及び健全化判断比率'!B10="","",'各会計、関係団体の財政状況及び健全化判断比率'!B10)</f>
        <v>市営墓地会計</v>
      </c>
      <c r="F37" s="611"/>
      <c r="G37" s="611"/>
      <c r="H37" s="611"/>
      <c r="I37" s="611"/>
      <c r="J37" s="611"/>
      <c r="K37" s="611"/>
      <c r="L37" s="611"/>
      <c r="M37" s="611"/>
      <c r="N37" s="611"/>
      <c r="O37" s="611"/>
      <c r="P37" s="611"/>
      <c r="Q37" s="611"/>
      <c r="R37" s="611"/>
      <c r="S37" s="611"/>
      <c r="T37" s="163"/>
      <c r="U37" s="610" t="str">
        <f t="shared" si="4"/>
        <v/>
      </c>
      <c r="V37" s="610"/>
      <c r="W37" s="611"/>
      <c r="X37" s="611"/>
      <c r="Y37" s="611"/>
      <c r="Z37" s="611"/>
      <c r="AA37" s="611"/>
      <c r="AB37" s="611"/>
      <c r="AC37" s="611"/>
      <c r="AD37" s="611"/>
      <c r="AE37" s="611"/>
      <c r="AF37" s="611"/>
      <c r="AG37" s="611"/>
      <c r="AH37" s="611"/>
      <c r="AI37" s="611"/>
      <c r="AJ37" s="611"/>
      <c r="AK37" s="611"/>
      <c r="AL37" s="163"/>
      <c r="AM37" s="610" t="str">
        <f t="shared" si="0"/>
        <v/>
      </c>
      <c r="AN37" s="610"/>
      <c r="AO37" s="611"/>
      <c r="AP37" s="611"/>
      <c r="AQ37" s="611"/>
      <c r="AR37" s="611"/>
      <c r="AS37" s="611"/>
      <c r="AT37" s="611"/>
      <c r="AU37" s="611"/>
      <c r="AV37" s="611"/>
      <c r="AW37" s="611"/>
      <c r="AX37" s="611"/>
      <c r="AY37" s="611"/>
      <c r="AZ37" s="611"/>
      <c r="BA37" s="611"/>
      <c r="BB37" s="611"/>
      <c r="BC37" s="611"/>
      <c r="BD37" s="163"/>
      <c r="BE37" s="610" t="str">
        <f t="shared" si="1"/>
        <v/>
      </c>
      <c r="BF37" s="610"/>
      <c r="BG37" s="611"/>
      <c r="BH37" s="611"/>
      <c r="BI37" s="611"/>
      <c r="BJ37" s="611"/>
      <c r="BK37" s="611"/>
      <c r="BL37" s="611"/>
      <c r="BM37" s="611"/>
      <c r="BN37" s="611"/>
      <c r="BO37" s="611"/>
      <c r="BP37" s="611"/>
      <c r="BQ37" s="611"/>
      <c r="BR37" s="611"/>
      <c r="BS37" s="611"/>
      <c r="BT37" s="611"/>
      <c r="BU37" s="611"/>
      <c r="BV37" s="163"/>
      <c r="BW37" s="610">
        <f t="shared" si="2"/>
        <v>20</v>
      </c>
      <c r="BX37" s="610"/>
      <c r="BY37" s="611" t="str">
        <f>IF('各会計、関係団体の財政状況及び健全化判断比率'!B71="","",'各会計、関係団体の財政状況及び健全化判断比率'!B71)</f>
        <v>秋田県後期高齢者医療広域連合（後期高齢者医療特別会計）</v>
      </c>
      <c r="BZ37" s="611"/>
      <c r="CA37" s="611"/>
      <c r="CB37" s="611"/>
      <c r="CC37" s="611"/>
      <c r="CD37" s="611"/>
      <c r="CE37" s="611"/>
      <c r="CF37" s="611"/>
      <c r="CG37" s="611"/>
      <c r="CH37" s="611"/>
      <c r="CI37" s="611"/>
      <c r="CJ37" s="611"/>
      <c r="CK37" s="611"/>
      <c r="CL37" s="611"/>
      <c r="CM37" s="611"/>
      <c r="CN37" s="163"/>
      <c r="CO37" s="610">
        <f t="shared" si="3"/>
        <v>24</v>
      </c>
      <c r="CP37" s="610"/>
      <c r="CQ37" s="611" t="str">
        <f>IF('各会計、関係団体の財政状況及び健全化判断比率'!BS10="","",'各会計、関係団体の財政状況及び健全化判断比率'!BS10)</f>
        <v>公益財団法人秋田観光コンベンション協会</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190"/>
    </row>
    <row r="38" spans="1:113" ht="32.25" customHeight="1" x14ac:dyDescent="0.2">
      <c r="A38" s="163"/>
      <c r="B38" s="187"/>
      <c r="C38" s="610">
        <f t="shared" ref="C38:C43" si="5">IF(E38="","",C37+1)</f>
        <v>5</v>
      </c>
      <c r="D38" s="610"/>
      <c r="E38" s="611" t="str">
        <f>IF('各会計、関係団体の財政状況及び健全化判断比率'!B11="","",'各会計、関係団体の財政状況及び健全化判断比率'!B11)</f>
        <v>病院事業債管理会計</v>
      </c>
      <c r="F38" s="611"/>
      <c r="G38" s="611"/>
      <c r="H38" s="611"/>
      <c r="I38" s="611"/>
      <c r="J38" s="611"/>
      <c r="K38" s="611"/>
      <c r="L38" s="611"/>
      <c r="M38" s="611"/>
      <c r="N38" s="611"/>
      <c r="O38" s="611"/>
      <c r="P38" s="611"/>
      <c r="Q38" s="611"/>
      <c r="R38" s="611"/>
      <c r="S38" s="611"/>
      <c r="T38" s="163"/>
      <c r="U38" s="610" t="str">
        <f t="shared" si="4"/>
        <v/>
      </c>
      <c r="V38" s="610"/>
      <c r="W38" s="611"/>
      <c r="X38" s="611"/>
      <c r="Y38" s="611"/>
      <c r="Z38" s="611"/>
      <c r="AA38" s="611"/>
      <c r="AB38" s="611"/>
      <c r="AC38" s="611"/>
      <c r="AD38" s="611"/>
      <c r="AE38" s="611"/>
      <c r="AF38" s="611"/>
      <c r="AG38" s="611"/>
      <c r="AH38" s="611"/>
      <c r="AI38" s="611"/>
      <c r="AJ38" s="611"/>
      <c r="AK38" s="611"/>
      <c r="AL38" s="163"/>
      <c r="AM38" s="610" t="str">
        <f t="shared" si="0"/>
        <v/>
      </c>
      <c r="AN38" s="610"/>
      <c r="AO38" s="611"/>
      <c r="AP38" s="611"/>
      <c r="AQ38" s="611"/>
      <c r="AR38" s="611"/>
      <c r="AS38" s="611"/>
      <c r="AT38" s="611"/>
      <c r="AU38" s="611"/>
      <c r="AV38" s="611"/>
      <c r="AW38" s="611"/>
      <c r="AX38" s="611"/>
      <c r="AY38" s="611"/>
      <c r="AZ38" s="611"/>
      <c r="BA38" s="611"/>
      <c r="BB38" s="611"/>
      <c r="BC38" s="611"/>
      <c r="BD38" s="163"/>
      <c r="BE38" s="610" t="str">
        <f t="shared" si="1"/>
        <v/>
      </c>
      <c r="BF38" s="610"/>
      <c r="BG38" s="611"/>
      <c r="BH38" s="611"/>
      <c r="BI38" s="611"/>
      <c r="BJ38" s="611"/>
      <c r="BK38" s="611"/>
      <c r="BL38" s="611"/>
      <c r="BM38" s="611"/>
      <c r="BN38" s="611"/>
      <c r="BO38" s="611"/>
      <c r="BP38" s="611"/>
      <c r="BQ38" s="611"/>
      <c r="BR38" s="611"/>
      <c r="BS38" s="611"/>
      <c r="BT38" s="611"/>
      <c r="BU38" s="611"/>
      <c r="BV38" s="163"/>
      <c r="BW38" s="610" t="str">
        <f t="shared" si="2"/>
        <v/>
      </c>
      <c r="BX38" s="610"/>
      <c r="BY38" s="611" t="str">
        <f>IF('各会計、関係団体の財政状況及び健全化判断比率'!B72="","",'各会計、関係団体の財政状況及び健全化判断比率'!B72)</f>
        <v/>
      </c>
      <c r="BZ38" s="611"/>
      <c r="CA38" s="611"/>
      <c r="CB38" s="611"/>
      <c r="CC38" s="611"/>
      <c r="CD38" s="611"/>
      <c r="CE38" s="611"/>
      <c r="CF38" s="611"/>
      <c r="CG38" s="611"/>
      <c r="CH38" s="611"/>
      <c r="CI38" s="611"/>
      <c r="CJ38" s="611"/>
      <c r="CK38" s="611"/>
      <c r="CL38" s="611"/>
      <c r="CM38" s="611"/>
      <c r="CN38" s="163"/>
      <c r="CO38" s="610">
        <f t="shared" si="3"/>
        <v>25</v>
      </c>
      <c r="CP38" s="610"/>
      <c r="CQ38" s="611" t="str">
        <f>IF('各会計、関係団体の財政状況及び健全化判断比率'!BS11="","",'各会計、関係団体の財政状況及び健全化判断比率'!BS11)</f>
        <v>河辺地域振興株式会社</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190"/>
    </row>
    <row r="39" spans="1:113" ht="32.25" customHeight="1" x14ac:dyDescent="0.2">
      <c r="A39" s="163"/>
      <c r="B39" s="187"/>
      <c r="C39" s="610">
        <f t="shared" si="5"/>
        <v>6</v>
      </c>
      <c r="D39" s="610"/>
      <c r="E39" s="611" t="str">
        <f>IF('各会計、関係団体の財政状況及び健全化判断比率'!B12="","",'各会計、関係団体の財政状況及び健全化判断比率'!B12)</f>
        <v>学校給食費会計</v>
      </c>
      <c r="F39" s="611"/>
      <c r="G39" s="611"/>
      <c r="H39" s="611"/>
      <c r="I39" s="611"/>
      <c r="J39" s="611"/>
      <c r="K39" s="611"/>
      <c r="L39" s="611"/>
      <c r="M39" s="611"/>
      <c r="N39" s="611"/>
      <c r="O39" s="611"/>
      <c r="P39" s="611"/>
      <c r="Q39" s="611"/>
      <c r="R39" s="611"/>
      <c r="S39" s="611"/>
      <c r="T39" s="163"/>
      <c r="U39" s="610" t="str">
        <f t="shared" si="4"/>
        <v/>
      </c>
      <c r="V39" s="610"/>
      <c r="W39" s="611"/>
      <c r="X39" s="611"/>
      <c r="Y39" s="611"/>
      <c r="Z39" s="611"/>
      <c r="AA39" s="611"/>
      <c r="AB39" s="611"/>
      <c r="AC39" s="611"/>
      <c r="AD39" s="611"/>
      <c r="AE39" s="611"/>
      <c r="AF39" s="611"/>
      <c r="AG39" s="611"/>
      <c r="AH39" s="611"/>
      <c r="AI39" s="611"/>
      <c r="AJ39" s="611"/>
      <c r="AK39" s="611"/>
      <c r="AL39" s="163"/>
      <c r="AM39" s="610" t="str">
        <f t="shared" si="0"/>
        <v/>
      </c>
      <c r="AN39" s="610"/>
      <c r="AO39" s="611"/>
      <c r="AP39" s="611"/>
      <c r="AQ39" s="611"/>
      <c r="AR39" s="611"/>
      <c r="AS39" s="611"/>
      <c r="AT39" s="611"/>
      <c r="AU39" s="611"/>
      <c r="AV39" s="611"/>
      <c r="AW39" s="611"/>
      <c r="AX39" s="611"/>
      <c r="AY39" s="611"/>
      <c r="AZ39" s="611"/>
      <c r="BA39" s="611"/>
      <c r="BB39" s="611"/>
      <c r="BC39" s="611"/>
      <c r="BD39" s="163"/>
      <c r="BE39" s="610" t="str">
        <f t="shared" si="1"/>
        <v/>
      </c>
      <c r="BF39" s="610"/>
      <c r="BG39" s="611"/>
      <c r="BH39" s="611"/>
      <c r="BI39" s="611"/>
      <c r="BJ39" s="611"/>
      <c r="BK39" s="611"/>
      <c r="BL39" s="611"/>
      <c r="BM39" s="611"/>
      <c r="BN39" s="611"/>
      <c r="BO39" s="611"/>
      <c r="BP39" s="611"/>
      <c r="BQ39" s="611"/>
      <c r="BR39" s="611"/>
      <c r="BS39" s="611"/>
      <c r="BT39" s="611"/>
      <c r="BU39" s="611"/>
      <c r="BV39" s="163"/>
      <c r="BW39" s="610" t="str">
        <f t="shared" si="2"/>
        <v/>
      </c>
      <c r="BX39" s="610"/>
      <c r="BY39" s="611" t="str">
        <f>IF('各会計、関係団体の財政状況及び健全化判断比率'!B73="","",'各会計、関係団体の財政状況及び健全化判断比率'!B73)</f>
        <v/>
      </c>
      <c r="BZ39" s="611"/>
      <c r="CA39" s="611"/>
      <c r="CB39" s="611"/>
      <c r="CC39" s="611"/>
      <c r="CD39" s="611"/>
      <c r="CE39" s="611"/>
      <c r="CF39" s="611"/>
      <c r="CG39" s="611"/>
      <c r="CH39" s="611"/>
      <c r="CI39" s="611"/>
      <c r="CJ39" s="611"/>
      <c r="CK39" s="611"/>
      <c r="CL39" s="611"/>
      <c r="CM39" s="611"/>
      <c r="CN39" s="163"/>
      <c r="CO39" s="610">
        <f t="shared" si="3"/>
        <v>26</v>
      </c>
      <c r="CP39" s="610"/>
      <c r="CQ39" s="611" t="str">
        <f>IF('各会計、関係団体の財政状況及び健全化判断比率'!BS12="","",'各会計、関係団体の財政状況及び健全化判断比率'!BS12)</f>
        <v>株式会社雄和振興公社</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190"/>
    </row>
    <row r="40" spans="1:113" ht="32.25" customHeight="1" x14ac:dyDescent="0.2">
      <c r="A40" s="163"/>
      <c r="B40" s="187"/>
      <c r="C40" s="610">
        <f t="shared" si="5"/>
        <v>7</v>
      </c>
      <c r="D40" s="610"/>
      <c r="E40" s="611" t="str">
        <f>IF('各会計、関係団体の財政状況及び健全化判断比率'!B13="","",'各会計、関係団体の財政状況及び健全化判断比率'!B13)</f>
        <v>母子父子寡婦福祉資金貸付事業会計</v>
      </c>
      <c r="F40" s="611"/>
      <c r="G40" s="611"/>
      <c r="H40" s="611"/>
      <c r="I40" s="611"/>
      <c r="J40" s="611"/>
      <c r="K40" s="611"/>
      <c r="L40" s="611"/>
      <c r="M40" s="611"/>
      <c r="N40" s="611"/>
      <c r="O40" s="611"/>
      <c r="P40" s="611"/>
      <c r="Q40" s="611"/>
      <c r="R40" s="611"/>
      <c r="S40" s="611"/>
      <c r="T40" s="163"/>
      <c r="U40" s="610" t="str">
        <f t="shared" si="4"/>
        <v/>
      </c>
      <c r="V40" s="610"/>
      <c r="W40" s="611"/>
      <c r="X40" s="611"/>
      <c r="Y40" s="611"/>
      <c r="Z40" s="611"/>
      <c r="AA40" s="611"/>
      <c r="AB40" s="611"/>
      <c r="AC40" s="611"/>
      <c r="AD40" s="611"/>
      <c r="AE40" s="611"/>
      <c r="AF40" s="611"/>
      <c r="AG40" s="611"/>
      <c r="AH40" s="611"/>
      <c r="AI40" s="611"/>
      <c r="AJ40" s="611"/>
      <c r="AK40" s="611"/>
      <c r="AL40" s="163"/>
      <c r="AM40" s="610" t="str">
        <f t="shared" si="0"/>
        <v/>
      </c>
      <c r="AN40" s="610"/>
      <c r="AO40" s="611"/>
      <c r="AP40" s="611"/>
      <c r="AQ40" s="611"/>
      <c r="AR40" s="611"/>
      <c r="AS40" s="611"/>
      <c r="AT40" s="611"/>
      <c r="AU40" s="611"/>
      <c r="AV40" s="611"/>
      <c r="AW40" s="611"/>
      <c r="AX40" s="611"/>
      <c r="AY40" s="611"/>
      <c r="AZ40" s="611"/>
      <c r="BA40" s="611"/>
      <c r="BB40" s="611"/>
      <c r="BC40" s="611"/>
      <c r="BD40" s="163"/>
      <c r="BE40" s="610" t="str">
        <f t="shared" si="1"/>
        <v/>
      </c>
      <c r="BF40" s="610"/>
      <c r="BG40" s="611"/>
      <c r="BH40" s="611"/>
      <c r="BI40" s="611"/>
      <c r="BJ40" s="611"/>
      <c r="BK40" s="611"/>
      <c r="BL40" s="611"/>
      <c r="BM40" s="611"/>
      <c r="BN40" s="611"/>
      <c r="BO40" s="611"/>
      <c r="BP40" s="611"/>
      <c r="BQ40" s="611"/>
      <c r="BR40" s="611"/>
      <c r="BS40" s="611"/>
      <c r="BT40" s="611"/>
      <c r="BU40" s="611"/>
      <c r="BV40" s="163"/>
      <c r="BW40" s="610" t="str">
        <f t="shared" si="2"/>
        <v/>
      </c>
      <c r="BX40" s="610"/>
      <c r="BY40" s="611" t="str">
        <f>IF('各会計、関係団体の財政状況及び健全化判断比率'!B74="","",'各会計、関係団体の財政状況及び健全化判断比率'!B74)</f>
        <v/>
      </c>
      <c r="BZ40" s="611"/>
      <c r="CA40" s="611"/>
      <c r="CB40" s="611"/>
      <c r="CC40" s="611"/>
      <c r="CD40" s="611"/>
      <c r="CE40" s="611"/>
      <c r="CF40" s="611"/>
      <c r="CG40" s="611"/>
      <c r="CH40" s="611"/>
      <c r="CI40" s="611"/>
      <c r="CJ40" s="611"/>
      <c r="CK40" s="611"/>
      <c r="CL40" s="611"/>
      <c r="CM40" s="611"/>
      <c r="CN40" s="163"/>
      <c r="CO40" s="610">
        <f t="shared" si="3"/>
        <v>27</v>
      </c>
      <c r="CP40" s="610"/>
      <c r="CQ40" s="611" t="str">
        <f>IF('各会計、関係団体の財政状況及び健全化判断比率'!BS13="","",'各会計、関係団体の財政状況及び健全化判断比率'!BS13)</f>
        <v>公益財団法人秋田市総合振興公社</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190"/>
    </row>
    <row r="41" spans="1:113" ht="32.25" customHeight="1" x14ac:dyDescent="0.2">
      <c r="A41" s="163"/>
      <c r="B41" s="187"/>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63"/>
      <c r="U41" s="610" t="str">
        <f t="shared" si="4"/>
        <v/>
      </c>
      <c r="V41" s="610"/>
      <c r="W41" s="611"/>
      <c r="X41" s="611"/>
      <c r="Y41" s="611"/>
      <c r="Z41" s="611"/>
      <c r="AA41" s="611"/>
      <c r="AB41" s="611"/>
      <c r="AC41" s="611"/>
      <c r="AD41" s="611"/>
      <c r="AE41" s="611"/>
      <c r="AF41" s="611"/>
      <c r="AG41" s="611"/>
      <c r="AH41" s="611"/>
      <c r="AI41" s="611"/>
      <c r="AJ41" s="611"/>
      <c r="AK41" s="611"/>
      <c r="AL41" s="163"/>
      <c r="AM41" s="610" t="str">
        <f t="shared" si="0"/>
        <v/>
      </c>
      <c r="AN41" s="610"/>
      <c r="AO41" s="611"/>
      <c r="AP41" s="611"/>
      <c r="AQ41" s="611"/>
      <c r="AR41" s="611"/>
      <c r="AS41" s="611"/>
      <c r="AT41" s="611"/>
      <c r="AU41" s="611"/>
      <c r="AV41" s="611"/>
      <c r="AW41" s="611"/>
      <c r="AX41" s="611"/>
      <c r="AY41" s="611"/>
      <c r="AZ41" s="611"/>
      <c r="BA41" s="611"/>
      <c r="BB41" s="611"/>
      <c r="BC41" s="611"/>
      <c r="BD41" s="163"/>
      <c r="BE41" s="610" t="str">
        <f t="shared" si="1"/>
        <v/>
      </c>
      <c r="BF41" s="610"/>
      <c r="BG41" s="611"/>
      <c r="BH41" s="611"/>
      <c r="BI41" s="611"/>
      <c r="BJ41" s="611"/>
      <c r="BK41" s="611"/>
      <c r="BL41" s="611"/>
      <c r="BM41" s="611"/>
      <c r="BN41" s="611"/>
      <c r="BO41" s="611"/>
      <c r="BP41" s="611"/>
      <c r="BQ41" s="611"/>
      <c r="BR41" s="611"/>
      <c r="BS41" s="611"/>
      <c r="BT41" s="611"/>
      <c r="BU41" s="611"/>
      <c r="BV41" s="163"/>
      <c r="BW41" s="610" t="str">
        <f t="shared" si="2"/>
        <v/>
      </c>
      <c r="BX41" s="610"/>
      <c r="BY41" s="611" t="str">
        <f>IF('各会計、関係団体の財政状況及び健全化判断比率'!B75="","",'各会計、関係団体の財政状況及び健全化判断比率'!B75)</f>
        <v/>
      </c>
      <c r="BZ41" s="611"/>
      <c r="CA41" s="611"/>
      <c r="CB41" s="611"/>
      <c r="CC41" s="611"/>
      <c r="CD41" s="611"/>
      <c r="CE41" s="611"/>
      <c r="CF41" s="611"/>
      <c r="CG41" s="611"/>
      <c r="CH41" s="611"/>
      <c r="CI41" s="611"/>
      <c r="CJ41" s="611"/>
      <c r="CK41" s="611"/>
      <c r="CL41" s="611"/>
      <c r="CM41" s="611"/>
      <c r="CN41" s="163"/>
      <c r="CO41" s="610">
        <f t="shared" si="3"/>
        <v>28</v>
      </c>
      <c r="CP41" s="610"/>
      <c r="CQ41" s="611" t="str">
        <f>IF('各会計、関係団体の財政状況及び健全化判断比率'!BS14="","",'各会計、関係団体の財政状況及び健全化判断比率'!BS14)</f>
        <v>公立大学法人秋田公立美術大学</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190"/>
    </row>
    <row r="42" spans="1:113" ht="32.25" customHeight="1" x14ac:dyDescent="0.2">
      <c r="B42" s="187"/>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63"/>
      <c r="U42" s="610" t="str">
        <f t="shared" si="4"/>
        <v/>
      </c>
      <c r="V42" s="610"/>
      <c r="W42" s="611"/>
      <c r="X42" s="611"/>
      <c r="Y42" s="611"/>
      <c r="Z42" s="611"/>
      <c r="AA42" s="611"/>
      <c r="AB42" s="611"/>
      <c r="AC42" s="611"/>
      <c r="AD42" s="611"/>
      <c r="AE42" s="611"/>
      <c r="AF42" s="611"/>
      <c r="AG42" s="611"/>
      <c r="AH42" s="611"/>
      <c r="AI42" s="611"/>
      <c r="AJ42" s="611"/>
      <c r="AK42" s="611"/>
      <c r="AL42" s="163"/>
      <c r="AM42" s="610" t="str">
        <f t="shared" si="0"/>
        <v/>
      </c>
      <c r="AN42" s="610"/>
      <c r="AO42" s="611"/>
      <c r="AP42" s="611"/>
      <c r="AQ42" s="611"/>
      <c r="AR42" s="611"/>
      <c r="AS42" s="611"/>
      <c r="AT42" s="611"/>
      <c r="AU42" s="611"/>
      <c r="AV42" s="611"/>
      <c r="AW42" s="611"/>
      <c r="AX42" s="611"/>
      <c r="AY42" s="611"/>
      <c r="AZ42" s="611"/>
      <c r="BA42" s="611"/>
      <c r="BB42" s="611"/>
      <c r="BC42" s="611"/>
      <c r="BD42" s="163"/>
      <c r="BE42" s="610" t="str">
        <f t="shared" si="1"/>
        <v/>
      </c>
      <c r="BF42" s="610"/>
      <c r="BG42" s="611"/>
      <c r="BH42" s="611"/>
      <c r="BI42" s="611"/>
      <c r="BJ42" s="611"/>
      <c r="BK42" s="611"/>
      <c r="BL42" s="611"/>
      <c r="BM42" s="611"/>
      <c r="BN42" s="611"/>
      <c r="BO42" s="611"/>
      <c r="BP42" s="611"/>
      <c r="BQ42" s="611"/>
      <c r="BR42" s="611"/>
      <c r="BS42" s="611"/>
      <c r="BT42" s="611"/>
      <c r="BU42" s="611"/>
      <c r="BV42" s="163"/>
      <c r="BW42" s="610" t="str">
        <f t="shared" si="2"/>
        <v/>
      </c>
      <c r="BX42" s="610"/>
      <c r="BY42" s="611" t="str">
        <f>IF('各会計、関係団体の財政状況及び健全化判断比率'!B76="","",'各会計、関係団体の財政状況及び健全化判断比率'!B76)</f>
        <v/>
      </c>
      <c r="BZ42" s="611"/>
      <c r="CA42" s="611"/>
      <c r="CB42" s="611"/>
      <c r="CC42" s="611"/>
      <c r="CD42" s="611"/>
      <c r="CE42" s="611"/>
      <c r="CF42" s="611"/>
      <c r="CG42" s="611"/>
      <c r="CH42" s="611"/>
      <c r="CI42" s="611"/>
      <c r="CJ42" s="611"/>
      <c r="CK42" s="611"/>
      <c r="CL42" s="611"/>
      <c r="CM42" s="611"/>
      <c r="CN42" s="163"/>
      <c r="CO42" s="610">
        <f t="shared" si="3"/>
        <v>29</v>
      </c>
      <c r="CP42" s="610"/>
      <c r="CQ42" s="611" t="str">
        <f>IF('各会計、関係団体の財政状況及び健全化判断比率'!BS15="","",'各会計、関係団体の財政状況及び健全化判断比率'!BS15)</f>
        <v>地方独立行政法人市立秋田総合病院</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190"/>
    </row>
    <row r="43" spans="1:113" ht="32.25" customHeight="1" x14ac:dyDescent="0.2">
      <c r="B43" s="187"/>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63"/>
      <c r="U43" s="610" t="str">
        <f t="shared" si="4"/>
        <v/>
      </c>
      <c r="V43" s="610"/>
      <c r="W43" s="611"/>
      <c r="X43" s="611"/>
      <c r="Y43" s="611"/>
      <c r="Z43" s="611"/>
      <c r="AA43" s="611"/>
      <c r="AB43" s="611"/>
      <c r="AC43" s="611"/>
      <c r="AD43" s="611"/>
      <c r="AE43" s="611"/>
      <c r="AF43" s="611"/>
      <c r="AG43" s="611"/>
      <c r="AH43" s="611"/>
      <c r="AI43" s="611"/>
      <c r="AJ43" s="611"/>
      <c r="AK43" s="611"/>
      <c r="AL43" s="163"/>
      <c r="AM43" s="610" t="str">
        <f t="shared" si="0"/>
        <v/>
      </c>
      <c r="AN43" s="610"/>
      <c r="AO43" s="611"/>
      <c r="AP43" s="611"/>
      <c r="AQ43" s="611"/>
      <c r="AR43" s="611"/>
      <c r="AS43" s="611"/>
      <c r="AT43" s="611"/>
      <c r="AU43" s="611"/>
      <c r="AV43" s="611"/>
      <c r="AW43" s="611"/>
      <c r="AX43" s="611"/>
      <c r="AY43" s="611"/>
      <c r="AZ43" s="611"/>
      <c r="BA43" s="611"/>
      <c r="BB43" s="611"/>
      <c r="BC43" s="611"/>
      <c r="BD43" s="163"/>
      <c r="BE43" s="610" t="str">
        <f t="shared" si="1"/>
        <v/>
      </c>
      <c r="BF43" s="610"/>
      <c r="BG43" s="611"/>
      <c r="BH43" s="611"/>
      <c r="BI43" s="611"/>
      <c r="BJ43" s="611"/>
      <c r="BK43" s="611"/>
      <c r="BL43" s="611"/>
      <c r="BM43" s="611"/>
      <c r="BN43" s="611"/>
      <c r="BO43" s="611"/>
      <c r="BP43" s="611"/>
      <c r="BQ43" s="611"/>
      <c r="BR43" s="611"/>
      <c r="BS43" s="611"/>
      <c r="BT43" s="611"/>
      <c r="BU43" s="611"/>
      <c r="BV43" s="163"/>
      <c r="BW43" s="610" t="str">
        <f t="shared" si="2"/>
        <v/>
      </c>
      <c r="BX43" s="610"/>
      <c r="BY43" s="611" t="str">
        <f>IF('各会計、関係団体の財政状況及び健全化判断比率'!B77="","",'各会計、関係団体の財政状況及び健全化判断比率'!B77)</f>
        <v/>
      </c>
      <c r="BZ43" s="611"/>
      <c r="CA43" s="611"/>
      <c r="CB43" s="611"/>
      <c r="CC43" s="611"/>
      <c r="CD43" s="611"/>
      <c r="CE43" s="611"/>
      <c r="CF43" s="611"/>
      <c r="CG43" s="611"/>
      <c r="CH43" s="611"/>
      <c r="CI43" s="611"/>
      <c r="CJ43" s="611"/>
      <c r="CK43" s="611"/>
      <c r="CL43" s="611"/>
      <c r="CM43" s="611"/>
      <c r="CN43" s="163"/>
      <c r="CO43" s="610">
        <f t="shared" si="3"/>
        <v>30</v>
      </c>
      <c r="CP43" s="610"/>
      <c r="CQ43" s="611" t="str">
        <f>IF('各会計、関係団体の財政状況及び健全化判断比率'!BS16="","",'各会計、関係団体の財政状況及び健全化判断比率'!BS16)</f>
        <v>公立大学法人国際教養大学</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613" t="s">
        <v>194</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x14ac:dyDescent="0.2">
      <c r="E47" s="613" t="s">
        <v>195</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x14ac:dyDescent="0.2">
      <c r="E48" s="613" t="s">
        <v>196</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x14ac:dyDescent="0.2">
      <c r="E49" s="614" t="s">
        <v>197</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x14ac:dyDescent="0.2">
      <c r="E50" s="613" t="s">
        <v>198</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x14ac:dyDescent="0.2">
      <c r="E51" s="613" t="s">
        <v>199</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x14ac:dyDescent="0.2">
      <c r="E52" s="613" t="s">
        <v>200</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x14ac:dyDescent="0.2">
      <c r="E53" s="613" t="s">
        <v>201</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x14ac:dyDescent="0.2"/>
    <row r="55" spans="5:113" x14ac:dyDescent="0.2"/>
    <row r="56" spans="5:113" x14ac:dyDescent="0.2"/>
  </sheetData>
  <sheetProtection algorithmName="SHA-512" hashValue="Rev69U7AON9qd/l+989pYGYXxxIGcCOtHsSXm7ej+RoXA52ekv/j4Y4pu2BbQSXZDW2b2+YO+M9otwuNSeKltA==" saltValue="KcQRyarN5IEtdgkYGE8acQ=="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15" t="s">
        <v>202</v>
      </c>
      <c r="DI1" s="616"/>
      <c r="DJ1" s="616"/>
      <c r="DK1" s="616"/>
      <c r="DL1" s="616"/>
      <c r="DM1" s="616"/>
      <c r="DN1" s="617"/>
      <c r="DO1" s="196"/>
      <c r="DP1" s="615" t="s">
        <v>203</v>
      </c>
      <c r="DQ1" s="616"/>
      <c r="DR1" s="616"/>
      <c r="DS1" s="616"/>
      <c r="DT1" s="616"/>
      <c r="DU1" s="616"/>
      <c r="DV1" s="616"/>
      <c r="DW1" s="616"/>
      <c r="DX1" s="616"/>
      <c r="DY1" s="616"/>
      <c r="DZ1" s="616"/>
      <c r="EA1" s="616"/>
      <c r="EB1" s="616"/>
      <c r="EC1" s="617"/>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18" t="s">
        <v>205</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206</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207</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x14ac:dyDescent="0.2">
      <c r="B4" s="618" t="s">
        <v>1</v>
      </c>
      <c r="C4" s="619"/>
      <c r="D4" s="619"/>
      <c r="E4" s="619"/>
      <c r="F4" s="619"/>
      <c r="G4" s="619"/>
      <c r="H4" s="619"/>
      <c r="I4" s="619"/>
      <c r="J4" s="619"/>
      <c r="K4" s="619"/>
      <c r="L4" s="619"/>
      <c r="M4" s="619"/>
      <c r="N4" s="619"/>
      <c r="O4" s="619"/>
      <c r="P4" s="619"/>
      <c r="Q4" s="620"/>
      <c r="R4" s="618" t="s">
        <v>208</v>
      </c>
      <c r="S4" s="619"/>
      <c r="T4" s="619"/>
      <c r="U4" s="619"/>
      <c r="V4" s="619"/>
      <c r="W4" s="619"/>
      <c r="X4" s="619"/>
      <c r="Y4" s="620"/>
      <c r="Z4" s="618" t="s">
        <v>209</v>
      </c>
      <c r="AA4" s="619"/>
      <c r="AB4" s="619"/>
      <c r="AC4" s="620"/>
      <c r="AD4" s="618" t="s">
        <v>210</v>
      </c>
      <c r="AE4" s="619"/>
      <c r="AF4" s="619"/>
      <c r="AG4" s="619"/>
      <c r="AH4" s="619"/>
      <c r="AI4" s="619"/>
      <c r="AJ4" s="619"/>
      <c r="AK4" s="620"/>
      <c r="AL4" s="618" t="s">
        <v>209</v>
      </c>
      <c r="AM4" s="619"/>
      <c r="AN4" s="619"/>
      <c r="AO4" s="620"/>
      <c r="AP4" s="621" t="s">
        <v>211</v>
      </c>
      <c r="AQ4" s="621"/>
      <c r="AR4" s="621"/>
      <c r="AS4" s="621"/>
      <c r="AT4" s="621"/>
      <c r="AU4" s="621"/>
      <c r="AV4" s="621"/>
      <c r="AW4" s="621"/>
      <c r="AX4" s="621"/>
      <c r="AY4" s="621"/>
      <c r="AZ4" s="621"/>
      <c r="BA4" s="621"/>
      <c r="BB4" s="621"/>
      <c r="BC4" s="621"/>
      <c r="BD4" s="621"/>
      <c r="BE4" s="621"/>
      <c r="BF4" s="621"/>
      <c r="BG4" s="621" t="s">
        <v>212</v>
      </c>
      <c r="BH4" s="621"/>
      <c r="BI4" s="621"/>
      <c r="BJ4" s="621"/>
      <c r="BK4" s="621"/>
      <c r="BL4" s="621"/>
      <c r="BM4" s="621"/>
      <c r="BN4" s="621"/>
      <c r="BO4" s="621" t="s">
        <v>209</v>
      </c>
      <c r="BP4" s="621"/>
      <c r="BQ4" s="621"/>
      <c r="BR4" s="621"/>
      <c r="BS4" s="621" t="s">
        <v>213</v>
      </c>
      <c r="BT4" s="621"/>
      <c r="BU4" s="621"/>
      <c r="BV4" s="621"/>
      <c r="BW4" s="621"/>
      <c r="BX4" s="621"/>
      <c r="BY4" s="621"/>
      <c r="BZ4" s="621"/>
      <c r="CA4" s="621"/>
      <c r="CB4" s="621"/>
      <c r="CD4" s="618" t="s">
        <v>214</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x14ac:dyDescent="0.2">
      <c r="B5" s="622" t="s">
        <v>215</v>
      </c>
      <c r="C5" s="623"/>
      <c r="D5" s="623"/>
      <c r="E5" s="623"/>
      <c r="F5" s="623"/>
      <c r="G5" s="623"/>
      <c r="H5" s="623"/>
      <c r="I5" s="623"/>
      <c r="J5" s="623"/>
      <c r="K5" s="623"/>
      <c r="L5" s="623"/>
      <c r="M5" s="623"/>
      <c r="N5" s="623"/>
      <c r="O5" s="623"/>
      <c r="P5" s="623"/>
      <c r="Q5" s="624"/>
      <c r="R5" s="625">
        <v>43414248</v>
      </c>
      <c r="S5" s="626"/>
      <c r="T5" s="626"/>
      <c r="U5" s="626"/>
      <c r="V5" s="626"/>
      <c r="W5" s="626"/>
      <c r="X5" s="626"/>
      <c r="Y5" s="627"/>
      <c r="Z5" s="628">
        <v>27.6</v>
      </c>
      <c r="AA5" s="628"/>
      <c r="AB5" s="628"/>
      <c r="AC5" s="628"/>
      <c r="AD5" s="629">
        <v>43414248</v>
      </c>
      <c r="AE5" s="629"/>
      <c r="AF5" s="629"/>
      <c r="AG5" s="629"/>
      <c r="AH5" s="629"/>
      <c r="AI5" s="629"/>
      <c r="AJ5" s="629"/>
      <c r="AK5" s="629"/>
      <c r="AL5" s="630">
        <v>54.5</v>
      </c>
      <c r="AM5" s="631"/>
      <c r="AN5" s="631"/>
      <c r="AO5" s="632"/>
      <c r="AP5" s="622" t="s">
        <v>216</v>
      </c>
      <c r="AQ5" s="623"/>
      <c r="AR5" s="623"/>
      <c r="AS5" s="623"/>
      <c r="AT5" s="623"/>
      <c r="AU5" s="623"/>
      <c r="AV5" s="623"/>
      <c r="AW5" s="623"/>
      <c r="AX5" s="623"/>
      <c r="AY5" s="623"/>
      <c r="AZ5" s="623"/>
      <c r="BA5" s="623"/>
      <c r="BB5" s="623"/>
      <c r="BC5" s="623"/>
      <c r="BD5" s="623"/>
      <c r="BE5" s="623"/>
      <c r="BF5" s="624"/>
      <c r="BG5" s="636">
        <v>41828895</v>
      </c>
      <c r="BH5" s="637"/>
      <c r="BI5" s="637"/>
      <c r="BJ5" s="637"/>
      <c r="BK5" s="637"/>
      <c r="BL5" s="637"/>
      <c r="BM5" s="637"/>
      <c r="BN5" s="638"/>
      <c r="BO5" s="639">
        <v>96.3</v>
      </c>
      <c r="BP5" s="639"/>
      <c r="BQ5" s="639"/>
      <c r="BR5" s="639"/>
      <c r="BS5" s="640">
        <v>3099834</v>
      </c>
      <c r="BT5" s="640"/>
      <c r="BU5" s="640"/>
      <c r="BV5" s="640"/>
      <c r="BW5" s="640"/>
      <c r="BX5" s="640"/>
      <c r="BY5" s="640"/>
      <c r="BZ5" s="640"/>
      <c r="CA5" s="640"/>
      <c r="CB5" s="644"/>
      <c r="CD5" s="618" t="s">
        <v>211</v>
      </c>
      <c r="CE5" s="619"/>
      <c r="CF5" s="619"/>
      <c r="CG5" s="619"/>
      <c r="CH5" s="619"/>
      <c r="CI5" s="619"/>
      <c r="CJ5" s="619"/>
      <c r="CK5" s="619"/>
      <c r="CL5" s="619"/>
      <c r="CM5" s="619"/>
      <c r="CN5" s="619"/>
      <c r="CO5" s="619"/>
      <c r="CP5" s="619"/>
      <c r="CQ5" s="620"/>
      <c r="CR5" s="618" t="s">
        <v>217</v>
      </c>
      <c r="CS5" s="619"/>
      <c r="CT5" s="619"/>
      <c r="CU5" s="619"/>
      <c r="CV5" s="619"/>
      <c r="CW5" s="619"/>
      <c r="CX5" s="619"/>
      <c r="CY5" s="620"/>
      <c r="CZ5" s="618" t="s">
        <v>209</v>
      </c>
      <c r="DA5" s="619"/>
      <c r="DB5" s="619"/>
      <c r="DC5" s="620"/>
      <c r="DD5" s="618" t="s">
        <v>218</v>
      </c>
      <c r="DE5" s="619"/>
      <c r="DF5" s="619"/>
      <c r="DG5" s="619"/>
      <c r="DH5" s="619"/>
      <c r="DI5" s="619"/>
      <c r="DJ5" s="619"/>
      <c r="DK5" s="619"/>
      <c r="DL5" s="619"/>
      <c r="DM5" s="619"/>
      <c r="DN5" s="619"/>
      <c r="DO5" s="619"/>
      <c r="DP5" s="620"/>
      <c r="DQ5" s="618" t="s">
        <v>219</v>
      </c>
      <c r="DR5" s="619"/>
      <c r="DS5" s="619"/>
      <c r="DT5" s="619"/>
      <c r="DU5" s="619"/>
      <c r="DV5" s="619"/>
      <c r="DW5" s="619"/>
      <c r="DX5" s="619"/>
      <c r="DY5" s="619"/>
      <c r="DZ5" s="619"/>
      <c r="EA5" s="619"/>
      <c r="EB5" s="619"/>
      <c r="EC5" s="620"/>
    </row>
    <row r="6" spans="2:143" ht="11.25" customHeight="1" x14ac:dyDescent="0.2">
      <c r="B6" s="633" t="s">
        <v>220</v>
      </c>
      <c r="C6" s="634"/>
      <c r="D6" s="634"/>
      <c r="E6" s="634"/>
      <c r="F6" s="634"/>
      <c r="G6" s="634"/>
      <c r="H6" s="634"/>
      <c r="I6" s="634"/>
      <c r="J6" s="634"/>
      <c r="K6" s="634"/>
      <c r="L6" s="634"/>
      <c r="M6" s="634"/>
      <c r="N6" s="634"/>
      <c r="O6" s="634"/>
      <c r="P6" s="634"/>
      <c r="Q6" s="635"/>
      <c r="R6" s="636">
        <v>1130861</v>
      </c>
      <c r="S6" s="637"/>
      <c r="T6" s="637"/>
      <c r="U6" s="637"/>
      <c r="V6" s="637"/>
      <c r="W6" s="637"/>
      <c r="X6" s="637"/>
      <c r="Y6" s="638"/>
      <c r="Z6" s="639">
        <v>0.7</v>
      </c>
      <c r="AA6" s="639"/>
      <c r="AB6" s="639"/>
      <c r="AC6" s="639"/>
      <c r="AD6" s="640">
        <v>1130861</v>
      </c>
      <c r="AE6" s="640"/>
      <c r="AF6" s="640"/>
      <c r="AG6" s="640"/>
      <c r="AH6" s="640"/>
      <c r="AI6" s="640"/>
      <c r="AJ6" s="640"/>
      <c r="AK6" s="640"/>
      <c r="AL6" s="641">
        <v>1.4</v>
      </c>
      <c r="AM6" s="642"/>
      <c r="AN6" s="642"/>
      <c r="AO6" s="643"/>
      <c r="AP6" s="633" t="s">
        <v>221</v>
      </c>
      <c r="AQ6" s="634"/>
      <c r="AR6" s="634"/>
      <c r="AS6" s="634"/>
      <c r="AT6" s="634"/>
      <c r="AU6" s="634"/>
      <c r="AV6" s="634"/>
      <c r="AW6" s="634"/>
      <c r="AX6" s="634"/>
      <c r="AY6" s="634"/>
      <c r="AZ6" s="634"/>
      <c r="BA6" s="634"/>
      <c r="BB6" s="634"/>
      <c r="BC6" s="634"/>
      <c r="BD6" s="634"/>
      <c r="BE6" s="634"/>
      <c r="BF6" s="635"/>
      <c r="BG6" s="636">
        <v>41828895</v>
      </c>
      <c r="BH6" s="637"/>
      <c r="BI6" s="637"/>
      <c r="BJ6" s="637"/>
      <c r="BK6" s="637"/>
      <c r="BL6" s="637"/>
      <c r="BM6" s="637"/>
      <c r="BN6" s="638"/>
      <c r="BO6" s="639">
        <v>96.3</v>
      </c>
      <c r="BP6" s="639"/>
      <c r="BQ6" s="639"/>
      <c r="BR6" s="639"/>
      <c r="BS6" s="640">
        <v>3099834</v>
      </c>
      <c r="BT6" s="640"/>
      <c r="BU6" s="640"/>
      <c r="BV6" s="640"/>
      <c r="BW6" s="640"/>
      <c r="BX6" s="640"/>
      <c r="BY6" s="640"/>
      <c r="BZ6" s="640"/>
      <c r="CA6" s="640"/>
      <c r="CB6" s="644"/>
      <c r="CD6" s="622" t="s">
        <v>222</v>
      </c>
      <c r="CE6" s="623"/>
      <c r="CF6" s="623"/>
      <c r="CG6" s="623"/>
      <c r="CH6" s="623"/>
      <c r="CI6" s="623"/>
      <c r="CJ6" s="623"/>
      <c r="CK6" s="623"/>
      <c r="CL6" s="623"/>
      <c r="CM6" s="623"/>
      <c r="CN6" s="623"/>
      <c r="CO6" s="623"/>
      <c r="CP6" s="623"/>
      <c r="CQ6" s="624"/>
      <c r="CR6" s="636">
        <v>656889</v>
      </c>
      <c r="CS6" s="637"/>
      <c r="CT6" s="637"/>
      <c r="CU6" s="637"/>
      <c r="CV6" s="637"/>
      <c r="CW6" s="637"/>
      <c r="CX6" s="637"/>
      <c r="CY6" s="638"/>
      <c r="CZ6" s="630">
        <v>0.4</v>
      </c>
      <c r="DA6" s="631"/>
      <c r="DB6" s="631"/>
      <c r="DC6" s="647"/>
      <c r="DD6" s="645" t="s">
        <v>122</v>
      </c>
      <c r="DE6" s="637"/>
      <c r="DF6" s="637"/>
      <c r="DG6" s="637"/>
      <c r="DH6" s="637"/>
      <c r="DI6" s="637"/>
      <c r="DJ6" s="637"/>
      <c r="DK6" s="637"/>
      <c r="DL6" s="637"/>
      <c r="DM6" s="637"/>
      <c r="DN6" s="637"/>
      <c r="DO6" s="637"/>
      <c r="DP6" s="638"/>
      <c r="DQ6" s="645">
        <v>656889</v>
      </c>
      <c r="DR6" s="637"/>
      <c r="DS6" s="637"/>
      <c r="DT6" s="637"/>
      <c r="DU6" s="637"/>
      <c r="DV6" s="637"/>
      <c r="DW6" s="637"/>
      <c r="DX6" s="637"/>
      <c r="DY6" s="637"/>
      <c r="DZ6" s="637"/>
      <c r="EA6" s="637"/>
      <c r="EB6" s="637"/>
      <c r="EC6" s="646"/>
    </row>
    <row r="7" spans="2:143" ht="11.25" customHeight="1" x14ac:dyDescent="0.2">
      <c r="B7" s="633" t="s">
        <v>223</v>
      </c>
      <c r="C7" s="634"/>
      <c r="D7" s="634"/>
      <c r="E7" s="634"/>
      <c r="F7" s="634"/>
      <c r="G7" s="634"/>
      <c r="H7" s="634"/>
      <c r="I7" s="634"/>
      <c r="J7" s="634"/>
      <c r="K7" s="634"/>
      <c r="L7" s="634"/>
      <c r="M7" s="634"/>
      <c r="N7" s="634"/>
      <c r="O7" s="634"/>
      <c r="P7" s="634"/>
      <c r="Q7" s="635"/>
      <c r="R7" s="636">
        <v>13778</v>
      </c>
      <c r="S7" s="637"/>
      <c r="T7" s="637"/>
      <c r="U7" s="637"/>
      <c r="V7" s="637"/>
      <c r="W7" s="637"/>
      <c r="X7" s="637"/>
      <c r="Y7" s="638"/>
      <c r="Z7" s="639">
        <v>0</v>
      </c>
      <c r="AA7" s="639"/>
      <c r="AB7" s="639"/>
      <c r="AC7" s="639"/>
      <c r="AD7" s="640">
        <v>13778</v>
      </c>
      <c r="AE7" s="640"/>
      <c r="AF7" s="640"/>
      <c r="AG7" s="640"/>
      <c r="AH7" s="640"/>
      <c r="AI7" s="640"/>
      <c r="AJ7" s="640"/>
      <c r="AK7" s="640"/>
      <c r="AL7" s="641">
        <v>0</v>
      </c>
      <c r="AM7" s="642"/>
      <c r="AN7" s="642"/>
      <c r="AO7" s="643"/>
      <c r="AP7" s="633" t="s">
        <v>224</v>
      </c>
      <c r="AQ7" s="634"/>
      <c r="AR7" s="634"/>
      <c r="AS7" s="634"/>
      <c r="AT7" s="634"/>
      <c r="AU7" s="634"/>
      <c r="AV7" s="634"/>
      <c r="AW7" s="634"/>
      <c r="AX7" s="634"/>
      <c r="AY7" s="634"/>
      <c r="AZ7" s="634"/>
      <c r="BA7" s="634"/>
      <c r="BB7" s="634"/>
      <c r="BC7" s="634"/>
      <c r="BD7" s="634"/>
      <c r="BE7" s="634"/>
      <c r="BF7" s="635"/>
      <c r="BG7" s="636">
        <v>18630194</v>
      </c>
      <c r="BH7" s="637"/>
      <c r="BI7" s="637"/>
      <c r="BJ7" s="637"/>
      <c r="BK7" s="637"/>
      <c r="BL7" s="637"/>
      <c r="BM7" s="637"/>
      <c r="BN7" s="638"/>
      <c r="BO7" s="639">
        <v>42.9</v>
      </c>
      <c r="BP7" s="639"/>
      <c r="BQ7" s="639"/>
      <c r="BR7" s="639"/>
      <c r="BS7" s="640">
        <v>637096</v>
      </c>
      <c r="BT7" s="640"/>
      <c r="BU7" s="640"/>
      <c r="BV7" s="640"/>
      <c r="BW7" s="640"/>
      <c r="BX7" s="640"/>
      <c r="BY7" s="640"/>
      <c r="BZ7" s="640"/>
      <c r="CA7" s="640"/>
      <c r="CB7" s="644"/>
      <c r="CD7" s="633" t="s">
        <v>225</v>
      </c>
      <c r="CE7" s="634"/>
      <c r="CF7" s="634"/>
      <c r="CG7" s="634"/>
      <c r="CH7" s="634"/>
      <c r="CI7" s="634"/>
      <c r="CJ7" s="634"/>
      <c r="CK7" s="634"/>
      <c r="CL7" s="634"/>
      <c r="CM7" s="634"/>
      <c r="CN7" s="634"/>
      <c r="CO7" s="634"/>
      <c r="CP7" s="634"/>
      <c r="CQ7" s="635"/>
      <c r="CR7" s="636">
        <v>17487685</v>
      </c>
      <c r="CS7" s="637"/>
      <c r="CT7" s="637"/>
      <c r="CU7" s="637"/>
      <c r="CV7" s="637"/>
      <c r="CW7" s="637"/>
      <c r="CX7" s="637"/>
      <c r="CY7" s="638"/>
      <c r="CZ7" s="639">
        <v>11.3</v>
      </c>
      <c r="DA7" s="639"/>
      <c r="DB7" s="639"/>
      <c r="DC7" s="639"/>
      <c r="DD7" s="645">
        <v>1420739</v>
      </c>
      <c r="DE7" s="637"/>
      <c r="DF7" s="637"/>
      <c r="DG7" s="637"/>
      <c r="DH7" s="637"/>
      <c r="DI7" s="637"/>
      <c r="DJ7" s="637"/>
      <c r="DK7" s="637"/>
      <c r="DL7" s="637"/>
      <c r="DM7" s="637"/>
      <c r="DN7" s="637"/>
      <c r="DO7" s="637"/>
      <c r="DP7" s="638"/>
      <c r="DQ7" s="645">
        <v>14290348</v>
      </c>
      <c r="DR7" s="637"/>
      <c r="DS7" s="637"/>
      <c r="DT7" s="637"/>
      <c r="DU7" s="637"/>
      <c r="DV7" s="637"/>
      <c r="DW7" s="637"/>
      <c r="DX7" s="637"/>
      <c r="DY7" s="637"/>
      <c r="DZ7" s="637"/>
      <c r="EA7" s="637"/>
      <c r="EB7" s="637"/>
      <c r="EC7" s="646"/>
    </row>
    <row r="8" spans="2:143" ht="11.25" customHeight="1" x14ac:dyDescent="0.2">
      <c r="B8" s="633" t="s">
        <v>226</v>
      </c>
      <c r="C8" s="634"/>
      <c r="D8" s="634"/>
      <c r="E8" s="634"/>
      <c r="F8" s="634"/>
      <c r="G8" s="634"/>
      <c r="H8" s="634"/>
      <c r="I8" s="634"/>
      <c r="J8" s="634"/>
      <c r="K8" s="634"/>
      <c r="L8" s="634"/>
      <c r="M8" s="634"/>
      <c r="N8" s="634"/>
      <c r="O8" s="634"/>
      <c r="P8" s="634"/>
      <c r="Q8" s="635"/>
      <c r="R8" s="636">
        <v>168292</v>
      </c>
      <c r="S8" s="637"/>
      <c r="T8" s="637"/>
      <c r="U8" s="637"/>
      <c r="V8" s="637"/>
      <c r="W8" s="637"/>
      <c r="X8" s="637"/>
      <c r="Y8" s="638"/>
      <c r="Z8" s="639">
        <v>0.1</v>
      </c>
      <c r="AA8" s="639"/>
      <c r="AB8" s="639"/>
      <c r="AC8" s="639"/>
      <c r="AD8" s="640">
        <v>168292</v>
      </c>
      <c r="AE8" s="640"/>
      <c r="AF8" s="640"/>
      <c r="AG8" s="640"/>
      <c r="AH8" s="640"/>
      <c r="AI8" s="640"/>
      <c r="AJ8" s="640"/>
      <c r="AK8" s="640"/>
      <c r="AL8" s="641">
        <v>0.2</v>
      </c>
      <c r="AM8" s="642"/>
      <c r="AN8" s="642"/>
      <c r="AO8" s="643"/>
      <c r="AP8" s="633" t="s">
        <v>227</v>
      </c>
      <c r="AQ8" s="634"/>
      <c r="AR8" s="634"/>
      <c r="AS8" s="634"/>
      <c r="AT8" s="634"/>
      <c r="AU8" s="634"/>
      <c r="AV8" s="634"/>
      <c r="AW8" s="634"/>
      <c r="AX8" s="634"/>
      <c r="AY8" s="634"/>
      <c r="AZ8" s="634"/>
      <c r="BA8" s="634"/>
      <c r="BB8" s="634"/>
      <c r="BC8" s="634"/>
      <c r="BD8" s="634"/>
      <c r="BE8" s="634"/>
      <c r="BF8" s="635"/>
      <c r="BG8" s="636">
        <v>462939</v>
      </c>
      <c r="BH8" s="637"/>
      <c r="BI8" s="637"/>
      <c r="BJ8" s="637"/>
      <c r="BK8" s="637"/>
      <c r="BL8" s="637"/>
      <c r="BM8" s="637"/>
      <c r="BN8" s="638"/>
      <c r="BO8" s="639">
        <v>1.1000000000000001</v>
      </c>
      <c r="BP8" s="639"/>
      <c r="BQ8" s="639"/>
      <c r="BR8" s="639"/>
      <c r="BS8" s="640" t="s">
        <v>122</v>
      </c>
      <c r="BT8" s="640"/>
      <c r="BU8" s="640"/>
      <c r="BV8" s="640"/>
      <c r="BW8" s="640"/>
      <c r="BX8" s="640"/>
      <c r="BY8" s="640"/>
      <c r="BZ8" s="640"/>
      <c r="CA8" s="640"/>
      <c r="CB8" s="644"/>
      <c r="CD8" s="633" t="s">
        <v>228</v>
      </c>
      <c r="CE8" s="634"/>
      <c r="CF8" s="634"/>
      <c r="CG8" s="634"/>
      <c r="CH8" s="634"/>
      <c r="CI8" s="634"/>
      <c r="CJ8" s="634"/>
      <c r="CK8" s="634"/>
      <c r="CL8" s="634"/>
      <c r="CM8" s="634"/>
      <c r="CN8" s="634"/>
      <c r="CO8" s="634"/>
      <c r="CP8" s="634"/>
      <c r="CQ8" s="635"/>
      <c r="CR8" s="636">
        <v>59179554</v>
      </c>
      <c r="CS8" s="637"/>
      <c r="CT8" s="637"/>
      <c r="CU8" s="637"/>
      <c r="CV8" s="637"/>
      <c r="CW8" s="637"/>
      <c r="CX8" s="637"/>
      <c r="CY8" s="638"/>
      <c r="CZ8" s="639">
        <v>38.200000000000003</v>
      </c>
      <c r="DA8" s="639"/>
      <c r="DB8" s="639"/>
      <c r="DC8" s="639"/>
      <c r="DD8" s="645">
        <v>736514</v>
      </c>
      <c r="DE8" s="637"/>
      <c r="DF8" s="637"/>
      <c r="DG8" s="637"/>
      <c r="DH8" s="637"/>
      <c r="DI8" s="637"/>
      <c r="DJ8" s="637"/>
      <c r="DK8" s="637"/>
      <c r="DL8" s="637"/>
      <c r="DM8" s="637"/>
      <c r="DN8" s="637"/>
      <c r="DO8" s="637"/>
      <c r="DP8" s="638"/>
      <c r="DQ8" s="645">
        <v>28834854</v>
      </c>
      <c r="DR8" s="637"/>
      <c r="DS8" s="637"/>
      <c r="DT8" s="637"/>
      <c r="DU8" s="637"/>
      <c r="DV8" s="637"/>
      <c r="DW8" s="637"/>
      <c r="DX8" s="637"/>
      <c r="DY8" s="637"/>
      <c r="DZ8" s="637"/>
      <c r="EA8" s="637"/>
      <c r="EB8" s="637"/>
      <c r="EC8" s="646"/>
    </row>
    <row r="9" spans="2:143" ht="11.25" customHeight="1" x14ac:dyDescent="0.2">
      <c r="B9" s="633" t="s">
        <v>229</v>
      </c>
      <c r="C9" s="634"/>
      <c r="D9" s="634"/>
      <c r="E9" s="634"/>
      <c r="F9" s="634"/>
      <c r="G9" s="634"/>
      <c r="H9" s="634"/>
      <c r="I9" s="634"/>
      <c r="J9" s="634"/>
      <c r="K9" s="634"/>
      <c r="L9" s="634"/>
      <c r="M9" s="634"/>
      <c r="N9" s="634"/>
      <c r="O9" s="634"/>
      <c r="P9" s="634"/>
      <c r="Q9" s="635"/>
      <c r="R9" s="636">
        <v>260697</v>
      </c>
      <c r="S9" s="637"/>
      <c r="T9" s="637"/>
      <c r="U9" s="637"/>
      <c r="V9" s="637"/>
      <c r="W9" s="637"/>
      <c r="X9" s="637"/>
      <c r="Y9" s="638"/>
      <c r="Z9" s="639">
        <v>0.2</v>
      </c>
      <c r="AA9" s="639"/>
      <c r="AB9" s="639"/>
      <c r="AC9" s="639"/>
      <c r="AD9" s="640">
        <v>260697</v>
      </c>
      <c r="AE9" s="640"/>
      <c r="AF9" s="640"/>
      <c r="AG9" s="640"/>
      <c r="AH9" s="640"/>
      <c r="AI9" s="640"/>
      <c r="AJ9" s="640"/>
      <c r="AK9" s="640"/>
      <c r="AL9" s="641">
        <v>0.3</v>
      </c>
      <c r="AM9" s="642"/>
      <c r="AN9" s="642"/>
      <c r="AO9" s="643"/>
      <c r="AP9" s="633" t="s">
        <v>230</v>
      </c>
      <c r="AQ9" s="634"/>
      <c r="AR9" s="634"/>
      <c r="AS9" s="634"/>
      <c r="AT9" s="634"/>
      <c r="AU9" s="634"/>
      <c r="AV9" s="634"/>
      <c r="AW9" s="634"/>
      <c r="AX9" s="634"/>
      <c r="AY9" s="634"/>
      <c r="AZ9" s="634"/>
      <c r="BA9" s="634"/>
      <c r="BB9" s="634"/>
      <c r="BC9" s="634"/>
      <c r="BD9" s="634"/>
      <c r="BE9" s="634"/>
      <c r="BF9" s="635"/>
      <c r="BG9" s="636">
        <v>14260246</v>
      </c>
      <c r="BH9" s="637"/>
      <c r="BI9" s="637"/>
      <c r="BJ9" s="637"/>
      <c r="BK9" s="637"/>
      <c r="BL9" s="637"/>
      <c r="BM9" s="637"/>
      <c r="BN9" s="638"/>
      <c r="BO9" s="639">
        <v>32.799999999999997</v>
      </c>
      <c r="BP9" s="639"/>
      <c r="BQ9" s="639"/>
      <c r="BR9" s="639"/>
      <c r="BS9" s="640" t="s">
        <v>122</v>
      </c>
      <c r="BT9" s="640"/>
      <c r="BU9" s="640"/>
      <c r="BV9" s="640"/>
      <c r="BW9" s="640"/>
      <c r="BX9" s="640"/>
      <c r="BY9" s="640"/>
      <c r="BZ9" s="640"/>
      <c r="CA9" s="640"/>
      <c r="CB9" s="644"/>
      <c r="CD9" s="633" t="s">
        <v>231</v>
      </c>
      <c r="CE9" s="634"/>
      <c r="CF9" s="634"/>
      <c r="CG9" s="634"/>
      <c r="CH9" s="634"/>
      <c r="CI9" s="634"/>
      <c r="CJ9" s="634"/>
      <c r="CK9" s="634"/>
      <c r="CL9" s="634"/>
      <c r="CM9" s="634"/>
      <c r="CN9" s="634"/>
      <c r="CO9" s="634"/>
      <c r="CP9" s="634"/>
      <c r="CQ9" s="635"/>
      <c r="CR9" s="636">
        <v>11402109</v>
      </c>
      <c r="CS9" s="637"/>
      <c r="CT9" s="637"/>
      <c r="CU9" s="637"/>
      <c r="CV9" s="637"/>
      <c r="CW9" s="637"/>
      <c r="CX9" s="637"/>
      <c r="CY9" s="638"/>
      <c r="CZ9" s="639">
        <v>7.4</v>
      </c>
      <c r="DA9" s="639"/>
      <c r="DB9" s="639"/>
      <c r="DC9" s="639"/>
      <c r="DD9" s="645">
        <v>563652</v>
      </c>
      <c r="DE9" s="637"/>
      <c r="DF9" s="637"/>
      <c r="DG9" s="637"/>
      <c r="DH9" s="637"/>
      <c r="DI9" s="637"/>
      <c r="DJ9" s="637"/>
      <c r="DK9" s="637"/>
      <c r="DL9" s="637"/>
      <c r="DM9" s="637"/>
      <c r="DN9" s="637"/>
      <c r="DO9" s="637"/>
      <c r="DP9" s="638"/>
      <c r="DQ9" s="645">
        <v>8742059</v>
      </c>
      <c r="DR9" s="637"/>
      <c r="DS9" s="637"/>
      <c r="DT9" s="637"/>
      <c r="DU9" s="637"/>
      <c r="DV9" s="637"/>
      <c r="DW9" s="637"/>
      <c r="DX9" s="637"/>
      <c r="DY9" s="637"/>
      <c r="DZ9" s="637"/>
      <c r="EA9" s="637"/>
      <c r="EB9" s="637"/>
      <c r="EC9" s="646"/>
    </row>
    <row r="10" spans="2:143" ht="11.25" customHeight="1" x14ac:dyDescent="0.2">
      <c r="B10" s="633" t="s">
        <v>232</v>
      </c>
      <c r="C10" s="634"/>
      <c r="D10" s="634"/>
      <c r="E10" s="634"/>
      <c r="F10" s="634"/>
      <c r="G10" s="634"/>
      <c r="H10" s="634"/>
      <c r="I10" s="634"/>
      <c r="J10" s="634"/>
      <c r="K10" s="634"/>
      <c r="L10" s="634"/>
      <c r="M10" s="634"/>
      <c r="N10" s="634"/>
      <c r="O10" s="634"/>
      <c r="P10" s="634"/>
      <c r="Q10" s="635"/>
      <c r="R10" s="636" t="s">
        <v>122</v>
      </c>
      <c r="S10" s="637"/>
      <c r="T10" s="637"/>
      <c r="U10" s="637"/>
      <c r="V10" s="637"/>
      <c r="W10" s="637"/>
      <c r="X10" s="637"/>
      <c r="Y10" s="638"/>
      <c r="Z10" s="639" t="s">
        <v>122</v>
      </c>
      <c r="AA10" s="639"/>
      <c r="AB10" s="639"/>
      <c r="AC10" s="639"/>
      <c r="AD10" s="640" t="s">
        <v>122</v>
      </c>
      <c r="AE10" s="640"/>
      <c r="AF10" s="640"/>
      <c r="AG10" s="640"/>
      <c r="AH10" s="640"/>
      <c r="AI10" s="640"/>
      <c r="AJ10" s="640"/>
      <c r="AK10" s="640"/>
      <c r="AL10" s="641" t="s">
        <v>122</v>
      </c>
      <c r="AM10" s="642"/>
      <c r="AN10" s="642"/>
      <c r="AO10" s="643"/>
      <c r="AP10" s="633" t="s">
        <v>233</v>
      </c>
      <c r="AQ10" s="634"/>
      <c r="AR10" s="634"/>
      <c r="AS10" s="634"/>
      <c r="AT10" s="634"/>
      <c r="AU10" s="634"/>
      <c r="AV10" s="634"/>
      <c r="AW10" s="634"/>
      <c r="AX10" s="634"/>
      <c r="AY10" s="634"/>
      <c r="AZ10" s="634"/>
      <c r="BA10" s="634"/>
      <c r="BB10" s="634"/>
      <c r="BC10" s="634"/>
      <c r="BD10" s="634"/>
      <c r="BE10" s="634"/>
      <c r="BF10" s="635"/>
      <c r="BG10" s="636">
        <v>1248515</v>
      </c>
      <c r="BH10" s="637"/>
      <c r="BI10" s="637"/>
      <c r="BJ10" s="637"/>
      <c r="BK10" s="637"/>
      <c r="BL10" s="637"/>
      <c r="BM10" s="637"/>
      <c r="BN10" s="638"/>
      <c r="BO10" s="639">
        <v>2.9</v>
      </c>
      <c r="BP10" s="639"/>
      <c r="BQ10" s="639"/>
      <c r="BR10" s="639"/>
      <c r="BS10" s="640">
        <v>203066</v>
      </c>
      <c r="BT10" s="640"/>
      <c r="BU10" s="640"/>
      <c r="BV10" s="640"/>
      <c r="BW10" s="640"/>
      <c r="BX10" s="640"/>
      <c r="BY10" s="640"/>
      <c r="BZ10" s="640"/>
      <c r="CA10" s="640"/>
      <c r="CB10" s="644"/>
      <c r="CD10" s="633" t="s">
        <v>234</v>
      </c>
      <c r="CE10" s="634"/>
      <c r="CF10" s="634"/>
      <c r="CG10" s="634"/>
      <c r="CH10" s="634"/>
      <c r="CI10" s="634"/>
      <c r="CJ10" s="634"/>
      <c r="CK10" s="634"/>
      <c r="CL10" s="634"/>
      <c r="CM10" s="634"/>
      <c r="CN10" s="634"/>
      <c r="CO10" s="634"/>
      <c r="CP10" s="634"/>
      <c r="CQ10" s="635"/>
      <c r="CR10" s="636">
        <v>566376</v>
      </c>
      <c r="CS10" s="637"/>
      <c r="CT10" s="637"/>
      <c r="CU10" s="637"/>
      <c r="CV10" s="637"/>
      <c r="CW10" s="637"/>
      <c r="CX10" s="637"/>
      <c r="CY10" s="638"/>
      <c r="CZ10" s="639">
        <v>0.4</v>
      </c>
      <c r="DA10" s="639"/>
      <c r="DB10" s="639"/>
      <c r="DC10" s="639"/>
      <c r="DD10" s="645">
        <v>3465</v>
      </c>
      <c r="DE10" s="637"/>
      <c r="DF10" s="637"/>
      <c r="DG10" s="637"/>
      <c r="DH10" s="637"/>
      <c r="DI10" s="637"/>
      <c r="DJ10" s="637"/>
      <c r="DK10" s="637"/>
      <c r="DL10" s="637"/>
      <c r="DM10" s="637"/>
      <c r="DN10" s="637"/>
      <c r="DO10" s="637"/>
      <c r="DP10" s="638"/>
      <c r="DQ10" s="645">
        <v>389901</v>
      </c>
      <c r="DR10" s="637"/>
      <c r="DS10" s="637"/>
      <c r="DT10" s="637"/>
      <c r="DU10" s="637"/>
      <c r="DV10" s="637"/>
      <c r="DW10" s="637"/>
      <c r="DX10" s="637"/>
      <c r="DY10" s="637"/>
      <c r="DZ10" s="637"/>
      <c r="EA10" s="637"/>
      <c r="EB10" s="637"/>
      <c r="EC10" s="646"/>
    </row>
    <row r="11" spans="2:143" ht="11.25" customHeight="1" x14ac:dyDescent="0.2">
      <c r="B11" s="633" t="s">
        <v>235</v>
      </c>
      <c r="C11" s="634"/>
      <c r="D11" s="634"/>
      <c r="E11" s="634"/>
      <c r="F11" s="634"/>
      <c r="G11" s="634"/>
      <c r="H11" s="634"/>
      <c r="I11" s="634"/>
      <c r="J11" s="634"/>
      <c r="K11" s="634"/>
      <c r="L11" s="634"/>
      <c r="M11" s="634"/>
      <c r="N11" s="634"/>
      <c r="O11" s="634"/>
      <c r="P11" s="634"/>
      <c r="Q11" s="635"/>
      <c r="R11" s="636">
        <v>8319000</v>
      </c>
      <c r="S11" s="637"/>
      <c r="T11" s="637"/>
      <c r="U11" s="637"/>
      <c r="V11" s="637"/>
      <c r="W11" s="637"/>
      <c r="X11" s="637"/>
      <c r="Y11" s="638"/>
      <c r="Z11" s="641">
        <v>5.3</v>
      </c>
      <c r="AA11" s="642"/>
      <c r="AB11" s="642"/>
      <c r="AC11" s="648"/>
      <c r="AD11" s="645">
        <v>8319000</v>
      </c>
      <c r="AE11" s="637"/>
      <c r="AF11" s="637"/>
      <c r="AG11" s="637"/>
      <c r="AH11" s="637"/>
      <c r="AI11" s="637"/>
      <c r="AJ11" s="637"/>
      <c r="AK11" s="638"/>
      <c r="AL11" s="641">
        <v>10.4</v>
      </c>
      <c r="AM11" s="642"/>
      <c r="AN11" s="642"/>
      <c r="AO11" s="643"/>
      <c r="AP11" s="633" t="s">
        <v>236</v>
      </c>
      <c r="AQ11" s="634"/>
      <c r="AR11" s="634"/>
      <c r="AS11" s="634"/>
      <c r="AT11" s="634"/>
      <c r="AU11" s="634"/>
      <c r="AV11" s="634"/>
      <c r="AW11" s="634"/>
      <c r="AX11" s="634"/>
      <c r="AY11" s="634"/>
      <c r="AZ11" s="634"/>
      <c r="BA11" s="634"/>
      <c r="BB11" s="634"/>
      <c r="BC11" s="634"/>
      <c r="BD11" s="634"/>
      <c r="BE11" s="634"/>
      <c r="BF11" s="635"/>
      <c r="BG11" s="636">
        <v>2658494</v>
      </c>
      <c r="BH11" s="637"/>
      <c r="BI11" s="637"/>
      <c r="BJ11" s="637"/>
      <c r="BK11" s="637"/>
      <c r="BL11" s="637"/>
      <c r="BM11" s="637"/>
      <c r="BN11" s="638"/>
      <c r="BO11" s="639">
        <v>6.1</v>
      </c>
      <c r="BP11" s="639"/>
      <c r="BQ11" s="639"/>
      <c r="BR11" s="639"/>
      <c r="BS11" s="640">
        <v>434030</v>
      </c>
      <c r="BT11" s="640"/>
      <c r="BU11" s="640"/>
      <c r="BV11" s="640"/>
      <c r="BW11" s="640"/>
      <c r="BX11" s="640"/>
      <c r="BY11" s="640"/>
      <c r="BZ11" s="640"/>
      <c r="CA11" s="640"/>
      <c r="CB11" s="644"/>
      <c r="CD11" s="633" t="s">
        <v>237</v>
      </c>
      <c r="CE11" s="634"/>
      <c r="CF11" s="634"/>
      <c r="CG11" s="634"/>
      <c r="CH11" s="634"/>
      <c r="CI11" s="634"/>
      <c r="CJ11" s="634"/>
      <c r="CK11" s="634"/>
      <c r="CL11" s="634"/>
      <c r="CM11" s="634"/>
      <c r="CN11" s="634"/>
      <c r="CO11" s="634"/>
      <c r="CP11" s="634"/>
      <c r="CQ11" s="635"/>
      <c r="CR11" s="636">
        <v>2682282</v>
      </c>
      <c r="CS11" s="637"/>
      <c r="CT11" s="637"/>
      <c r="CU11" s="637"/>
      <c r="CV11" s="637"/>
      <c r="CW11" s="637"/>
      <c r="CX11" s="637"/>
      <c r="CY11" s="638"/>
      <c r="CZ11" s="639">
        <v>1.7</v>
      </c>
      <c r="DA11" s="639"/>
      <c r="DB11" s="639"/>
      <c r="DC11" s="639"/>
      <c r="DD11" s="645">
        <v>836031</v>
      </c>
      <c r="DE11" s="637"/>
      <c r="DF11" s="637"/>
      <c r="DG11" s="637"/>
      <c r="DH11" s="637"/>
      <c r="DI11" s="637"/>
      <c r="DJ11" s="637"/>
      <c r="DK11" s="637"/>
      <c r="DL11" s="637"/>
      <c r="DM11" s="637"/>
      <c r="DN11" s="637"/>
      <c r="DO11" s="637"/>
      <c r="DP11" s="638"/>
      <c r="DQ11" s="645">
        <v>1437215</v>
      </c>
      <c r="DR11" s="637"/>
      <c r="DS11" s="637"/>
      <c r="DT11" s="637"/>
      <c r="DU11" s="637"/>
      <c r="DV11" s="637"/>
      <c r="DW11" s="637"/>
      <c r="DX11" s="637"/>
      <c r="DY11" s="637"/>
      <c r="DZ11" s="637"/>
      <c r="EA11" s="637"/>
      <c r="EB11" s="637"/>
      <c r="EC11" s="646"/>
    </row>
    <row r="12" spans="2:143" ht="11.25" customHeight="1" x14ac:dyDescent="0.2">
      <c r="B12" s="633" t="s">
        <v>238</v>
      </c>
      <c r="C12" s="634"/>
      <c r="D12" s="634"/>
      <c r="E12" s="634"/>
      <c r="F12" s="634"/>
      <c r="G12" s="634"/>
      <c r="H12" s="634"/>
      <c r="I12" s="634"/>
      <c r="J12" s="634"/>
      <c r="K12" s="634"/>
      <c r="L12" s="634"/>
      <c r="M12" s="634"/>
      <c r="N12" s="634"/>
      <c r="O12" s="634"/>
      <c r="P12" s="634"/>
      <c r="Q12" s="635"/>
      <c r="R12" s="636">
        <v>53378</v>
      </c>
      <c r="S12" s="637"/>
      <c r="T12" s="637"/>
      <c r="U12" s="637"/>
      <c r="V12" s="637"/>
      <c r="W12" s="637"/>
      <c r="X12" s="637"/>
      <c r="Y12" s="638"/>
      <c r="Z12" s="639">
        <v>0</v>
      </c>
      <c r="AA12" s="639"/>
      <c r="AB12" s="639"/>
      <c r="AC12" s="639"/>
      <c r="AD12" s="640">
        <v>52218</v>
      </c>
      <c r="AE12" s="640"/>
      <c r="AF12" s="640"/>
      <c r="AG12" s="640"/>
      <c r="AH12" s="640"/>
      <c r="AI12" s="640"/>
      <c r="AJ12" s="640"/>
      <c r="AK12" s="640"/>
      <c r="AL12" s="641">
        <v>0.1</v>
      </c>
      <c r="AM12" s="642"/>
      <c r="AN12" s="642"/>
      <c r="AO12" s="643"/>
      <c r="AP12" s="633" t="s">
        <v>239</v>
      </c>
      <c r="AQ12" s="634"/>
      <c r="AR12" s="634"/>
      <c r="AS12" s="634"/>
      <c r="AT12" s="634"/>
      <c r="AU12" s="634"/>
      <c r="AV12" s="634"/>
      <c r="AW12" s="634"/>
      <c r="AX12" s="634"/>
      <c r="AY12" s="634"/>
      <c r="AZ12" s="634"/>
      <c r="BA12" s="634"/>
      <c r="BB12" s="634"/>
      <c r="BC12" s="634"/>
      <c r="BD12" s="634"/>
      <c r="BE12" s="634"/>
      <c r="BF12" s="635"/>
      <c r="BG12" s="636">
        <v>20059153</v>
      </c>
      <c r="BH12" s="637"/>
      <c r="BI12" s="637"/>
      <c r="BJ12" s="637"/>
      <c r="BK12" s="637"/>
      <c r="BL12" s="637"/>
      <c r="BM12" s="637"/>
      <c r="BN12" s="638"/>
      <c r="BO12" s="639">
        <v>46.2</v>
      </c>
      <c r="BP12" s="639"/>
      <c r="BQ12" s="639"/>
      <c r="BR12" s="639"/>
      <c r="BS12" s="640">
        <v>2462738</v>
      </c>
      <c r="BT12" s="640"/>
      <c r="BU12" s="640"/>
      <c r="BV12" s="640"/>
      <c r="BW12" s="640"/>
      <c r="BX12" s="640"/>
      <c r="BY12" s="640"/>
      <c r="BZ12" s="640"/>
      <c r="CA12" s="640"/>
      <c r="CB12" s="644"/>
      <c r="CD12" s="633" t="s">
        <v>240</v>
      </c>
      <c r="CE12" s="634"/>
      <c r="CF12" s="634"/>
      <c r="CG12" s="634"/>
      <c r="CH12" s="634"/>
      <c r="CI12" s="634"/>
      <c r="CJ12" s="634"/>
      <c r="CK12" s="634"/>
      <c r="CL12" s="634"/>
      <c r="CM12" s="634"/>
      <c r="CN12" s="634"/>
      <c r="CO12" s="634"/>
      <c r="CP12" s="634"/>
      <c r="CQ12" s="635"/>
      <c r="CR12" s="636">
        <v>9348330</v>
      </c>
      <c r="CS12" s="637"/>
      <c r="CT12" s="637"/>
      <c r="CU12" s="637"/>
      <c r="CV12" s="637"/>
      <c r="CW12" s="637"/>
      <c r="CX12" s="637"/>
      <c r="CY12" s="638"/>
      <c r="CZ12" s="639">
        <v>6</v>
      </c>
      <c r="DA12" s="639"/>
      <c r="DB12" s="639"/>
      <c r="DC12" s="639"/>
      <c r="DD12" s="645">
        <v>445321</v>
      </c>
      <c r="DE12" s="637"/>
      <c r="DF12" s="637"/>
      <c r="DG12" s="637"/>
      <c r="DH12" s="637"/>
      <c r="DI12" s="637"/>
      <c r="DJ12" s="637"/>
      <c r="DK12" s="637"/>
      <c r="DL12" s="637"/>
      <c r="DM12" s="637"/>
      <c r="DN12" s="637"/>
      <c r="DO12" s="637"/>
      <c r="DP12" s="638"/>
      <c r="DQ12" s="645">
        <v>2231948</v>
      </c>
      <c r="DR12" s="637"/>
      <c r="DS12" s="637"/>
      <c r="DT12" s="637"/>
      <c r="DU12" s="637"/>
      <c r="DV12" s="637"/>
      <c r="DW12" s="637"/>
      <c r="DX12" s="637"/>
      <c r="DY12" s="637"/>
      <c r="DZ12" s="637"/>
      <c r="EA12" s="637"/>
      <c r="EB12" s="637"/>
      <c r="EC12" s="646"/>
    </row>
    <row r="13" spans="2:143" ht="11.25" customHeight="1" x14ac:dyDescent="0.2">
      <c r="B13" s="633" t="s">
        <v>241</v>
      </c>
      <c r="C13" s="634"/>
      <c r="D13" s="634"/>
      <c r="E13" s="634"/>
      <c r="F13" s="634"/>
      <c r="G13" s="634"/>
      <c r="H13" s="634"/>
      <c r="I13" s="634"/>
      <c r="J13" s="634"/>
      <c r="K13" s="634"/>
      <c r="L13" s="634"/>
      <c r="M13" s="634"/>
      <c r="N13" s="634"/>
      <c r="O13" s="634"/>
      <c r="P13" s="634"/>
      <c r="Q13" s="635"/>
      <c r="R13" s="636" t="s">
        <v>122</v>
      </c>
      <c r="S13" s="637"/>
      <c r="T13" s="637"/>
      <c r="U13" s="637"/>
      <c r="V13" s="637"/>
      <c r="W13" s="637"/>
      <c r="X13" s="637"/>
      <c r="Y13" s="638"/>
      <c r="Z13" s="639" t="s">
        <v>122</v>
      </c>
      <c r="AA13" s="639"/>
      <c r="AB13" s="639"/>
      <c r="AC13" s="639"/>
      <c r="AD13" s="640" t="s">
        <v>122</v>
      </c>
      <c r="AE13" s="640"/>
      <c r="AF13" s="640"/>
      <c r="AG13" s="640"/>
      <c r="AH13" s="640"/>
      <c r="AI13" s="640"/>
      <c r="AJ13" s="640"/>
      <c r="AK13" s="640"/>
      <c r="AL13" s="641" t="s">
        <v>122</v>
      </c>
      <c r="AM13" s="642"/>
      <c r="AN13" s="642"/>
      <c r="AO13" s="643"/>
      <c r="AP13" s="633" t="s">
        <v>242</v>
      </c>
      <c r="AQ13" s="634"/>
      <c r="AR13" s="634"/>
      <c r="AS13" s="634"/>
      <c r="AT13" s="634"/>
      <c r="AU13" s="634"/>
      <c r="AV13" s="634"/>
      <c r="AW13" s="634"/>
      <c r="AX13" s="634"/>
      <c r="AY13" s="634"/>
      <c r="AZ13" s="634"/>
      <c r="BA13" s="634"/>
      <c r="BB13" s="634"/>
      <c r="BC13" s="634"/>
      <c r="BD13" s="634"/>
      <c r="BE13" s="634"/>
      <c r="BF13" s="635"/>
      <c r="BG13" s="636">
        <v>19856694</v>
      </c>
      <c r="BH13" s="637"/>
      <c r="BI13" s="637"/>
      <c r="BJ13" s="637"/>
      <c r="BK13" s="637"/>
      <c r="BL13" s="637"/>
      <c r="BM13" s="637"/>
      <c r="BN13" s="638"/>
      <c r="BO13" s="639">
        <v>45.7</v>
      </c>
      <c r="BP13" s="639"/>
      <c r="BQ13" s="639"/>
      <c r="BR13" s="639"/>
      <c r="BS13" s="640">
        <v>2462738</v>
      </c>
      <c r="BT13" s="640"/>
      <c r="BU13" s="640"/>
      <c r="BV13" s="640"/>
      <c r="BW13" s="640"/>
      <c r="BX13" s="640"/>
      <c r="BY13" s="640"/>
      <c r="BZ13" s="640"/>
      <c r="CA13" s="640"/>
      <c r="CB13" s="644"/>
      <c r="CD13" s="633" t="s">
        <v>243</v>
      </c>
      <c r="CE13" s="634"/>
      <c r="CF13" s="634"/>
      <c r="CG13" s="634"/>
      <c r="CH13" s="634"/>
      <c r="CI13" s="634"/>
      <c r="CJ13" s="634"/>
      <c r="CK13" s="634"/>
      <c r="CL13" s="634"/>
      <c r="CM13" s="634"/>
      <c r="CN13" s="634"/>
      <c r="CO13" s="634"/>
      <c r="CP13" s="634"/>
      <c r="CQ13" s="635"/>
      <c r="CR13" s="636">
        <v>16203041</v>
      </c>
      <c r="CS13" s="637"/>
      <c r="CT13" s="637"/>
      <c r="CU13" s="637"/>
      <c r="CV13" s="637"/>
      <c r="CW13" s="637"/>
      <c r="CX13" s="637"/>
      <c r="CY13" s="638"/>
      <c r="CZ13" s="639">
        <v>10.5</v>
      </c>
      <c r="DA13" s="639"/>
      <c r="DB13" s="639"/>
      <c r="DC13" s="639"/>
      <c r="DD13" s="645">
        <v>6334703</v>
      </c>
      <c r="DE13" s="637"/>
      <c r="DF13" s="637"/>
      <c r="DG13" s="637"/>
      <c r="DH13" s="637"/>
      <c r="DI13" s="637"/>
      <c r="DJ13" s="637"/>
      <c r="DK13" s="637"/>
      <c r="DL13" s="637"/>
      <c r="DM13" s="637"/>
      <c r="DN13" s="637"/>
      <c r="DO13" s="637"/>
      <c r="DP13" s="638"/>
      <c r="DQ13" s="645">
        <v>9910331</v>
      </c>
      <c r="DR13" s="637"/>
      <c r="DS13" s="637"/>
      <c r="DT13" s="637"/>
      <c r="DU13" s="637"/>
      <c r="DV13" s="637"/>
      <c r="DW13" s="637"/>
      <c r="DX13" s="637"/>
      <c r="DY13" s="637"/>
      <c r="DZ13" s="637"/>
      <c r="EA13" s="637"/>
      <c r="EB13" s="637"/>
      <c r="EC13" s="646"/>
    </row>
    <row r="14" spans="2:143" ht="11.25" customHeight="1" x14ac:dyDescent="0.2">
      <c r="B14" s="633" t="s">
        <v>244</v>
      </c>
      <c r="C14" s="634"/>
      <c r="D14" s="634"/>
      <c r="E14" s="634"/>
      <c r="F14" s="634"/>
      <c r="G14" s="634"/>
      <c r="H14" s="634"/>
      <c r="I14" s="634"/>
      <c r="J14" s="634"/>
      <c r="K14" s="634"/>
      <c r="L14" s="634"/>
      <c r="M14" s="634"/>
      <c r="N14" s="634"/>
      <c r="O14" s="634"/>
      <c r="P14" s="634"/>
      <c r="Q14" s="635"/>
      <c r="R14" s="636" t="s">
        <v>122</v>
      </c>
      <c r="S14" s="637"/>
      <c r="T14" s="637"/>
      <c r="U14" s="637"/>
      <c r="V14" s="637"/>
      <c r="W14" s="637"/>
      <c r="X14" s="637"/>
      <c r="Y14" s="638"/>
      <c r="Z14" s="639" t="s">
        <v>122</v>
      </c>
      <c r="AA14" s="639"/>
      <c r="AB14" s="639"/>
      <c r="AC14" s="639"/>
      <c r="AD14" s="640" t="s">
        <v>122</v>
      </c>
      <c r="AE14" s="640"/>
      <c r="AF14" s="640"/>
      <c r="AG14" s="640"/>
      <c r="AH14" s="640"/>
      <c r="AI14" s="640"/>
      <c r="AJ14" s="640"/>
      <c r="AK14" s="640"/>
      <c r="AL14" s="641" t="s">
        <v>122</v>
      </c>
      <c r="AM14" s="642"/>
      <c r="AN14" s="642"/>
      <c r="AO14" s="643"/>
      <c r="AP14" s="633" t="s">
        <v>245</v>
      </c>
      <c r="AQ14" s="634"/>
      <c r="AR14" s="634"/>
      <c r="AS14" s="634"/>
      <c r="AT14" s="634"/>
      <c r="AU14" s="634"/>
      <c r="AV14" s="634"/>
      <c r="AW14" s="634"/>
      <c r="AX14" s="634"/>
      <c r="AY14" s="634"/>
      <c r="AZ14" s="634"/>
      <c r="BA14" s="634"/>
      <c r="BB14" s="634"/>
      <c r="BC14" s="634"/>
      <c r="BD14" s="634"/>
      <c r="BE14" s="634"/>
      <c r="BF14" s="635"/>
      <c r="BG14" s="636">
        <v>958234</v>
      </c>
      <c r="BH14" s="637"/>
      <c r="BI14" s="637"/>
      <c r="BJ14" s="637"/>
      <c r="BK14" s="637"/>
      <c r="BL14" s="637"/>
      <c r="BM14" s="637"/>
      <c r="BN14" s="638"/>
      <c r="BO14" s="639">
        <v>2.2000000000000002</v>
      </c>
      <c r="BP14" s="639"/>
      <c r="BQ14" s="639"/>
      <c r="BR14" s="639"/>
      <c r="BS14" s="640" t="s">
        <v>122</v>
      </c>
      <c r="BT14" s="640"/>
      <c r="BU14" s="640"/>
      <c r="BV14" s="640"/>
      <c r="BW14" s="640"/>
      <c r="BX14" s="640"/>
      <c r="BY14" s="640"/>
      <c r="BZ14" s="640"/>
      <c r="CA14" s="640"/>
      <c r="CB14" s="644"/>
      <c r="CD14" s="633" t="s">
        <v>246</v>
      </c>
      <c r="CE14" s="634"/>
      <c r="CF14" s="634"/>
      <c r="CG14" s="634"/>
      <c r="CH14" s="634"/>
      <c r="CI14" s="634"/>
      <c r="CJ14" s="634"/>
      <c r="CK14" s="634"/>
      <c r="CL14" s="634"/>
      <c r="CM14" s="634"/>
      <c r="CN14" s="634"/>
      <c r="CO14" s="634"/>
      <c r="CP14" s="634"/>
      <c r="CQ14" s="635"/>
      <c r="CR14" s="636">
        <v>4638891</v>
      </c>
      <c r="CS14" s="637"/>
      <c r="CT14" s="637"/>
      <c r="CU14" s="637"/>
      <c r="CV14" s="637"/>
      <c r="CW14" s="637"/>
      <c r="CX14" s="637"/>
      <c r="CY14" s="638"/>
      <c r="CZ14" s="639">
        <v>3</v>
      </c>
      <c r="DA14" s="639"/>
      <c r="DB14" s="639"/>
      <c r="DC14" s="639"/>
      <c r="DD14" s="645">
        <v>990483</v>
      </c>
      <c r="DE14" s="637"/>
      <c r="DF14" s="637"/>
      <c r="DG14" s="637"/>
      <c r="DH14" s="637"/>
      <c r="DI14" s="637"/>
      <c r="DJ14" s="637"/>
      <c r="DK14" s="637"/>
      <c r="DL14" s="637"/>
      <c r="DM14" s="637"/>
      <c r="DN14" s="637"/>
      <c r="DO14" s="637"/>
      <c r="DP14" s="638"/>
      <c r="DQ14" s="645">
        <v>3678046</v>
      </c>
      <c r="DR14" s="637"/>
      <c r="DS14" s="637"/>
      <c r="DT14" s="637"/>
      <c r="DU14" s="637"/>
      <c r="DV14" s="637"/>
      <c r="DW14" s="637"/>
      <c r="DX14" s="637"/>
      <c r="DY14" s="637"/>
      <c r="DZ14" s="637"/>
      <c r="EA14" s="637"/>
      <c r="EB14" s="637"/>
      <c r="EC14" s="646"/>
    </row>
    <row r="15" spans="2:143" ht="11.25" customHeight="1" x14ac:dyDescent="0.2">
      <c r="B15" s="633" t="s">
        <v>247</v>
      </c>
      <c r="C15" s="634"/>
      <c r="D15" s="634"/>
      <c r="E15" s="634"/>
      <c r="F15" s="634"/>
      <c r="G15" s="634"/>
      <c r="H15" s="634"/>
      <c r="I15" s="634"/>
      <c r="J15" s="634"/>
      <c r="K15" s="634"/>
      <c r="L15" s="634"/>
      <c r="M15" s="634"/>
      <c r="N15" s="634"/>
      <c r="O15" s="634"/>
      <c r="P15" s="634"/>
      <c r="Q15" s="635"/>
      <c r="R15" s="636">
        <v>70985</v>
      </c>
      <c r="S15" s="637"/>
      <c r="T15" s="637"/>
      <c r="U15" s="637"/>
      <c r="V15" s="637"/>
      <c r="W15" s="637"/>
      <c r="X15" s="637"/>
      <c r="Y15" s="638"/>
      <c r="Z15" s="639">
        <v>0</v>
      </c>
      <c r="AA15" s="639"/>
      <c r="AB15" s="639"/>
      <c r="AC15" s="639"/>
      <c r="AD15" s="640">
        <v>70985</v>
      </c>
      <c r="AE15" s="640"/>
      <c r="AF15" s="640"/>
      <c r="AG15" s="640"/>
      <c r="AH15" s="640"/>
      <c r="AI15" s="640"/>
      <c r="AJ15" s="640"/>
      <c r="AK15" s="640"/>
      <c r="AL15" s="641">
        <v>0.1</v>
      </c>
      <c r="AM15" s="642"/>
      <c r="AN15" s="642"/>
      <c r="AO15" s="643"/>
      <c r="AP15" s="633" t="s">
        <v>248</v>
      </c>
      <c r="AQ15" s="634"/>
      <c r="AR15" s="634"/>
      <c r="AS15" s="634"/>
      <c r="AT15" s="634"/>
      <c r="AU15" s="634"/>
      <c r="AV15" s="634"/>
      <c r="AW15" s="634"/>
      <c r="AX15" s="634"/>
      <c r="AY15" s="634"/>
      <c r="AZ15" s="634"/>
      <c r="BA15" s="634"/>
      <c r="BB15" s="634"/>
      <c r="BC15" s="634"/>
      <c r="BD15" s="634"/>
      <c r="BE15" s="634"/>
      <c r="BF15" s="635"/>
      <c r="BG15" s="636">
        <v>2175687</v>
      </c>
      <c r="BH15" s="637"/>
      <c r="BI15" s="637"/>
      <c r="BJ15" s="637"/>
      <c r="BK15" s="637"/>
      <c r="BL15" s="637"/>
      <c r="BM15" s="637"/>
      <c r="BN15" s="638"/>
      <c r="BO15" s="639">
        <v>5</v>
      </c>
      <c r="BP15" s="639"/>
      <c r="BQ15" s="639"/>
      <c r="BR15" s="639"/>
      <c r="BS15" s="640" t="s">
        <v>122</v>
      </c>
      <c r="BT15" s="640"/>
      <c r="BU15" s="640"/>
      <c r="BV15" s="640"/>
      <c r="BW15" s="640"/>
      <c r="BX15" s="640"/>
      <c r="BY15" s="640"/>
      <c r="BZ15" s="640"/>
      <c r="CA15" s="640"/>
      <c r="CB15" s="644"/>
      <c r="CD15" s="633" t="s">
        <v>249</v>
      </c>
      <c r="CE15" s="634"/>
      <c r="CF15" s="634"/>
      <c r="CG15" s="634"/>
      <c r="CH15" s="634"/>
      <c r="CI15" s="634"/>
      <c r="CJ15" s="634"/>
      <c r="CK15" s="634"/>
      <c r="CL15" s="634"/>
      <c r="CM15" s="634"/>
      <c r="CN15" s="634"/>
      <c r="CO15" s="634"/>
      <c r="CP15" s="634"/>
      <c r="CQ15" s="635"/>
      <c r="CR15" s="636">
        <v>18793414</v>
      </c>
      <c r="CS15" s="637"/>
      <c r="CT15" s="637"/>
      <c r="CU15" s="637"/>
      <c r="CV15" s="637"/>
      <c r="CW15" s="637"/>
      <c r="CX15" s="637"/>
      <c r="CY15" s="638"/>
      <c r="CZ15" s="639">
        <v>12.1</v>
      </c>
      <c r="DA15" s="639"/>
      <c r="DB15" s="639"/>
      <c r="DC15" s="639"/>
      <c r="DD15" s="645">
        <v>5955654</v>
      </c>
      <c r="DE15" s="637"/>
      <c r="DF15" s="637"/>
      <c r="DG15" s="637"/>
      <c r="DH15" s="637"/>
      <c r="DI15" s="637"/>
      <c r="DJ15" s="637"/>
      <c r="DK15" s="637"/>
      <c r="DL15" s="637"/>
      <c r="DM15" s="637"/>
      <c r="DN15" s="637"/>
      <c r="DO15" s="637"/>
      <c r="DP15" s="638"/>
      <c r="DQ15" s="645">
        <v>10295660</v>
      </c>
      <c r="DR15" s="637"/>
      <c r="DS15" s="637"/>
      <c r="DT15" s="637"/>
      <c r="DU15" s="637"/>
      <c r="DV15" s="637"/>
      <c r="DW15" s="637"/>
      <c r="DX15" s="637"/>
      <c r="DY15" s="637"/>
      <c r="DZ15" s="637"/>
      <c r="EA15" s="637"/>
      <c r="EB15" s="637"/>
      <c r="EC15" s="646"/>
    </row>
    <row r="16" spans="2:143" ht="11.25" customHeight="1" x14ac:dyDescent="0.2">
      <c r="B16" s="633" t="s">
        <v>250</v>
      </c>
      <c r="C16" s="634"/>
      <c r="D16" s="634"/>
      <c r="E16" s="634"/>
      <c r="F16" s="634"/>
      <c r="G16" s="634"/>
      <c r="H16" s="634"/>
      <c r="I16" s="634"/>
      <c r="J16" s="634"/>
      <c r="K16" s="634"/>
      <c r="L16" s="634"/>
      <c r="M16" s="634"/>
      <c r="N16" s="634"/>
      <c r="O16" s="634"/>
      <c r="P16" s="634"/>
      <c r="Q16" s="635"/>
      <c r="R16" s="636">
        <v>633442</v>
      </c>
      <c r="S16" s="637"/>
      <c r="T16" s="637"/>
      <c r="U16" s="637"/>
      <c r="V16" s="637"/>
      <c r="W16" s="637"/>
      <c r="X16" s="637"/>
      <c r="Y16" s="638"/>
      <c r="Z16" s="639">
        <v>0.4</v>
      </c>
      <c r="AA16" s="639"/>
      <c r="AB16" s="639"/>
      <c r="AC16" s="639"/>
      <c r="AD16" s="640">
        <v>633442</v>
      </c>
      <c r="AE16" s="640"/>
      <c r="AF16" s="640"/>
      <c r="AG16" s="640"/>
      <c r="AH16" s="640"/>
      <c r="AI16" s="640"/>
      <c r="AJ16" s="640"/>
      <c r="AK16" s="640"/>
      <c r="AL16" s="641">
        <v>0.8</v>
      </c>
      <c r="AM16" s="642"/>
      <c r="AN16" s="642"/>
      <c r="AO16" s="643"/>
      <c r="AP16" s="633" t="s">
        <v>251</v>
      </c>
      <c r="AQ16" s="634"/>
      <c r="AR16" s="634"/>
      <c r="AS16" s="634"/>
      <c r="AT16" s="634"/>
      <c r="AU16" s="634"/>
      <c r="AV16" s="634"/>
      <c r="AW16" s="634"/>
      <c r="AX16" s="634"/>
      <c r="AY16" s="634"/>
      <c r="AZ16" s="634"/>
      <c r="BA16" s="634"/>
      <c r="BB16" s="634"/>
      <c r="BC16" s="634"/>
      <c r="BD16" s="634"/>
      <c r="BE16" s="634"/>
      <c r="BF16" s="635"/>
      <c r="BG16" s="636">
        <v>5627</v>
      </c>
      <c r="BH16" s="637"/>
      <c r="BI16" s="637"/>
      <c r="BJ16" s="637"/>
      <c r="BK16" s="637"/>
      <c r="BL16" s="637"/>
      <c r="BM16" s="637"/>
      <c r="BN16" s="638"/>
      <c r="BO16" s="639">
        <v>0</v>
      </c>
      <c r="BP16" s="639"/>
      <c r="BQ16" s="639"/>
      <c r="BR16" s="639"/>
      <c r="BS16" s="640" t="s">
        <v>122</v>
      </c>
      <c r="BT16" s="640"/>
      <c r="BU16" s="640"/>
      <c r="BV16" s="640"/>
      <c r="BW16" s="640"/>
      <c r="BX16" s="640"/>
      <c r="BY16" s="640"/>
      <c r="BZ16" s="640"/>
      <c r="CA16" s="640"/>
      <c r="CB16" s="644"/>
      <c r="CD16" s="633" t="s">
        <v>252</v>
      </c>
      <c r="CE16" s="634"/>
      <c r="CF16" s="634"/>
      <c r="CG16" s="634"/>
      <c r="CH16" s="634"/>
      <c r="CI16" s="634"/>
      <c r="CJ16" s="634"/>
      <c r="CK16" s="634"/>
      <c r="CL16" s="634"/>
      <c r="CM16" s="634"/>
      <c r="CN16" s="634"/>
      <c r="CO16" s="634"/>
      <c r="CP16" s="634"/>
      <c r="CQ16" s="635"/>
      <c r="CR16" s="636">
        <v>798097</v>
      </c>
      <c r="CS16" s="637"/>
      <c r="CT16" s="637"/>
      <c r="CU16" s="637"/>
      <c r="CV16" s="637"/>
      <c r="CW16" s="637"/>
      <c r="CX16" s="637"/>
      <c r="CY16" s="638"/>
      <c r="CZ16" s="639">
        <v>0.5</v>
      </c>
      <c r="DA16" s="639"/>
      <c r="DB16" s="639"/>
      <c r="DC16" s="639"/>
      <c r="DD16" s="645" t="s">
        <v>122</v>
      </c>
      <c r="DE16" s="637"/>
      <c r="DF16" s="637"/>
      <c r="DG16" s="637"/>
      <c r="DH16" s="637"/>
      <c r="DI16" s="637"/>
      <c r="DJ16" s="637"/>
      <c r="DK16" s="637"/>
      <c r="DL16" s="637"/>
      <c r="DM16" s="637"/>
      <c r="DN16" s="637"/>
      <c r="DO16" s="637"/>
      <c r="DP16" s="638"/>
      <c r="DQ16" s="645">
        <v>2966</v>
      </c>
      <c r="DR16" s="637"/>
      <c r="DS16" s="637"/>
      <c r="DT16" s="637"/>
      <c r="DU16" s="637"/>
      <c r="DV16" s="637"/>
      <c r="DW16" s="637"/>
      <c r="DX16" s="637"/>
      <c r="DY16" s="637"/>
      <c r="DZ16" s="637"/>
      <c r="EA16" s="637"/>
      <c r="EB16" s="637"/>
      <c r="EC16" s="646"/>
    </row>
    <row r="17" spans="2:133" ht="11.25" customHeight="1" x14ac:dyDescent="0.2">
      <c r="B17" s="633" t="s">
        <v>253</v>
      </c>
      <c r="C17" s="634"/>
      <c r="D17" s="634"/>
      <c r="E17" s="634"/>
      <c r="F17" s="634"/>
      <c r="G17" s="634"/>
      <c r="H17" s="634"/>
      <c r="I17" s="634"/>
      <c r="J17" s="634"/>
      <c r="K17" s="634"/>
      <c r="L17" s="634"/>
      <c r="M17" s="634"/>
      <c r="N17" s="634"/>
      <c r="O17" s="634"/>
      <c r="P17" s="634"/>
      <c r="Q17" s="635"/>
      <c r="R17" s="636">
        <v>1587218</v>
      </c>
      <c r="S17" s="637"/>
      <c r="T17" s="637"/>
      <c r="U17" s="637"/>
      <c r="V17" s="637"/>
      <c r="W17" s="637"/>
      <c r="X17" s="637"/>
      <c r="Y17" s="638"/>
      <c r="Z17" s="639">
        <v>1</v>
      </c>
      <c r="AA17" s="639"/>
      <c r="AB17" s="639"/>
      <c r="AC17" s="639"/>
      <c r="AD17" s="640">
        <v>1587218</v>
      </c>
      <c r="AE17" s="640"/>
      <c r="AF17" s="640"/>
      <c r="AG17" s="640"/>
      <c r="AH17" s="640"/>
      <c r="AI17" s="640"/>
      <c r="AJ17" s="640"/>
      <c r="AK17" s="640"/>
      <c r="AL17" s="641">
        <v>2</v>
      </c>
      <c r="AM17" s="642"/>
      <c r="AN17" s="642"/>
      <c r="AO17" s="643"/>
      <c r="AP17" s="633" t="s">
        <v>254</v>
      </c>
      <c r="AQ17" s="634"/>
      <c r="AR17" s="634"/>
      <c r="AS17" s="634"/>
      <c r="AT17" s="634"/>
      <c r="AU17" s="634"/>
      <c r="AV17" s="634"/>
      <c r="AW17" s="634"/>
      <c r="AX17" s="634"/>
      <c r="AY17" s="634"/>
      <c r="AZ17" s="634"/>
      <c r="BA17" s="634"/>
      <c r="BB17" s="634"/>
      <c r="BC17" s="634"/>
      <c r="BD17" s="634"/>
      <c r="BE17" s="634"/>
      <c r="BF17" s="635"/>
      <c r="BG17" s="636" t="s">
        <v>122</v>
      </c>
      <c r="BH17" s="637"/>
      <c r="BI17" s="637"/>
      <c r="BJ17" s="637"/>
      <c r="BK17" s="637"/>
      <c r="BL17" s="637"/>
      <c r="BM17" s="637"/>
      <c r="BN17" s="638"/>
      <c r="BO17" s="639" t="s">
        <v>122</v>
      </c>
      <c r="BP17" s="639"/>
      <c r="BQ17" s="639"/>
      <c r="BR17" s="639"/>
      <c r="BS17" s="640" t="s">
        <v>122</v>
      </c>
      <c r="BT17" s="640"/>
      <c r="BU17" s="640"/>
      <c r="BV17" s="640"/>
      <c r="BW17" s="640"/>
      <c r="BX17" s="640"/>
      <c r="BY17" s="640"/>
      <c r="BZ17" s="640"/>
      <c r="CA17" s="640"/>
      <c r="CB17" s="644"/>
      <c r="CD17" s="633" t="s">
        <v>255</v>
      </c>
      <c r="CE17" s="634"/>
      <c r="CF17" s="634"/>
      <c r="CG17" s="634"/>
      <c r="CH17" s="634"/>
      <c r="CI17" s="634"/>
      <c r="CJ17" s="634"/>
      <c r="CK17" s="634"/>
      <c r="CL17" s="634"/>
      <c r="CM17" s="634"/>
      <c r="CN17" s="634"/>
      <c r="CO17" s="634"/>
      <c r="CP17" s="634"/>
      <c r="CQ17" s="635"/>
      <c r="CR17" s="636">
        <v>13256304</v>
      </c>
      <c r="CS17" s="637"/>
      <c r="CT17" s="637"/>
      <c r="CU17" s="637"/>
      <c r="CV17" s="637"/>
      <c r="CW17" s="637"/>
      <c r="CX17" s="637"/>
      <c r="CY17" s="638"/>
      <c r="CZ17" s="639">
        <v>8.6</v>
      </c>
      <c r="DA17" s="639"/>
      <c r="DB17" s="639"/>
      <c r="DC17" s="639"/>
      <c r="DD17" s="645" t="s">
        <v>122</v>
      </c>
      <c r="DE17" s="637"/>
      <c r="DF17" s="637"/>
      <c r="DG17" s="637"/>
      <c r="DH17" s="637"/>
      <c r="DI17" s="637"/>
      <c r="DJ17" s="637"/>
      <c r="DK17" s="637"/>
      <c r="DL17" s="637"/>
      <c r="DM17" s="637"/>
      <c r="DN17" s="637"/>
      <c r="DO17" s="637"/>
      <c r="DP17" s="638"/>
      <c r="DQ17" s="645">
        <v>13019307</v>
      </c>
      <c r="DR17" s="637"/>
      <c r="DS17" s="637"/>
      <c r="DT17" s="637"/>
      <c r="DU17" s="637"/>
      <c r="DV17" s="637"/>
      <c r="DW17" s="637"/>
      <c r="DX17" s="637"/>
      <c r="DY17" s="637"/>
      <c r="DZ17" s="637"/>
      <c r="EA17" s="637"/>
      <c r="EB17" s="637"/>
      <c r="EC17" s="646"/>
    </row>
    <row r="18" spans="2:133" ht="11.25" customHeight="1" x14ac:dyDescent="0.2">
      <c r="B18" s="633" t="s">
        <v>256</v>
      </c>
      <c r="C18" s="634"/>
      <c r="D18" s="634"/>
      <c r="E18" s="634"/>
      <c r="F18" s="634"/>
      <c r="G18" s="634"/>
      <c r="H18" s="634"/>
      <c r="I18" s="634"/>
      <c r="J18" s="634"/>
      <c r="K18" s="634"/>
      <c r="L18" s="634"/>
      <c r="M18" s="634"/>
      <c r="N18" s="634"/>
      <c r="O18" s="634"/>
      <c r="P18" s="634"/>
      <c r="Q18" s="635"/>
      <c r="R18" s="636">
        <v>298184</v>
      </c>
      <c r="S18" s="637"/>
      <c r="T18" s="637"/>
      <c r="U18" s="637"/>
      <c r="V18" s="637"/>
      <c r="W18" s="637"/>
      <c r="X18" s="637"/>
      <c r="Y18" s="638"/>
      <c r="Z18" s="639">
        <v>0.2</v>
      </c>
      <c r="AA18" s="639"/>
      <c r="AB18" s="639"/>
      <c r="AC18" s="639"/>
      <c r="AD18" s="640">
        <v>298184</v>
      </c>
      <c r="AE18" s="640"/>
      <c r="AF18" s="640"/>
      <c r="AG18" s="640"/>
      <c r="AH18" s="640"/>
      <c r="AI18" s="640"/>
      <c r="AJ18" s="640"/>
      <c r="AK18" s="640"/>
      <c r="AL18" s="641">
        <v>0.4</v>
      </c>
      <c r="AM18" s="642"/>
      <c r="AN18" s="642"/>
      <c r="AO18" s="643"/>
      <c r="AP18" s="633" t="s">
        <v>257</v>
      </c>
      <c r="AQ18" s="634"/>
      <c r="AR18" s="634"/>
      <c r="AS18" s="634"/>
      <c r="AT18" s="634"/>
      <c r="AU18" s="634"/>
      <c r="AV18" s="634"/>
      <c r="AW18" s="634"/>
      <c r="AX18" s="634"/>
      <c r="AY18" s="634"/>
      <c r="AZ18" s="634"/>
      <c r="BA18" s="634"/>
      <c r="BB18" s="634"/>
      <c r="BC18" s="634"/>
      <c r="BD18" s="634"/>
      <c r="BE18" s="634"/>
      <c r="BF18" s="635"/>
      <c r="BG18" s="636" t="s">
        <v>122</v>
      </c>
      <c r="BH18" s="637"/>
      <c r="BI18" s="637"/>
      <c r="BJ18" s="637"/>
      <c r="BK18" s="637"/>
      <c r="BL18" s="637"/>
      <c r="BM18" s="637"/>
      <c r="BN18" s="638"/>
      <c r="BO18" s="639" t="s">
        <v>122</v>
      </c>
      <c r="BP18" s="639"/>
      <c r="BQ18" s="639"/>
      <c r="BR18" s="639"/>
      <c r="BS18" s="640" t="s">
        <v>122</v>
      </c>
      <c r="BT18" s="640"/>
      <c r="BU18" s="640"/>
      <c r="BV18" s="640"/>
      <c r="BW18" s="640"/>
      <c r="BX18" s="640"/>
      <c r="BY18" s="640"/>
      <c r="BZ18" s="640"/>
      <c r="CA18" s="640"/>
      <c r="CB18" s="644"/>
      <c r="CD18" s="633" t="s">
        <v>258</v>
      </c>
      <c r="CE18" s="634"/>
      <c r="CF18" s="634"/>
      <c r="CG18" s="634"/>
      <c r="CH18" s="634"/>
      <c r="CI18" s="634"/>
      <c r="CJ18" s="634"/>
      <c r="CK18" s="634"/>
      <c r="CL18" s="634"/>
      <c r="CM18" s="634"/>
      <c r="CN18" s="634"/>
      <c r="CO18" s="634"/>
      <c r="CP18" s="634"/>
      <c r="CQ18" s="635"/>
      <c r="CR18" s="636">
        <v>3515</v>
      </c>
      <c r="CS18" s="637"/>
      <c r="CT18" s="637"/>
      <c r="CU18" s="637"/>
      <c r="CV18" s="637"/>
      <c r="CW18" s="637"/>
      <c r="CX18" s="637"/>
      <c r="CY18" s="638"/>
      <c r="CZ18" s="639">
        <v>0</v>
      </c>
      <c r="DA18" s="639"/>
      <c r="DB18" s="639"/>
      <c r="DC18" s="639"/>
      <c r="DD18" s="645" t="s">
        <v>122</v>
      </c>
      <c r="DE18" s="637"/>
      <c r="DF18" s="637"/>
      <c r="DG18" s="637"/>
      <c r="DH18" s="637"/>
      <c r="DI18" s="637"/>
      <c r="DJ18" s="637"/>
      <c r="DK18" s="637"/>
      <c r="DL18" s="637"/>
      <c r="DM18" s="637"/>
      <c r="DN18" s="637"/>
      <c r="DO18" s="637"/>
      <c r="DP18" s="638"/>
      <c r="DQ18" s="645">
        <v>3515</v>
      </c>
      <c r="DR18" s="637"/>
      <c r="DS18" s="637"/>
      <c r="DT18" s="637"/>
      <c r="DU18" s="637"/>
      <c r="DV18" s="637"/>
      <c r="DW18" s="637"/>
      <c r="DX18" s="637"/>
      <c r="DY18" s="637"/>
      <c r="DZ18" s="637"/>
      <c r="EA18" s="637"/>
      <c r="EB18" s="637"/>
      <c r="EC18" s="646"/>
    </row>
    <row r="19" spans="2:133" ht="11.25" customHeight="1" x14ac:dyDescent="0.2">
      <c r="B19" s="633" t="s">
        <v>259</v>
      </c>
      <c r="C19" s="634"/>
      <c r="D19" s="634"/>
      <c r="E19" s="634"/>
      <c r="F19" s="634"/>
      <c r="G19" s="634"/>
      <c r="H19" s="634"/>
      <c r="I19" s="634"/>
      <c r="J19" s="634"/>
      <c r="K19" s="634"/>
      <c r="L19" s="634"/>
      <c r="M19" s="634"/>
      <c r="N19" s="634"/>
      <c r="O19" s="634"/>
      <c r="P19" s="634"/>
      <c r="Q19" s="635"/>
      <c r="R19" s="636">
        <v>1274316</v>
      </c>
      <c r="S19" s="637"/>
      <c r="T19" s="637"/>
      <c r="U19" s="637"/>
      <c r="V19" s="637"/>
      <c r="W19" s="637"/>
      <c r="X19" s="637"/>
      <c r="Y19" s="638"/>
      <c r="Z19" s="639">
        <v>0.8</v>
      </c>
      <c r="AA19" s="639"/>
      <c r="AB19" s="639"/>
      <c r="AC19" s="639"/>
      <c r="AD19" s="640">
        <v>1274316</v>
      </c>
      <c r="AE19" s="640"/>
      <c r="AF19" s="640"/>
      <c r="AG19" s="640"/>
      <c r="AH19" s="640"/>
      <c r="AI19" s="640"/>
      <c r="AJ19" s="640"/>
      <c r="AK19" s="640"/>
      <c r="AL19" s="641">
        <v>1.6</v>
      </c>
      <c r="AM19" s="642"/>
      <c r="AN19" s="642"/>
      <c r="AO19" s="643"/>
      <c r="AP19" s="633" t="s">
        <v>260</v>
      </c>
      <c r="AQ19" s="634"/>
      <c r="AR19" s="634"/>
      <c r="AS19" s="634"/>
      <c r="AT19" s="634"/>
      <c r="AU19" s="634"/>
      <c r="AV19" s="634"/>
      <c r="AW19" s="634"/>
      <c r="AX19" s="634"/>
      <c r="AY19" s="634"/>
      <c r="AZ19" s="634"/>
      <c r="BA19" s="634"/>
      <c r="BB19" s="634"/>
      <c r="BC19" s="634"/>
      <c r="BD19" s="634"/>
      <c r="BE19" s="634"/>
      <c r="BF19" s="635"/>
      <c r="BG19" s="636">
        <v>1585353</v>
      </c>
      <c r="BH19" s="637"/>
      <c r="BI19" s="637"/>
      <c r="BJ19" s="637"/>
      <c r="BK19" s="637"/>
      <c r="BL19" s="637"/>
      <c r="BM19" s="637"/>
      <c r="BN19" s="638"/>
      <c r="BO19" s="639">
        <v>3.7</v>
      </c>
      <c r="BP19" s="639"/>
      <c r="BQ19" s="639"/>
      <c r="BR19" s="639"/>
      <c r="BS19" s="640" t="s">
        <v>122</v>
      </c>
      <c r="BT19" s="640"/>
      <c r="BU19" s="640"/>
      <c r="BV19" s="640"/>
      <c r="BW19" s="640"/>
      <c r="BX19" s="640"/>
      <c r="BY19" s="640"/>
      <c r="BZ19" s="640"/>
      <c r="CA19" s="640"/>
      <c r="CB19" s="644"/>
      <c r="CD19" s="633" t="s">
        <v>261</v>
      </c>
      <c r="CE19" s="634"/>
      <c r="CF19" s="634"/>
      <c r="CG19" s="634"/>
      <c r="CH19" s="634"/>
      <c r="CI19" s="634"/>
      <c r="CJ19" s="634"/>
      <c r="CK19" s="634"/>
      <c r="CL19" s="634"/>
      <c r="CM19" s="634"/>
      <c r="CN19" s="634"/>
      <c r="CO19" s="634"/>
      <c r="CP19" s="634"/>
      <c r="CQ19" s="635"/>
      <c r="CR19" s="636" t="s">
        <v>122</v>
      </c>
      <c r="CS19" s="637"/>
      <c r="CT19" s="637"/>
      <c r="CU19" s="637"/>
      <c r="CV19" s="637"/>
      <c r="CW19" s="637"/>
      <c r="CX19" s="637"/>
      <c r="CY19" s="638"/>
      <c r="CZ19" s="639" t="s">
        <v>122</v>
      </c>
      <c r="DA19" s="639"/>
      <c r="DB19" s="639"/>
      <c r="DC19" s="639"/>
      <c r="DD19" s="645" t="s">
        <v>122</v>
      </c>
      <c r="DE19" s="637"/>
      <c r="DF19" s="637"/>
      <c r="DG19" s="637"/>
      <c r="DH19" s="637"/>
      <c r="DI19" s="637"/>
      <c r="DJ19" s="637"/>
      <c r="DK19" s="637"/>
      <c r="DL19" s="637"/>
      <c r="DM19" s="637"/>
      <c r="DN19" s="637"/>
      <c r="DO19" s="637"/>
      <c r="DP19" s="638"/>
      <c r="DQ19" s="645" t="s">
        <v>122</v>
      </c>
      <c r="DR19" s="637"/>
      <c r="DS19" s="637"/>
      <c r="DT19" s="637"/>
      <c r="DU19" s="637"/>
      <c r="DV19" s="637"/>
      <c r="DW19" s="637"/>
      <c r="DX19" s="637"/>
      <c r="DY19" s="637"/>
      <c r="DZ19" s="637"/>
      <c r="EA19" s="637"/>
      <c r="EB19" s="637"/>
      <c r="EC19" s="646"/>
    </row>
    <row r="20" spans="2:133" ht="11.25" customHeight="1" x14ac:dyDescent="0.2">
      <c r="B20" s="649" t="s">
        <v>262</v>
      </c>
      <c r="C20" s="650"/>
      <c r="D20" s="650"/>
      <c r="E20" s="650"/>
      <c r="F20" s="650"/>
      <c r="G20" s="650"/>
      <c r="H20" s="650"/>
      <c r="I20" s="650"/>
      <c r="J20" s="650"/>
      <c r="K20" s="650"/>
      <c r="L20" s="650"/>
      <c r="M20" s="650"/>
      <c r="N20" s="650"/>
      <c r="O20" s="650"/>
      <c r="P20" s="650"/>
      <c r="Q20" s="651"/>
      <c r="R20" s="636">
        <v>14718</v>
      </c>
      <c r="S20" s="637"/>
      <c r="T20" s="637"/>
      <c r="U20" s="637"/>
      <c r="V20" s="637"/>
      <c r="W20" s="637"/>
      <c r="X20" s="637"/>
      <c r="Y20" s="638"/>
      <c r="Z20" s="639">
        <v>0</v>
      </c>
      <c r="AA20" s="639"/>
      <c r="AB20" s="639"/>
      <c r="AC20" s="639"/>
      <c r="AD20" s="640">
        <v>14718</v>
      </c>
      <c r="AE20" s="640"/>
      <c r="AF20" s="640"/>
      <c r="AG20" s="640"/>
      <c r="AH20" s="640"/>
      <c r="AI20" s="640"/>
      <c r="AJ20" s="640"/>
      <c r="AK20" s="640"/>
      <c r="AL20" s="641">
        <v>0</v>
      </c>
      <c r="AM20" s="642"/>
      <c r="AN20" s="642"/>
      <c r="AO20" s="643"/>
      <c r="AP20" s="633" t="s">
        <v>263</v>
      </c>
      <c r="AQ20" s="634"/>
      <c r="AR20" s="634"/>
      <c r="AS20" s="634"/>
      <c r="AT20" s="634"/>
      <c r="AU20" s="634"/>
      <c r="AV20" s="634"/>
      <c r="AW20" s="634"/>
      <c r="AX20" s="634"/>
      <c r="AY20" s="634"/>
      <c r="AZ20" s="634"/>
      <c r="BA20" s="634"/>
      <c r="BB20" s="634"/>
      <c r="BC20" s="634"/>
      <c r="BD20" s="634"/>
      <c r="BE20" s="634"/>
      <c r="BF20" s="635"/>
      <c r="BG20" s="636">
        <v>1585353</v>
      </c>
      <c r="BH20" s="637"/>
      <c r="BI20" s="637"/>
      <c r="BJ20" s="637"/>
      <c r="BK20" s="637"/>
      <c r="BL20" s="637"/>
      <c r="BM20" s="637"/>
      <c r="BN20" s="638"/>
      <c r="BO20" s="639">
        <v>3.7</v>
      </c>
      <c r="BP20" s="639"/>
      <c r="BQ20" s="639"/>
      <c r="BR20" s="639"/>
      <c r="BS20" s="640" t="s">
        <v>122</v>
      </c>
      <c r="BT20" s="640"/>
      <c r="BU20" s="640"/>
      <c r="BV20" s="640"/>
      <c r="BW20" s="640"/>
      <c r="BX20" s="640"/>
      <c r="BY20" s="640"/>
      <c r="BZ20" s="640"/>
      <c r="CA20" s="640"/>
      <c r="CB20" s="644"/>
      <c r="CD20" s="633" t="s">
        <v>264</v>
      </c>
      <c r="CE20" s="634"/>
      <c r="CF20" s="634"/>
      <c r="CG20" s="634"/>
      <c r="CH20" s="634"/>
      <c r="CI20" s="634"/>
      <c r="CJ20" s="634"/>
      <c r="CK20" s="634"/>
      <c r="CL20" s="634"/>
      <c r="CM20" s="634"/>
      <c r="CN20" s="634"/>
      <c r="CO20" s="634"/>
      <c r="CP20" s="634"/>
      <c r="CQ20" s="635"/>
      <c r="CR20" s="636">
        <v>155016487</v>
      </c>
      <c r="CS20" s="637"/>
      <c r="CT20" s="637"/>
      <c r="CU20" s="637"/>
      <c r="CV20" s="637"/>
      <c r="CW20" s="637"/>
      <c r="CX20" s="637"/>
      <c r="CY20" s="638"/>
      <c r="CZ20" s="639">
        <v>100</v>
      </c>
      <c r="DA20" s="639"/>
      <c r="DB20" s="639"/>
      <c r="DC20" s="639"/>
      <c r="DD20" s="645">
        <v>17286562</v>
      </c>
      <c r="DE20" s="637"/>
      <c r="DF20" s="637"/>
      <c r="DG20" s="637"/>
      <c r="DH20" s="637"/>
      <c r="DI20" s="637"/>
      <c r="DJ20" s="637"/>
      <c r="DK20" s="637"/>
      <c r="DL20" s="637"/>
      <c r="DM20" s="637"/>
      <c r="DN20" s="637"/>
      <c r="DO20" s="637"/>
      <c r="DP20" s="638"/>
      <c r="DQ20" s="645">
        <v>93493039</v>
      </c>
      <c r="DR20" s="637"/>
      <c r="DS20" s="637"/>
      <c r="DT20" s="637"/>
      <c r="DU20" s="637"/>
      <c r="DV20" s="637"/>
      <c r="DW20" s="637"/>
      <c r="DX20" s="637"/>
      <c r="DY20" s="637"/>
      <c r="DZ20" s="637"/>
      <c r="EA20" s="637"/>
      <c r="EB20" s="637"/>
      <c r="EC20" s="646"/>
    </row>
    <row r="21" spans="2:133" ht="11.25" customHeight="1" x14ac:dyDescent="0.2">
      <c r="B21" s="633" t="s">
        <v>265</v>
      </c>
      <c r="C21" s="634"/>
      <c r="D21" s="634"/>
      <c r="E21" s="634"/>
      <c r="F21" s="634"/>
      <c r="G21" s="634"/>
      <c r="H21" s="634"/>
      <c r="I21" s="634"/>
      <c r="J21" s="634"/>
      <c r="K21" s="634"/>
      <c r="L21" s="634"/>
      <c r="M21" s="634"/>
      <c r="N21" s="634"/>
      <c r="O21" s="634"/>
      <c r="P21" s="634"/>
      <c r="Q21" s="635"/>
      <c r="R21" s="636">
        <v>25865745</v>
      </c>
      <c r="S21" s="637"/>
      <c r="T21" s="637"/>
      <c r="U21" s="637"/>
      <c r="V21" s="637"/>
      <c r="W21" s="637"/>
      <c r="X21" s="637"/>
      <c r="Y21" s="638"/>
      <c r="Z21" s="639">
        <v>16.399999999999999</v>
      </c>
      <c r="AA21" s="639"/>
      <c r="AB21" s="639"/>
      <c r="AC21" s="639"/>
      <c r="AD21" s="640">
        <v>23410953</v>
      </c>
      <c r="AE21" s="640"/>
      <c r="AF21" s="640"/>
      <c r="AG21" s="640"/>
      <c r="AH21" s="640"/>
      <c r="AI21" s="640"/>
      <c r="AJ21" s="640"/>
      <c r="AK21" s="640"/>
      <c r="AL21" s="641">
        <v>29.4</v>
      </c>
      <c r="AM21" s="642"/>
      <c r="AN21" s="642"/>
      <c r="AO21" s="643"/>
      <c r="AP21" s="633" t="s">
        <v>266</v>
      </c>
      <c r="AQ21" s="652"/>
      <c r="AR21" s="652"/>
      <c r="AS21" s="652"/>
      <c r="AT21" s="652"/>
      <c r="AU21" s="652"/>
      <c r="AV21" s="652"/>
      <c r="AW21" s="652"/>
      <c r="AX21" s="652"/>
      <c r="AY21" s="652"/>
      <c r="AZ21" s="652"/>
      <c r="BA21" s="652"/>
      <c r="BB21" s="652"/>
      <c r="BC21" s="652"/>
      <c r="BD21" s="652"/>
      <c r="BE21" s="652"/>
      <c r="BF21" s="653"/>
      <c r="BG21" s="636">
        <v>44637</v>
      </c>
      <c r="BH21" s="637"/>
      <c r="BI21" s="637"/>
      <c r="BJ21" s="637"/>
      <c r="BK21" s="637"/>
      <c r="BL21" s="637"/>
      <c r="BM21" s="637"/>
      <c r="BN21" s="638"/>
      <c r="BO21" s="639">
        <v>0.1</v>
      </c>
      <c r="BP21" s="639"/>
      <c r="BQ21" s="639"/>
      <c r="BR21" s="639"/>
      <c r="BS21" s="640" t="s">
        <v>122</v>
      </c>
      <c r="BT21" s="640"/>
      <c r="BU21" s="640"/>
      <c r="BV21" s="640"/>
      <c r="BW21" s="640"/>
      <c r="BX21" s="640"/>
      <c r="BY21" s="640"/>
      <c r="BZ21" s="640"/>
      <c r="CA21" s="640"/>
      <c r="CB21" s="644"/>
      <c r="CD21" s="657"/>
      <c r="CE21" s="658"/>
      <c r="CF21" s="658"/>
      <c r="CG21" s="658"/>
      <c r="CH21" s="658"/>
      <c r="CI21" s="658"/>
      <c r="CJ21" s="658"/>
      <c r="CK21" s="658"/>
      <c r="CL21" s="658"/>
      <c r="CM21" s="658"/>
      <c r="CN21" s="658"/>
      <c r="CO21" s="658"/>
      <c r="CP21" s="658"/>
      <c r="CQ21" s="659"/>
      <c r="CR21" s="660"/>
      <c r="CS21" s="655"/>
      <c r="CT21" s="655"/>
      <c r="CU21" s="655"/>
      <c r="CV21" s="655"/>
      <c r="CW21" s="655"/>
      <c r="CX21" s="655"/>
      <c r="CY21" s="661"/>
      <c r="CZ21" s="662"/>
      <c r="DA21" s="662"/>
      <c r="DB21" s="662"/>
      <c r="DC21" s="662"/>
      <c r="DD21" s="654"/>
      <c r="DE21" s="655"/>
      <c r="DF21" s="655"/>
      <c r="DG21" s="655"/>
      <c r="DH21" s="655"/>
      <c r="DI21" s="655"/>
      <c r="DJ21" s="655"/>
      <c r="DK21" s="655"/>
      <c r="DL21" s="655"/>
      <c r="DM21" s="655"/>
      <c r="DN21" s="655"/>
      <c r="DO21" s="655"/>
      <c r="DP21" s="661"/>
      <c r="DQ21" s="654"/>
      <c r="DR21" s="655"/>
      <c r="DS21" s="655"/>
      <c r="DT21" s="655"/>
      <c r="DU21" s="655"/>
      <c r="DV21" s="655"/>
      <c r="DW21" s="655"/>
      <c r="DX21" s="655"/>
      <c r="DY21" s="655"/>
      <c r="DZ21" s="655"/>
      <c r="EA21" s="655"/>
      <c r="EB21" s="655"/>
      <c r="EC21" s="656"/>
    </row>
    <row r="22" spans="2:133" ht="11.25" customHeight="1" x14ac:dyDescent="0.2">
      <c r="B22" s="633" t="s">
        <v>267</v>
      </c>
      <c r="C22" s="634"/>
      <c r="D22" s="634"/>
      <c r="E22" s="634"/>
      <c r="F22" s="634"/>
      <c r="G22" s="634"/>
      <c r="H22" s="634"/>
      <c r="I22" s="634"/>
      <c r="J22" s="634"/>
      <c r="K22" s="634"/>
      <c r="L22" s="634"/>
      <c r="M22" s="634"/>
      <c r="N22" s="634"/>
      <c r="O22" s="634"/>
      <c r="P22" s="634"/>
      <c r="Q22" s="635"/>
      <c r="R22" s="636">
        <v>23410953</v>
      </c>
      <c r="S22" s="637"/>
      <c r="T22" s="637"/>
      <c r="U22" s="637"/>
      <c r="V22" s="637"/>
      <c r="W22" s="637"/>
      <c r="X22" s="637"/>
      <c r="Y22" s="638"/>
      <c r="Z22" s="639">
        <v>14.9</v>
      </c>
      <c r="AA22" s="639"/>
      <c r="AB22" s="639"/>
      <c r="AC22" s="639"/>
      <c r="AD22" s="640">
        <v>23410953</v>
      </c>
      <c r="AE22" s="640"/>
      <c r="AF22" s="640"/>
      <c r="AG22" s="640"/>
      <c r="AH22" s="640"/>
      <c r="AI22" s="640"/>
      <c r="AJ22" s="640"/>
      <c r="AK22" s="640"/>
      <c r="AL22" s="641">
        <v>29.4</v>
      </c>
      <c r="AM22" s="642"/>
      <c r="AN22" s="642"/>
      <c r="AO22" s="643"/>
      <c r="AP22" s="633" t="s">
        <v>268</v>
      </c>
      <c r="AQ22" s="652"/>
      <c r="AR22" s="652"/>
      <c r="AS22" s="652"/>
      <c r="AT22" s="652"/>
      <c r="AU22" s="652"/>
      <c r="AV22" s="652"/>
      <c r="AW22" s="652"/>
      <c r="AX22" s="652"/>
      <c r="AY22" s="652"/>
      <c r="AZ22" s="652"/>
      <c r="BA22" s="652"/>
      <c r="BB22" s="652"/>
      <c r="BC22" s="652"/>
      <c r="BD22" s="652"/>
      <c r="BE22" s="652"/>
      <c r="BF22" s="653"/>
      <c r="BG22" s="636">
        <v>1540716</v>
      </c>
      <c r="BH22" s="637"/>
      <c r="BI22" s="637"/>
      <c r="BJ22" s="637"/>
      <c r="BK22" s="637"/>
      <c r="BL22" s="637"/>
      <c r="BM22" s="637"/>
      <c r="BN22" s="638"/>
      <c r="BO22" s="639">
        <v>3.5</v>
      </c>
      <c r="BP22" s="639"/>
      <c r="BQ22" s="639"/>
      <c r="BR22" s="639"/>
      <c r="BS22" s="640" t="s">
        <v>122</v>
      </c>
      <c r="BT22" s="640"/>
      <c r="BU22" s="640"/>
      <c r="BV22" s="640"/>
      <c r="BW22" s="640"/>
      <c r="BX22" s="640"/>
      <c r="BY22" s="640"/>
      <c r="BZ22" s="640"/>
      <c r="CA22" s="640"/>
      <c r="CB22" s="644"/>
      <c r="CD22" s="618" t="s">
        <v>269</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x14ac:dyDescent="0.2">
      <c r="B23" s="633" t="s">
        <v>270</v>
      </c>
      <c r="C23" s="634"/>
      <c r="D23" s="634"/>
      <c r="E23" s="634"/>
      <c r="F23" s="634"/>
      <c r="G23" s="634"/>
      <c r="H23" s="634"/>
      <c r="I23" s="634"/>
      <c r="J23" s="634"/>
      <c r="K23" s="634"/>
      <c r="L23" s="634"/>
      <c r="M23" s="634"/>
      <c r="N23" s="634"/>
      <c r="O23" s="634"/>
      <c r="P23" s="634"/>
      <c r="Q23" s="635"/>
      <c r="R23" s="636">
        <v>2454792</v>
      </c>
      <c r="S23" s="637"/>
      <c r="T23" s="637"/>
      <c r="U23" s="637"/>
      <c r="V23" s="637"/>
      <c r="W23" s="637"/>
      <c r="X23" s="637"/>
      <c r="Y23" s="638"/>
      <c r="Z23" s="639">
        <v>1.6</v>
      </c>
      <c r="AA23" s="639"/>
      <c r="AB23" s="639"/>
      <c r="AC23" s="639"/>
      <c r="AD23" s="640" t="s">
        <v>122</v>
      </c>
      <c r="AE23" s="640"/>
      <c r="AF23" s="640"/>
      <c r="AG23" s="640"/>
      <c r="AH23" s="640"/>
      <c r="AI23" s="640"/>
      <c r="AJ23" s="640"/>
      <c r="AK23" s="640"/>
      <c r="AL23" s="641" t="s">
        <v>122</v>
      </c>
      <c r="AM23" s="642"/>
      <c r="AN23" s="642"/>
      <c r="AO23" s="643"/>
      <c r="AP23" s="633" t="s">
        <v>271</v>
      </c>
      <c r="AQ23" s="652"/>
      <c r="AR23" s="652"/>
      <c r="AS23" s="652"/>
      <c r="AT23" s="652"/>
      <c r="AU23" s="652"/>
      <c r="AV23" s="652"/>
      <c r="AW23" s="652"/>
      <c r="AX23" s="652"/>
      <c r="AY23" s="652"/>
      <c r="AZ23" s="652"/>
      <c r="BA23" s="652"/>
      <c r="BB23" s="652"/>
      <c r="BC23" s="652"/>
      <c r="BD23" s="652"/>
      <c r="BE23" s="652"/>
      <c r="BF23" s="653"/>
      <c r="BG23" s="636" t="s">
        <v>122</v>
      </c>
      <c r="BH23" s="637"/>
      <c r="BI23" s="637"/>
      <c r="BJ23" s="637"/>
      <c r="BK23" s="637"/>
      <c r="BL23" s="637"/>
      <c r="BM23" s="637"/>
      <c r="BN23" s="638"/>
      <c r="BO23" s="639" t="s">
        <v>122</v>
      </c>
      <c r="BP23" s="639"/>
      <c r="BQ23" s="639"/>
      <c r="BR23" s="639"/>
      <c r="BS23" s="640" t="s">
        <v>122</v>
      </c>
      <c r="BT23" s="640"/>
      <c r="BU23" s="640"/>
      <c r="BV23" s="640"/>
      <c r="BW23" s="640"/>
      <c r="BX23" s="640"/>
      <c r="BY23" s="640"/>
      <c r="BZ23" s="640"/>
      <c r="CA23" s="640"/>
      <c r="CB23" s="644"/>
      <c r="CD23" s="618" t="s">
        <v>211</v>
      </c>
      <c r="CE23" s="619"/>
      <c r="CF23" s="619"/>
      <c r="CG23" s="619"/>
      <c r="CH23" s="619"/>
      <c r="CI23" s="619"/>
      <c r="CJ23" s="619"/>
      <c r="CK23" s="619"/>
      <c r="CL23" s="619"/>
      <c r="CM23" s="619"/>
      <c r="CN23" s="619"/>
      <c r="CO23" s="619"/>
      <c r="CP23" s="619"/>
      <c r="CQ23" s="620"/>
      <c r="CR23" s="618" t="s">
        <v>272</v>
      </c>
      <c r="CS23" s="619"/>
      <c r="CT23" s="619"/>
      <c r="CU23" s="619"/>
      <c r="CV23" s="619"/>
      <c r="CW23" s="619"/>
      <c r="CX23" s="619"/>
      <c r="CY23" s="620"/>
      <c r="CZ23" s="618" t="s">
        <v>273</v>
      </c>
      <c r="DA23" s="619"/>
      <c r="DB23" s="619"/>
      <c r="DC23" s="620"/>
      <c r="DD23" s="618" t="s">
        <v>274</v>
      </c>
      <c r="DE23" s="619"/>
      <c r="DF23" s="619"/>
      <c r="DG23" s="619"/>
      <c r="DH23" s="619"/>
      <c r="DI23" s="619"/>
      <c r="DJ23" s="619"/>
      <c r="DK23" s="620"/>
      <c r="DL23" s="663" t="s">
        <v>275</v>
      </c>
      <c r="DM23" s="664"/>
      <c r="DN23" s="664"/>
      <c r="DO23" s="664"/>
      <c r="DP23" s="664"/>
      <c r="DQ23" s="664"/>
      <c r="DR23" s="664"/>
      <c r="DS23" s="664"/>
      <c r="DT23" s="664"/>
      <c r="DU23" s="664"/>
      <c r="DV23" s="665"/>
      <c r="DW23" s="618" t="s">
        <v>276</v>
      </c>
      <c r="DX23" s="619"/>
      <c r="DY23" s="619"/>
      <c r="DZ23" s="619"/>
      <c r="EA23" s="619"/>
      <c r="EB23" s="619"/>
      <c r="EC23" s="620"/>
    </row>
    <row r="24" spans="2:133" ht="11.25" customHeight="1" x14ac:dyDescent="0.2">
      <c r="B24" s="633" t="s">
        <v>277</v>
      </c>
      <c r="C24" s="634"/>
      <c r="D24" s="634"/>
      <c r="E24" s="634"/>
      <c r="F24" s="634"/>
      <c r="G24" s="634"/>
      <c r="H24" s="634"/>
      <c r="I24" s="634"/>
      <c r="J24" s="634"/>
      <c r="K24" s="634"/>
      <c r="L24" s="634"/>
      <c r="M24" s="634"/>
      <c r="N24" s="634"/>
      <c r="O24" s="634"/>
      <c r="P24" s="634"/>
      <c r="Q24" s="635"/>
      <c r="R24" s="636" t="s">
        <v>122</v>
      </c>
      <c r="S24" s="637"/>
      <c r="T24" s="637"/>
      <c r="U24" s="637"/>
      <c r="V24" s="637"/>
      <c r="W24" s="637"/>
      <c r="X24" s="637"/>
      <c r="Y24" s="638"/>
      <c r="Z24" s="639" t="s">
        <v>122</v>
      </c>
      <c r="AA24" s="639"/>
      <c r="AB24" s="639"/>
      <c r="AC24" s="639"/>
      <c r="AD24" s="640" t="s">
        <v>122</v>
      </c>
      <c r="AE24" s="640"/>
      <c r="AF24" s="640"/>
      <c r="AG24" s="640"/>
      <c r="AH24" s="640"/>
      <c r="AI24" s="640"/>
      <c r="AJ24" s="640"/>
      <c r="AK24" s="640"/>
      <c r="AL24" s="641" t="s">
        <v>122</v>
      </c>
      <c r="AM24" s="642"/>
      <c r="AN24" s="642"/>
      <c r="AO24" s="643"/>
      <c r="AP24" s="633" t="s">
        <v>278</v>
      </c>
      <c r="AQ24" s="652"/>
      <c r="AR24" s="652"/>
      <c r="AS24" s="652"/>
      <c r="AT24" s="652"/>
      <c r="AU24" s="652"/>
      <c r="AV24" s="652"/>
      <c r="AW24" s="652"/>
      <c r="AX24" s="652"/>
      <c r="AY24" s="652"/>
      <c r="AZ24" s="652"/>
      <c r="BA24" s="652"/>
      <c r="BB24" s="652"/>
      <c r="BC24" s="652"/>
      <c r="BD24" s="652"/>
      <c r="BE24" s="652"/>
      <c r="BF24" s="653"/>
      <c r="BG24" s="636" t="s">
        <v>122</v>
      </c>
      <c r="BH24" s="637"/>
      <c r="BI24" s="637"/>
      <c r="BJ24" s="637"/>
      <c r="BK24" s="637"/>
      <c r="BL24" s="637"/>
      <c r="BM24" s="637"/>
      <c r="BN24" s="638"/>
      <c r="BO24" s="639" t="s">
        <v>122</v>
      </c>
      <c r="BP24" s="639"/>
      <c r="BQ24" s="639"/>
      <c r="BR24" s="639"/>
      <c r="BS24" s="640" t="s">
        <v>122</v>
      </c>
      <c r="BT24" s="640"/>
      <c r="BU24" s="640"/>
      <c r="BV24" s="640"/>
      <c r="BW24" s="640"/>
      <c r="BX24" s="640"/>
      <c r="BY24" s="640"/>
      <c r="BZ24" s="640"/>
      <c r="CA24" s="640"/>
      <c r="CB24" s="644"/>
      <c r="CD24" s="622" t="s">
        <v>279</v>
      </c>
      <c r="CE24" s="623"/>
      <c r="CF24" s="623"/>
      <c r="CG24" s="623"/>
      <c r="CH24" s="623"/>
      <c r="CI24" s="623"/>
      <c r="CJ24" s="623"/>
      <c r="CK24" s="623"/>
      <c r="CL24" s="623"/>
      <c r="CM24" s="623"/>
      <c r="CN24" s="623"/>
      <c r="CO24" s="623"/>
      <c r="CP24" s="623"/>
      <c r="CQ24" s="624"/>
      <c r="CR24" s="625">
        <v>78622002</v>
      </c>
      <c r="CS24" s="626"/>
      <c r="CT24" s="626"/>
      <c r="CU24" s="626"/>
      <c r="CV24" s="626"/>
      <c r="CW24" s="626"/>
      <c r="CX24" s="626"/>
      <c r="CY24" s="627"/>
      <c r="CZ24" s="630">
        <v>50.7</v>
      </c>
      <c r="DA24" s="631"/>
      <c r="DB24" s="631"/>
      <c r="DC24" s="647"/>
      <c r="DD24" s="671">
        <v>49255701</v>
      </c>
      <c r="DE24" s="626"/>
      <c r="DF24" s="626"/>
      <c r="DG24" s="626"/>
      <c r="DH24" s="626"/>
      <c r="DI24" s="626"/>
      <c r="DJ24" s="626"/>
      <c r="DK24" s="627"/>
      <c r="DL24" s="671">
        <v>44756204</v>
      </c>
      <c r="DM24" s="626"/>
      <c r="DN24" s="626"/>
      <c r="DO24" s="626"/>
      <c r="DP24" s="626"/>
      <c r="DQ24" s="626"/>
      <c r="DR24" s="626"/>
      <c r="DS24" s="626"/>
      <c r="DT24" s="626"/>
      <c r="DU24" s="626"/>
      <c r="DV24" s="627"/>
      <c r="DW24" s="630">
        <v>55.6</v>
      </c>
      <c r="DX24" s="631"/>
      <c r="DY24" s="631"/>
      <c r="DZ24" s="631"/>
      <c r="EA24" s="631"/>
      <c r="EB24" s="631"/>
      <c r="EC24" s="632"/>
    </row>
    <row r="25" spans="2:133" ht="11.25" customHeight="1" x14ac:dyDescent="0.2">
      <c r="B25" s="633" t="s">
        <v>280</v>
      </c>
      <c r="C25" s="634"/>
      <c r="D25" s="634"/>
      <c r="E25" s="634"/>
      <c r="F25" s="634"/>
      <c r="G25" s="634"/>
      <c r="H25" s="634"/>
      <c r="I25" s="634"/>
      <c r="J25" s="634"/>
      <c r="K25" s="634"/>
      <c r="L25" s="634"/>
      <c r="M25" s="634"/>
      <c r="N25" s="634"/>
      <c r="O25" s="634"/>
      <c r="P25" s="634"/>
      <c r="Q25" s="635"/>
      <c r="R25" s="636">
        <v>81517644</v>
      </c>
      <c r="S25" s="637"/>
      <c r="T25" s="637"/>
      <c r="U25" s="637"/>
      <c r="V25" s="637"/>
      <c r="W25" s="637"/>
      <c r="X25" s="637"/>
      <c r="Y25" s="638"/>
      <c r="Z25" s="639">
        <v>51.8</v>
      </c>
      <c r="AA25" s="639"/>
      <c r="AB25" s="639"/>
      <c r="AC25" s="639"/>
      <c r="AD25" s="640">
        <v>79061692</v>
      </c>
      <c r="AE25" s="640"/>
      <c r="AF25" s="640"/>
      <c r="AG25" s="640"/>
      <c r="AH25" s="640"/>
      <c r="AI25" s="640"/>
      <c r="AJ25" s="640"/>
      <c r="AK25" s="640"/>
      <c r="AL25" s="641">
        <v>99.3</v>
      </c>
      <c r="AM25" s="642"/>
      <c r="AN25" s="642"/>
      <c r="AO25" s="643"/>
      <c r="AP25" s="633" t="s">
        <v>281</v>
      </c>
      <c r="AQ25" s="652"/>
      <c r="AR25" s="652"/>
      <c r="AS25" s="652"/>
      <c r="AT25" s="652"/>
      <c r="AU25" s="652"/>
      <c r="AV25" s="652"/>
      <c r="AW25" s="652"/>
      <c r="AX25" s="652"/>
      <c r="AY25" s="652"/>
      <c r="AZ25" s="652"/>
      <c r="BA25" s="652"/>
      <c r="BB25" s="652"/>
      <c r="BC25" s="652"/>
      <c r="BD25" s="652"/>
      <c r="BE25" s="652"/>
      <c r="BF25" s="653"/>
      <c r="BG25" s="636" t="s">
        <v>122</v>
      </c>
      <c r="BH25" s="637"/>
      <c r="BI25" s="637"/>
      <c r="BJ25" s="637"/>
      <c r="BK25" s="637"/>
      <c r="BL25" s="637"/>
      <c r="BM25" s="637"/>
      <c r="BN25" s="638"/>
      <c r="BO25" s="639" t="s">
        <v>122</v>
      </c>
      <c r="BP25" s="639"/>
      <c r="BQ25" s="639"/>
      <c r="BR25" s="639"/>
      <c r="BS25" s="640" t="s">
        <v>122</v>
      </c>
      <c r="BT25" s="640"/>
      <c r="BU25" s="640"/>
      <c r="BV25" s="640"/>
      <c r="BW25" s="640"/>
      <c r="BX25" s="640"/>
      <c r="BY25" s="640"/>
      <c r="BZ25" s="640"/>
      <c r="CA25" s="640"/>
      <c r="CB25" s="644"/>
      <c r="CD25" s="633" t="s">
        <v>282</v>
      </c>
      <c r="CE25" s="634"/>
      <c r="CF25" s="634"/>
      <c r="CG25" s="634"/>
      <c r="CH25" s="634"/>
      <c r="CI25" s="634"/>
      <c r="CJ25" s="634"/>
      <c r="CK25" s="634"/>
      <c r="CL25" s="634"/>
      <c r="CM25" s="634"/>
      <c r="CN25" s="634"/>
      <c r="CO25" s="634"/>
      <c r="CP25" s="634"/>
      <c r="CQ25" s="635"/>
      <c r="CR25" s="636">
        <v>23181121</v>
      </c>
      <c r="CS25" s="668"/>
      <c r="CT25" s="668"/>
      <c r="CU25" s="668"/>
      <c r="CV25" s="668"/>
      <c r="CW25" s="668"/>
      <c r="CX25" s="668"/>
      <c r="CY25" s="669"/>
      <c r="CZ25" s="641">
        <v>15</v>
      </c>
      <c r="DA25" s="666"/>
      <c r="DB25" s="666"/>
      <c r="DC25" s="670"/>
      <c r="DD25" s="645">
        <v>21255357</v>
      </c>
      <c r="DE25" s="668"/>
      <c r="DF25" s="668"/>
      <c r="DG25" s="668"/>
      <c r="DH25" s="668"/>
      <c r="DI25" s="668"/>
      <c r="DJ25" s="668"/>
      <c r="DK25" s="669"/>
      <c r="DL25" s="645">
        <v>21063305</v>
      </c>
      <c r="DM25" s="668"/>
      <c r="DN25" s="668"/>
      <c r="DO25" s="668"/>
      <c r="DP25" s="668"/>
      <c r="DQ25" s="668"/>
      <c r="DR25" s="668"/>
      <c r="DS25" s="668"/>
      <c r="DT25" s="668"/>
      <c r="DU25" s="668"/>
      <c r="DV25" s="669"/>
      <c r="DW25" s="641">
        <v>26.2</v>
      </c>
      <c r="DX25" s="666"/>
      <c r="DY25" s="666"/>
      <c r="DZ25" s="666"/>
      <c r="EA25" s="666"/>
      <c r="EB25" s="666"/>
      <c r="EC25" s="667"/>
    </row>
    <row r="26" spans="2:133" ht="11.25" customHeight="1" x14ac:dyDescent="0.2">
      <c r="B26" s="633" t="s">
        <v>283</v>
      </c>
      <c r="C26" s="634"/>
      <c r="D26" s="634"/>
      <c r="E26" s="634"/>
      <c r="F26" s="634"/>
      <c r="G26" s="634"/>
      <c r="H26" s="634"/>
      <c r="I26" s="634"/>
      <c r="J26" s="634"/>
      <c r="K26" s="634"/>
      <c r="L26" s="634"/>
      <c r="M26" s="634"/>
      <c r="N26" s="634"/>
      <c r="O26" s="634"/>
      <c r="P26" s="634"/>
      <c r="Q26" s="635"/>
      <c r="R26" s="636">
        <v>46849</v>
      </c>
      <c r="S26" s="637"/>
      <c r="T26" s="637"/>
      <c r="U26" s="637"/>
      <c r="V26" s="637"/>
      <c r="W26" s="637"/>
      <c r="X26" s="637"/>
      <c r="Y26" s="638"/>
      <c r="Z26" s="639">
        <v>0</v>
      </c>
      <c r="AA26" s="639"/>
      <c r="AB26" s="639"/>
      <c r="AC26" s="639"/>
      <c r="AD26" s="640">
        <v>46849</v>
      </c>
      <c r="AE26" s="640"/>
      <c r="AF26" s="640"/>
      <c r="AG26" s="640"/>
      <c r="AH26" s="640"/>
      <c r="AI26" s="640"/>
      <c r="AJ26" s="640"/>
      <c r="AK26" s="640"/>
      <c r="AL26" s="641">
        <v>0.1</v>
      </c>
      <c r="AM26" s="642"/>
      <c r="AN26" s="642"/>
      <c r="AO26" s="643"/>
      <c r="AP26" s="633" t="s">
        <v>284</v>
      </c>
      <c r="AQ26" s="652"/>
      <c r="AR26" s="652"/>
      <c r="AS26" s="652"/>
      <c r="AT26" s="652"/>
      <c r="AU26" s="652"/>
      <c r="AV26" s="652"/>
      <c r="AW26" s="652"/>
      <c r="AX26" s="652"/>
      <c r="AY26" s="652"/>
      <c r="AZ26" s="652"/>
      <c r="BA26" s="652"/>
      <c r="BB26" s="652"/>
      <c r="BC26" s="652"/>
      <c r="BD26" s="652"/>
      <c r="BE26" s="652"/>
      <c r="BF26" s="653"/>
      <c r="BG26" s="636" t="s">
        <v>122</v>
      </c>
      <c r="BH26" s="637"/>
      <c r="BI26" s="637"/>
      <c r="BJ26" s="637"/>
      <c r="BK26" s="637"/>
      <c r="BL26" s="637"/>
      <c r="BM26" s="637"/>
      <c r="BN26" s="638"/>
      <c r="BO26" s="639" t="s">
        <v>122</v>
      </c>
      <c r="BP26" s="639"/>
      <c r="BQ26" s="639"/>
      <c r="BR26" s="639"/>
      <c r="BS26" s="640" t="s">
        <v>122</v>
      </c>
      <c r="BT26" s="640"/>
      <c r="BU26" s="640"/>
      <c r="BV26" s="640"/>
      <c r="BW26" s="640"/>
      <c r="BX26" s="640"/>
      <c r="BY26" s="640"/>
      <c r="BZ26" s="640"/>
      <c r="CA26" s="640"/>
      <c r="CB26" s="644"/>
      <c r="CD26" s="633" t="s">
        <v>285</v>
      </c>
      <c r="CE26" s="634"/>
      <c r="CF26" s="634"/>
      <c r="CG26" s="634"/>
      <c r="CH26" s="634"/>
      <c r="CI26" s="634"/>
      <c r="CJ26" s="634"/>
      <c r="CK26" s="634"/>
      <c r="CL26" s="634"/>
      <c r="CM26" s="634"/>
      <c r="CN26" s="634"/>
      <c r="CO26" s="634"/>
      <c r="CP26" s="634"/>
      <c r="CQ26" s="635"/>
      <c r="CR26" s="636">
        <v>14659623</v>
      </c>
      <c r="CS26" s="637"/>
      <c r="CT26" s="637"/>
      <c r="CU26" s="637"/>
      <c r="CV26" s="637"/>
      <c r="CW26" s="637"/>
      <c r="CX26" s="637"/>
      <c r="CY26" s="638"/>
      <c r="CZ26" s="641">
        <v>9.5</v>
      </c>
      <c r="DA26" s="666"/>
      <c r="DB26" s="666"/>
      <c r="DC26" s="670"/>
      <c r="DD26" s="645">
        <v>13685863</v>
      </c>
      <c r="DE26" s="637"/>
      <c r="DF26" s="637"/>
      <c r="DG26" s="637"/>
      <c r="DH26" s="637"/>
      <c r="DI26" s="637"/>
      <c r="DJ26" s="637"/>
      <c r="DK26" s="638"/>
      <c r="DL26" s="645" t="s">
        <v>122</v>
      </c>
      <c r="DM26" s="637"/>
      <c r="DN26" s="637"/>
      <c r="DO26" s="637"/>
      <c r="DP26" s="637"/>
      <c r="DQ26" s="637"/>
      <c r="DR26" s="637"/>
      <c r="DS26" s="637"/>
      <c r="DT26" s="637"/>
      <c r="DU26" s="637"/>
      <c r="DV26" s="638"/>
      <c r="DW26" s="641" t="s">
        <v>122</v>
      </c>
      <c r="DX26" s="666"/>
      <c r="DY26" s="666"/>
      <c r="DZ26" s="666"/>
      <c r="EA26" s="666"/>
      <c r="EB26" s="666"/>
      <c r="EC26" s="667"/>
    </row>
    <row r="27" spans="2:133" ht="11.25" customHeight="1" x14ac:dyDescent="0.2">
      <c r="B27" s="633" t="s">
        <v>286</v>
      </c>
      <c r="C27" s="634"/>
      <c r="D27" s="634"/>
      <c r="E27" s="634"/>
      <c r="F27" s="634"/>
      <c r="G27" s="634"/>
      <c r="H27" s="634"/>
      <c r="I27" s="634"/>
      <c r="J27" s="634"/>
      <c r="K27" s="634"/>
      <c r="L27" s="634"/>
      <c r="M27" s="634"/>
      <c r="N27" s="634"/>
      <c r="O27" s="634"/>
      <c r="P27" s="634"/>
      <c r="Q27" s="635"/>
      <c r="R27" s="636">
        <v>430539</v>
      </c>
      <c r="S27" s="637"/>
      <c r="T27" s="637"/>
      <c r="U27" s="637"/>
      <c r="V27" s="637"/>
      <c r="W27" s="637"/>
      <c r="X27" s="637"/>
      <c r="Y27" s="638"/>
      <c r="Z27" s="639">
        <v>0.3</v>
      </c>
      <c r="AA27" s="639"/>
      <c r="AB27" s="639"/>
      <c r="AC27" s="639"/>
      <c r="AD27" s="640" t="s">
        <v>122</v>
      </c>
      <c r="AE27" s="640"/>
      <c r="AF27" s="640"/>
      <c r="AG27" s="640"/>
      <c r="AH27" s="640"/>
      <c r="AI27" s="640"/>
      <c r="AJ27" s="640"/>
      <c r="AK27" s="640"/>
      <c r="AL27" s="641" t="s">
        <v>122</v>
      </c>
      <c r="AM27" s="642"/>
      <c r="AN27" s="642"/>
      <c r="AO27" s="643"/>
      <c r="AP27" s="633" t="s">
        <v>287</v>
      </c>
      <c r="AQ27" s="634"/>
      <c r="AR27" s="634"/>
      <c r="AS27" s="634"/>
      <c r="AT27" s="634"/>
      <c r="AU27" s="634"/>
      <c r="AV27" s="634"/>
      <c r="AW27" s="634"/>
      <c r="AX27" s="634"/>
      <c r="AY27" s="634"/>
      <c r="AZ27" s="634"/>
      <c r="BA27" s="634"/>
      <c r="BB27" s="634"/>
      <c r="BC27" s="634"/>
      <c r="BD27" s="634"/>
      <c r="BE27" s="634"/>
      <c r="BF27" s="635"/>
      <c r="BG27" s="636">
        <v>43414248</v>
      </c>
      <c r="BH27" s="637"/>
      <c r="BI27" s="637"/>
      <c r="BJ27" s="637"/>
      <c r="BK27" s="637"/>
      <c r="BL27" s="637"/>
      <c r="BM27" s="637"/>
      <c r="BN27" s="638"/>
      <c r="BO27" s="639">
        <v>100</v>
      </c>
      <c r="BP27" s="639"/>
      <c r="BQ27" s="639"/>
      <c r="BR27" s="639"/>
      <c r="BS27" s="640">
        <v>3099834</v>
      </c>
      <c r="BT27" s="640"/>
      <c r="BU27" s="640"/>
      <c r="BV27" s="640"/>
      <c r="BW27" s="640"/>
      <c r="BX27" s="640"/>
      <c r="BY27" s="640"/>
      <c r="BZ27" s="640"/>
      <c r="CA27" s="640"/>
      <c r="CB27" s="644"/>
      <c r="CD27" s="633" t="s">
        <v>288</v>
      </c>
      <c r="CE27" s="634"/>
      <c r="CF27" s="634"/>
      <c r="CG27" s="634"/>
      <c r="CH27" s="634"/>
      <c r="CI27" s="634"/>
      <c r="CJ27" s="634"/>
      <c r="CK27" s="634"/>
      <c r="CL27" s="634"/>
      <c r="CM27" s="634"/>
      <c r="CN27" s="634"/>
      <c r="CO27" s="634"/>
      <c r="CP27" s="634"/>
      <c r="CQ27" s="635"/>
      <c r="CR27" s="636">
        <v>42184577</v>
      </c>
      <c r="CS27" s="668"/>
      <c r="CT27" s="668"/>
      <c r="CU27" s="668"/>
      <c r="CV27" s="668"/>
      <c r="CW27" s="668"/>
      <c r="CX27" s="668"/>
      <c r="CY27" s="669"/>
      <c r="CZ27" s="641">
        <v>27.2</v>
      </c>
      <c r="DA27" s="666"/>
      <c r="DB27" s="666"/>
      <c r="DC27" s="670"/>
      <c r="DD27" s="645">
        <v>14981037</v>
      </c>
      <c r="DE27" s="668"/>
      <c r="DF27" s="668"/>
      <c r="DG27" s="668"/>
      <c r="DH27" s="668"/>
      <c r="DI27" s="668"/>
      <c r="DJ27" s="668"/>
      <c r="DK27" s="669"/>
      <c r="DL27" s="645">
        <v>10673592</v>
      </c>
      <c r="DM27" s="668"/>
      <c r="DN27" s="668"/>
      <c r="DO27" s="668"/>
      <c r="DP27" s="668"/>
      <c r="DQ27" s="668"/>
      <c r="DR27" s="668"/>
      <c r="DS27" s="668"/>
      <c r="DT27" s="668"/>
      <c r="DU27" s="668"/>
      <c r="DV27" s="669"/>
      <c r="DW27" s="641">
        <v>13.3</v>
      </c>
      <c r="DX27" s="666"/>
      <c r="DY27" s="666"/>
      <c r="DZ27" s="666"/>
      <c r="EA27" s="666"/>
      <c r="EB27" s="666"/>
      <c r="EC27" s="667"/>
    </row>
    <row r="28" spans="2:133" ht="11.25" customHeight="1" x14ac:dyDescent="0.2">
      <c r="B28" s="633" t="s">
        <v>289</v>
      </c>
      <c r="C28" s="634"/>
      <c r="D28" s="634"/>
      <c r="E28" s="634"/>
      <c r="F28" s="634"/>
      <c r="G28" s="634"/>
      <c r="H28" s="634"/>
      <c r="I28" s="634"/>
      <c r="J28" s="634"/>
      <c r="K28" s="634"/>
      <c r="L28" s="634"/>
      <c r="M28" s="634"/>
      <c r="N28" s="634"/>
      <c r="O28" s="634"/>
      <c r="P28" s="634"/>
      <c r="Q28" s="635"/>
      <c r="R28" s="636">
        <v>1119673</v>
      </c>
      <c r="S28" s="637"/>
      <c r="T28" s="637"/>
      <c r="U28" s="637"/>
      <c r="V28" s="637"/>
      <c r="W28" s="637"/>
      <c r="X28" s="637"/>
      <c r="Y28" s="638"/>
      <c r="Z28" s="639">
        <v>0.7</v>
      </c>
      <c r="AA28" s="639"/>
      <c r="AB28" s="639"/>
      <c r="AC28" s="639"/>
      <c r="AD28" s="640">
        <v>174723</v>
      </c>
      <c r="AE28" s="640"/>
      <c r="AF28" s="640"/>
      <c r="AG28" s="640"/>
      <c r="AH28" s="640"/>
      <c r="AI28" s="640"/>
      <c r="AJ28" s="640"/>
      <c r="AK28" s="640"/>
      <c r="AL28" s="641">
        <v>0.2</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290</v>
      </c>
      <c r="CE28" s="634"/>
      <c r="CF28" s="634"/>
      <c r="CG28" s="634"/>
      <c r="CH28" s="634"/>
      <c r="CI28" s="634"/>
      <c r="CJ28" s="634"/>
      <c r="CK28" s="634"/>
      <c r="CL28" s="634"/>
      <c r="CM28" s="634"/>
      <c r="CN28" s="634"/>
      <c r="CO28" s="634"/>
      <c r="CP28" s="634"/>
      <c r="CQ28" s="635"/>
      <c r="CR28" s="636">
        <v>13256304</v>
      </c>
      <c r="CS28" s="637"/>
      <c r="CT28" s="637"/>
      <c r="CU28" s="637"/>
      <c r="CV28" s="637"/>
      <c r="CW28" s="637"/>
      <c r="CX28" s="637"/>
      <c r="CY28" s="638"/>
      <c r="CZ28" s="641">
        <v>8.6</v>
      </c>
      <c r="DA28" s="666"/>
      <c r="DB28" s="666"/>
      <c r="DC28" s="670"/>
      <c r="DD28" s="645">
        <v>13019307</v>
      </c>
      <c r="DE28" s="637"/>
      <c r="DF28" s="637"/>
      <c r="DG28" s="637"/>
      <c r="DH28" s="637"/>
      <c r="DI28" s="637"/>
      <c r="DJ28" s="637"/>
      <c r="DK28" s="638"/>
      <c r="DL28" s="645">
        <v>13019307</v>
      </c>
      <c r="DM28" s="637"/>
      <c r="DN28" s="637"/>
      <c r="DO28" s="637"/>
      <c r="DP28" s="637"/>
      <c r="DQ28" s="637"/>
      <c r="DR28" s="637"/>
      <c r="DS28" s="637"/>
      <c r="DT28" s="637"/>
      <c r="DU28" s="637"/>
      <c r="DV28" s="638"/>
      <c r="DW28" s="641">
        <v>16.2</v>
      </c>
      <c r="DX28" s="666"/>
      <c r="DY28" s="666"/>
      <c r="DZ28" s="666"/>
      <c r="EA28" s="666"/>
      <c r="EB28" s="666"/>
      <c r="EC28" s="667"/>
    </row>
    <row r="29" spans="2:133" ht="11.25" customHeight="1" x14ac:dyDescent="0.2">
      <c r="B29" s="633" t="s">
        <v>291</v>
      </c>
      <c r="C29" s="634"/>
      <c r="D29" s="634"/>
      <c r="E29" s="634"/>
      <c r="F29" s="634"/>
      <c r="G29" s="634"/>
      <c r="H29" s="634"/>
      <c r="I29" s="634"/>
      <c r="J29" s="634"/>
      <c r="K29" s="634"/>
      <c r="L29" s="634"/>
      <c r="M29" s="634"/>
      <c r="N29" s="634"/>
      <c r="O29" s="634"/>
      <c r="P29" s="634"/>
      <c r="Q29" s="635"/>
      <c r="R29" s="636">
        <v>1131090</v>
      </c>
      <c r="S29" s="637"/>
      <c r="T29" s="637"/>
      <c r="U29" s="637"/>
      <c r="V29" s="637"/>
      <c r="W29" s="637"/>
      <c r="X29" s="637"/>
      <c r="Y29" s="638"/>
      <c r="Z29" s="639">
        <v>0.7</v>
      </c>
      <c r="AA29" s="639"/>
      <c r="AB29" s="639"/>
      <c r="AC29" s="639"/>
      <c r="AD29" s="640" t="s">
        <v>122</v>
      </c>
      <c r="AE29" s="640"/>
      <c r="AF29" s="640"/>
      <c r="AG29" s="640"/>
      <c r="AH29" s="640"/>
      <c r="AI29" s="640"/>
      <c r="AJ29" s="640"/>
      <c r="AK29" s="640"/>
      <c r="AL29" s="641" t="s">
        <v>122</v>
      </c>
      <c r="AM29" s="642"/>
      <c r="AN29" s="642"/>
      <c r="AO29" s="643"/>
      <c r="AP29" s="657"/>
      <c r="AQ29" s="658"/>
      <c r="AR29" s="658"/>
      <c r="AS29" s="658"/>
      <c r="AT29" s="658"/>
      <c r="AU29" s="658"/>
      <c r="AV29" s="658"/>
      <c r="AW29" s="658"/>
      <c r="AX29" s="658"/>
      <c r="AY29" s="658"/>
      <c r="AZ29" s="658"/>
      <c r="BA29" s="658"/>
      <c r="BB29" s="658"/>
      <c r="BC29" s="658"/>
      <c r="BD29" s="658"/>
      <c r="BE29" s="658"/>
      <c r="BF29" s="659"/>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2" t="s">
        <v>292</v>
      </c>
      <c r="CE29" s="673"/>
      <c r="CF29" s="633" t="s">
        <v>66</v>
      </c>
      <c r="CG29" s="634"/>
      <c r="CH29" s="634"/>
      <c r="CI29" s="634"/>
      <c r="CJ29" s="634"/>
      <c r="CK29" s="634"/>
      <c r="CL29" s="634"/>
      <c r="CM29" s="634"/>
      <c r="CN29" s="634"/>
      <c r="CO29" s="634"/>
      <c r="CP29" s="634"/>
      <c r="CQ29" s="635"/>
      <c r="CR29" s="636">
        <v>13252842</v>
      </c>
      <c r="CS29" s="668"/>
      <c r="CT29" s="668"/>
      <c r="CU29" s="668"/>
      <c r="CV29" s="668"/>
      <c r="CW29" s="668"/>
      <c r="CX29" s="668"/>
      <c r="CY29" s="669"/>
      <c r="CZ29" s="641">
        <v>8.5</v>
      </c>
      <c r="DA29" s="666"/>
      <c r="DB29" s="666"/>
      <c r="DC29" s="670"/>
      <c r="DD29" s="645">
        <v>13015845</v>
      </c>
      <c r="DE29" s="668"/>
      <c r="DF29" s="668"/>
      <c r="DG29" s="668"/>
      <c r="DH29" s="668"/>
      <c r="DI29" s="668"/>
      <c r="DJ29" s="668"/>
      <c r="DK29" s="669"/>
      <c r="DL29" s="645">
        <v>13015845</v>
      </c>
      <c r="DM29" s="668"/>
      <c r="DN29" s="668"/>
      <c r="DO29" s="668"/>
      <c r="DP29" s="668"/>
      <c r="DQ29" s="668"/>
      <c r="DR29" s="668"/>
      <c r="DS29" s="668"/>
      <c r="DT29" s="668"/>
      <c r="DU29" s="668"/>
      <c r="DV29" s="669"/>
      <c r="DW29" s="641">
        <v>16.2</v>
      </c>
      <c r="DX29" s="666"/>
      <c r="DY29" s="666"/>
      <c r="DZ29" s="666"/>
      <c r="EA29" s="666"/>
      <c r="EB29" s="666"/>
      <c r="EC29" s="667"/>
    </row>
    <row r="30" spans="2:133" ht="11.25" customHeight="1" x14ac:dyDescent="0.2">
      <c r="B30" s="633" t="s">
        <v>293</v>
      </c>
      <c r="C30" s="634"/>
      <c r="D30" s="634"/>
      <c r="E30" s="634"/>
      <c r="F30" s="634"/>
      <c r="G30" s="634"/>
      <c r="H30" s="634"/>
      <c r="I30" s="634"/>
      <c r="J30" s="634"/>
      <c r="K30" s="634"/>
      <c r="L30" s="634"/>
      <c r="M30" s="634"/>
      <c r="N30" s="634"/>
      <c r="O30" s="634"/>
      <c r="P30" s="634"/>
      <c r="Q30" s="635"/>
      <c r="R30" s="636">
        <v>30488945</v>
      </c>
      <c r="S30" s="637"/>
      <c r="T30" s="637"/>
      <c r="U30" s="637"/>
      <c r="V30" s="637"/>
      <c r="W30" s="637"/>
      <c r="X30" s="637"/>
      <c r="Y30" s="638"/>
      <c r="Z30" s="639">
        <v>19.399999999999999</v>
      </c>
      <c r="AA30" s="639"/>
      <c r="AB30" s="639"/>
      <c r="AC30" s="639"/>
      <c r="AD30" s="640" t="s">
        <v>122</v>
      </c>
      <c r="AE30" s="640"/>
      <c r="AF30" s="640"/>
      <c r="AG30" s="640"/>
      <c r="AH30" s="640"/>
      <c r="AI30" s="640"/>
      <c r="AJ30" s="640"/>
      <c r="AK30" s="640"/>
      <c r="AL30" s="641" t="s">
        <v>122</v>
      </c>
      <c r="AM30" s="642"/>
      <c r="AN30" s="642"/>
      <c r="AO30" s="643"/>
      <c r="AP30" s="618" t="s">
        <v>211</v>
      </c>
      <c r="AQ30" s="619"/>
      <c r="AR30" s="619"/>
      <c r="AS30" s="619"/>
      <c r="AT30" s="619"/>
      <c r="AU30" s="619"/>
      <c r="AV30" s="619"/>
      <c r="AW30" s="619"/>
      <c r="AX30" s="619"/>
      <c r="AY30" s="619"/>
      <c r="AZ30" s="619"/>
      <c r="BA30" s="619"/>
      <c r="BB30" s="619"/>
      <c r="BC30" s="619"/>
      <c r="BD30" s="619"/>
      <c r="BE30" s="619"/>
      <c r="BF30" s="620"/>
      <c r="BG30" s="618" t="s">
        <v>294</v>
      </c>
      <c r="BH30" s="678"/>
      <c r="BI30" s="678"/>
      <c r="BJ30" s="678"/>
      <c r="BK30" s="678"/>
      <c r="BL30" s="678"/>
      <c r="BM30" s="678"/>
      <c r="BN30" s="678"/>
      <c r="BO30" s="678"/>
      <c r="BP30" s="678"/>
      <c r="BQ30" s="679"/>
      <c r="BR30" s="618" t="s">
        <v>295</v>
      </c>
      <c r="BS30" s="678"/>
      <c r="BT30" s="678"/>
      <c r="BU30" s="678"/>
      <c r="BV30" s="678"/>
      <c r="BW30" s="678"/>
      <c r="BX30" s="678"/>
      <c r="BY30" s="678"/>
      <c r="BZ30" s="678"/>
      <c r="CA30" s="678"/>
      <c r="CB30" s="679"/>
      <c r="CD30" s="674"/>
      <c r="CE30" s="675"/>
      <c r="CF30" s="633" t="s">
        <v>296</v>
      </c>
      <c r="CG30" s="634"/>
      <c r="CH30" s="634"/>
      <c r="CI30" s="634"/>
      <c r="CJ30" s="634"/>
      <c r="CK30" s="634"/>
      <c r="CL30" s="634"/>
      <c r="CM30" s="634"/>
      <c r="CN30" s="634"/>
      <c r="CO30" s="634"/>
      <c r="CP30" s="634"/>
      <c r="CQ30" s="635"/>
      <c r="CR30" s="636">
        <v>12596117</v>
      </c>
      <c r="CS30" s="637"/>
      <c r="CT30" s="637"/>
      <c r="CU30" s="637"/>
      <c r="CV30" s="637"/>
      <c r="CW30" s="637"/>
      <c r="CX30" s="637"/>
      <c r="CY30" s="638"/>
      <c r="CZ30" s="641">
        <v>8.1</v>
      </c>
      <c r="DA30" s="666"/>
      <c r="DB30" s="666"/>
      <c r="DC30" s="670"/>
      <c r="DD30" s="645">
        <v>12359122</v>
      </c>
      <c r="DE30" s="637"/>
      <c r="DF30" s="637"/>
      <c r="DG30" s="637"/>
      <c r="DH30" s="637"/>
      <c r="DI30" s="637"/>
      <c r="DJ30" s="637"/>
      <c r="DK30" s="638"/>
      <c r="DL30" s="645">
        <v>12359122</v>
      </c>
      <c r="DM30" s="637"/>
      <c r="DN30" s="637"/>
      <c r="DO30" s="637"/>
      <c r="DP30" s="637"/>
      <c r="DQ30" s="637"/>
      <c r="DR30" s="637"/>
      <c r="DS30" s="637"/>
      <c r="DT30" s="637"/>
      <c r="DU30" s="637"/>
      <c r="DV30" s="638"/>
      <c r="DW30" s="641">
        <v>15.4</v>
      </c>
      <c r="DX30" s="666"/>
      <c r="DY30" s="666"/>
      <c r="DZ30" s="666"/>
      <c r="EA30" s="666"/>
      <c r="EB30" s="666"/>
      <c r="EC30" s="667"/>
    </row>
    <row r="31" spans="2:133" ht="11.25" customHeight="1" x14ac:dyDescent="0.2">
      <c r="B31" s="649" t="s">
        <v>297</v>
      </c>
      <c r="C31" s="650"/>
      <c r="D31" s="650"/>
      <c r="E31" s="650"/>
      <c r="F31" s="650"/>
      <c r="G31" s="650"/>
      <c r="H31" s="650"/>
      <c r="I31" s="650"/>
      <c r="J31" s="650"/>
      <c r="K31" s="650"/>
      <c r="L31" s="650"/>
      <c r="M31" s="650"/>
      <c r="N31" s="650"/>
      <c r="O31" s="650"/>
      <c r="P31" s="650"/>
      <c r="Q31" s="651"/>
      <c r="R31" s="636">
        <v>2877</v>
      </c>
      <c r="S31" s="637"/>
      <c r="T31" s="637"/>
      <c r="U31" s="637"/>
      <c r="V31" s="637"/>
      <c r="W31" s="637"/>
      <c r="X31" s="637"/>
      <c r="Y31" s="638"/>
      <c r="Z31" s="639">
        <v>0</v>
      </c>
      <c r="AA31" s="639"/>
      <c r="AB31" s="639"/>
      <c r="AC31" s="639"/>
      <c r="AD31" s="640">
        <v>2877</v>
      </c>
      <c r="AE31" s="640"/>
      <c r="AF31" s="640"/>
      <c r="AG31" s="640"/>
      <c r="AH31" s="640"/>
      <c r="AI31" s="640"/>
      <c r="AJ31" s="640"/>
      <c r="AK31" s="640"/>
      <c r="AL31" s="641">
        <v>0</v>
      </c>
      <c r="AM31" s="642"/>
      <c r="AN31" s="642"/>
      <c r="AO31" s="643"/>
      <c r="AP31" s="682" t="s">
        <v>298</v>
      </c>
      <c r="AQ31" s="683"/>
      <c r="AR31" s="683"/>
      <c r="AS31" s="683"/>
      <c r="AT31" s="688" t="s">
        <v>299</v>
      </c>
      <c r="AU31" s="200"/>
      <c r="AV31" s="200"/>
      <c r="AW31" s="200"/>
      <c r="AX31" s="622" t="s">
        <v>177</v>
      </c>
      <c r="AY31" s="623"/>
      <c r="AZ31" s="623"/>
      <c r="BA31" s="623"/>
      <c r="BB31" s="623"/>
      <c r="BC31" s="623"/>
      <c r="BD31" s="623"/>
      <c r="BE31" s="623"/>
      <c r="BF31" s="624"/>
      <c r="BG31" s="692">
        <v>99.3</v>
      </c>
      <c r="BH31" s="680"/>
      <c r="BI31" s="680"/>
      <c r="BJ31" s="680"/>
      <c r="BK31" s="680"/>
      <c r="BL31" s="680"/>
      <c r="BM31" s="631">
        <v>97.2</v>
      </c>
      <c r="BN31" s="680"/>
      <c r="BO31" s="680"/>
      <c r="BP31" s="680"/>
      <c r="BQ31" s="681"/>
      <c r="BR31" s="692">
        <v>99.2</v>
      </c>
      <c r="BS31" s="680"/>
      <c r="BT31" s="680"/>
      <c r="BU31" s="680"/>
      <c r="BV31" s="680"/>
      <c r="BW31" s="680"/>
      <c r="BX31" s="631">
        <v>97.1</v>
      </c>
      <c r="BY31" s="680"/>
      <c r="BZ31" s="680"/>
      <c r="CA31" s="680"/>
      <c r="CB31" s="681"/>
      <c r="CD31" s="674"/>
      <c r="CE31" s="675"/>
      <c r="CF31" s="633" t="s">
        <v>300</v>
      </c>
      <c r="CG31" s="634"/>
      <c r="CH31" s="634"/>
      <c r="CI31" s="634"/>
      <c r="CJ31" s="634"/>
      <c r="CK31" s="634"/>
      <c r="CL31" s="634"/>
      <c r="CM31" s="634"/>
      <c r="CN31" s="634"/>
      <c r="CO31" s="634"/>
      <c r="CP31" s="634"/>
      <c r="CQ31" s="635"/>
      <c r="CR31" s="636">
        <v>656725</v>
      </c>
      <c r="CS31" s="668"/>
      <c r="CT31" s="668"/>
      <c r="CU31" s="668"/>
      <c r="CV31" s="668"/>
      <c r="CW31" s="668"/>
      <c r="CX31" s="668"/>
      <c r="CY31" s="669"/>
      <c r="CZ31" s="641">
        <v>0.4</v>
      </c>
      <c r="DA31" s="666"/>
      <c r="DB31" s="666"/>
      <c r="DC31" s="670"/>
      <c r="DD31" s="645">
        <v>656723</v>
      </c>
      <c r="DE31" s="668"/>
      <c r="DF31" s="668"/>
      <c r="DG31" s="668"/>
      <c r="DH31" s="668"/>
      <c r="DI31" s="668"/>
      <c r="DJ31" s="668"/>
      <c r="DK31" s="669"/>
      <c r="DL31" s="645">
        <v>656723</v>
      </c>
      <c r="DM31" s="668"/>
      <c r="DN31" s="668"/>
      <c r="DO31" s="668"/>
      <c r="DP31" s="668"/>
      <c r="DQ31" s="668"/>
      <c r="DR31" s="668"/>
      <c r="DS31" s="668"/>
      <c r="DT31" s="668"/>
      <c r="DU31" s="668"/>
      <c r="DV31" s="669"/>
      <c r="DW31" s="641">
        <v>0.8</v>
      </c>
      <c r="DX31" s="666"/>
      <c r="DY31" s="666"/>
      <c r="DZ31" s="666"/>
      <c r="EA31" s="666"/>
      <c r="EB31" s="666"/>
      <c r="EC31" s="667"/>
    </row>
    <row r="32" spans="2:133" ht="11.25" customHeight="1" x14ac:dyDescent="0.2">
      <c r="B32" s="633" t="s">
        <v>301</v>
      </c>
      <c r="C32" s="634"/>
      <c r="D32" s="634"/>
      <c r="E32" s="634"/>
      <c r="F32" s="634"/>
      <c r="G32" s="634"/>
      <c r="H32" s="634"/>
      <c r="I32" s="634"/>
      <c r="J32" s="634"/>
      <c r="K32" s="634"/>
      <c r="L32" s="634"/>
      <c r="M32" s="634"/>
      <c r="N32" s="634"/>
      <c r="O32" s="634"/>
      <c r="P32" s="634"/>
      <c r="Q32" s="635"/>
      <c r="R32" s="636">
        <v>10763499</v>
      </c>
      <c r="S32" s="637"/>
      <c r="T32" s="637"/>
      <c r="U32" s="637"/>
      <c r="V32" s="637"/>
      <c r="W32" s="637"/>
      <c r="X32" s="637"/>
      <c r="Y32" s="638"/>
      <c r="Z32" s="639">
        <v>6.8</v>
      </c>
      <c r="AA32" s="639"/>
      <c r="AB32" s="639"/>
      <c r="AC32" s="639"/>
      <c r="AD32" s="640" t="s">
        <v>122</v>
      </c>
      <c r="AE32" s="640"/>
      <c r="AF32" s="640"/>
      <c r="AG32" s="640"/>
      <c r="AH32" s="640"/>
      <c r="AI32" s="640"/>
      <c r="AJ32" s="640"/>
      <c r="AK32" s="640"/>
      <c r="AL32" s="641" t="s">
        <v>122</v>
      </c>
      <c r="AM32" s="642"/>
      <c r="AN32" s="642"/>
      <c r="AO32" s="643"/>
      <c r="AP32" s="684"/>
      <c r="AQ32" s="685"/>
      <c r="AR32" s="685"/>
      <c r="AS32" s="685"/>
      <c r="AT32" s="689"/>
      <c r="AU32" s="196" t="s">
        <v>302</v>
      </c>
      <c r="AX32" s="633" t="s">
        <v>303</v>
      </c>
      <c r="AY32" s="634"/>
      <c r="AZ32" s="634"/>
      <c r="BA32" s="634"/>
      <c r="BB32" s="634"/>
      <c r="BC32" s="634"/>
      <c r="BD32" s="634"/>
      <c r="BE32" s="634"/>
      <c r="BF32" s="635"/>
      <c r="BG32" s="693">
        <v>99.4</v>
      </c>
      <c r="BH32" s="668"/>
      <c r="BI32" s="668"/>
      <c r="BJ32" s="668"/>
      <c r="BK32" s="668"/>
      <c r="BL32" s="668"/>
      <c r="BM32" s="642">
        <v>98.1</v>
      </c>
      <c r="BN32" s="668"/>
      <c r="BO32" s="668"/>
      <c r="BP32" s="668"/>
      <c r="BQ32" s="691"/>
      <c r="BR32" s="693">
        <v>99.5</v>
      </c>
      <c r="BS32" s="668"/>
      <c r="BT32" s="668"/>
      <c r="BU32" s="668"/>
      <c r="BV32" s="668"/>
      <c r="BW32" s="668"/>
      <c r="BX32" s="642">
        <v>98.1</v>
      </c>
      <c r="BY32" s="668"/>
      <c r="BZ32" s="668"/>
      <c r="CA32" s="668"/>
      <c r="CB32" s="691"/>
      <c r="CD32" s="676"/>
      <c r="CE32" s="677"/>
      <c r="CF32" s="633" t="s">
        <v>304</v>
      </c>
      <c r="CG32" s="634"/>
      <c r="CH32" s="634"/>
      <c r="CI32" s="634"/>
      <c r="CJ32" s="634"/>
      <c r="CK32" s="634"/>
      <c r="CL32" s="634"/>
      <c r="CM32" s="634"/>
      <c r="CN32" s="634"/>
      <c r="CO32" s="634"/>
      <c r="CP32" s="634"/>
      <c r="CQ32" s="635"/>
      <c r="CR32" s="636">
        <v>3462</v>
      </c>
      <c r="CS32" s="637"/>
      <c r="CT32" s="637"/>
      <c r="CU32" s="637"/>
      <c r="CV32" s="637"/>
      <c r="CW32" s="637"/>
      <c r="CX32" s="637"/>
      <c r="CY32" s="638"/>
      <c r="CZ32" s="641">
        <v>0</v>
      </c>
      <c r="DA32" s="666"/>
      <c r="DB32" s="666"/>
      <c r="DC32" s="670"/>
      <c r="DD32" s="645">
        <v>3462</v>
      </c>
      <c r="DE32" s="637"/>
      <c r="DF32" s="637"/>
      <c r="DG32" s="637"/>
      <c r="DH32" s="637"/>
      <c r="DI32" s="637"/>
      <c r="DJ32" s="637"/>
      <c r="DK32" s="638"/>
      <c r="DL32" s="645">
        <v>3462</v>
      </c>
      <c r="DM32" s="637"/>
      <c r="DN32" s="637"/>
      <c r="DO32" s="637"/>
      <c r="DP32" s="637"/>
      <c r="DQ32" s="637"/>
      <c r="DR32" s="637"/>
      <c r="DS32" s="637"/>
      <c r="DT32" s="637"/>
      <c r="DU32" s="637"/>
      <c r="DV32" s="638"/>
      <c r="DW32" s="641">
        <v>0</v>
      </c>
      <c r="DX32" s="666"/>
      <c r="DY32" s="666"/>
      <c r="DZ32" s="666"/>
      <c r="EA32" s="666"/>
      <c r="EB32" s="666"/>
      <c r="EC32" s="667"/>
    </row>
    <row r="33" spans="2:133" ht="11.25" customHeight="1" x14ac:dyDescent="0.2">
      <c r="B33" s="633" t="s">
        <v>305</v>
      </c>
      <c r="C33" s="634"/>
      <c r="D33" s="634"/>
      <c r="E33" s="634"/>
      <c r="F33" s="634"/>
      <c r="G33" s="634"/>
      <c r="H33" s="634"/>
      <c r="I33" s="634"/>
      <c r="J33" s="634"/>
      <c r="K33" s="634"/>
      <c r="L33" s="634"/>
      <c r="M33" s="634"/>
      <c r="N33" s="634"/>
      <c r="O33" s="634"/>
      <c r="P33" s="634"/>
      <c r="Q33" s="635"/>
      <c r="R33" s="636">
        <v>273523</v>
      </c>
      <c r="S33" s="637"/>
      <c r="T33" s="637"/>
      <c r="U33" s="637"/>
      <c r="V33" s="637"/>
      <c r="W33" s="637"/>
      <c r="X33" s="637"/>
      <c r="Y33" s="638"/>
      <c r="Z33" s="639">
        <v>0.2</v>
      </c>
      <c r="AA33" s="639"/>
      <c r="AB33" s="639"/>
      <c r="AC33" s="639"/>
      <c r="AD33" s="640">
        <v>124237</v>
      </c>
      <c r="AE33" s="640"/>
      <c r="AF33" s="640"/>
      <c r="AG33" s="640"/>
      <c r="AH33" s="640"/>
      <c r="AI33" s="640"/>
      <c r="AJ33" s="640"/>
      <c r="AK33" s="640"/>
      <c r="AL33" s="641">
        <v>0.2</v>
      </c>
      <c r="AM33" s="642"/>
      <c r="AN33" s="642"/>
      <c r="AO33" s="643"/>
      <c r="AP33" s="686"/>
      <c r="AQ33" s="687"/>
      <c r="AR33" s="687"/>
      <c r="AS33" s="687"/>
      <c r="AT33" s="690"/>
      <c r="AU33" s="201"/>
      <c r="AV33" s="201"/>
      <c r="AW33" s="201"/>
      <c r="AX33" s="657" t="s">
        <v>306</v>
      </c>
      <c r="AY33" s="658"/>
      <c r="AZ33" s="658"/>
      <c r="BA33" s="658"/>
      <c r="BB33" s="658"/>
      <c r="BC33" s="658"/>
      <c r="BD33" s="658"/>
      <c r="BE33" s="658"/>
      <c r="BF33" s="659"/>
      <c r="BG33" s="694">
        <v>99</v>
      </c>
      <c r="BH33" s="695"/>
      <c r="BI33" s="695"/>
      <c r="BJ33" s="695"/>
      <c r="BK33" s="695"/>
      <c r="BL33" s="695"/>
      <c r="BM33" s="696">
        <v>96.1</v>
      </c>
      <c r="BN33" s="695"/>
      <c r="BO33" s="695"/>
      <c r="BP33" s="695"/>
      <c r="BQ33" s="697"/>
      <c r="BR33" s="694">
        <v>98.9</v>
      </c>
      <c r="BS33" s="695"/>
      <c r="BT33" s="695"/>
      <c r="BU33" s="695"/>
      <c r="BV33" s="695"/>
      <c r="BW33" s="695"/>
      <c r="BX33" s="696">
        <v>95.7</v>
      </c>
      <c r="BY33" s="695"/>
      <c r="BZ33" s="695"/>
      <c r="CA33" s="695"/>
      <c r="CB33" s="697"/>
      <c r="CD33" s="633" t="s">
        <v>307</v>
      </c>
      <c r="CE33" s="634"/>
      <c r="CF33" s="634"/>
      <c r="CG33" s="634"/>
      <c r="CH33" s="634"/>
      <c r="CI33" s="634"/>
      <c r="CJ33" s="634"/>
      <c r="CK33" s="634"/>
      <c r="CL33" s="634"/>
      <c r="CM33" s="634"/>
      <c r="CN33" s="634"/>
      <c r="CO33" s="634"/>
      <c r="CP33" s="634"/>
      <c r="CQ33" s="635"/>
      <c r="CR33" s="636">
        <v>58309826</v>
      </c>
      <c r="CS33" s="668"/>
      <c r="CT33" s="668"/>
      <c r="CU33" s="668"/>
      <c r="CV33" s="668"/>
      <c r="CW33" s="668"/>
      <c r="CX33" s="668"/>
      <c r="CY33" s="669"/>
      <c r="CZ33" s="641">
        <v>37.6</v>
      </c>
      <c r="DA33" s="666"/>
      <c r="DB33" s="666"/>
      <c r="DC33" s="670"/>
      <c r="DD33" s="645">
        <v>42025161</v>
      </c>
      <c r="DE33" s="668"/>
      <c r="DF33" s="668"/>
      <c r="DG33" s="668"/>
      <c r="DH33" s="668"/>
      <c r="DI33" s="668"/>
      <c r="DJ33" s="668"/>
      <c r="DK33" s="669"/>
      <c r="DL33" s="645">
        <v>30891575</v>
      </c>
      <c r="DM33" s="668"/>
      <c r="DN33" s="668"/>
      <c r="DO33" s="668"/>
      <c r="DP33" s="668"/>
      <c r="DQ33" s="668"/>
      <c r="DR33" s="668"/>
      <c r="DS33" s="668"/>
      <c r="DT33" s="668"/>
      <c r="DU33" s="668"/>
      <c r="DV33" s="669"/>
      <c r="DW33" s="641">
        <v>38.4</v>
      </c>
      <c r="DX33" s="666"/>
      <c r="DY33" s="666"/>
      <c r="DZ33" s="666"/>
      <c r="EA33" s="666"/>
      <c r="EB33" s="666"/>
      <c r="EC33" s="667"/>
    </row>
    <row r="34" spans="2:133" ht="11.25" customHeight="1" x14ac:dyDescent="0.2">
      <c r="B34" s="633" t="s">
        <v>308</v>
      </c>
      <c r="C34" s="634"/>
      <c r="D34" s="634"/>
      <c r="E34" s="634"/>
      <c r="F34" s="634"/>
      <c r="G34" s="634"/>
      <c r="H34" s="634"/>
      <c r="I34" s="634"/>
      <c r="J34" s="634"/>
      <c r="K34" s="634"/>
      <c r="L34" s="634"/>
      <c r="M34" s="634"/>
      <c r="N34" s="634"/>
      <c r="O34" s="634"/>
      <c r="P34" s="634"/>
      <c r="Q34" s="635"/>
      <c r="R34" s="636">
        <v>2173279</v>
      </c>
      <c r="S34" s="637"/>
      <c r="T34" s="637"/>
      <c r="U34" s="637"/>
      <c r="V34" s="637"/>
      <c r="W34" s="637"/>
      <c r="X34" s="637"/>
      <c r="Y34" s="638"/>
      <c r="Z34" s="639">
        <v>1.4</v>
      </c>
      <c r="AA34" s="639"/>
      <c r="AB34" s="639"/>
      <c r="AC34" s="639"/>
      <c r="AD34" s="640" t="s">
        <v>122</v>
      </c>
      <c r="AE34" s="640"/>
      <c r="AF34" s="640"/>
      <c r="AG34" s="640"/>
      <c r="AH34" s="640"/>
      <c r="AI34" s="640"/>
      <c r="AJ34" s="640"/>
      <c r="AK34" s="640"/>
      <c r="AL34" s="641" t="s">
        <v>122</v>
      </c>
      <c r="AM34" s="642"/>
      <c r="AN34" s="642"/>
      <c r="AO34" s="643"/>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3" t="s">
        <v>309</v>
      </c>
      <c r="CE34" s="634"/>
      <c r="CF34" s="634"/>
      <c r="CG34" s="634"/>
      <c r="CH34" s="634"/>
      <c r="CI34" s="634"/>
      <c r="CJ34" s="634"/>
      <c r="CK34" s="634"/>
      <c r="CL34" s="634"/>
      <c r="CM34" s="634"/>
      <c r="CN34" s="634"/>
      <c r="CO34" s="634"/>
      <c r="CP34" s="634"/>
      <c r="CQ34" s="635"/>
      <c r="CR34" s="636">
        <v>19737662</v>
      </c>
      <c r="CS34" s="637"/>
      <c r="CT34" s="637"/>
      <c r="CU34" s="637"/>
      <c r="CV34" s="637"/>
      <c r="CW34" s="637"/>
      <c r="CX34" s="637"/>
      <c r="CY34" s="638"/>
      <c r="CZ34" s="641">
        <v>12.7</v>
      </c>
      <c r="DA34" s="666"/>
      <c r="DB34" s="666"/>
      <c r="DC34" s="670"/>
      <c r="DD34" s="645">
        <v>14841195</v>
      </c>
      <c r="DE34" s="637"/>
      <c r="DF34" s="637"/>
      <c r="DG34" s="637"/>
      <c r="DH34" s="637"/>
      <c r="DI34" s="637"/>
      <c r="DJ34" s="637"/>
      <c r="DK34" s="638"/>
      <c r="DL34" s="645">
        <v>12825852</v>
      </c>
      <c r="DM34" s="637"/>
      <c r="DN34" s="637"/>
      <c r="DO34" s="637"/>
      <c r="DP34" s="637"/>
      <c r="DQ34" s="637"/>
      <c r="DR34" s="637"/>
      <c r="DS34" s="637"/>
      <c r="DT34" s="637"/>
      <c r="DU34" s="637"/>
      <c r="DV34" s="638"/>
      <c r="DW34" s="641">
        <v>15.9</v>
      </c>
      <c r="DX34" s="666"/>
      <c r="DY34" s="666"/>
      <c r="DZ34" s="666"/>
      <c r="EA34" s="666"/>
      <c r="EB34" s="666"/>
      <c r="EC34" s="667"/>
    </row>
    <row r="35" spans="2:133" ht="11.25" customHeight="1" x14ac:dyDescent="0.2">
      <c r="B35" s="633" t="s">
        <v>310</v>
      </c>
      <c r="C35" s="634"/>
      <c r="D35" s="634"/>
      <c r="E35" s="634"/>
      <c r="F35" s="634"/>
      <c r="G35" s="634"/>
      <c r="H35" s="634"/>
      <c r="I35" s="634"/>
      <c r="J35" s="634"/>
      <c r="K35" s="634"/>
      <c r="L35" s="634"/>
      <c r="M35" s="634"/>
      <c r="N35" s="634"/>
      <c r="O35" s="634"/>
      <c r="P35" s="634"/>
      <c r="Q35" s="635"/>
      <c r="R35" s="636">
        <v>5259448</v>
      </c>
      <c r="S35" s="637"/>
      <c r="T35" s="637"/>
      <c r="U35" s="637"/>
      <c r="V35" s="637"/>
      <c r="W35" s="637"/>
      <c r="X35" s="637"/>
      <c r="Y35" s="638"/>
      <c r="Z35" s="639">
        <v>3.3</v>
      </c>
      <c r="AA35" s="639"/>
      <c r="AB35" s="639"/>
      <c r="AC35" s="639"/>
      <c r="AD35" s="640" t="s">
        <v>122</v>
      </c>
      <c r="AE35" s="640"/>
      <c r="AF35" s="640"/>
      <c r="AG35" s="640"/>
      <c r="AH35" s="640"/>
      <c r="AI35" s="640"/>
      <c r="AJ35" s="640"/>
      <c r="AK35" s="640"/>
      <c r="AL35" s="641" t="s">
        <v>122</v>
      </c>
      <c r="AM35" s="642"/>
      <c r="AN35" s="642"/>
      <c r="AO35" s="643"/>
      <c r="AP35" s="204"/>
      <c r="AQ35" s="618" t="s">
        <v>311</v>
      </c>
      <c r="AR35" s="619"/>
      <c r="AS35" s="619"/>
      <c r="AT35" s="619"/>
      <c r="AU35" s="619"/>
      <c r="AV35" s="619"/>
      <c r="AW35" s="619"/>
      <c r="AX35" s="619"/>
      <c r="AY35" s="619"/>
      <c r="AZ35" s="619"/>
      <c r="BA35" s="619"/>
      <c r="BB35" s="619"/>
      <c r="BC35" s="619"/>
      <c r="BD35" s="619"/>
      <c r="BE35" s="619"/>
      <c r="BF35" s="620"/>
      <c r="BG35" s="618" t="s">
        <v>312</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313</v>
      </c>
      <c r="CE35" s="634"/>
      <c r="CF35" s="634"/>
      <c r="CG35" s="634"/>
      <c r="CH35" s="634"/>
      <c r="CI35" s="634"/>
      <c r="CJ35" s="634"/>
      <c r="CK35" s="634"/>
      <c r="CL35" s="634"/>
      <c r="CM35" s="634"/>
      <c r="CN35" s="634"/>
      <c r="CO35" s="634"/>
      <c r="CP35" s="634"/>
      <c r="CQ35" s="635"/>
      <c r="CR35" s="636">
        <v>2908405</v>
      </c>
      <c r="CS35" s="668"/>
      <c r="CT35" s="668"/>
      <c r="CU35" s="668"/>
      <c r="CV35" s="668"/>
      <c r="CW35" s="668"/>
      <c r="CX35" s="668"/>
      <c r="CY35" s="669"/>
      <c r="CZ35" s="641">
        <v>1.9</v>
      </c>
      <c r="DA35" s="666"/>
      <c r="DB35" s="666"/>
      <c r="DC35" s="670"/>
      <c r="DD35" s="645">
        <v>2727484</v>
      </c>
      <c r="DE35" s="668"/>
      <c r="DF35" s="668"/>
      <c r="DG35" s="668"/>
      <c r="DH35" s="668"/>
      <c r="DI35" s="668"/>
      <c r="DJ35" s="668"/>
      <c r="DK35" s="669"/>
      <c r="DL35" s="645">
        <v>1548136</v>
      </c>
      <c r="DM35" s="668"/>
      <c r="DN35" s="668"/>
      <c r="DO35" s="668"/>
      <c r="DP35" s="668"/>
      <c r="DQ35" s="668"/>
      <c r="DR35" s="668"/>
      <c r="DS35" s="668"/>
      <c r="DT35" s="668"/>
      <c r="DU35" s="668"/>
      <c r="DV35" s="669"/>
      <c r="DW35" s="641">
        <v>1.9</v>
      </c>
      <c r="DX35" s="666"/>
      <c r="DY35" s="666"/>
      <c r="DZ35" s="666"/>
      <c r="EA35" s="666"/>
      <c r="EB35" s="666"/>
      <c r="EC35" s="667"/>
    </row>
    <row r="36" spans="2:133" ht="11.25" customHeight="1" x14ac:dyDescent="0.2">
      <c r="B36" s="633" t="s">
        <v>314</v>
      </c>
      <c r="C36" s="634"/>
      <c r="D36" s="634"/>
      <c r="E36" s="634"/>
      <c r="F36" s="634"/>
      <c r="G36" s="634"/>
      <c r="H36" s="634"/>
      <c r="I36" s="634"/>
      <c r="J36" s="634"/>
      <c r="K36" s="634"/>
      <c r="L36" s="634"/>
      <c r="M36" s="634"/>
      <c r="N36" s="634"/>
      <c r="O36" s="634"/>
      <c r="P36" s="634"/>
      <c r="Q36" s="635"/>
      <c r="R36" s="636">
        <v>2911364</v>
      </c>
      <c r="S36" s="637"/>
      <c r="T36" s="637"/>
      <c r="U36" s="637"/>
      <c r="V36" s="637"/>
      <c r="W36" s="637"/>
      <c r="X36" s="637"/>
      <c r="Y36" s="638"/>
      <c r="Z36" s="639">
        <v>1.9</v>
      </c>
      <c r="AA36" s="639"/>
      <c r="AB36" s="639"/>
      <c r="AC36" s="639"/>
      <c r="AD36" s="640" t="s">
        <v>122</v>
      </c>
      <c r="AE36" s="640"/>
      <c r="AF36" s="640"/>
      <c r="AG36" s="640"/>
      <c r="AH36" s="640"/>
      <c r="AI36" s="640"/>
      <c r="AJ36" s="640"/>
      <c r="AK36" s="640"/>
      <c r="AL36" s="641" t="s">
        <v>122</v>
      </c>
      <c r="AM36" s="642"/>
      <c r="AN36" s="642"/>
      <c r="AO36" s="643"/>
      <c r="AP36" s="204"/>
      <c r="AQ36" s="702" t="s">
        <v>315</v>
      </c>
      <c r="AR36" s="703"/>
      <c r="AS36" s="703"/>
      <c r="AT36" s="703"/>
      <c r="AU36" s="703"/>
      <c r="AV36" s="703"/>
      <c r="AW36" s="703"/>
      <c r="AX36" s="703"/>
      <c r="AY36" s="704"/>
      <c r="AZ36" s="625">
        <v>17970247</v>
      </c>
      <c r="BA36" s="626"/>
      <c r="BB36" s="626"/>
      <c r="BC36" s="626"/>
      <c r="BD36" s="626"/>
      <c r="BE36" s="626"/>
      <c r="BF36" s="698"/>
      <c r="BG36" s="622" t="s">
        <v>316</v>
      </c>
      <c r="BH36" s="623"/>
      <c r="BI36" s="623"/>
      <c r="BJ36" s="623"/>
      <c r="BK36" s="623"/>
      <c r="BL36" s="623"/>
      <c r="BM36" s="623"/>
      <c r="BN36" s="623"/>
      <c r="BO36" s="623"/>
      <c r="BP36" s="623"/>
      <c r="BQ36" s="623"/>
      <c r="BR36" s="623"/>
      <c r="BS36" s="623"/>
      <c r="BT36" s="623"/>
      <c r="BU36" s="624"/>
      <c r="BV36" s="625">
        <v>417577</v>
      </c>
      <c r="BW36" s="626"/>
      <c r="BX36" s="626"/>
      <c r="BY36" s="626"/>
      <c r="BZ36" s="626"/>
      <c r="CA36" s="626"/>
      <c r="CB36" s="698"/>
      <c r="CD36" s="633" t="s">
        <v>317</v>
      </c>
      <c r="CE36" s="634"/>
      <c r="CF36" s="634"/>
      <c r="CG36" s="634"/>
      <c r="CH36" s="634"/>
      <c r="CI36" s="634"/>
      <c r="CJ36" s="634"/>
      <c r="CK36" s="634"/>
      <c r="CL36" s="634"/>
      <c r="CM36" s="634"/>
      <c r="CN36" s="634"/>
      <c r="CO36" s="634"/>
      <c r="CP36" s="634"/>
      <c r="CQ36" s="635"/>
      <c r="CR36" s="636">
        <v>13061556</v>
      </c>
      <c r="CS36" s="637"/>
      <c r="CT36" s="637"/>
      <c r="CU36" s="637"/>
      <c r="CV36" s="637"/>
      <c r="CW36" s="637"/>
      <c r="CX36" s="637"/>
      <c r="CY36" s="638"/>
      <c r="CZ36" s="641">
        <v>8.4</v>
      </c>
      <c r="DA36" s="666"/>
      <c r="DB36" s="666"/>
      <c r="DC36" s="670"/>
      <c r="DD36" s="645">
        <v>11118671</v>
      </c>
      <c r="DE36" s="637"/>
      <c r="DF36" s="637"/>
      <c r="DG36" s="637"/>
      <c r="DH36" s="637"/>
      <c r="DI36" s="637"/>
      <c r="DJ36" s="637"/>
      <c r="DK36" s="638"/>
      <c r="DL36" s="645">
        <v>6052726</v>
      </c>
      <c r="DM36" s="637"/>
      <c r="DN36" s="637"/>
      <c r="DO36" s="637"/>
      <c r="DP36" s="637"/>
      <c r="DQ36" s="637"/>
      <c r="DR36" s="637"/>
      <c r="DS36" s="637"/>
      <c r="DT36" s="637"/>
      <c r="DU36" s="637"/>
      <c r="DV36" s="638"/>
      <c r="DW36" s="641">
        <v>7.5</v>
      </c>
      <c r="DX36" s="666"/>
      <c r="DY36" s="666"/>
      <c r="DZ36" s="666"/>
      <c r="EA36" s="666"/>
      <c r="EB36" s="666"/>
      <c r="EC36" s="667"/>
    </row>
    <row r="37" spans="2:133" ht="11.25" customHeight="1" x14ac:dyDescent="0.2">
      <c r="B37" s="633" t="s">
        <v>318</v>
      </c>
      <c r="C37" s="634"/>
      <c r="D37" s="634"/>
      <c r="E37" s="634"/>
      <c r="F37" s="634"/>
      <c r="G37" s="634"/>
      <c r="H37" s="634"/>
      <c r="I37" s="634"/>
      <c r="J37" s="634"/>
      <c r="K37" s="634"/>
      <c r="L37" s="634"/>
      <c r="M37" s="634"/>
      <c r="N37" s="634"/>
      <c r="O37" s="634"/>
      <c r="P37" s="634"/>
      <c r="Q37" s="635"/>
      <c r="R37" s="636">
        <v>9042260</v>
      </c>
      <c r="S37" s="637"/>
      <c r="T37" s="637"/>
      <c r="U37" s="637"/>
      <c r="V37" s="637"/>
      <c r="W37" s="637"/>
      <c r="X37" s="637"/>
      <c r="Y37" s="638"/>
      <c r="Z37" s="639">
        <v>5.7</v>
      </c>
      <c r="AA37" s="639"/>
      <c r="AB37" s="639"/>
      <c r="AC37" s="639"/>
      <c r="AD37" s="640">
        <v>246049</v>
      </c>
      <c r="AE37" s="640"/>
      <c r="AF37" s="640"/>
      <c r="AG37" s="640"/>
      <c r="AH37" s="640"/>
      <c r="AI37" s="640"/>
      <c r="AJ37" s="640"/>
      <c r="AK37" s="640"/>
      <c r="AL37" s="641">
        <v>0.3</v>
      </c>
      <c r="AM37" s="642"/>
      <c r="AN37" s="642"/>
      <c r="AO37" s="643"/>
      <c r="AQ37" s="699" t="s">
        <v>319</v>
      </c>
      <c r="AR37" s="700"/>
      <c r="AS37" s="700"/>
      <c r="AT37" s="700"/>
      <c r="AU37" s="700"/>
      <c r="AV37" s="700"/>
      <c r="AW37" s="700"/>
      <c r="AX37" s="700"/>
      <c r="AY37" s="701"/>
      <c r="AZ37" s="636">
        <v>4511206</v>
      </c>
      <c r="BA37" s="637"/>
      <c r="BB37" s="637"/>
      <c r="BC37" s="637"/>
      <c r="BD37" s="668"/>
      <c r="BE37" s="668"/>
      <c r="BF37" s="691"/>
      <c r="BG37" s="633" t="s">
        <v>320</v>
      </c>
      <c r="BH37" s="634"/>
      <c r="BI37" s="634"/>
      <c r="BJ37" s="634"/>
      <c r="BK37" s="634"/>
      <c r="BL37" s="634"/>
      <c r="BM37" s="634"/>
      <c r="BN37" s="634"/>
      <c r="BO37" s="634"/>
      <c r="BP37" s="634"/>
      <c r="BQ37" s="634"/>
      <c r="BR37" s="634"/>
      <c r="BS37" s="634"/>
      <c r="BT37" s="634"/>
      <c r="BU37" s="635"/>
      <c r="BV37" s="636">
        <v>-112904</v>
      </c>
      <c r="BW37" s="637"/>
      <c r="BX37" s="637"/>
      <c r="BY37" s="637"/>
      <c r="BZ37" s="637"/>
      <c r="CA37" s="637"/>
      <c r="CB37" s="646"/>
      <c r="CD37" s="633" t="s">
        <v>321</v>
      </c>
      <c r="CE37" s="634"/>
      <c r="CF37" s="634"/>
      <c r="CG37" s="634"/>
      <c r="CH37" s="634"/>
      <c r="CI37" s="634"/>
      <c r="CJ37" s="634"/>
      <c r="CK37" s="634"/>
      <c r="CL37" s="634"/>
      <c r="CM37" s="634"/>
      <c r="CN37" s="634"/>
      <c r="CO37" s="634"/>
      <c r="CP37" s="634"/>
      <c r="CQ37" s="635"/>
      <c r="CR37" s="636">
        <v>67560</v>
      </c>
      <c r="CS37" s="668"/>
      <c r="CT37" s="668"/>
      <c r="CU37" s="668"/>
      <c r="CV37" s="668"/>
      <c r="CW37" s="668"/>
      <c r="CX37" s="668"/>
      <c r="CY37" s="669"/>
      <c r="CZ37" s="641">
        <v>0</v>
      </c>
      <c r="DA37" s="666"/>
      <c r="DB37" s="666"/>
      <c r="DC37" s="670"/>
      <c r="DD37" s="645">
        <v>67560</v>
      </c>
      <c r="DE37" s="668"/>
      <c r="DF37" s="668"/>
      <c r="DG37" s="668"/>
      <c r="DH37" s="668"/>
      <c r="DI37" s="668"/>
      <c r="DJ37" s="668"/>
      <c r="DK37" s="669"/>
      <c r="DL37" s="645">
        <v>67560</v>
      </c>
      <c r="DM37" s="668"/>
      <c r="DN37" s="668"/>
      <c r="DO37" s="668"/>
      <c r="DP37" s="668"/>
      <c r="DQ37" s="668"/>
      <c r="DR37" s="668"/>
      <c r="DS37" s="668"/>
      <c r="DT37" s="668"/>
      <c r="DU37" s="668"/>
      <c r="DV37" s="669"/>
      <c r="DW37" s="641">
        <v>0.1</v>
      </c>
      <c r="DX37" s="666"/>
      <c r="DY37" s="666"/>
      <c r="DZ37" s="666"/>
      <c r="EA37" s="666"/>
      <c r="EB37" s="666"/>
      <c r="EC37" s="667"/>
    </row>
    <row r="38" spans="2:133" ht="11.25" customHeight="1" x14ac:dyDescent="0.2">
      <c r="B38" s="633" t="s">
        <v>322</v>
      </c>
      <c r="C38" s="634"/>
      <c r="D38" s="634"/>
      <c r="E38" s="634"/>
      <c r="F38" s="634"/>
      <c r="G38" s="634"/>
      <c r="H38" s="634"/>
      <c r="I38" s="634"/>
      <c r="J38" s="634"/>
      <c r="K38" s="634"/>
      <c r="L38" s="634"/>
      <c r="M38" s="634"/>
      <c r="N38" s="634"/>
      <c r="O38" s="634"/>
      <c r="P38" s="634"/>
      <c r="Q38" s="635"/>
      <c r="R38" s="636">
        <v>12123790</v>
      </c>
      <c r="S38" s="637"/>
      <c r="T38" s="637"/>
      <c r="U38" s="637"/>
      <c r="V38" s="637"/>
      <c r="W38" s="637"/>
      <c r="X38" s="637"/>
      <c r="Y38" s="638"/>
      <c r="Z38" s="639">
        <v>7.7</v>
      </c>
      <c r="AA38" s="639"/>
      <c r="AB38" s="639"/>
      <c r="AC38" s="639"/>
      <c r="AD38" s="640" t="s">
        <v>122</v>
      </c>
      <c r="AE38" s="640"/>
      <c r="AF38" s="640"/>
      <c r="AG38" s="640"/>
      <c r="AH38" s="640"/>
      <c r="AI38" s="640"/>
      <c r="AJ38" s="640"/>
      <c r="AK38" s="640"/>
      <c r="AL38" s="641" t="s">
        <v>122</v>
      </c>
      <c r="AM38" s="642"/>
      <c r="AN38" s="642"/>
      <c r="AO38" s="643"/>
      <c r="AQ38" s="699" t="s">
        <v>323</v>
      </c>
      <c r="AR38" s="700"/>
      <c r="AS38" s="700"/>
      <c r="AT38" s="700"/>
      <c r="AU38" s="700"/>
      <c r="AV38" s="700"/>
      <c r="AW38" s="700"/>
      <c r="AX38" s="700"/>
      <c r="AY38" s="701"/>
      <c r="AZ38" s="636">
        <v>519866</v>
      </c>
      <c r="BA38" s="637"/>
      <c r="BB38" s="637"/>
      <c r="BC38" s="637"/>
      <c r="BD38" s="668"/>
      <c r="BE38" s="668"/>
      <c r="BF38" s="691"/>
      <c r="BG38" s="633" t="s">
        <v>324</v>
      </c>
      <c r="BH38" s="634"/>
      <c r="BI38" s="634"/>
      <c r="BJ38" s="634"/>
      <c r="BK38" s="634"/>
      <c r="BL38" s="634"/>
      <c r="BM38" s="634"/>
      <c r="BN38" s="634"/>
      <c r="BO38" s="634"/>
      <c r="BP38" s="634"/>
      <c r="BQ38" s="634"/>
      <c r="BR38" s="634"/>
      <c r="BS38" s="634"/>
      <c r="BT38" s="634"/>
      <c r="BU38" s="635"/>
      <c r="BV38" s="636">
        <v>34856</v>
      </c>
      <c r="BW38" s="637"/>
      <c r="BX38" s="637"/>
      <c r="BY38" s="637"/>
      <c r="BZ38" s="637"/>
      <c r="CA38" s="637"/>
      <c r="CB38" s="646"/>
      <c r="CD38" s="633" t="s">
        <v>325</v>
      </c>
      <c r="CE38" s="634"/>
      <c r="CF38" s="634"/>
      <c r="CG38" s="634"/>
      <c r="CH38" s="634"/>
      <c r="CI38" s="634"/>
      <c r="CJ38" s="634"/>
      <c r="CK38" s="634"/>
      <c r="CL38" s="634"/>
      <c r="CM38" s="634"/>
      <c r="CN38" s="634"/>
      <c r="CO38" s="634"/>
      <c r="CP38" s="634"/>
      <c r="CQ38" s="635"/>
      <c r="CR38" s="636">
        <v>12939175</v>
      </c>
      <c r="CS38" s="637"/>
      <c r="CT38" s="637"/>
      <c r="CU38" s="637"/>
      <c r="CV38" s="637"/>
      <c r="CW38" s="637"/>
      <c r="CX38" s="637"/>
      <c r="CY38" s="638"/>
      <c r="CZ38" s="641">
        <v>8.3000000000000007</v>
      </c>
      <c r="DA38" s="666"/>
      <c r="DB38" s="666"/>
      <c r="DC38" s="670"/>
      <c r="DD38" s="645">
        <v>10691554</v>
      </c>
      <c r="DE38" s="637"/>
      <c r="DF38" s="637"/>
      <c r="DG38" s="637"/>
      <c r="DH38" s="637"/>
      <c r="DI38" s="637"/>
      <c r="DJ38" s="637"/>
      <c r="DK38" s="638"/>
      <c r="DL38" s="645">
        <v>9471748</v>
      </c>
      <c r="DM38" s="637"/>
      <c r="DN38" s="637"/>
      <c r="DO38" s="637"/>
      <c r="DP38" s="637"/>
      <c r="DQ38" s="637"/>
      <c r="DR38" s="637"/>
      <c r="DS38" s="637"/>
      <c r="DT38" s="637"/>
      <c r="DU38" s="637"/>
      <c r="DV38" s="638"/>
      <c r="DW38" s="641">
        <v>11.8</v>
      </c>
      <c r="DX38" s="666"/>
      <c r="DY38" s="666"/>
      <c r="DZ38" s="666"/>
      <c r="EA38" s="666"/>
      <c r="EB38" s="666"/>
      <c r="EC38" s="667"/>
    </row>
    <row r="39" spans="2:133" ht="11.25" customHeight="1" x14ac:dyDescent="0.2">
      <c r="B39" s="633" t="s">
        <v>326</v>
      </c>
      <c r="C39" s="634"/>
      <c r="D39" s="634"/>
      <c r="E39" s="634"/>
      <c r="F39" s="634"/>
      <c r="G39" s="634"/>
      <c r="H39" s="634"/>
      <c r="I39" s="634"/>
      <c r="J39" s="634"/>
      <c r="K39" s="634"/>
      <c r="L39" s="634"/>
      <c r="M39" s="634"/>
      <c r="N39" s="634"/>
      <c r="O39" s="634"/>
      <c r="P39" s="634"/>
      <c r="Q39" s="635"/>
      <c r="R39" s="636" t="s">
        <v>122</v>
      </c>
      <c r="S39" s="637"/>
      <c r="T39" s="637"/>
      <c r="U39" s="637"/>
      <c r="V39" s="637"/>
      <c r="W39" s="637"/>
      <c r="X39" s="637"/>
      <c r="Y39" s="638"/>
      <c r="Z39" s="639" t="s">
        <v>122</v>
      </c>
      <c r="AA39" s="639"/>
      <c r="AB39" s="639"/>
      <c r="AC39" s="639"/>
      <c r="AD39" s="640" t="s">
        <v>122</v>
      </c>
      <c r="AE39" s="640"/>
      <c r="AF39" s="640"/>
      <c r="AG39" s="640"/>
      <c r="AH39" s="640"/>
      <c r="AI39" s="640"/>
      <c r="AJ39" s="640"/>
      <c r="AK39" s="640"/>
      <c r="AL39" s="641" t="s">
        <v>122</v>
      </c>
      <c r="AM39" s="642"/>
      <c r="AN39" s="642"/>
      <c r="AO39" s="643"/>
      <c r="AQ39" s="699" t="s">
        <v>327</v>
      </c>
      <c r="AR39" s="700"/>
      <c r="AS39" s="700"/>
      <c r="AT39" s="700"/>
      <c r="AU39" s="700"/>
      <c r="AV39" s="700"/>
      <c r="AW39" s="700"/>
      <c r="AX39" s="700"/>
      <c r="AY39" s="701"/>
      <c r="AZ39" s="636">
        <v>408278</v>
      </c>
      <c r="BA39" s="637"/>
      <c r="BB39" s="637"/>
      <c r="BC39" s="637"/>
      <c r="BD39" s="668"/>
      <c r="BE39" s="668"/>
      <c r="BF39" s="691"/>
      <c r="BG39" s="633" t="s">
        <v>328</v>
      </c>
      <c r="BH39" s="634"/>
      <c r="BI39" s="634"/>
      <c r="BJ39" s="634"/>
      <c r="BK39" s="634"/>
      <c r="BL39" s="634"/>
      <c r="BM39" s="634"/>
      <c r="BN39" s="634"/>
      <c r="BO39" s="634"/>
      <c r="BP39" s="634"/>
      <c r="BQ39" s="634"/>
      <c r="BR39" s="634"/>
      <c r="BS39" s="634"/>
      <c r="BT39" s="634"/>
      <c r="BU39" s="635"/>
      <c r="BV39" s="636">
        <v>48647</v>
      </c>
      <c r="BW39" s="637"/>
      <c r="BX39" s="637"/>
      <c r="BY39" s="637"/>
      <c r="BZ39" s="637"/>
      <c r="CA39" s="637"/>
      <c r="CB39" s="646"/>
      <c r="CD39" s="633" t="s">
        <v>329</v>
      </c>
      <c r="CE39" s="634"/>
      <c r="CF39" s="634"/>
      <c r="CG39" s="634"/>
      <c r="CH39" s="634"/>
      <c r="CI39" s="634"/>
      <c r="CJ39" s="634"/>
      <c r="CK39" s="634"/>
      <c r="CL39" s="634"/>
      <c r="CM39" s="634"/>
      <c r="CN39" s="634"/>
      <c r="CO39" s="634"/>
      <c r="CP39" s="634"/>
      <c r="CQ39" s="635"/>
      <c r="CR39" s="636">
        <v>1594223</v>
      </c>
      <c r="CS39" s="668"/>
      <c r="CT39" s="668"/>
      <c r="CU39" s="668"/>
      <c r="CV39" s="668"/>
      <c r="CW39" s="668"/>
      <c r="CX39" s="668"/>
      <c r="CY39" s="669"/>
      <c r="CZ39" s="641">
        <v>1</v>
      </c>
      <c r="DA39" s="666"/>
      <c r="DB39" s="666"/>
      <c r="DC39" s="670"/>
      <c r="DD39" s="645">
        <v>1587143</v>
      </c>
      <c r="DE39" s="668"/>
      <c r="DF39" s="668"/>
      <c r="DG39" s="668"/>
      <c r="DH39" s="668"/>
      <c r="DI39" s="668"/>
      <c r="DJ39" s="668"/>
      <c r="DK39" s="669"/>
      <c r="DL39" s="645" t="s">
        <v>122</v>
      </c>
      <c r="DM39" s="668"/>
      <c r="DN39" s="668"/>
      <c r="DO39" s="668"/>
      <c r="DP39" s="668"/>
      <c r="DQ39" s="668"/>
      <c r="DR39" s="668"/>
      <c r="DS39" s="668"/>
      <c r="DT39" s="668"/>
      <c r="DU39" s="668"/>
      <c r="DV39" s="669"/>
      <c r="DW39" s="641" t="s">
        <v>122</v>
      </c>
      <c r="DX39" s="666"/>
      <c r="DY39" s="666"/>
      <c r="DZ39" s="666"/>
      <c r="EA39" s="666"/>
      <c r="EB39" s="666"/>
      <c r="EC39" s="667"/>
    </row>
    <row r="40" spans="2:133" ht="11.25" customHeight="1" x14ac:dyDescent="0.2">
      <c r="B40" s="633" t="s">
        <v>330</v>
      </c>
      <c r="C40" s="634"/>
      <c r="D40" s="634"/>
      <c r="E40" s="634"/>
      <c r="F40" s="634"/>
      <c r="G40" s="634"/>
      <c r="H40" s="634"/>
      <c r="I40" s="634"/>
      <c r="J40" s="634"/>
      <c r="K40" s="634"/>
      <c r="L40" s="634"/>
      <c r="M40" s="634"/>
      <c r="N40" s="634"/>
      <c r="O40" s="634"/>
      <c r="P40" s="634"/>
      <c r="Q40" s="635"/>
      <c r="R40" s="636">
        <v>818600</v>
      </c>
      <c r="S40" s="637"/>
      <c r="T40" s="637"/>
      <c r="U40" s="637"/>
      <c r="V40" s="637"/>
      <c r="W40" s="637"/>
      <c r="X40" s="637"/>
      <c r="Y40" s="638"/>
      <c r="Z40" s="639">
        <v>0.5</v>
      </c>
      <c r="AA40" s="639"/>
      <c r="AB40" s="639"/>
      <c r="AC40" s="639"/>
      <c r="AD40" s="640" t="s">
        <v>122</v>
      </c>
      <c r="AE40" s="640"/>
      <c r="AF40" s="640"/>
      <c r="AG40" s="640"/>
      <c r="AH40" s="640"/>
      <c r="AI40" s="640"/>
      <c r="AJ40" s="640"/>
      <c r="AK40" s="640"/>
      <c r="AL40" s="641" t="s">
        <v>122</v>
      </c>
      <c r="AM40" s="642"/>
      <c r="AN40" s="642"/>
      <c r="AO40" s="643"/>
      <c r="AQ40" s="699" t="s">
        <v>331</v>
      </c>
      <c r="AR40" s="700"/>
      <c r="AS40" s="700"/>
      <c r="AT40" s="700"/>
      <c r="AU40" s="700"/>
      <c r="AV40" s="700"/>
      <c r="AW40" s="700"/>
      <c r="AX40" s="700"/>
      <c r="AY40" s="701"/>
      <c r="AZ40" s="636">
        <v>197200</v>
      </c>
      <c r="BA40" s="637"/>
      <c r="BB40" s="637"/>
      <c r="BC40" s="637"/>
      <c r="BD40" s="668"/>
      <c r="BE40" s="668"/>
      <c r="BF40" s="691"/>
      <c r="BG40" s="684" t="s">
        <v>332</v>
      </c>
      <c r="BH40" s="685"/>
      <c r="BI40" s="685"/>
      <c r="BJ40" s="685"/>
      <c r="BK40" s="685"/>
      <c r="BL40" s="205"/>
      <c r="BM40" s="634" t="s">
        <v>333</v>
      </c>
      <c r="BN40" s="634"/>
      <c r="BO40" s="634"/>
      <c r="BP40" s="634"/>
      <c r="BQ40" s="634"/>
      <c r="BR40" s="634"/>
      <c r="BS40" s="634"/>
      <c r="BT40" s="634"/>
      <c r="BU40" s="635"/>
      <c r="BV40" s="636">
        <v>94</v>
      </c>
      <c r="BW40" s="637"/>
      <c r="BX40" s="637"/>
      <c r="BY40" s="637"/>
      <c r="BZ40" s="637"/>
      <c r="CA40" s="637"/>
      <c r="CB40" s="646"/>
      <c r="CD40" s="633" t="s">
        <v>334</v>
      </c>
      <c r="CE40" s="634"/>
      <c r="CF40" s="634"/>
      <c r="CG40" s="634"/>
      <c r="CH40" s="634"/>
      <c r="CI40" s="634"/>
      <c r="CJ40" s="634"/>
      <c r="CK40" s="634"/>
      <c r="CL40" s="634"/>
      <c r="CM40" s="634"/>
      <c r="CN40" s="634"/>
      <c r="CO40" s="634"/>
      <c r="CP40" s="634"/>
      <c r="CQ40" s="635"/>
      <c r="CR40" s="636">
        <v>8068805</v>
      </c>
      <c r="CS40" s="637"/>
      <c r="CT40" s="637"/>
      <c r="CU40" s="637"/>
      <c r="CV40" s="637"/>
      <c r="CW40" s="637"/>
      <c r="CX40" s="637"/>
      <c r="CY40" s="638"/>
      <c r="CZ40" s="641">
        <v>5.2</v>
      </c>
      <c r="DA40" s="666"/>
      <c r="DB40" s="666"/>
      <c r="DC40" s="670"/>
      <c r="DD40" s="645">
        <v>1059114</v>
      </c>
      <c r="DE40" s="637"/>
      <c r="DF40" s="637"/>
      <c r="DG40" s="637"/>
      <c r="DH40" s="637"/>
      <c r="DI40" s="637"/>
      <c r="DJ40" s="637"/>
      <c r="DK40" s="638"/>
      <c r="DL40" s="645">
        <v>993113</v>
      </c>
      <c r="DM40" s="637"/>
      <c r="DN40" s="637"/>
      <c r="DO40" s="637"/>
      <c r="DP40" s="637"/>
      <c r="DQ40" s="637"/>
      <c r="DR40" s="637"/>
      <c r="DS40" s="637"/>
      <c r="DT40" s="637"/>
      <c r="DU40" s="637"/>
      <c r="DV40" s="638"/>
      <c r="DW40" s="641">
        <v>1.2</v>
      </c>
      <c r="DX40" s="666"/>
      <c r="DY40" s="666"/>
      <c r="DZ40" s="666"/>
      <c r="EA40" s="666"/>
      <c r="EB40" s="666"/>
      <c r="EC40" s="667"/>
    </row>
    <row r="41" spans="2:133" ht="11.25" customHeight="1" x14ac:dyDescent="0.2">
      <c r="B41" s="657" t="s">
        <v>335</v>
      </c>
      <c r="C41" s="658"/>
      <c r="D41" s="658"/>
      <c r="E41" s="658"/>
      <c r="F41" s="658"/>
      <c r="G41" s="658"/>
      <c r="H41" s="658"/>
      <c r="I41" s="658"/>
      <c r="J41" s="658"/>
      <c r="K41" s="658"/>
      <c r="L41" s="658"/>
      <c r="M41" s="658"/>
      <c r="N41" s="658"/>
      <c r="O41" s="658"/>
      <c r="P41" s="658"/>
      <c r="Q41" s="659"/>
      <c r="R41" s="708">
        <v>157284780</v>
      </c>
      <c r="S41" s="709"/>
      <c r="T41" s="709"/>
      <c r="U41" s="709"/>
      <c r="V41" s="709"/>
      <c r="W41" s="709"/>
      <c r="X41" s="709"/>
      <c r="Y41" s="713"/>
      <c r="Z41" s="714">
        <v>100</v>
      </c>
      <c r="AA41" s="714"/>
      <c r="AB41" s="714"/>
      <c r="AC41" s="714"/>
      <c r="AD41" s="715">
        <v>79656427</v>
      </c>
      <c r="AE41" s="715"/>
      <c r="AF41" s="715"/>
      <c r="AG41" s="715"/>
      <c r="AH41" s="715"/>
      <c r="AI41" s="715"/>
      <c r="AJ41" s="715"/>
      <c r="AK41" s="715"/>
      <c r="AL41" s="716">
        <v>100</v>
      </c>
      <c r="AM41" s="696"/>
      <c r="AN41" s="696"/>
      <c r="AO41" s="717"/>
      <c r="AQ41" s="699" t="s">
        <v>336</v>
      </c>
      <c r="AR41" s="700"/>
      <c r="AS41" s="700"/>
      <c r="AT41" s="700"/>
      <c r="AU41" s="700"/>
      <c r="AV41" s="700"/>
      <c r="AW41" s="700"/>
      <c r="AX41" s="700"/>
      <c r="AY41" s="701"/>
      <c r="AZ41" s="636">
        <v>2574550</v>
      </c>
      <c r="BA41" s="637"/>
      <c r="BB41" s="637"/>
      <c r="BC41" s="637"/>
      <c r="BD41" s="668"/>
      <c r="BE41" s="668"/>
      <c r="BF41" s="691"/>
      <c r="BG41" s="684"/>
      <c r="BH41" s="685"/>
      <c r="BI41" s="685"/>
      <c r="BJ41" s="685"/>
      <c r="BK41" s="685"/>
      <c r="BL41" s="205"/>
      <c r="BM41" s="634" t="s">
        <v>337</v>
      </c>
      <c r="BN41" s="634"/>
      <c r="BO41" s="634"/>
      <c r="BP41" s="634"/>
      <c r="BQ41" s="634"/>
      <c r="BR41" s="634"/>
      <c r="BS41" s="634"/>
      <c r="BT41" s="634"/>
      <c r="BU41" s="635"/>
      <c r="BV41" s="636">
        <v>1</v>
      </c>
      <c r="BW41" s="637"/>
      <c r="BX41" s="637"/>
      <c r="BY41" s="637"/>
      <c r="BZ41" s="637"/>
      <c r="CA41" s="637"/>
      <c r="CB41" s="646"/>
      <c r="CD41" s="633" t="s">
        <v>338</v>
      </c>
      <c r="CE41" s="634"/>
      <c r="CF41" s="634"/>
      <c r="CG41" s="634"/>
      <c r="CH41" s="634"/>
      <c r="CI41" s="634"/>
      <c r="CJ41" s="634"/>
      <c r="CK41" s="634"/>
      <c r="CL41" s="634"/>
      <c r="CM41" s="634"/>
      <c r="CN41" s="634"/>
      <c r="CO41" s="634"/>
      <c r="CP41" s="634"/>
      <c r="CQ41" s="635"/>
      <c r="CR41" s="636" t="s">
        <v>122</v>
      </c>
      <c r="CS41" s="668"/>
      <c r="CT41" s="668"/>
      <c r="CU41" s="668"/>
      <c r="CV41" s="668"/>
      <c r="CW41" s="668"/>
      <c r="CX41" s="668"/>
      <c r="CY41" s="669"/>
      <c r="CZ41" s="641" t="s">
        <v>122</v>
      </c>
      <c r="DA41" s="666"/>
      <c r="DB41" s="666"/>
      <c r="DC41" s="670"/>
      <c r="DD41" s="645" t="s">
        <v>122</v>
      </c>
      <c r="DE41" s="668"/>
      <c r="DF41" s="668"/>
      <c r="DG41" s="668"/>
      <c r="DH41" s="668"/>
      <c r="DI41" s="668"/>
      <c r="DJ41" s="668"/>
      <c r="DK41" s="669"/>
      <c r="DL41" s="719"/>
      <c r="DM41" s="720"/>
      <c r="DN41" s="720"/>
      <c r="DO41" s="720"/>
      <c r="DP41" s="720"/>
      <c r="DQ41" s="720"/>
      <c r="DR41" s="720"/>
      <c r="DS41" s="720"/>
      <c r="DT41" s="720"/>
      <c r="DU41" s="720"/>
      <c r="DV41" s="721"/>
      <c r="DW41" s="710"/>
      <c r="DX41" s="711"/>
      <c r="DY41" s="711"/>
      <c r="DZ41" s="711"/>
      <c r="EA41" s="711"/>
      <c r="EB41" s="711"/>
      <c r="EC41" s="712"/>
    </row>
    <row r="42" spans="2:133" ht="11.25" customHeight="1" x14ac:dyDescent="0.2">
      <c r="AQ42" s="705" t="s">
        <v>339</v>
      </c>
      <c r="AR42" s="706"/>
      <c r="AS42" s="706"/>
      <c r="AT42" s="706"/>
      <c r="AU42" s="706"/>
      <c r="AV42" s="706"/>
      <c r="AW42" s="706"/>
      <c r="AX42" s="706"/>
      <c r="AY42" s="707"/>
      <c r="AZ42" s="708">
        <v>9759147</v>
      </c>
      <c r="BA42" s="709"/>
      <c r="BB42" s="709"/>
      <c r="BC42" s="709"/>
      <c r="BD42" s="695"/>
      <c r="BE42" s="695"/>
      <c r="BF42" s="697"/>
      <c r="BG42" s="686"/>
      <c r="BH42" s="687"/>
      <c r="BI42" s="687"/>
      <c r="BJ42" s="687"/>
      <c r="BK42" s="687"/>
      <c r="BL42" s="206"/>
      <c r="BM42" s="658" t="s">
        <v>340</v>
      </c>
      <c r="BN42" s="658"/>
      <c r="BO42" s="658"/>
      <c r="BP42" s="658"/>
      <c r="BQ42" s="658"/>
      <c r="BR42" s="658"/>
      <c r="BS42" s="658"/>
      <c r="BT42" s="658"/>
      <c r="BU42" s="659"/>
      <c r="BV42" s="708">
        <v>436</v>
      </c>
      <c r="BW42" s="709"/>
      <c r="BX42" s="709"/>
      <c r="BY42" s="709"/>
      <c r="BZ42" s="709"/>
      <c r="CA42" s="709"/>
      <c r="CB42" s="718"/>
      <c r="CD42" s="633" t="s">
        <v>341</v>
      </c>
      <c r="CE42" s="634"/>
      <c r="CF42" s="634"/>
      <c r="CG42" s="634"/>
      <c r="CH42" s="634"/>
      <c r="CI42" s="634"/>
      <c r="CJ42" s="634"/>
      <c r="CK42" s="634"/>
      <c r="CL42" s="634"/>
      <c r="CM42" s="634"/>
      <c r="CN42" s="634"/>
      <c r="CO42" s="634"/>
      <c r="CP42" s="634"/>
      <c r="CQ42" s="635"/>
      <c r="CR42" s="636">
        <v>18084659</v>
      </c>
      <c r="CS42" s="668"/>
      <c r="CT42" s="668"/>
      <c r="CU42" s="668"/>
      <c r="CV42" s="668"/>
      <c r="CW42" s="668"/>
      <c r="CX42" s="668"/>
      <c r="CY42" s="669"/>
      <c r="CZ42" s="641">
        <v>11.7</v>
      </c>
      <c r="DA42" s="666"/>
      <c r="DB42" s="666"/>
      <c r="DC42" s="670"/>
      <c r="DD42" s="645">
        <v>2212177</v>
      </c>
      <c r="DE42" s="668"/>
      <c r="DF42" s="668"/>
      <c r="DG42" s="668"/>
      <c r="DH42" s="668"/>
      <c r="DI42" s="668"/>
      <c r="DJ42" s="668"/>
      <c r="DK42" s="669"/>
      <c r="DL42" s="719"/>
      <c r="DM42" s="720"/>
      <c r="DN42" s="720"/>
      <c r="DO42" s="720"/>
      <c r="DP42" s="720"/>
      <c r="DQ42" s="720"/>
      <c r="DR42" s="720"/>
      <c r="DS42" s="720"/>
      <c r="DT42" s="720"/>
      <c r="DU42" s="720"/>
      <c r="DV42" s="721"/>
      <c r="DW42" s="710"/>
      <c r="DX42" s="711"/>
      <c r="DY42" s="711"/>
      <c r="DZ42" s="711"/>
      <c r="EA42" s="711"/>
      <c r="EB42" s="711"/>
      <c r="EC42" s="712"/>
    </row>
    <row r="43" spans="2:133" ht="11.25" customHeight="1" x14ac:dyDescent="0.2">
      <c r="B43" s="196" t="s">
        <v>342</v>
      </c>
      <c r="CD43" s="633" t="s">
        <v>343</v>
      </c>
      <c r="CE43" s="634"/>
      <c r="CF43" s="634"/>
      <c r="CG43" s="634"/>
      <c r="CH43" s="634"/>
      <c r="CI43" s="634"/>
      <c r="CJ43" s="634"/>
      <c r="CK43" s="634"/>
      <c r="CL43" s="634"/>
      <c r="CM43" s="634"/>
      <c r="CN43" s="634"/>
      <c r="CO43" s="634"/>
      <c r="CP43" s="634"/>
      <c r="CQ43" s="635"/>
      <c r="CR43" s="636">
        <v>463742</v>
      </c>
      <c r="CS43" s="668"/>
      <c r="CT43" s="668"/>
      <c r="CU43" s="668"/>
      <c r="CV43" s="668"/>
      <c r="CW43" s="668"/>
      <c r="CX43" s="668"/>
      <c r="CY43" s="669"/>
      <c r="CZ43" s="641">
        <v>0.3</v>
      </c>
      <c r="DA43" s="666"/>
      <c r="DB43" s="666"/>
      <c r="DC43" s="670"/>
      <c r="DD43" s="645">
        <v>463716</v>
      </c>
      <c r="DE43" s="668"/>
      <c r="DF43" s="668"/>
      <c r="DG43" s="668"/>
      <c r="DH43" s="668"/>
      <c r="DI43" s="668"/>
      <c r="DJ43" s="668"/>
      <c r="DK43" s="669"/>
      <c r="DL43" s="719"/>
      <c r="DM43" s="720"/>
      <c r="DN43" s="720"/>
      <c r="DO43" s="720"/>
      <c r="DP43" s="720"/>
      <c r="DQ43" s="720"/>
      <c r="DR43" s="720"/>
      <c r="DS43" s="720"/>
      <c r="DT43" s="720"/>
      <c r="DU43" s="720"/>
      <c r="DV43" s="721"/>
      <c r="DW43" s="710"/>
      <c r="DX43" s="711"/>
      <c r="DY43" s="711"/>
      <c r="DZ43" s="711"/>
      <c r="EA43" s="711"/>
      <c r="EB43" s="711"/>
      <c r="EC43" s="712"/>
    </row>
    <row r="44" spans="2:133" ht="11.25" customHeight="1" x14ac:dyDescent="0.2">
      <c r="B44" s="722" t="s">
        <v>344</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2" t="s">
        <v>292</v>
      </c>
      <c r="CE44" s="673"/>
      <c r="CF44" s="633" t="s">
        <v>345</v>
      </c>
      <c r="CG44" s="634"/>
      <c r="CH44" s="634"/>
      <c r="CI44" s="634"/>
      <c r="CJ44" s="634"/>
      <c r="CK44" s="634"/>
      <c r="CL44" s="634"/>
      <c r="CM44" s="634"/>
      <c r="CN44" s="634"/>
      <c r="CO44" s="634"/>
      <c r="CP44" s="634"/>
      <c r="CQ44" s="635"/>
      <c r="CR44" s="636">
        <v>17286562</v>
      </c>
      <c r="CS44" s="637"/>
      <c r="CT44" s="637"/>
      <c r="CU44" s="637"/>
      <c r="CV44" s="637"/>
      <c r="CW44" s="637"/>
      <c r="CX44" s="637"/>
      <c r="CY44" s="638"/>
      <c r="CZ44" s="641">
        <v>11.2</v>
      </c>
      <c r="DA44" s="642"/>
      <c r="DB44" s="642"/>
      <c r="DC44" s="648"/>
      <c r="DD44" s="645">
        <v>2209211</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x14ac:dyDescent="0.2">
      <c r="B45" s="722" t="s">
        <v>346</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4"/>
      <c r="CE45" s="675"/>
      <c r="CF45" s="633" t="s">
        <v>347</v>
      </c>
      <c r="CG45" s="634"/>
      <c r="CH45" s="634"/>
      <c r="CI45" s="634"/>
      <c r="CJ45" s="634"/>
      <c r="CK45" s="634"/>
      <c r="CL45" s="634"/>
      <c r="CM45" s="634"/>
      <c r="CN45" s="634"/>
      <c r="CO45" s="634"/>
      <c r="CP45" s="634"/>
      <c r="CQ45" s="635"/>
      <c r="CR45" s="636">
        <v>6828845</v>
      </c>
      <c r="CS45" s="668"/>
      <c r="CT45" s="668"/>
      <c r="CU45" s="668"/>
      <c r="CV45" s="668"/>
      <c r="CW45" s="668"/>
      <c r="CX45" s="668"/>
      <c r="CY45" s="669"/>
      <c r="CZ45" s="641">
        <v>4.4000000000000004</v>
      </c>
      <c r="DA45" s="666"/>
      <c r="DB45" s="666"/>
      <c r="DC45" s="670"/>
      <c r="DD45" s="645">
        <v>428688</v>
      </c>
      <c r="DE45" s="668"/>
      <c r="DF45" s="668"/>
      <c r="DG45" s="668"/>
      <c r="DH45" s="668"/>
      <c r="DI45" s="668"/>
      <c r="DJ45" s="668"/>
      <c r="DK45" s="669"/>
      <c r="DL45" s="719"/>
      <c r="DM45" s="720"/>
      <c r="DN45" s="720"/>
      <c r="DO45" s="720"/>
      <c r="DP45" s="720"/>
      <c r="DQ45" s="720"/>
      <c r="DR45" s="720"/>
      <c r="DS45" s="720"/>
      <c r="DT45" s="720"/>
      <c r="DU45" s="720"/>
      <c r="DV45" s="721"/>
      <c r="DW45" s="710"/>
      <c r="DX45" s="711"/>
      <c r="DY45" s="711"/>
      <c r="DZ45" s="711"/>
      <c r="EA45" s="711"/>
      <c r="EB45" s="711"/>
      <c r="EC45" s="712"/>
    </row>
    <row r="46" spans="2:133" ht="11.25" customHeight="1" x14ac:dyDescent="0.2">
      <c r="B46" s="207"/>
      <c r="CD46" s="674"/>
      <c r="CE46" s="675"/>
      <c r="CF46" s="633" t="s">
        <v>348</v>
      </c>
      <c r="CG46" s="634"/>
      <c r="CH46" s="634"/>
      <c r="CI46" s="634"/>
      <c r="CJ46" s="634"/>
      <c r="CK46" s="634"/>
      <c r="CL46" s="634"/>
      <c r="CM46" s="634"/>
      <c r="CN46" s="634"/>
      <c r="CO46" s="634"/>
      <c r="CP46" s="634"/>
      <c r="CQ46" s="635"/>
      <c r="CR46" s="636">
        <v>9831479</v>
      </c>
      <c r="CS46" s="637"/>
      <c r="CT46" s="637"/>
      <c r="CU46" s="637"/>
      <c r="CV46" s="637"/>
      <c r="CW46" s="637"/>
      <c r="CX46" s="637"/>
      <c r="CY46" s="638"/>
      <c r="CZ46" s="641">
        <v>6.3</v>
      </c>
      <c r="DA46" s="642"/>
      <c r="DB46" s="642"/>
      <c r="DC46" s="648"/>
      <c r="DD46" s="645">
        <v>1761405</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x14ac:dyDescent="0.2">
      <c r="B47" s="207"/>
      <c r="CD47" s="674"/>
      <c r="CE47" s="675"/>
      <c r="CF47" s="633" t="s">
        <v>349</v>
      </c>
      <c r="CG47" s="634"/>
      <c r="CH47" s="634"/>
      <c r="CI47" s="634"/>
      <c r="CJ47" s="634"/>
      <c r="CK47" s="634"/>
      <c r="CL47" s="634"/>
      <c r="CM47" s="634"/>
      <c r="CN47" s="634"/>
      <c r="CO47" s="634"/>
      <c r="CP47" s="634"/>
      <c r="CQ47" s="635"/>
      <c r="CR47" s="636">
        <v>798097</v>
      </c>
      <c r="CS47" s="668"/>
      <c r="CT47" s="668"/>
      <c r="CU47" s="668"/>
      <c r="CV47" s="668"/>
      <c r="CW47" s="668"/>
      <c r="CX47" s="668"/>
      <c r="CY47" s="669"/>
      <c r="CZ47" s="641">
        <v>0.5</v>
      </c>
      <c r="DA47" s="666"/>
      <c r="DB47" s="666"/>
      <c r="DC47" s="670"/>
      <c r="DD47" s="645">
        <v>2966</v>
      </c>
      <c r="DE47" s="668"/>
      <c r="DF47" s="668"/>
      <c r="DG47" s="668"/>
      <c r="DH47" s="668"/>
      <c r="DI47" s="668"/>
      <c r="DJ47" s="668"/>
      <c r="DK47" s="669"/>
      <c r="DL47" s="719"/>
      <c r="DM47" s="720"/>
      <c r="DN47" s="720"/>
      <c r="DO47" s="720"/>
      <c r="DP47" s="720"/>
      <c r="DQ47" s="720"/>
      <c r="DR47" s="720"/>
      <c r="DS47" s="720"/>
      <c r="DT47" s="720"/>
      <c r="DU47" s="720"/>
      <c r="DV47" s="721"/>
      <c r="DW47" s="710"/>
      <c r="DX47" s="711"/>
      <c r="DY47" s="711"/>
      <c r="DZ47" s="711"/>
      <c r="EA47" s="711"/>
      <c r="EB47" s="711"/>
      <c r="EC47" s="712"/>
    </row>
    <row r="48" spans="2:133" ht="10.8" x14ac:dyDescent="0.2">
      <c r="B48" s="207"/>
      <c r="CD48" s="676"/>
      <c r="CE48" s="677"/>
      <c r="CF48" s="633" t="s">
        <v>350</v>
      </c>
      <c r="CG48" s="634"/>
      <c r="CH48" s="634"/>
      <c r="CI48" s="634"/>
      <c r="CJ48" s="634"/>
      <c r="CK48" s="634"/>
      <c r="CL48" s="634"/>
      <c r="CM48" s="634"/>
      <c r="CN48" s="634"/>
      <c r="CO48" s="634"/>
      <c r="CP48" s="634"/>
      <c r="CQ48" s="635"/>
      <c r="CR48" s="636" t="s">
        <v>122</v>
      </c>
      <c r="CS48" s="637"/>
      <c r="CT48" s="637"/>
      <c r="CU48" s="637"/>
      <c r="CV48" s="637"/>
      <c r="CW48" s="637"/>
      <c r="CX48" s="637"/>
      <c r="CY48" s="638"/>
      <c r="CZ48" s="641" t="s">
        <v>122</v>
      </c>
      <c r="DA48" s="642"/>
      <c r="DB48" s="642"/>
      <c r="DC48" s="648"/>
      <c r="DD48" s="645" t="s">
        <v>122</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x14ac:dyDescent="0.2">
      <c r="B49" s="207"/>
      <c r="CD49" s="657" t="s">
        <v>351</v>
      </c>
      <c r="CE49" s="658"/>
      <c r="CF49" s="658"/>
      <c r="CG49" s="658"/>
      <c r="CH49" s="658"/>
      <c r="CI49" s="658"/>
      <c r="CJ49" s="658"/>
      <c r="CK49" s="658"/>
      <c r="CL49" s="658"/>
      <c r="CM49" s="658"/>
      <c r="CN49" s="658"/>
      <c r="CO49" s="658"/>
      <c r="CP49" s="658"/>
      <c r="CQ49" s="659"/>
      <c r="CR49" s="708">
        <v>155016487</v>
      </c>
      <c r="CS49" s="695"/>
      <c r="CT49" s="695"/>
      <c r="CU49" s="695"/>
      <c r="CV49" s="695"/>
      <c r="CW49" s="695"/>
      <c r="CX49" s="695"/>
      <c r="CY49" s="724"/>
      <c r="CZ49" s="716">
        <v>100</v>
      </c>
      <c r="DA49" s="725"/>
      <c r="DB49" s="725"/>
      <c r="DC49" s="726"/>
      <c r="DD49" s="727">
        <v>93493039</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tI+ufde1zF5vNKHL6Ra47z4oYzLBRoRz6vRMJ0wkTnGlIUgMul9jc3l+zqxMr59x6ltjlhxk/ykOWUOQW+iv4A==" saltValue="79vLoaRY4iVhzR1U9yxaAQ=="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34" t="s">
        <v>352</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35" t="s">
        <v>353</v>
      </c>
      <c r="DK2" s="736"/>
      <c r="DL2" s="736"/>
      <c r="DM2" s="736"/>
      <c r="DN2" s="736"/>
      <c r="DO2" s="737"/>
      <c r="DP2" s="210"/>
      <c r="DQ2" s="735" t="s">
        <v>354</v>
      </c>
      <c r="DR2" s="736"/>
      <c r="DS2" s="736"/>
      <c r="DT2" s="736"/>
      <c r="DU2" s="736"/>
      <c r="DV2" s="736"/>
      <c r="DW2" s="736"/>
      <c r="DX2" s="736"/>
      <c r="DY2" s="736"/>
      <c r="DZ2" s="737"/>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738" t="s">
        <v>355</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14"/>
      <c r="BA4" s="214"/>
      <c r="BB4" s="214"/>
      <c r="BC4" s="214"/>
      <c r="BD4" s="214"/>
      <c r="BE4" s="215"/>
      <c r="BF4" s="215"/>
      <c r="BG4" s="215"/>
      <c r="BH4" s="215"/>
      <c r="BI4" s="215"/>
      <c r="BJ4" s="215"/>
      <c r="BK4" s="215"/>
      <c r="BL4" s="215"/>
      <c r="BM4" s="215"/>
      <c r="BN4" s="215"/>
      <c r="BO4" s="215"/>
      <c r="BP4" s="215"/>
      <c r="BQ4" s="739" t="s">
        <v>356</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16"/>
    </row>
    <row r="5" spans="1:131" s="217" customFormat="1" ht="26.25" customHeight="1" x14ac:dyDescent="0.2">
      <c r="A5" s="740" t="s">
        <v>357</v>
      </c>
      <c r="B5" s="741"/>
      <c r="C5" s="741"/>
      <c r="D5" s="741"/>
      <c r="E5" s="741"/>
      <c r="F5" s="741"/>
      <c r="G5" s="741"/>
      <c r="H5" s="741"/>
      <c r="I5" s="741"/>
      <c r="J5" s="741"/>
      <c r="K5" s="741"/>
      <c r="L5" s="741"/>
      <c r="M5" s="741"/>
      <c r="N5" s="741"/>
      <c r="O5" s="741"/>
      <c r="P5" s="742"/>
      <c r="Q5" s="746" t="s">
        <v>358</v>
      </c>
      <c r="R5" s="747"/>
      <c r="S5" s="747"/>
      <c r="T5" s="747"/>
      <c r="U5" s="748"/>
      <c r="V5" s="746" t="s">
        <v>359</v>
      </c>
      <c r="W5" s="747"/>
      <c r="X5" s="747"/>
      <c r="Y5" s="747"/>
      <c r="Z5" s="748"/>
      <c r="AA5" s="746" t="s">
        <v>360</v>
      </c>
      <c r="AB5" s="747"/>
      <c r="AC5" s="747"/>
      <c r="AD5" s="747"/>
      <c r="AE5" s="747"/>
      <c r="AF5" s="752" t="s">
        <v>361</v>
      </c>
      <c r="AG5" s="747"/>
      <c r="AH5" s="747"/>
      <c r="AI5" s="747"/>
      <c r="AJ5" s="753"/>
      <c r="AK5" s="747" t="s">
        <v>362</v>
      </c>
      <c r="AL5" s="747"/>
      <c r="AM5" s="747"/>
      <c r="AN5" s="747"/>
      <c r="AO5" s="748"/>
      <c r="AP5" s="746" t="s">
        <v>363</v>
      </c>
      <c r="AQ5" s="747"/>
      <c r="AR5" s="747"/>
      <c r="AS5" s="747"/>
      <c r="AT5" s="748"/>
      <c r="AU5" s="746" t="s">
        <v>364</v>
      </c>
      <c r="AV5" s="747"/>
      <c r="AW5" s="747"/>
      <c r="AX5" s="747"/>
      <c r="AY5" s="753"/>
      <c r="AZ5" s="214"/>
      <c r="BA5" s="214"/>
      <c r="BB5" s="214"/>
      <c r="BC5" s="214"/>
      <c r="BD5" s="214"/>
      <c r="BE5" s="215"/>
      <c r="BF5" s="215"/>
      <c r="BG5" s="215"/>
      <c r="BH5" s="215"/>
      <c r="BI5" s="215"/>
      <c r="BJ5" s="215"/>
      <c r="BK5" s="215"/>
      <c r="BL5" s="215"/>
      <c r="BM5" s="215"/>
      <c r="BN5" s="215"/>
      <c r="BO5" s="215"/>
      <c r="BP5" s="215"/>
      <c r="BQ5" s="740" t="s">
        <v>365</v>
      </c>
      <c r="BR5" s="741"/>
      <c r="BS5" s="741"/>
      <c r="BT5" s="741"/>
      <c r="BU5" s="741"/>
      <c r="BV5" s="741"/>
      <c r="BW5" s="741"/>
      <c r="BX5" s="741"/>
      <c r="BY5" s="741"/>
      <c r="BZ5" s="741"/>
      <c r="CA5" s="741"/>
      <c r="CB5" s="741"/>
      <c r="CC5" s="741"/>
      <c r="CD5" s="741"/>
      <c r="CE5" s="741"/>
      <c r="CF5" s="741"/>
      <c r="CG5" s="742"/>
      <c r="CH5" s="746" t="s">
        <v>366</v>
      </c>
      <c r="CI5" s="747"/>
      <c r="CJ5" s="747"/>
      <c r="CK5" s="747"/>
      <c r="CL5" s="748"/>
      <c r="CM5" s="746" t="s">
        <v>367</v>
      </c>
      <c r="CN5" s="747"/>
      <c r="CO5" s="747"/>
      <c r="CP5" s="747"/>
      <c r="CQ5" s="748"/>
      <c r="CR5" s="746" t="s">
        <v>368</v>
      </c>
      <c r="CS5" s="747"/>
      <c r="CT5" s="747"/>
      <c r="CU5" s="747"/>
      <c r="CV5" s="748"/>
      <c r="CW5" s="746" t="s">
        <v>369</v>
      </c>
      <c r="CX5" s="747"/>
      <c r="CY5" s="747"/>
      <c r="CZ5" s="747"/>
      <c r="DA5" s="748"/>
      <c r="DB5" s="746" t="s">
        <v>370</v>
      </c>
      <c r="DC5" s="747"/>
      <c r="DD5" s="747"/>
      <c r="DE5" s="747"/>
      <c r="DF5" s="748"/>
      <c r="DG5" s="776" t="s">
        <v>371</v>
      </c>
      <c r="DH5" s="777"/>
      <c r="DI5" s="777"/>
      <c r="DJ5" s="777"/>
      <c r="DK5" s="778"/>
      <c r="DL5" s="776" t="s">
        <v>372</v>
      </c>
      <c r="DM5" s="777"/>
      <c r="DN5" s="777"/>
      <c r="DO5" s="777"/>
      <c r="DP5" s="778"/>
      <c r="DQ5" s="746" t="s">
        <v>373</v>
      </c>
      <c r="DR5" s="747"/>
      <c r="DS5" s="747"/>
      <c r="DT5" s="747"/>
      <c r="DU5" s="748"/>
      <c r="DV5" s="746" t="s">
        <v>364</v>
      </c>
      <c r="DW5" s="747"/>
      <c r="DX5" s="747"/>
      <c r="DY5" s="747"/>
      <c r="DZ5" s="753"/>
      <c r="EA5" s="216"/>
    </row>
    <row r="6" spans="1:131" s="217" customFormat="1" ht="26.25" customHeight="1" thickBot="1" x14ac:dyDescent="0.25">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14"/>
      <c r="BA6" s="214"/>
      <c r="BB6" s="214"/>
      <c r="BC6" s="214"/>
      <c r="BD6" s="214"/>
      <c r="BE6" s="215"/>
      <c r="BF6" s="215"/>
      <c r="BG6" s="215"/>
      <c r="BH6" s="215"/>
      <c r="BI6" s="215"/>
      <c r="BJ6" s="215"/>
      <c r="BK6" s="215"/>
      <c r="BL6" s="215"/>
      <c r="BM6" s="215"/>
      <c r="BN6" s="215"/>
      <c r="BO6" s="215"/>
      <c r="BP6" s="215"/>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16"/>
    </row>
    <row r="7" spans="1:131" s="217" customFormat="1" ht="26.25" customHeight="1" thickTop="1" x14ac:dyDescent="0.2">
      <c r="A7" s="218">
        <v>1</v>
      </c>
      <c r="B7" s="762" t="s">
        <v>374</v>
      </c>
      <c r="C7" s="763"/>
      <c r="D7" s="763"/>
      <c r="E7" s="763"/>
      <c r="F7" s="763"/>
      <c r="G7" s="763"/>
      <c r="H7" s="763"/>
      <c r="I7" s="763"/>
      <c r="J7" s="763"/>
      <c r="K7" s="763"/>
      <c r="L7" s="763"/>
      <c r="M7" s="763"/>
      <c r="N7" s="763"/>
      <c r="O7" s="763"/>
      <c r="P7" s="764"/>
      <c r="Q7" s="765">
        <v>154583</v>
      </c>
      <c r="R7" s="766"/>
      <c r="S7" s="766"/>
      <c r="T7" s="766"/>
      <c r="U7" s="766"/>
      <c r="V7" s="766">
        <v>152675</v>
      </c>
      <c r="W7" s="766"/>
      <c r="X7" s="766"/>
      <c r="Y7" s="766"/>
      <c r="Z7" s="766"/>
      <c r="AA7" s="766">
        <v>1908</v>
      </c>
      <c r="AB7" s="766"/>
      <c r="AC7" s="766"/>
      <c r="AD7" s="766"/>
      <c r="AE7" s="767"/>
      <c r="AF7" s="768">
        <v>1472</v>
      </c>
      <c r="AG7" s="769"/>
      <c r="AH7" s="769"/>
      <c r="AI7" s="769"/>
      <c r="AJ7" s="770"/>
      <c r="AK7" s="771">
        <v>5283</v>
      </c>
      <c r="AL7" s="772"/>
      <c r="AM7" s="772"/>
      <c r="AN7" s="772"/>
      <c r="AO7" s="772"/>
      <c r="AP7" s="772">
        <v>144439</v>
      </c>
      <c r="AQ7" s="772"/>
      <c r="AR7" s="772"/>
      <c r="AS7" s="772"/>
      <c r="AT7" s="772"/>
      <c r="AU7" s="773"/>
      <c r="AV7" s="773"/>
      <c r="AW7" s="773"/>
      <c r="AX7" s="773"/>
      <c r="AY7" s="774"/>
      <c r="AZ7" s="214"/>
      <c r="BA7" s="214"/>
      <c r="BB7" s="214"/>
      <c r="BC7" s="214"/>
      <c r="BD7" s="214"/>
      <c r="BE7" s="215"/>
      <c r="BF7" s="215"/>
      <c r="BG7" s="215"/>
      <c r="BH7" s="215"/>
      <c r="BI7" s="215"/>
      <c r="BJ7" s="215"/>
      <c r="BK7" s="215"/>
      <c r="BL7" s="215"/>
      <c r="BM7" s="215"/>
      <c r="BN7" s="215"/>
      <c r="BO7" s="215"/>
      <c r="BP7" s="215"/>
      <c r="BQ7" s="218">
        <v>1</v>
      </c>
      <c r="BR7" s="219"/>
      <c r="BS7" s="759" t="s">
        <v>568</v>
      </c>
      <c r="BT7" s="760"/>
      <c r="BU7" s="760"/>
      <c r="BV7" s="760"/>
      <c r="BW7" s="760"/>
      <c r="BX7" s="760"/>
      <c r="BY7" s="760"/>
      <c r="BZ7" s="760"/>
      <c r="CA7" s="760"/>
      <c r="CB7" s="760"/>
      <c r="CC7" s="760"/>
      <c r="CD7" s="760"/>
      <c r="CE7" s="760"/>
      <c r="CF7" s="760"/>
      <c r="CG7" s="775"/>
      <c r="CH7" s="756">
        <v>-1</v>
      </c>
      <c r="CI7" s="757"/>
      <c r="CJ7" s="757"/>
      <c r="CK7" s="757"/>
      <c r="CL7" s="758"/>
      <c r="CM7" s="756">
        <v>1710</v>
      </c>
      <c r="CN7" s="757"/>
      <c r="CO7" s="757"/>
      <c r="CP7" s="757"/>
      <c r="CQ7" s="758"/>
      <c r="CR7" s="756">
        <v>8</v>
      </c>
      <c r="CS7" s="757"/>
      <c r="CT7" s="757"/>
      <c r="CU7" s="757"/>
      <c r="CV7" s="758"/>
      <c r="CW7" s="756" t="s">
        <v>559</v>
      </c>
      <c r="CX7" s="757"/>
      <c r="CY7" s="757"/>
      <c r="CZ7" s="757"/>
      <c r="DA7" s="758"/>
      <c r="DB7" s="756" t="s">
        <v>559</v>
      </c>
      <c r="DC7" s="757"/>
      <c r="DD7" s="757"/>
      <c r="DE7" s="757"/>
      <c r="DF7" s="758"/>
      <c r="DG7" s="756" t="s">
        <v>510</v>
      </c>
      <c r="DH7" s="757"/>
      <c r="DI7" s="757"/>
      <c r="DJ7" s="757"/>
      <c r="DK7" s="758"/>
      <c r="DL7" s="756" t="s">
        <v>510</v>
      </c>
      <c r="DM7" s="757"/>
      <c r="DN7" s="757"/>
      <c r="DO7" s="757"/>
      <c r="DP7" s="758"/>
      <c r="DQ7" s="756" t="s">
        <v>510</v>
      </c>
      <c r="DR7" s="757"/>
      <c r="DS7" s="757"/>
      <c r="DT7" s="757"/>
      <c r="DU7" s="758"/>
      <c r="DV7" s="759"/>
      <c r="DW7" s="760"/>
      <c r="DX7" s="760"/>
      <c r="DY7" s="760"/>
      <c r="DZ7" s="761"/>
      <c r="EA7" s="216"/>
    </row>
    <row r="8" spans="1:131" s="217" customFormat="1" ht="26.25" customHeight="1" x14ac:dyDescent="0.2">
      <c r="A8" s="220">
        <v>2</v>
      </c>
      <c r="B8" s="793" t="s">
        <v>375</v>
      </c>
      <c r="C8" s="794"/>
      <c r="D8" s="794"/>
      <c r="E8" s="794"/>
      <c r="F8" s="794"/>
      <c r="G8" s="794"/>
      <c r="H8" s="794"/>
      <c r="I8" s="794"/>
      <c r="J8" s="794"/>
      <c r="K8" s="794"/>
      <c r="L8" s="794"/>
      <c r="M8" s="794"/>
      <c r="N8" s="794"/>
      <c r="O8" s="794"/>
      <c r="P8" s="795"/>
      <c r="Q8" s="796">
        <v>2813</v>
      </c>
      <c r="R8" s="797"/>
      <c r="S8" s="797"/>
      <c r="T8" s="797"/>
      <c r="U8" s="797"/>
      <c r="V8" s="797">
        <v>2462</v>
      </c>
      <c r="W8" s="797"/>
      <c r="X8" s="797"/>
      <c r="Y8" s="797"/>
      <c r="Z8" s="797"/>
      <c r="AA8" s="797">
        <v>351</v>
      </c>
      <c r="AB8" s="797"/>
      <c r="AC8" s="797"/>
      <c r="AD8" s="797"/>
      <c r="AE8" s="798"/>
      <c r="AF8" s="799">
        <v>351</v>
      </c>
      <c r="AG8" s="800"/>
      <c r="AH8" s="800"/>
      <c r="AI8" s="800"/>
      <c r="AJ8" s="801"/>
      <c r="AK8" s="782">
        <v>1217</v>
      </c>
      <c r="AL8" s="783"/>
      <c r="AM8" s="783"/>
      <c r="AN8" s="783"/>
      <c r="AO8" s="783"/>
      <c r="AP8" s="802" t="s">
        <v>558</v>
      </c>
      <c r="AQ8" s="802"/>
      <c r="AR8" s="802"/>
      <c r="AS8" s="802"/>
      <c r="AT8" s="802"/>
      <c r="AU8" s="784"/>
      <c r="AV8" s="784"/>
      <c r="AW8" s="784"/>
      <c r="AX8" s="784"/>
      <c r="AY8" s="785"/>
      <c r="AZ8" s="214"/>
      <c r="BA8" s="214"/>
      <c r="BB8" s="214"/>
      <c r="BC8" s="214"/>
      <c r="BD8" s="214"/>
      <c r="BE8" s="215"/>
      <c r="BF8" s="215"/>
      <c r="BG8" s="215"/>
      <c r="BH8" s="215"/>
      <c r="BI8" s="215"/>
      <c r="BJ8" s="215"/>
      <c r="BK8" s="215"/>
      <c r="BL8" s="215"/>
      <c r="BM8" s="215"/>
      <c r="BN8" s="215"/>
      <c r="BO8" s="215"/>
      <c r="BP8" s="215"/>
      <c r="BQ8" s="220">
        <v>2</v>
      </c>
      <c r="BR8" s="221"/>
      <c r="BS8" s="786" t="s">
        <v>569</v>
      </c>
      <c r="BT8" s="787"/>
      <c r="BU8" s="787"/>
      <c r="BV8" s="787"/>
      <c r="BW8" s="787"/>
      <c r="BX8" s="787"/>
      <c r="BY8" s="787"/>
      <c r="BZ8" s="787"/>
      <c r="CA8" s="787"/>
      <c r="CB8" s="787"/>
      <c r="CC8" s="787"/>
      <c r="CD8" s="787"/>
      <c r="CE8" s="787"/>
      <c r="CF8" s="787"/>
      <c r="CG8" s="788"/>
      <c r="CH8" s="789">
        <v>26</v>
      </c>
      <c r="CI8" s="790"/>
      <c r="CJ8" s="790"/>
      <c r="CK8" s="790"/>
      <c r="CL8" s="791"/>
      <c r="CM8" s="789">
        <v>29</v>
      </c>
      <c r="CN8" s="790"/>
      <c r="CO8" s="790"/>
      <c r="CP8" s="790"/>
      <c r="CQ8" s="791"/>
      <c r="CR8" s="789">
        <v>235</v>
      </c>
      <c r="CS8" s="790"/>
      <c r="CT8" s="790"/>
      <c r="CU8" s="790"/>
      <c r="CV8" s="791"/>
      <c r="CW8" s="789" t="s">
        <v>559</v>
      </c>
      <c r="CX8" s="790"/>
      <c r="CY8" s="790"/>
      <c r="CZ8" s="790"/>
      <c r="DA8" s="791"/>
      <c r="DB8" s="789">
        <v>12</v>
      </c>
      <c r="DC8" s="790"/>
      <c r="DD8" s="790"/>
      <c r="DE8" s="790"/>
      <c r="DF8" s="791"/>
      <c r="DG8" s="789" t="s">
        <v>510</v>
      </c>
      <c r="DH8" s="790"/>
      <c r="DI8" s="790"/>
      <c r="DJ8" s="790"/>
      <c r="DK8" s="791"/>
      <c r="DL8" s="789" t="s">
        <v>510</v>
      </c>
      <c r="DM8" s="790"/>
      <c r="DN8" s="790"/>
      <c r="DO8" s="790"/>
      <c r="DP8" s="791"/>
      <c r="DQ8" s="789" t="s">
        <v>510</v>
      </c>
      <c r="DR8" s="790"/>
      <c r="DS8" s="790"/>
      <c r="DT8" s="790"/>
      <c r="DU8" s="791"/>
      <c r="DV8" s="786"/>
      <c r="DW8" s="787"/>
      <c r="DX8" s="787"/>
      <c r="DY8" s="787"/>
      <c r="DZ8" s="792"/>
      <c r="EA8" s="216"/>
    </row>
    <row r="9" spans="1:131" s="217" customFormat="1" ht="26.25" customHeight="1" x14ac:dyDescent="0.2">
      <c r="A9" s="220">
        <v>3</v>
      </c>
      <c r="B9" s="793" t="s">
        <v>376</v>
      </c>
      <c r="C9" s="794"/>
      <c r="D9" s="794"/>
      <c r="E9" s="794"/>
      <c r="F9" s="794"/>
      <c r="G9" s="794"/>
      <c r="H9" s="794"/>
      <c r="I9" s="794"/>
      <c r="J9" s="794"/>
      <c r="K9" s="794"/>
      <c r="L9" s="794"/>
      <c r="M9" s="794"/>
      <c r="N9" s="794"/>
      <c r="O9" s="794"/>
      <c r="P9" s="795"/>
      <c r="Q9" s="796">
        <v>203</v>
      </c>
      <c r="R9" s="797"/>
      <c r="S9" s="797"/>
      <c r="T9" s="797"/>
      <c r="U9" s="797"/>
      <c r="V9" s="797">
        <v>201</v>
      </c>
      <c r="W9" s="797"/>
      <c r="X9" s="797"/>
      <c r="Y9" s="797"/>
      <c r="Z9" s="797"/>
      <c r="AA9" s="797">
        <v>2</v>
      </c>
      <c r="AB9" s="797"/>
      <c r="AC9" s="797"/>
      <c r="AD9" s="797"/>
      <c r="AE9" s="798"/>
      <c r="AF9" s="799">
        <v>2</v>
      </c>
      <c r="AG9" s="800"/>
      <c r="AH9" s="800"/>
      <c r="AI9" s="800"/>
      <c r="AJ9" s="801"/>
      <c r="AK9" s="782">
        <v>142</v>
      </c>
      <c r="AL9" s="783"/>
      <c r="AM9" s="783"/>
      <c r="AN9" s="783"/>
      <c r="AO9" s="783"/>
      <c r="AP9" s="783">
        <v>872</v>
      </c>
      <c r="AQ9" s="783"/>
      <c r="AR9" s="783"/>
      <c r="AS9" s="783"/>
      <c r="AT9" s="783"/>
      <c r="AU9" s="784"/>
      <c r="AV9" s="784"/>
      <c r="AW9" s="784"/>
      <c r="AX9" s="784"/>
      <c r="AY9" s="785"/>
      <c r="AZ9" s="214"/>
      <c r="BA9" s="214"/>
      <c r="BB9" s="214"/>
      <c r="BC9" s="214"/>
      <c r="BD9" s="214"/>
      <c r="BE9" s="215"/>
      <c r="BF9" s="215"/>
      <c r="BG9" s="215"/>
      <c r="BH9" s="215"/>
      <c r="BI9" s="215"/>
      <c r="BJ9" s="215"/>
      <c r="BK9" s="215"/>
      <c r="BL9" s="215"/>
      <c r="BM9" s="215"/>
      <c r="BN9" s="215"/>
      <c r="BO9" s="215"/>
      <c r="BP9" s="215"/>
      <c r="BQ9" s="220">
        <v>3</v>
      </c>
      <c r="BR9" s="221"/>
      <c r="BS9" s="786" t="s">
        <v>570</v>
      </c>
      <c r="BT9" s="787"/>
      <c r="BU9" s="787"/>
      <c r="BV9" s="787"/>
      <c r="BW9" s="787"/>
      <c r="BX9" s="787"/>
      <c r="BY9" s="787"/>
      <c r="BZ9" s="787"/>
      <c r="CA9" s="787"/>
      <c r="CB9" s="787"/>
      <c r="CC9" s="787"/>
      <c r="CD9" s="787"/>
      <c r="CE9" s="787"/>
      <c r="CF9" s="787"/>
      <c r="CG9" s="788"/>
      <c r="CH9" s="789">
        <v>-9</v>
      </c>
      <c r="CI9" s="790"/>
      <c r="CJ9" s="790"/>
      <c r="CK9" s="790"/>
      <c r="CL9" s="791"/>
      <c r="CM9" s="789">
        <v>182</v>
      </c>
      <c r="CN9" s="790"/>
      <c r="CO9" s="790"/>
      <c r="CP9" s="790"/>
      <c r="CQ9" s="791"/>
      <c r="CR9" s="789">
        <v>20</v>
      </c>
      <c r="CS9" s="790"/>
      <c r="CT9" s="790"/>
      <c r="CU9" s="790"/>
      <c r="CV9" s="791"/>
      <c r="CW9" s="789" t="s">
        <v>559</v>
      </c>
      <c r="CX9" s="790"/>
      <c r="CY9" s="790"/>
      <c r="CZ9" s="790"/>
      <c r="DA9" s="791"/>
      <c r="DB9" s="789" t="s">
        <v>559</v>
      </c>
      <c r="DC9" s="790"/>
      <c r="DD9" s="790"/>
      <c r="DE9" s="790"/>
      <c r="DF9" s="791"/>
      <c r="DG9" s="789" t="s">
        <v>510</v>
      </c>
      <c r="DH9" s="790"/>
      <c r="DI9" s="790"/>
      <c r="DJ9" s="790"/>
      <c r="DK9" s="791"/>
      <c r="DL9" s="789" t="s">
        <v>510</v>
      </c>
      <c r="DM9" s="790"/>
      <c r="DN9" s="790"/>
      <c r="DO9" s="790"/>
      <c r="DP9" s="791"/>
      <c r="DQ9" s="789" t="s">
        <v>510</v>
      </c>
      <c r="DR9" s="790"/>
      <c r="DS9" s="790"/>
      <c r="DT9" s="790"/>
      <c r="DU9" s="791"/>
      <c r="DV9" s="786"/>
      <c r="DW9" s="787"/>
      <c r="DX9" s="787"/>
      <c r="DY9" s="787"/>
      <c r="DZ9" s="792"/>
      <c r="EA9" s="216"/>
    </row>
    <row r="10" spans="1:131" s="217" customFormat="1" ht="26.25" customHeight="1" x14ac:dyDescent="0.2">
      <c r="A10" s="220">
        <v>4</v>
      </c>
      <c r="B10" s="793" t="s">
        <v>377</v>
      </c>
      <c r="C10" s="794"/>
      <c r="D10" s="794"/>
      <c r="E10" s="794"/>
      <c r="F10" s="794"/>
      <c r="G10" s="794"/>
      <c r="H10" s="794"/>
      <c r="I10" s="794"/>
      <c r="J10" s="794"/>
      <c r="K10" s="794"/>
      <c r="L10" s="794"/>
      <c r="M10" s="794"/>
      <c r="N10" s="794"/>
      <c r="O10" s="794"/>
      <c r="P10" s="795"/>
      <c r="Q10" s="796">
        <v>96</v>
      </c>
      <c r="R10" s="797"/>
      <c r="S10" s="797"/>
      <c r="T10" s="797"/>
      <c r="U10" s="797"/>
      <c r="V10" s="797">
        <v>89</v>
      </c>
      <c r="W10" s="797"/>
      <c r="X10" s="797"/>
      <c r="Y10" s="797"/>
      <c r="Z10" s="797"/>
      <c r="AA10" s="797">
        <v>7</v>
      </c>
      <c r="AB10" s="797"/>
      <c r="AC10" s="797"/>
      <c r="AD10" s="797"/>
      <c r="AE10" s="798"/>
      <c r="AF10" s="799">
        <v>7</v>
      </c>
      <c r="AG10" s="800"/>
      <c r="AH10" s="800"/>
      <c r="AI10" s="800"/>
      <c r="AJ10" s="801"/>
      <c r="AK10" s="782">
        <v>28</v>
      </c>
      <c r="AL10" s="783"/>
      <c r="AM10" s="783"/>
      <c r="AN10" s="783"/>
      <c r="AO10" s="783"/>
      <c r="AP10" s="802" t="s">
        <v>558</v>
      </c>
      <c r="AQ10" s="802"/>
      <c r="AR10" s="802"/>
      <c r="AS10" s="802"/>
      <c r="AT10" s="802"/>
      <c r="AU10" s="784"/>
      <c r="AV10" s="784"/>
      <c r="AW10" s="784"/>
      <c r="AX10" s="784"/>
      <c r="AY10" s="785"/>
      <c r="AZ10" s="214"/>
      <c r="BA10" s="214"/>
      <c r="BB10" s="214"/>
      <c r="BC10" s="214"/>
      <c r="BD10" s="214"/>
      <c r="BE10" s="215"/>
      <c r="BF10" s="215"/>
      <c r="BG10" s="215"/>
      <c r="BH10" s="215"/>
      <c r="BI10" s="215"/>
      <c r="BJ10" s="215"/>
      <c r="BK10" s="215"/>
      <c r="BL10" s="215"/>
      <c r="BM10" s="215"/>
      <c r="BN10" s="215"/>
      <c r="BO10" s="215"/>
      <c r="BP10" s="215"/>
      <c r="BQ10" s="220">
        <v>4</v>
      </c>
      <c r="BR10" s="221"/>
      <c r="BS10" s="786" t="s">
        <v>571</v>
      </c>
      <c r="BT10" s="787"/>
      <c r="BU10" s="787"/>
      <c r="BV10" s="787"/>
      <c r="BW10" s="787"/>
      <c r="BX10" s="787"/>
      <c r="BY10" s="787"/>
      <c r="BZ10" s="787"/>
      <c r="CA10" s="787"/>
      <c r="CB10" s="787"/>
      <c r="CC10" s="787"/>
      <c r="CD10" s="787"/>
      <c r="CE10" s="787"/>
      <c r="CF10" s="787"/>
      <c r="CG10" s="788"/>
      <c r="CH10" s="789">
        <v>5</v>
      </c>
      <c r="CI10" s="790"/>
      <c r="CJ10" s="790"/>
      <c r="CK10" s="790"/>
      <c r="CL10" s="791"/>
      <c r="CM10" s="789">
        <v>436</v>
      </c>
      <c r="CN10" s="790"/>
      <c r="CO10" s="790"/>
      <c r="CP10" s="790"/>
      <c r="CQ10" s="791"/>
      <c r="CR10" s="789">
        <v>300</v>
      </c>
      <c r="CS10" s="790"/>
      <c r="CT10" s="790"/>
      <c r="CU10" s="790"/>
      <c r="CV10" s="791"/>
      <c r="CW10" s="789">
        <v>114</v>
      </c>
      <c r="CX10" s="790"/>
      <c r="CY10" s="790"/>
      <c r="CZ10" s="790"/>
      <c r="DA10" s="791"/>
      <c r="DB10" s="789" t="s">
        <v>559</v>
      </c>
      <c r="DC10" s="790"/>
      <c r="DD10" s="790"/>
      <c r="DE10" s="790"/>
      <c r="DF10" s="791"/>
      <c r="DG10" s="789" t="s">
        <v>510</v>
      </c>
      <c r="DH10" s="790"/>
      <c r="DI10" s="790"/>
      <c r="DJ10" s="790"/>
      <c r="DK10" s="791"/>
      <c r="DL10" s="789" t="s">
        <v>510</v>
      </c>
      <c r="DM10" s="790"/>
      <c r="DN10" s="790"/>
      <c r="DO10" s="790"/>
      <c r="DP10" s="791"/>
      <c r="DQ10" s="789" t="s">
        <v>510</v>
      </c>
      <c r="DR10" s="790"/>
      <c r="DS10" s="790"/>
      <c r="DT10" s="790"/>
      <c r="DU10" s="791"/>
      <c r="DV10" s="786"/>
      <c r="DW10" s="787"/>
      <c r="DX10" s="787"/>
      <c r="DY10" s="787"/>
      <c r="DZ10" s="792"/>
      <c r="EA10" s="216"/>
    </row>
    <row r="11" spans="1:131" s="217" customFormat="1" ht="26.25" customHeight="1" x14ac:dyDescent="0.2">
      <c r="A11" s="220">
        <v>5</v>
      </c>
      <c r="B11" s="793" t="s">
        <v>378</v>
      </c>
      <c r="C11" s="794"/>
      <c r="D11" s="794"/>
      <c r="E11" s="794"/>
      <c r="F11" s="794"/>
      <c r="G11" s="794"/>
      <c r="H11" s="794"/>
      <c r="I11" s="794"/>
      <c r="J11" s="794"/>
      <c r="K11" s="794"/>
      <c r="L11" s="794"/>
      <c r="M11" s="794"/>
      <c r="N11" s="794"/>
      <c r="O11" s="794"/>
      <c r="P11" s="795"/>
      <c r="Q11" s="796">
        <v>2360</v>
      </c>
      <c r="R11" s="797"/>
      <c r="S11" s="797"/>
      <c r="T11" s="797"/>
      <c r="U11" s="797"/>
      <c r="V11" s="797">
        <v>2360</v>
      </c>
      <c r="W11" s="797"/>
      <c r="X11" s="797"/>
      <c r="Y11" s="797"/>
      <c r="Z11" s="797"/>
      <c r="AA11" s="797" t="s">
        <v>578</v>
      </c>
      <c r="AB11" s="797"/>
      <c r="AC11" s="797"/>
      <c r="AD11" s="797"/>
      <c r="AE11" s="798"/>
      <c r="AF11" s="799" t="s">
        <v>122</v>
      </c>
      <c r="AG11" s="800"/>
      <c r="AH11" s="800"/>
      <c r="AI11" s="800"/>
      <c r="AJ11" s="801"/>
      <c r="AK11" s="782" t="s">
        <v>510</v>
      </c>
      <c r="AL11" s="783"/>
      <c r="AM11" s="783"/>
      <c r="AN11" s="783"/>
      <c r="AO11" s="783"/>
      <c r="AP11" s="783">
        <v>21813</v>
      </c>
      <c r="AQ11" s="783"/>
      <c r="AR11" s="783"/>
      <c r="AS11" s="783"/>
      <c r="AT11" s="783"/>
      <c r="AU11" s="784"/>
      <c r="AV11" s="784"/>
      <c r="AW11" s="784"/>
      <c r="AX11" s="784"/>
      <c r="AY11" s="785"/>
      <c r="AZ11" s="214"/>
      <c r="BA11" s="214"/>
      <c r="BB11" s="214"/>
      <c r="BC11" s="214"/>
      <c r="BD11" s="214"/>
      <c r="BE11" s="215"/>
      <c r="BF11" s="215"/>
      <c r="BG11" s="215"/>
      <c r="BH11" s="215"/>
      <c r="BI11" s="215"/>
      <c r="BJ11" s="215"/>
      <c r="BK11" s="215"/>
      <c r="BL11" s="215"/>
      <c r="BM11" s="215"/>
      <c r="BN11" s="215"/>
      <c r="BO11" s="215"/>
      <c r="BP11" s="215"/>
      <c r="BQ11" s="220">
        <v>5</v>
      </c>
      <c r="BR11" s="221"/>
      <c r="BS11" s="786" t="s">
        <v>572</v>
      </c>
      <c r="BT11" s="787"/>
      <c r="BU11" s="787"/>
      <c r="BV11" s="787"/>
      <c r="BW11" s="787"/>
      <c r="BX11" s="787"/>
      <c r="BY11" s="787"/>
      <c r="BZ11" s="787"/>
      <c r="CA11" s="787"/>
      <c r="CB11" s="787"/>
      <c r="CC11" s="787"/>
      <c r="CD11" s="787"/>
      <c r="CE11" s="787"/>
      <c r="CF11" s="787"/>
      <c r="CG11" s="788"/>
      <c r="CH11" s="789">
        <v>1</v>
      </c>
      <c r="CI11" s="790"/>
      <c r="CJ11" s="790"/>
      <c r="CK11" s="790"/>
      <c r="CL11" s="791"/>
      <c r="CM11" s="789">
        <v>-90</v>
      </c>
      <c r="CN11" s="790"/>
      <c r="CO11" s="790"/>
      <c r="CP11" s="790"/>
      <c r="CQ11" s="791"/>
      <c r="CR11" s="789">
        <v>52</v>
      </c>
      <c r="CS11" s="790"/>
      <c r="CT11" s="790"/>
      <c r="CU11" s="790"/>
      <c r="CV11" s="791"/>
      <c r="CW11" s="789" t="s">
        <v>559</v>
      </c>
      <c r="CX11" s="790"/>
      <c r="CY11" s="790"/>
      <c r="CZ11" s="790"/>
      <c r="DA11" s="791"/>
      <c r="DB11" s="789">
        <v>104</v>
      </c>
      <c r="DC11" s="790"/>
      <c r="DD11" s="790"/>
      <c r="DE11" s="790"/>
      <c r="DF11" s="791"/>
      <c r="DG11" s="789" t="s">
        <v>510</v>
      </c>
      <c r="DH11" s="790"/>
      <c r="DI11" s="790"/>
      <c r="DJ11" s="790"/>
      <c r="DK11" s="791"/>
      <c r="DL11" s="789" t="s">
        <v>510</v>
      </c>
      <c r="DM11" s="790"/>
      <c r="DN11" s="790"/>
      <c r="DO11" s="790"/>
      <c r="DP11" s="791"/>
      <c r="DQ11" s="789" t="s">
        <v>510</v>
      </c>
      <c r="DR11" s="790"/>
      <c r="DS11" s="790"/>
      <c r="DT11" s="790"/>
      <c r="DU11" s="791"/>
      <c r="DV11" s="786"/>
      <c r="DW11" s="787"/>
      <c r="DX11" s="787"/>
      <c r="DY11" s="787"/>
      <c r="DZ11" s="792"/>
      <c r="EA11" s="216"/>
    </row>
    <row r="12" spans="1:131" s="217" customFormat="1" ht="26.25" customHeight="1" x14ac:dyDescent="0.2">
      <c r="A12" s="220">
        <v>6</v>
      </c>
      <c r="B12" s="793" t="s">
        <v>379</v>
      </c>
      <c r="C12" s="794"/>
      <c r="D12" s="794"/>
      <c r="E12" s="794"/>
      <c r="F12" s="794"/>
      <c r="G12" s="794"/>
      <c r="H12" s="794"/>
      <c r="I12" s="794"/>
      <c r="J12" s="794"/>
      <c r="K12" s="794"/>
      <c r="L12" s="794"/>
      <c r="M12" s="794"/>
      <c r="N12" s="794"/>
      <c r="O12" s="794"/>
      <c r="P12" s="795"/>
      <c r="Q12" s="796">
        <v>1333</v>
      </c>
      <c r="R12" s="797"/>
      <c r="S12" s="797"/>
      <c r="T12" s="797"/>
      <c r="U12" s="797"/>
      <c r="V12" s="797">
        <v>1332</v>
      </c>
      <c r="W12" s="797"/>
      <c r="X12" s="797"/>
      <c r="Y12" s="797"/>
      <c r="Z12" s="797"/>
      <c r="AA12" s="797">
        <v>1</v>
      </c>
      <c r="AB12" s="797"/>
      <c r="AC12" s="797"/>
      <c r="AD12" s="797"/>
      <c r="AE12" s="798"/>
      <c r="AF12" s="799">
        <v>1</v>
      </c>
      <c r="AG12" s="800"/>
      <c r="AH12" s="800"/>
      <c r="AI12" s="800"/>
      <c r="AJ12" s="801"/>
      <c r="AK12" s="782">
        <v>175</v>
      </c>
      <c r="AL12" s="783"/>
      <c r="AM12" s="783"/>
      <c r="AN12" s="783"/>
      <c r="AO12" s="783"/>
      <c r="AP12" s="802" t="s">
        <v>558</v>
      </c>
      <c r="AQ12" s="802"/>
      <c r="AR12" s="802"/>
      <c r="AS12" s="802"/>
      <c r="AT12" s="802"/>
      <c r="AU12" s="784"/>
      <c r="AV12" s="784"/>
      <c r="AW12" s="784"/>
      <c r="AX12" s="784"/>
      <c r="AY12" s="785"/>
      <c r="AZ12" s="214"/>
      <c r="BA12" s="214"/>
      <c r="BB12" s="214"/>
      <c r="BC12" s="214"/>
      <c r="BD12" s="214"/>
      <c r="BE12" s="215"/>
      <c r="BF12" s="215"/>
      <c r="BG12" s="215"/>
      <c r="BH12" s="215"/>
      <c r="BI12" s="215"/>
      <c r="BJ12" s="215"/>
      <c r="BK12" s="215"/>
      <c r="BL12" s="215"/>
      <c r="BM12" s="215"/>
      <c r="BN12" s="215"/>
      <c r="BO12" s="215"/>
      <c r="BP12" s="215"/>
      <c r="BQ12" s="220">
        <v>6</v>
      </c>
      <c r="BR12" s="221"/>
      <c r="BS12" s="786" t="s">
        <v>573</v>
      </c>
      <c r="BT12" s="787"/>
      <c r="BU12" s="787"/>
      <c r="BV12" s="787"/>
      <c r="BW12" s="787"/>
      <c r="BX12" s="787"/>
      <c r="BY12" s="787"/>
      <c r="BZ12" s="787"/>
      <c r="CA12" s="787"/>
      <c r="CB12" s="787"/>
      <c r="CC12" s="787"/>
      <c r="CD12" s="787"/>
      <c r="CE12" s="787"/>
      <c r="CF12" s="787"/>
      <c r="CG12" s="788"/>
      <c r="CH12" s="789" t="s">
        <v>559</v>
      </c>
      <c r="CI12" s="790"/>
      <c r="CJ12" s="790"/>
      <c r="CK12" s="790"/>
      <c r="CL12" s="791"/>
      <c r="CM12" s="789">
        <v>-60</v>
      </c>
      <c r="CN12" s="790"/>
      <c r="CO12" s="790"/>
      <c r="CP12" s="790"/>
      <c r="CQ12" s="791"/>
      <c r="CR12" s="789">
        <v>30</v>
      </c>
      <c r="CS12" s="790"/>
      <c r="CT12" s="790"/>
      <c r="CU12" s="790"/>
      <c r="CV12" s="791"/>
      <c r="CW12" s="789">
        <v>2</v>
      </c>
      <c r="CX12" s="790"/>
      <c r="CY12" s="790"/>
      <c r="CZ12" s="790"/>
      <c r="DA12" s="791"/>
      <c r="DB12" s="789">
        <v>51</v>
      </c>
      <c r="DC12" s="790"/>
      <c r="DD12" s="790"/>
      <c r="DE12" s="790"/>
      <c r="DF12" s="791"/>
      <c r="DG12" s="789" t="s">
        <v>510</v>
      </c>
      <c r="DH12" s="790"/>
      <c r="DI12" s="790"/>
      <c r="DJ12" s="790"/>
      <c r="DK12" s="791"/>
      <c r="DL12" s="789" t="s">
        <v>510</v>
      </c>
      <c r="DM12" s="790"/>
      <c r="DN12" s="790"/>
      <c r="DO12" s="790"/>
      <c r="DP12" s="791"/>
      <c r="DQ12" s="789" t="s">
        <v>510</v>
      </c>
      <c r="DR12" s="790"/>
      <c r="DS12" s="790"/>
      <c r="DT12" s="790"/>
      <c r="DU12" s="791"/>
      <c r="DV12" s="786"/>
      <c r="DW12" s="787"/>
      <c r="DX12" s="787"/>
      <c r="DY12" s="787"/>
      <c r="DZ12" s="792"/>
      <c r="EA12" s="216"/>
    </row>
    <row r="13" spans="1:131" s="217" customFormat="1" ht="26.25" customHeight="1" x14ac:dyDescent="0.2">
      <c r="A13" s="220">
        <v>7</v>
      </c>
      <c r="B13" s="793" t="s">
        <v>380</v>
      </c>
      <c r="C13" s="794"/>
      <c r="D13" s="794"/>
      <c r="E13" s="794"/>
      <c r="F13" s="794"/>
      <c r="G13" s="794"/>
      <c r="H13" s="794"/>
      <c r="I13" s="794"/>
      <c r="J13" s="794"/>
      <c r="K13" s="794"/>
      <c r="L13" s="794"/>
      <c r="M13" s="794"/>
      <c r="N13" s="794"/>
      <c r="O13" s="794"/>
      <c r="P13" s="795"/>
      <c r="Q13" s="796">
        <v>57</v>
      </c>
      <c r="R13" s="797"/>
      <c r="S13" s="797"/>
      <c r="T13" s="797"/>
      <c r="U13" s="797"/>
      <c r="V13" s="797">
        <v>57</v>
      </c>
      <c r="W13" s="797"/>
      <c r="X13" s="797"/>
      <c r="Y13" s="797"/>
      <c r="Z13" s="797"/>
      <c r="AA13" s="797" t="s">
        <v>559</v>
      </c>
      <c r="AB13" s="797"/>
      <c r="AC13" s="797"/>
      <c r="AD13" s="797"/>
      <c r="AE13" s="798"/>
      <c r="AF13" s="799" t="s">
        <v>578</v>
      </c>
      <c r="AG13" s="800"/>
      <c r="AH13" s="800"/>
      <c r="AI13" s="800"/>
      <c r="AJ13" s="801"/>
      <c r="AK13" s="782">
        <v>7</v>
      </c>
      <c r="AL13" s="783"/>
      <c r="AM13" s="783"/>
      <c r="AN13" s="783"/>
      <c r="AO13" s="783"/>
      <c r="AP13" s="802" t="s">
        <v>558</v>
      </c>
      <c r="AQ13" s="802"/>
      <c r="AR13" s="802"/>
      <c r="AS13" s="802"/>
      <c r="AT13" s="802"/>
      <c r="AU13" s="784"/>
      <c r="AV13" s="784"/>
      <c r="AW13" s="784"/>
      <c r="AX13" s="784"/>
      <c r="AY13" s="785"/>
      <c r="AZ13" s="214"/>
      <c r="BA13" s="214"/>
      <c r="BB13" s="214"/>
      <c r="BC13" s="214"/>
      <c r="BD13" s="214"/>
      <c r="BE13" s="215"/>
      <c r="BF13" s="215"/>
      <c r="BG13" s="215"/>
      <c r="BH13" s="215"/>
      <c r="BI13" s="215"/>
      <c r="BJ13" s="215"/>
      <c r="BK13" s="215"/>
      <c r="BL13" s="215"/>
      <c r="BM13" s="215"/>
      <c r="BN13" s="215"/>
      <c r="BO13" s="215"/>
      <c r="BP13" s="215"/>
      <c r="BQ13" s="220">
        <v>7</v>
      </c>
      <c r="BR13" s="221"/>
      <c r="BS13" s="786" t="s">
        <v>574</v>
      </c>
      <c r="BT13" s="787"/>
      <c r="BU13" s="787"/>
      <c r="BV13" s="787"/>
      <c r="BW13" s="787"/>
      <c r="BX13" s="787"/>
      <c r="BY13" s="787"/>
      <c r="BZ13" s="787"/>
      <c r="CA13" s="787"/>
      <c r="CB13" s="787"/>
      <c r="CC13" s="787"/>
      <c r="CD13" s="787"/>
      <c r="CE13" s="787"/>
      <c r="CF13" s="787"/>
      <c r="CG13" s="788"/>
      <c r="CH13" s="789">
        <v>-4</v>
      </c>
      <c r="CI13" s="790"/>
      <c r="CJ13" s="790"/>
      <c r="CK13" s="790"/>
      <c r="CL13" s="791"/>
      <c r="CM13" s="789">
        <v>117</v>
      </c>
      <c r="CN13" s="790"/>
      <c r="CO13" s="790"/>
      <c r="CP13" s="790"/>
      <c r="CQ13" s="791"/>
      <c r="CR13" s="789">
        <v>30</v>
      </c>
      <c r="CS13" s="790"/>
      <c r="CT13" s="790"/>
      <c r="CU13" s="790"/>
      <c r="CV13" s="791"/>
      <c r="CW13" s="789" t="s">
        <v>559</v>
      </c>
      <c r="CX13" s="790"/>
      <c r="CY13" s="790"/>
      <c r="CZ13" s="790"/>
      <c r="DA13" s="791"/>
      <c r="DB13" s="789" t="s">
        <v>559</v>
      </c>
      <c r="DC13" s="790"/>
      <c r="DD13" s="790"/>
      <c r="DE13" s="790"/>
      <c r="DF13" s="791"/>
      <c r="DG13" s="789" t="s">
        <v>510</v>
      </c>
      <c r="DH13" s="790"/>
      <c r="DI13" s="790"/>
      <c r="DJ13" s="790"/>
      <c r="DK13" s="791"/>
      <c r="DL13" s="789" t="s">
        <v>510</v>
      </c>
      <c r="DM13" s="790"/>
      <c r="DN13" s="790"/>
      <c r="DO13" s="790"/>
      <c r="DP13" s="791"/>
      <c r="DQ13" s="789" t="s">
        <v>510</v>
      </c>
      <c r="DR13" s="790"/>
      <c r="DS13" s="790"/>
      <c r="DT13" s="790"/>
      <c r="DU13" s="791"/>
      <c r="DV13" s="786"/>
      <c r="DW13" s="787"/>
      <c r="DX13" s="787"/>
      <c r="DY13" s="787"/>
      <c r="DZ13" s="792"/>
      <c r="EA13" s="216"/>
    </row>
    <row r="14" spans="1:131" s="217" customFormat="1" ht="26.25" customHeight="1" x14ac:dyDescent="0.2">
      <c r="A14" s="220">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214"/>
      <c r="BA14" s="214"/>
      <c r="BB14" s="214"/>
      <c r="BC14" s="214"/>
      <c r="BD14" s="214"/>
      <c r="BE14" s="215"/>
      <c r="BF14" s="215"/>
      <c r="BG14" s="215"/>
      <c r="BH14" s="215"/>
      <c r="BI14" s="215"/>
      <c r="BJ14" s="215"/>
      <c r="BK14" s="215"/>
      <c r="BL14" s="215"/>
      <c r="BM14" s="215"/>
      <c r="BN14" s="215"/>
      <c r="BO14" s="215"/>
      <c r="BP14" s="215"/>
      <c r="BQ14" s="220">
        <v>8</v>
      </c>
      <c r="BR14" s="221"/>
      <c r="BS14" s="786" t="s">
        <v>575</v>
      </c>
      <c r="BT14" s="787"/>
      <c r="BU14" s="787"/>
      <c r="BV14" s="787"/>
      <c r="BW14" s="787"/>
      <c r="BX14" s="787"/>
      <c r="BY14" s="787"/>
      <c r="BZ14" s="787"/>
      <c r="CA14" s="787"/>
      <c r="CB14" s="787"/>
      <c r="CC14" s="787"/>
      <c r="CD14" s="787"/>
      <c r="CE14" s="787"/>
      <c r="CF14" s="787"/>
      <c r="CG14" s="788"/>
      <c r="CH14" s="789">
        <v>6</v>
      </c>
      <c r="CI14" s="790"/>
      <c r="CJ14" s="790"/>
      <c r="CK14" s="790"/>
      <c r="CL14" s="791"/>
      <c r="CM14" s="789">
        <v>4008</v>
      </c>
      <c r="CN14" s="790"/>
      <c r="CO14" s="790"/>
      <c r="CP14" s="790"/>
      <c r="CQ14" s="791"/>
      <c r="CR14" s="789">
        <v>3608</v>
      </c>
      <c r="CS14" s="790"/>
      <c r="CT14" s="790"/>
      <c r="CU14" s="790"/>
      <c r="CV14" s="791"/>
      <c r="CW14" s="789">
        <v>1206</v>
      </c>
      <c r="CX14" s="790"/>
      <c r="CY14" s="790"/>
      <c r="CZ14" s="790"/>
      <c r="DA14" s="791"/>
      <c r="DB14" s="789" t="s">
        <v>559</v>
      </c>
      <c r="DC14" s="790"/>
      <c r="DD14" s="790"/>
      <c r="DE14" s="790"/>
      <c r="DF14" s="791"/>
      <c r="DG14" s="789" t="s">
        <v>510</v>
      </c>
      <c r="DH14" s="790"/>
      <c r="DI14" s="790"/>
      <c r="DJ14" s="790"/>
      <c r="DK14" s="791"/>
      <c r="DL14" s="789" t="s">
        <v>510</v>
      </c>
      <c r="DM14" s="790"/>
      <c r="DN14" s="790"/>
      <c r="DO14" s="790"/>
      <c r="DP14" s="791"/>
      <c r="DQ14" s="789" t="s">
        <v>510</v>
      </c>
      <c r="DR14" s="790"/>
      <c r="DS14" s="790"/>
      <c r="DT14" s="790"/>
      <c r="DU14" s="791"/>
      <c r="DV14" s="786"/>
      <c r="DW14" s="787"/>
      <c r="DX14" s="787"/>
      <c r="DY14" s="787"/>
      <c r="DZ14" s="792"/>
      <c r="EA14" s="216"/>
    </row>
    <row r="15" spans="1:131" s="217" customFormat="1" ht="26.25" customHeight="1" x14ac:dyDescent="0.2">
      <c r="A15" s="220">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214"/>
      <c r="BA15" s="214"/>
      <c r="BB15" s="214"/>
      <c r="BC15" s="214"/>
      <c r="BD15" s="214"/>
      <c r="BE15" s="215"/>
      <c r="BF15" s="215"/>
      <c r="BG15" s="215"/>
      <c r="BH15" s="215"/>
      <c r="BI15" s="215"/>
      <c r="BJ15" s="215"/>
      <c r="BK15" s="215"/>
      <c r="BL15" s="215"/>
      <c r="BM15" s="215"/>
      <c r="BN15" s="215"/>
      <c r="BO15" s="215"/>
      <c r="BP15" s="215"/>
      <c r="BQ15" s="220">
        <v>9</v>
      </c>
      <c r="BR15" s="221"/>
      <c r="BS15" s="786" t="s">
        <v>576</v>
      </c>
      <c r="BT15" s="787"/>
      <c r="BU15" s="787"/>
      <c r="BV15" s="787"/>
      <c r="BW15" s="787"/>
      <c r="BX15" s="787"/>
      <c r="BY15" s="787"/>
      <c r="BZ15" s="787"/>
      <c r="CA15" s="787"/>
      <c r="CB15" s="787"/>
      <c r="CC15" s="787"/>
      <c r="CD15" s="787"/>
      <c r="CE15" s="787"/>
      <c r="CF15" s="787"/>
      <c r="CG15" s="788"/>
      <c r="CH15" s="789">
        <v>-1126</v>
      </c>
      <c r="CI15" s="790"/>
      <c r="CJ15" s="790"/>
      <c r="CK15" s="790"/>
      <c r="CL15" s="791"/>
      <c r="CM15" s="789">
        <v>-3287</v>
      </c>
      <c r="CN15" s="790"/>
      <c r="CO15" s="790"/>
      <c r="CP15" s="790"/>
      <c r="CQ15" s="791"/>
      <c r="CR15" s="789">
        <v>3980</v>
      </c>
      <c r="CS15" s="790"/>
      <c r="CT15" s="790"/>
      <c r="CU15" s="790"/>
      <c r="CV15" s="791"/>
      <c r="CW15" s="789">
        <v>1250</v>
      </c>
      <c r="CX15" s="790"/>
      <c r="CY15" s="790"/>
      <c r="CZ15" s="790"/>
      <c r="DA15" s="791"/>
      <c r="DB15" s="789">
        <v>21813</v>
      </c>
      <c r="DC15" s="790"/>
      <c r="DD15" s="790"/>
      <c r="DE15" s="790"/>
      <c r="DF15" s="791"/>
      <c r="DG15" s="789" t="s">
        <v>510</v>
      </c>
      <c r="DH15" s="790"/>
      <c r="DI15" s="790"/>
      <c r="DJ15" s="790"/>
      <c r="DK15" s="791"/>
      <c r="DL15" s="789" t="s">
        <v>510</v>
      </c>
      <c r="DM15" s="790"/>
      <c r="DN15" s="790"/>
      <c r="DO15" s="790"/>
      <c r="DP15" s="791"/>
      <c r="DQ15" s="789" t="s">
        <v>510</v>
      </c>
      <c r="DR15" s="790"/>
      <c r="DS15" s="790"/>
      <c r="DT15" s="790"/>
      <c r="DU15" s="791"/>
      <c r="DV15" s="786"/>
      <c r="DW15" s="787"/>
      <c r="DX15" s="787"/>
      <c r="DY15" s="787"/>
      <c r="DZ15" s="792"/>
      <c r="EA15" s="216"/>
    </row>
    <row r="16" spans="1:131" s="217" customFormat="1" ht="26.25" customHeight="1" x14ac:dyDescent="0.2">
      <c r="A16" s="220">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214"/>
      <c r="BA16" s="214"/>
      <c r="BB16" s="214"/>
      <c r="BC16" s="214"/>
      <c r="BD16" s="214"/>
      <c r="BE16" s="215"/>
      <c r="BF16" s="215"/>
      <c r="BG16" s="215"/>
      <c r="BH16" s="215"/>
      <c r="BI16" s="215"/>
      <c r="BJ16" s="215"/>
      <c r="BK16" s="215"/>
      <c r="BL16" s="215"/>
      <c r="BM16" s="215"/>
      <c r="BN16" s="215"/>
      <c r="BO16" s="215"/>
      <c r="BP16" s="215"/>
      <c r="BQ16" s="220">
        <v>10</v>
      </c>
      <c r="BR16" s="221"/>
      <c r="BS16" s="786" t="s">
        <v>577</v>
      </c>
      <c r="BT16" s="787"/>
      <c r="BU16" s="787"/>
      <c r="BV16" s="787"/>
      <c r="BW16" s="787"/>
      <c r="BX16" s="787"/>
      <c r="BY16" s="787"/>
      <c r="BZ16" s="787"/>
      <c r="CA16" s="787"/>
      <c r="CB16" s="787"/>
      <c r="CC16" s="787"/>
      <c r="CD16" s="787"/>
      <c r="CE16" s="787"/>
      <c r="CF16" s="787"/>
      <c r="CG16" s="788"/>
      <c r="CH16" s="789">
        <v>-13</v>
      </c>
      <c r="CI16" s="790"/>
      <c r="CJ16" s="790"/>
      <c r="CK16" s="790"/>
      <c r="CL16" s="791"/>
      <c r="CM16" s="789">
        <v>5386</v>
      </c>
      <c r="CN16" s="790"/>
      <c r="CO16" s="790"/>
      <c r="CP16" s="790"/>
      <c r="CQ16" s="791"/>
      <c r="CR16" s="789">
        <v>504</v>
      </c>
      <c r="CS16" s="790"/>
      <c r="CT16" s="790"/>
      <c r="CU16" s="790"/>
      <c r="CV16" s="791"/>
      <c r="CW16" s="789" t="s">
        <v>559</v>
      </c>
      <c r="CX16" s="790"/>
      <c r="CY16" s="790"/>
      <c r="CZ16" s="790"/>
      <c r="DA16" s="791"/>
      <c r="DB16" s="789" t="s">
        <v>559</v>
      </c>
      <c r="DC16" s="790"/>
      <c r="DD16" s="790"/>
      <c r="DE16" s="790"/>
      <c r="DF16" s="791"/>
      <c r="DG16" s="789" t="s">
        <v>510</v>
      </c>
      <c r="DH16" s="790"/>
      <c r="DI16" s="790"/>
      <c r="DJ16" s="790"/>
      <c r="DK16" s="791"/>
      <c r="DL16" s="789" t="s">
        <v>510</v>
      </c>
      <c r="DM16" s="790"/>
      <c r="DN16" s="790"/>
      <c r="DO16" s="790"/>
      <c r="DP16" s="791"/>
      <c r="DQ16" s="789" t="s">
        <v>510</v>
      </c>
      <c r="DR16" s="790"/>
      <c r="DS16" s="790"/>
      <c r="DT16" s="790"/>
      <c r="DU16" s="791"/>
      <c r="DV16" s="786"/>
      <c r="DW16" s="787"/>
      <c r="DX16" s="787"/>
      <c r="DY16" s="787"/>
      <c r="DZ16" s="792"/>
      <c r="EA16" s="216"/>
    </row>
    <row r="17" spans="1:131" s="217" customFormat="1" ht="26.25" customHeight="1" x14ac:dyDescent="0.2">
      <c r="A17" s="220">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214"/>
      <c r="BA17" s="214"/>
      <c r="BB17" s="214"/>
      <c r="BC17" s="214"/>
      <c r="BD17" s="214"/>
      <c r="BE17" s="215"/>
      <c r="BF17" s="215"/>
      <c r="BG17" s="215"/>
      <c r="BH17" s="215"/>
      <c r="BI17" s="215"/>
      <c r="BJ17" s="215"/>
      <c r="BK17" s="215"/>
      <c r="BL17" s="215"/>
      <c r="BM17" s="215"/>
      <c r="BN17" s="215"/>
      <c r="BO17" s="215"/>
      <c r="BP17" s="215"/>
      <c r="BQ17" s="220">
        <v>11</v>
      </c>
      <c r="BR17" s="221"/>
      <c r="BS17" s="786"/>
      <c r="BT17" s="787"/>
      <c r="BU17" s="787"/>
      <c r="BV17" s="787"/>
      <c r="BW17" s="787"/>
      <c r="BX17" s="787"/>
      <c r="BY17" s="787"/>
      <c r="BZ17" s="787"/>
      <c r="CA17" s="787"/>
      <c r="CB17" s="787"/>
      <c r="CC17" s="787"/>
      <c r="CD17" s="787"/>
      <c r="CE17" s="787"/>
      <c r="CF17" s="787"/>
      <c r="CG17" s="788"/>
      <c r="CH17" s="789"/>
      <c r="CI17" s="790"/>
      <c r="CJ17" s="790"/>
      <c r="CK17" s="790"/>
      <c r="CL17" s="791"/>
      <c r="CM17" s="789"/>
      <c r="CN17" s="790"/>
      <c r="CO17" s="790"/>
      <c r="CP17" s="790"/>
      <c r="CQ17" s="791"/>
      <c r="CR17" s="789"/>
      <c r="CS17" s="790"/>
      <c r="CT17" s="790"/>
      <c r="CU17" s="790"/>
      <c r="CV17" s="791"/>
      <c r="CW17" s="789"/>
      <c r="CX17" s="790"/>
      <c r="CY17" s="790"/>
      <c r="CZ17" s="790"/>
      <c r="DA17" s="791"/>
      <c r="DB17" s="789"/>
      <c r="DC17" s="790"/>
      <c r="DD17" s="790"/>
      <c r="DE17" s="790"/>
      <c r="DF17" s="791"/>
      <c r="DG17" s="789"/>
      <c r="DH17" s="790"/>
      <c r="DI17" s="790"/>
      <c r="DJ17" s="790"/>
      <c r="DK17" s="791"/>
      <c r="DL17" s="789"/>
      <c r="DM17" s="790"/>
      <c r="DN17" s="790"/>
      <c r="DO17" s="790"/>
      <c r="DP17" s="791"/>
      <c r="DQ17" s="789"/>
      <c r="DR17" s="790"/>
      <c r="DS17" s="790"/>
      <c r="DT17" s="790"/>
      <c r="DU17" s="791"/>
      <c r="DV17" s="786"/>
      <c r="DW17" s="787"/>
      <c r="DX17" s="787"/>
      <c r="DY17" s="787"/>
      <c r="DZ17" s="792"/>
      <c r="EA17" s="216"/>
    </row>
    <row r="18" spans="1:131" s="217" customFormat="1" ht="26.25" customHeight="1" x14ac:dyDescent="0.2">
      <c r="A18" s="220">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214"/>
      <c r="BA18" s="214"/>
      <c r="BB18" s="214"/>
      <c r="BC18" s="214"/>
      <c r="BD18" s="214"/>
      <c r="BE18" s="215"/>
      <c r="BF18" s="215"/>
      <c r="BG18" s="215"/>
      <c r="BH18" s="215"/>
      <c r="BI18" s="215"/>
      <c r="BJ18" s="215"/>
      <c r="BK18" s="215"/>
      <c r="BL18" s="215"/>
      <c r="BM18" s="215"/>
      <c r="BN18" s="215"/>
      <c r="BO18" s="215"/>
      <c r="BP18" s="215"/>
      <c r="BQ18" s="220">
        <v>12</v>
      </c>
      <c r="BR18" s="221"/>
      <c r="BS18" s="786"/>
      <c r="BT18" s="787"/>
      <c r="BU18" s="787"/>
      <c r="BV18" s="787"/>
      <c r="BW18" s="787"/>
      <c r="BX18" s="787"/>
      <c r="BY18" s="787"/>
      <c r="BZ18" s="787"/>
      <c r="CA18" s="787"/>
      <c r="CB18" s="787"/>
      <c r="CC18" s="787"/>
      <c r="CD18" s="787"/>
      <c r="CE18" s="787"/>
      <c r="CF18" s="787"/>
      <c r="CG18" s="788"/>
      <c r="CH18" s="789"/>
      <c r="CI18" s="790"/>
      <c r="CJ18" s="790"/>
      <c r="CK18" s="790"/>
      <c r="CL18" s="791"/>
      <c r="CM18" s="789"/>
      <c r="CN18" s="790"/>
      <c r="CO18" s="790"/>
      <c r="CP18" s="790"/>
      <c r="CQ18" s="791"/>
      <c r="CR18" s="789"/>
      <c r="CS18" s="790"/>
      <c r="CT18" s="790"/>
      <c r="CU18" s="790"/>
      <c r="CV18" s="791"/>
      <c r="CW18" s="789"/>
      <c r="CX18" s="790"/>
      <c r="CY18" s="790"/>
      <c r="CZ18" s="790"/>
      <c r="DA18" s="791"/>
      <c r="DB18" s="789"/>
      <c r="DC18" s="790"/>
      <c r="DD18" s="790"/>
      <c r="DE18" s="790"/>
      <c r="DF18" s="791"/>
      <c r="DG18" s="789"/>
      <c r="DH18" s="790"/>
      <c r="DI18" s="790"/>
      <c r="DJ18" s="790"/>
      <c r="DK18" s="791"/>
      <c r="DL18" s="789"/>
      <c r="DM18" s="790"/>
      <c r="DN18" s="790"/>
      <c r="DO18" s="790"/>
      <c r="DP18" s="791"/>
      <c r="DQ18" s="789"/>
      <c r="DR18" s="790"/>
      <c r="DS18" s="790"/>
      <c r="DT18" s="790"/>
      <c r="DU18" s="791"/>
      <c r="DV18" s="786"/>
      <c r="DW18" s="787"/>
      <c r="DX18" s="787"/>
      <c r="DY18" s="787"/>
      <c r="DZ18" s="792"/>
      <c r="EA18" s="216"/>
    </row>
    <row r="19" spans="1:131" s="217" customFormat="1" ht="26.25" customHeight="1" x14ac:dyDescent="0.2">
      <c r="A19" s="220">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214"/>
      <c r="BA19" s="214"/>
      <c r="BB19" s="214"/>
      <c r="BC19" s="214"/>
      <c r="BD19" s="214"/>
      <c r="BE19" s="215"/>
      <c r="BF19" s="215"/>
      <c r="BG19" s="215"/>
      <c r="BH19" s="215"/>
      <c r="BI19" s="215"/>
      <c r="BJ19" s="215"/>
      <c r="BK19" s="215"/>
      <c r="BL19" s="215"/>
      <c r="BM19" s="215"/>
      <c r="BN19" s="215"/>
      <c r="BO19" s="215"/>
      <c r="BP19" s="215"/>
      <c r="BQ19" s="220">
        <v>13</v>
      </c>
      <c r="BR19" s="221"/>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16"/>
    </row>
    <row r="20" spans="1:131" s="217" customFormat="1" ht="26.25" customHeight="1" x14ac:dyDescent="0.2">
      <c r="A20" s="220">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214"/>
      <c r="BA20" s="214"/>
      <c r="BB20" s="214"/>
      <c r="BC20" s="214"/>
      <c r="BD20" s="214"/>
      <c r="BE20" s="215"/>
      <c r="BF20" s="215"/>
      <c r="BG20" s="215"/>
      <c r="BH20" s="215"/>
      <c r="BI20" s="215"/>
      <c r="BJ20" s="215"/>
      <c r="BK20" s="215"/>
      <c r="BL20" s="215"/>
      <c r="BM20" s="215"/>
      <c r="BN20" s="215"/>
      <c r="BO20" s="215"/>
      <c r="BP20" s="215"/>
      <c r="BQ20" s="220">
        <v>14</v>
      </c>
      <c r="BR20" s="221"/>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16"/>
    </row>
    <row r="21" spans="1:131" s="217" customFormat="1" ht="26.25" customHeight="1" thickBot="1" x14ac:dyDescent="0.25">
      <c r="A21" s="220">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214"/>
      <c r="BA21" s="214"/>
      <c r="BB21" s="214"/>
      <c r="BC21" s="214"/>
      <c r="BD21" s="214"/>
      <c r="BE21" s="215"/>
      <c r="BF21" s="215"/>
      <c r="BG21" s="215"/>
      <c r="BH21" s="215"/>
      <c r="BI21" s="215"/>
      <c r="BJ21" s="215"/>
      <c r="BK21" s="215"/>
      <c r="BL21" s="215"/>
      <c r="BM21" s="215"/>
      <c r="BN21" s="215"/>
      <c r="BO21" s="215"/>
      <c r="BP21" s="215"/>
      <c r="BQ21" s="220">
        <v>15</v>
      </c>
      <c r="BR21" s="221"/>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16"/>
    </row>
    <row r="22" spans="1:131" s="217" customFormat="1" ht="26.25" customHeight="1" x14ac:dyDescent="0.2">
      <c r="A22" s="220">
        <v>16</v>
      </c>
      <c r="B22" s="793"/>
      <c r="C22" s="794"/>
      <c r="D22" s="794"/>
      <c r="E22" s="794"/>
      <c r="F22" s="794"/>
      <c r="G22" s="794"/>
      <c r="H22" s="794"/>
      <c r="I22" s="794"/>
      <c r="J22" s="794"/>
      <c r="K22" s="794"/>
      <c r="L22" s="794"/>
      <c r="M22" s="794"/>
      <c r="N22" s="794"/>
      <c r="O22" s="794"/>
      <c r="P22" s="795"/>
      <c r="Q22" s="813"/>
      <c r="R22" s="814"/>
      <c r="S22" s="814"/>
      <c r="T22" s="814"/>
      <c r="U22" s="814"/>
      <c r="V22" s="814"/>
      <c r="W22" s="814"/>
      <c r="X22" s="814"/>
      <c r="Y22" s="814"/>
      <c r="Z22" s="814"/>
      <c r="AA22" s="814"/>
      <c r="AB22" s="814"/>
      <c r="AC22" s="814"/>
      <c r="AD22" s="814"/>
      <c r="AE22" s="815"/>
      <c r="AF22" s="799"/>
      <c r="AG22" s="800"/>
      <c r="AH22" s="800"/>
      <c r="AI22" s="800"/>
      <c r="AJ22" s="801"/>
      <c r="AK22" s="816"/>
      <c r="AL22" s="817"/>
      <c r="AM22" s="817"/>
      <c r="AN22" s="817"/>
      <c r="AO22" s="817"/>
      <c r="AP22" s="817"/>
      <c r="AQ22" s="817"/>
      <c r="AR22" s="817"/>
      <c r="AS22" s="817"/>
      <c r="AT22" s="817"/>
      <c r="AU22" s="818"/>
      <c r="AV22" s="818"/>
      <c r="AW22" s="818"/>
      <c r="AX22" s="818"/>
      <c r="AY22" s="819"/>
      <c r="AZ22" s="820" t="s">
        <v>381</v>
      </c>
      <c r="BA22" s="820"/>
      <c r="BB22" s="820"/>
      <c r="BC22" s="820"/>
      <c r="BD22" s="821"/>
      <c r="BE22" s="215"/>
      <c r="BF22" s="215"/>
      <c r="BG22" s="215"/>
      <c r="BH22" s="215"/>
      <c r="BI22" s="215"/>
      <c r="BJ22" s="215"/>
      <c r="BK22" s="215"/>
      <c r="BL22" s="215"/>
      <c r="BM22" s="215"/>
      <c r="BN22" s="215"/>
      <c r="BO22" s="215"/>
      <c r="BP22" s="215"/>
      <c r="BQ22" s="220">
        <v>16</v>
      </c>
      <c r="BR22" s="221"/>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16"/>
    </row>
    <row r="23" spans="1:131" s="217" customFormat="1" ht="26.25" customHeight="1" thickBot="1" x14ac:dyDescent="0.25">
      <c r="A23" s="222" t="s">
        <v>382</v>
      </c>
      <c r="B23" s="803" t="s">
        <v>383</v>
      </c>
      <c r="C23" s="804"/>
      <c r="D23" s="804"/>
      <c r="E23" s="804"/>
      <c r="F23" s="804"/>
      <c r="G23" s="804"/>
      <c r="H23" s="804"/>
      <c r="I23" s="804"/>
      <c r="J23" s="804"/>
      <c r="K23" s="804"/>
      <c r="L23" s="804"/>
      <c r="M23" s="804"/>
      <c r="N23" s="804"/>
      <c r="O23" s="804"/>
      <c r="P23" s="805"/>
      <c r="Q23" s="806">
        <v>159644</v>
      </c>
      <c r="R23" s="807"/>
      <c r="S23" s="807"/>
      <c r="T23" s="807"/>
      <c r="U23" s="807"/>
      <c r="V23" s="807">
        <v>157376</v>
      </c>
      <c r="W23" s="807"/>
      <c r="X23" s="807"/>
      <c r="Y23" s="807"/>
      <c r="Z23" s="807"/>
      <c r="AA23" s="807">
        <v>2268</v>
      </c>
      <c r="AB23" s="807"/>
      <c r="AC23" s="807"/>
      <c r="AD23" s="807"/>
      <c r="AE23" s="808"/>
      <c r="AF23" s="809">
        <v>1832</v>
      </c>
      <c r="AG23" s="807"/>
      <c r="AH23" s="807"/>
      <c r="AI23" s="807"/>
      <c r="AJ23" s="810"/>
      <c r="AK23" s="811"/>
      <c r="AL23" s="812"/>
      <c r="AM23" s="812"/>
      <c r="AN23" s="812"/>
      <c r="AO23" s="812"/>
      <c r="AP23" s="807">
        <v>167124</v>
      </c>
      <c r="AQ23" s="807"/>
      <c r="AR23" s="807"/>
      <c r="AS23" s="807"/>
      <c r="AT23" s="807"/>
      <c r="AU23" s="823"/>
      <c r="AV23" s="823"/>
      <c r="AW23" s="823"/>
      <c r="AX23" s="823"/>
      <c r="AY23" s="824"/>
      <c r="AZ23" s="825" t="s">
        <v>122</v>
      </c>
      <c r="BA23" s="826"/>
      <c r="BB23" s="826"/>
      <c r="BC23" s="826"/>
      <c r="BD23" s="827"/>
      <c r="BE23" s="215"/>
      <c r="BF23" s="215"/>
      <c r="BG23" s="215"/>
      <c r="BH23" s="215"/>
      <c r="BI23" s="215"/>
      <c r="BJ23" s="215"/>
      <c r="BK23" s="215"/>
      <c r="BL23" s="215"/>
      <c r="BM23" s="215"/>
      <c r="BN23" s="215"/>
      <c r="BO23" s="215"/>
      <c r="BP23" s="215"/>
      <c r="BQ23" s="220">
        <v>17</v>
      </c>
      <c r="BR23" s="221"/>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16"/>
    </row>
    <row r="24" spans="1:131" s="217" customFormat="1" ht="26.25" customHeight="1" x14ac:dyDescent="0.2">
      <c r="A24" s="822" t="s">
        <v>384</v>
      </c>
      <c r="B24" s="822"/>
      <c r="C24" s="822"/>
      <c r="D24" s="822"/>
      <c r="E24" s="822"/>
      <c r="F24" s="822"/>
      <c r="G24" s="822"/>
      <c r="H24" s="822"/>
      <c r="I24" s="822"/>
      <c r="J24" s="822"/>
      <c r="K24" s="822"/>
      <c r="L24" s="822"/>
      <c r="M24" s="822"/>
      <c r="N24" s="822"/>
      <c r="O24" s="822"/>
      <c r="P24" s="822"/>
      <c r="Q24" s="822"/>
      <c r="R24" s="822"/>
      <c r="S24" s="822"/>
      <c r="T24" s="822"/>
      <c r="U24" s="822"/>
      <c r="V24" s="822"/>
      <c r="W24" s="822"/>
      <c r="X24" s="822"/>
      <c r="Y24" s="822"/>
      <c r="Z24" s="822"/>
      <c r="AA24" s="822"/>
      <c r="AB24" s="822"/>
      <c r="AC24" s="822"/>
      <c r="AD24" s="822"/>
      <c r="AE24" s="822"/>
      <c r="AF24" s="822"/>
      <c r="AG24" s="822"/>
      <c r="AH24" s="822"/>
      <c r="AI24" s="822"/>
      <c r="AJ24" s="822"/>
      <c r="AK24" s="822"/>
      <c r="AL24" s="822"/>
      <c r="AM24" s="822"/>
      <c r="AN24" s="822"/>
      <c r="AO24" s="822"/>
      <c r="AP24" s="822"/>
      <c r="AQ24" s="822"/>
      <c r="AR24" s="822"/>
      <c r="AS24" s="822"/>
      <c r="AT24" s="822"/>
      <c r="AU24" s="822"/>
      <c r="AV24" s="822"/>
      <c r="AW24" s="822"/>
      <c r="AX24" s="822"/>
      <c r="AY24" s="822"/>
      <c r="AZ24" s="214"/>
      <c r="BA24" s="214"/>
      <c r="BB24" s="214"/>
      <c r="BC24" s="214"/>
      <c r="BD24" s="214"/>
      <c r="BE24" s="215"/>
      <c r="BF24" s="215"/>
      <c r="BG24" s="215"/>
      <c r="BH24" s="215"/>
      <c r="BI24" s="215"/>
      <c r="BJ24" s="215"/>
      <c r="BK24" s="215"/>
      <c r="BL24" s="215"/>
      <c r="BM24" s="215"/>
      <c r="BN24" s="215"/>
      <c r="BO24" s="215"/>
      <c r="BP24" s="215"/>
      <c r="BQ24" s="220">
        <v>18</v>
      </c>
      <c r="BR24" s="221"/>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16"/>
    </row>
    <row r="25" spans="1:131" ht="26.25" customHeight="1" thickBot="1" x14ac:dyDescent="0.25">
      <c r="A25" s="738" t="s">
        <v>385</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14"/>
      <c r="BK25" s="214"/>
      <c r="BL25" s="214"/>
      <c r="BM25" s="214"/>
      <c r="BN25" s="214"/>
      <c r="BO25" s="223"/>
      <c r="BP25" s="223"/>
      <c r="BQ25" s="220">
        <v>19</v>
      </c>
      <c r="BR25" s="221"/>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12"/>
    </row>
    <row r="26" spans="1:131" ht="26.25" customHeight="1" x14ac:dyDescent="0.2">
      <c r="A26" s="740" t="s">
        <v>357</v>
      </c>
      <c r="B26" s="741"/>
      <c r="C26" s="741"/>
      <c r="D26" s="741"/>
      <c r="E26" s="741"/>
      <c r="F26" s="741"/>
      <c r="G26" s="741"/>
      <c r="H26" s="741"/>
      <c r="I26" s="741"/>
      <c r="J26" s="741"/>
      <c r="K26" s="741"/>
      <c r="L26" s="741"/>
      <c r="M26" s="741"/>
      <c r="N26" s="741"/>
      <c r="O26" s="741"/>
      <c r="P26" s="742"/>
      <c r="Q26" s="746" t="s">
        <v>386</v>
      </c>
      <c r="R26" s="747"/>
      <c r="S26" s="747"/>
      <c r="T26" s="747"/>
      <c r="U26" s="748"/>
      <c r="V26" s="746" t="s">
        <v>387</v>
      </c>
      <c r="W26" s="747"/>
      <c r="X26" s="747"/>
      <c r="Y26" s="747"/>
      <c r="Z26" s="748"/>
      <c r="AA26" s="746" t="s">
        <v>388</v>
      </c>
      <c r="AB26" s="747"/>
      <c r="AC26" s="747"/>
      <c r="AD26" s="747"/>
      <c r="AE26" s="747"/>
      <c r="AF26" s="828" t="s">
        <v>389</v>
      </c>
      <c r="AG26" s="829"/>
      <c r="AH26" s="829"/>
      <c r="AI26" s="829"/>
      <c r="AJ26" s="830"/>
      <c r="AK26" s="747" t="s">
        <v>390</v>
      </c>
      <c r="AL26" s="747"/>
      <c r="AM26" s="747"/>
      <c r="AN26" s="747"/>
      <c r="AO26" s="748"/>
      <c r="AP26" s="746" t="s">
        <v>391</v>
      </c>
      <c r="AQ26" s="747"/>
      <c r="AR26" s="747"/>
      <c r="AS26" s="747"/>
      <c r="AT26" s="748"/>
      <c r="AU26" s="746" t="s">
        <v>392</v>
      </c>
      <c r="AV26" s="747"/>
      <c r="AW26" s="747"/>
      <c r="AX26" s="747"/>
      <c r="AY26" s="748"/>
      <c r="AZ26" s="746" t="s">
        <v>393</v>
      </c>
      <c r="BA26" s="747"/>
      <c r="BB26" s="747"/>
      <c r="BC26" s="747"/>
      <c r="BD26" s="748"/>
      <c r="BE26" s="746" t="s">
        <v>364</v>
      </c>
      <c r="BF26" s="747"/>
      <c r="BG26" s="747"/>
      <c r="BH26" s="747"/>
      <c r="BI26" s="753"/>
      <c r="BJ26" s="214"/>
      <c r="BK26" s="214"/>
      <c r="BL26" s="214"/>
      <c r="BM26" s="214"/>
      <c r="BN26" s="214"/>
      <c r="BO26" s="223"/>
      <c r="BP26" s="223"/>
      <c r="BQ26" s="220">
        <v>20</v>
      </c>
      <c r="BR26" s="221"/>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12"/>
    </row>
    <row r="27" spans="1:131" ht="26.25" customHeight="1" thickBot="1" x14ac:dyDescent="0.25">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1"/>
      <c r="AG27" s="832"/>
      <c r="AH27" s="832"/>
      <c r="AI27" s="832"/>
      <c r="AJ27" s="833"/>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14"/>
      <c r="BK27" s="214"/>
      <c r="BL27" s="214"/>
      <c r="BM27" s="214"/>
      <c r="BN27" s="214"/>
      <c r="BO27" s="223"/>
      <c r="BP27" s="223"/>
      <c r="BQ27" s="220">
        <v>21</v>
      </c>
      <c r="BR27" s="221"/>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12"/>
    </row>
    <row r="28" spans="1:131" ht="26.25" customHeight="1" thickTop="1" x14ac:dyDescent="0.2">
      <c r="A28" s="224">
        <v>1</v>
      </c>
      <c r="B28" s="762" t="s">
        <v>394</v>
      </c>
      <c r="C28" s="763"/>
      <c r="D28" s="763"/>
      <c r="E28" s="763"/>
      <c r="F28" s="763"/>
      <c r="G28" s="763"/>
      <c r="H28" s="763"/>
      <c r="I28" s="763"/>
      <c r="J28" s="763"/>
      <c r="K28" s="763"/>
      <c r="L28" s="763"/>
      <c r="M28" s="763"/>
      <c r="N28" s="763"/>
      <c r="O28" s="763"/>
      <c r="P28" s="764"/>
      <c r="Q28" s="836">
        <v>29130</v>
      </c>
      <c r="R28" s="837"/>
      <c r="S28" s="837"/>
      <c r="T28" s="837"/>
      <c r="U28" s="837"/>
      <c r="V28" s="837">
        <v>28712</v>
      </c>
      <c r="W28" s="837"/>
      <c r="X28" s="837"/>
      <c r="Y28" s="837"/>
      <c r="Z28" s="837"/>
      <c r="AA28" s="837">
        <v>418</v>
      </c>
      <c r="AB28" s="837"/>
      <c r="AC28" s="837"/>
      <c r="AD28" s="837"/>
      <c r="AE28" s="838"/>
      <c r="AF28" s="839">
        <v>418</v>
      </c>
      <c r="AG28" s="837"/>
      <c r="AH28" s="837"/>
      <c r="AI28" s="837"/>
      <c r="AJ28" s="840"/>
      <c r="AK28" s="841">
        <v>2399</v>
      </c>
      <c r="AL28" s="842"/>
      <c r="AM28" s="842"/>
      <c r="AN28" s="842"/>
      <c r="AO28" s="842"/>
      <c r="AP28" s="842" t="s">
        <v>510</v>
      </c>
      <c r="AQ28" s="842"/>
      <c r="AR28" s="842"/>
      <c r="AS28" s="842"/>
      <c r="AT28" s="842"/>
      <c r="AU28" s="842" t="s">
        <v>510</v>
      </c>
      <c r="AV28" s="842"/>
      <c r="AW28" s="842"/>
      <c r="AX28" s="842"/>
      <c r="AY28" s="842"/>
      <c r="AZ28" s="843" t="s">
        <v>560</v>
      </c>
      <c r="BA28" s="843"/>
      <c r="BB28" s="843"/>
      <c r="BC28" s="843"/>
      <c r="BD28" s="843"/>
      <c r="BE28" s="834"/>
      <c r="BF28" s="834"/>
      <c r="BG28" s="834"/>
      <c r="BH28" s="834"/>
      <c r="BI28" s="835"/>
      <c r="BJ28" s="214"/>
      <c r="BK28" s="214"/>
      <c r="BL28" s="214"/>
      <c r="BM28" s="214"/>
      <c r="BN28" s="214"/>
      <c r="BO28" s="223"/>
      <c r="BP28" s="223"/>
      <c r="BQ28" s="220">
        <v>22</v>
      </c>
      <c r="BR28" s="221"/>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12"/>
    </row>
    <row r="29" spans="1:131" ht="26.25" customHeight="1" x14ac:dyDescent="0.2">
      <c r="A29" s="224">
        <v>2</v>
      </c>
      <c r="B29" s="793" t="s">
        <v>395</v>
      </c>
      <c r="C29" s="794"/>
      <c r="D29" s="794"/>
      <c r="E29" s="794"/>
      <c r="F29" s="794"/>
      <c r="G29" s="794"/>
      <c r="H29" s="794"/>
      <c r="I29" s="794"/>
      <c r="J29" s="794"/>
      <c r="K29" s="794"/>
      <c r="L29" s="794"/>
      <c r="M29" s="794"/>
      <c r="N29" s="794"/>
      <c r="O29" s="794"/>
      <c r="P29" s="795"/>
      <c r="Q29" s="796">
        <v>33572</v>
      </c>
      <c r="R29" s="797"/>
      <c r="S29" s="797"/>
      <c r="T29" s="797"/>
      <c r="U29" s="797"/>
      <c r="V29" s="797">
        <v>32535</v>
      </c>
      <c r="W29" s="797"/>
      <c r="X29" s="797"/>
      <c r="Y29" s="797"/>
      <c r="Z29" s="797"/>
      <c r="AA29" s="797">
        <v>1037</v>
      </c>
      <c r="AB29" s="797"/>
      <c r="AC29" s="797"/>
      <c r="AD29" s="797"/>
      <c r="AE29" s="798"/>
      <c r="AF29" s="799">
        <v>1037</v>
      </c>
      <c r="AG29" s="800"/>
      <c r="AH29" s="800"/>
      <c r="AI29" s="800"/>
      <c r="AJ29" s="801"/>
      <c r="AK29" s="849">
        <v>4636</v>
      </c>
      <c r="AL29" s="844"/>
      <c r="AM29" s="844"/>
      <c r="AN29" s="844"/>
      <c r="AO29" s="844"/>
      <c r="AP29" s="852" t="s">
        <v>510</v>
      </c>
      <c r="AQ29" s="853"/>
      <c r="AR29" s="853"/>
      <c r="AS29" s="853"/>
      <c r="AT29" s="841"/>
      <c r="AU29" s="844" t="s">
        <v>510</v>
      </c>
      <c r="AV29" s="844"/>
      <c r="AW29" s="844"/>
      <c r="AX29" s="844"/>
      <c r="AY29" s="844"/>
      <c r="AZ29" s="802" t="s">
        <v>560</v>
      </c>
      <c r="BA29" s="802"/>
      <c r="BB29" s="802"/>
      <c r="BC29" s="802"/>
      <c r="BD29" s="802"/>
      <c r="BE29" s="847"/>
      <c r="BF29" s="847"/>
      <c r="BG29" s="847"/>
      <c r="BH29" s="847"/>
      <c r="BI29" s="848"/>
      <c r="BJ29" s="214"/>
      <c r="BK29" s="214"/>
      <c r="BL29" s="214"/>
      <c r="BM29" s="214"/>
      <c r="BN29" s="214"/>
      <c r="BO29" s="223"/>
      <c r="BP29" s="223"/>
      <c r="BQ29" s="220">
        <v>23</v>
      </c>
      <c r="BR29" s="221"/>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12"/>
    </row>
    <row r="30" spans="1:131" ht="26.25" customHeight="1" x14ac:dyDescent="0.2">
      <c r="A30" s="224">
        <v>3</v>
      </c>
      <c r="B30" s="793" t="s">
        <v>396</v>
      </c>
      <c r="C30" s="794"/>
      <c r="D30" s="794"/>
      <c r="E30" s="794"/>
      <c r="F30" s="794"/>
      <c r="G30" s="794"/>
      <c r="H30" s="794"/>
      <c r="I30" s="794"/>
      <c r="J30" s="794"/>
      <c r="K30" s="794"/>
      <c r="L30" s="794"/>
      <c r="M30" s="794"/>
      <c r="N30" s="794"/>
      <c r="O30" s="794"/>
      <c r="P30" s="795"/>
      <c r="Q30" s="796">
        <v>4558</v>
      </c>
      <c r="R30" s="797"/>
      <c r="S30" s="797"/>
      <c r="T30" s="797"/>
      <c r="U30" s="797"/>
      <c r="V30" s="797">
        <v>4528</v>
      </c>
      <c r="W30" s="797"/>
      <c r="X30" s="797"/>
      <c r="Y30" s="797"/>
      <c r="Z30" s="797"/>
      <c r="AA30" s="797">
        <v>30</v>
      </c>
      <c r="AB30" s="797"/>
      <c r="AC30" s="797"/>
      <c r="AD30" s="797"/>
      <c r="AE30" s="798"/>
      <c r="AF30" s="799">
        <v>30</v>
      </c>
      <c r="AG30" s="800"/>
      <c r="AH30" s="800"/>
      <c r="AI30" s="800"/>
      <c r="AJ30" s="801"/>
      <c r="AK30" s="849">
        <v>1000</v>
      </c>
      <c r="AL30" s="844"/>
      <c r="AM30" s="844"/>
      <c r="AN30" s="844"/>
      <c r="AO30" s="844"/>
      <c r="AP30" s="850" t="s">
        <v>510</v>
      </c>
      <c r="AQ30" s="851"/>
      <c r="AR30" s="851"/>
      <c r="AS30" s="851"/>
      <c r="AT30" s="849"/>
      <c r="AU30" s="844" t="s">
        <v>510</v>
      </c>
      <c r="AV30" s="844"/>
      <c r="AW30" s="844"/>
      <c r="AX30" s="844"/>
      <c r="AY30" s="844"/>
      <c r="AZ30" s="802" t="s">
        <v>558</v>
      </c>
      <c r="BA30" s="845"/>
      <c r="BB30" s="845"/>
      <c r="BC30" s="845"/>
      <c r="BD30" s="846"/>
      <c r="BE30" s="847"/>
      <c r="BF30" s="847"/>
      <c r="BG30" s="847"/>
      <c r="BH30" s="847"/>
      <c r="BI30" s="848"/>
      <c r="BJ30" s="214"/>
      <c r="BK30" s="214"/>
      <c r="BL30" s="214"/>
      <c r="BM30" s="214"/>
      <c r="BN30" s="214"/>
      <c r="BO30" s="223"/>
      <c r="BP30" s="223"/>
      <c r="BQ30" s="220">
        <v>24</v>
      </c>
      <c r="BR30" s="221"/>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12"/>
    </row>
    <row r="31" spans="1:131" ht="26.25" customHeight="1" x14ac:dyDescent="0.2">
      <c r="A31" s="224">
        <v>4</v>
      </c>
      <c r="B31" s="793" t="s">
        <v>397</v>
      </c>
      <c r="C31" s="794"/>
      <c r="D31" s="794"/>
      <c r="E31" s="794"/>
      <c r="F31" s="794"/>
      <c r="G31" s="794"/>
      <c r="H31" s="794"/>
      <c r="I31" s="794"/>
      <c r="J31" s="794"/>
      <c r="K31" s="794"/>
      <c r="L31" s="794"/>
      <c r="M31" s="794"/>
      <c r="N31" s="794"/>
      <c r="O31" s="794"/>
      <c r="P31" s="795"/>
      <c r="Q31" s="796">
        <v>7003</v>
      </c>
      <c r="R31" s="797"/>
      <c r="S31" s="797"/>
      <c r="T31" s="797"/>
      <c r="U31" s="797"/>
      <c r="V31" s="797">
        <v>6465</v>
      </c>
      <c r="W31" s="797"/>
      <c r="X31" s="797"/>
      <c r="Y31" s="797"/>
      <c r="Z31" s="797"/>
      <c r="AA31" s="797">
        <v>538</v>
      </c>
      <c r="AB31" s="797"/>
      <c r="AC31" s="797"/>
      <c r="AD31" s="797"/>
      <c r="AE31" s="798"/>
      <c r="AF31" s="799">
        <v>12385</v>
      </c>
      <c r="AG31" s="800"/>
      <c r="AH31" s="800"/>
      <c r="AI31" s="800"/>
      <c r="AJ31" s="801"/>
      <c r="AK31" s="849">
        <v>520</v>
      </c>
      <c r="AL31" s="844"/>
      <c r="AM31" s="844"/>
      <c r="AN31" s="844"/>
      <c r="AO31" s="844"/>
      <c r="AP31" s="844">
        <v>25834</v>
      </c>
      <c r="AQ31" s="844"/>
      <c r="AR31" s="844"/>
      <c r="AS31" s="844"/>
      <c r="AT31" s="844"/>
      <c r="AU31" s="844">
        <v>1240</v>
      </c>
      <c r="AV31" s="844"/>
      <c r="AW31" s="844"/>
      <c r="AX31" s="844"/>
      <c r="AY31" s="844"/>
      <c r="AZ31" s="802" t="s">
        <v>560</v>
      </c>
      <c r="BA31" s="802"/>
      <c r="BB31" s="802"/>
      <c r="BC31" s="802"/>
      <c r="BD31" s="802"/>
      <c r="BE31" s="847" t="s">
        <v>561</v>
      </c>
      <c r="BF31" s="847"/>
      <c r="BG31" s="847"/>
      <c r="BH31" s="847"/>
      <c r="BI31" s="848"/>
      <c r="BJ31" s="214"/>
      <c r="BK31" s="214"/>
      <c r="BL31" s="214"/>
      <c r="BM31" s="214"/>
      <c r="BN31" s="214"/>
      <c r="BO31" s="223"/>
      <c r="BP31" s="223"/>
      <c r="BQ31" s="220">
        <v>25</v>
      </c>
      <c r="BR31" s="221"/>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12"/>
    </row>
    <row r="32" spans="1:131" ht="26.25" customHeight="1" x14ac:dyDescent="0.2">
      <c r="A32" s="224">
        <v>5</v>
      </c>
      <c r="B32" s="793" t="s">
        <v>399</v>
      </c>
      <c r="C32" s="794"/>
      <c r="D32" s="794"/>
      <c r="E32" s="794"/>
      <c r="F32" s="794"/>
      <c r="G32" s="794"/>
      <c r="H32" s="794"/>
      <c r="I32" s="794"/>
      <c r="J32" s="794"/>
      <c r="K32" s="794"/>
      <c r="L32" s="794"/>
      <c r="M32" s="794"/>
      <c r="N32" s="794"/>
      <c r="O32" s="794"/>
      <c r="P32" s="795"/>
      <c r="Q32" s="796">
        <v>10084</v>
      </c>
      <c r="R32" s="797"/>
      <c r="S32" s="797"/>
      <c r="T32" s="797"/>
      <c r="U32" s="797"/>
      <c r="V32" s="797">
        <v>9665</v>
      </c>
      <c r="W32" s="797"/>
      <c r="X32" s="797"/>
      <c r="Y32" s="797"/>
      <c r="Z32" s="797"/>
      <c r="AA32" s="797">
        <v>419</v>
      </c>
      <c r="AB32" s="797"/>
      <c r="AC32" s="797"/>
      <c r="AD32" s="797"/>
      <c r="AE32" s="798"/>
      <c r="AF32" s="799">
        <v>4003</v>
      </c>
      <c r="AG32" s="800"/>
      <c r="AH32" s="800"/>
      <c r="AI32" s="800"/>
      <c r="AJ32" s="801"/>
      <c r="AK32" s="849">
        <v>4205</v>
      </c>
      <c r="AL32" s="844"/>
      <c r="AM32" s="844"/>
      <c r="AN32" s="844"/>
      <c r="AO32" s="844"/>
      <c r="AP32" s="844">
        <v>56610</v>
      </c>
      <c r="AQ32" s="844"/>
      <c r="AR32" s="844"/>
      <c r="AS32" s="844"/>
      <c r="AT32" s="844"/>
      <c r="AU32" s="844">
        <v>33343</v>
      </c>
      <c r="AV32" s="844"/>
      <c r="AW32" s="844"/>
      <c r="AX32" s="844"/>
      <c r="AY32" s="844"/>
      <c r="AZ32" s="802" t="s">
        <v>560</v>
      </c>
      <c r="BA32" s="802"/>
      <c r="BB32" s="802"/>
      <c r="BC32" s="802"/>
      <c r="BD32" s="802"/>
      <c r="BE32" s="847" t="s">
        <v>398</v>
      </c>
      <c r="BF32" s="847"/>
      <c r="BG32" s="847"/>
      <c r="BH32" s="847"/>
      <c r="BI32" s="848"/>
      <c r="BJ32" s="214"/>
      <c r="BK32" s="214"/>
      <c r="BL32" s="214"/>
      <c r="BM32" s="214"/>
      <c r="BN32" s="214"/>
      <c r="BO32" s="223"/>
      <c r="BP32" s="223"/>
      <c r="BQ32" s="220">
        <v>26</v>
      </c>
      <c r="BR32" s="221"/>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12"/>
    </row>
    <row r="33" spans="1:131" ht="26.25" customHeight="1" x14ac:dyDescent="0.2">
      <c r="A33" s="224">
        <v>6</v>
      </c>
      <c r="B33" s="793" t="s">
        <v>400</v>
      </c>
      <c r="C33" s="794"/>
      <c r="D33" s="794"/>
      <c r="E33" s="794"/>
      <c r="F33" s="794"/>
      <c r="G33" s="794"/>
      <c r="H33" s="794"/>
      <c r="I33" s="794"/>
      <c r="J33" s="794"/>
      <c r="K33" s="794"/>
      <c r="L33" s="794"/>
      <c r="M33" s="794"/>
      <c r="N33" s="794"/>
      <c r="O33" s="794"/>
      <c r="P33" s="795"/>
      <c r="Q33" s="796">
        <v>447</v>
      </c>
      <c r="R33" s="797"/>
      <c r="S33" s="797"/>
      <c r="T33" s="797"/>
      <c r="U33" s="797"/>
      <c r="V33" s="797">
        <v>430</v>
      </c>
      <c r="W33" s="797"/>
      <c r="X33" s="797"/>
      <c r="Y33" s="797"/>
      <c r="Z33" s="797"/>
      <c r="AA33" s="797">
        <v>17</v>
      </c>
      <c r="AB33" s="797"/>
      <c r="AC33" s="797"/>
      <c r="AD33" s="797"/>
      <c r="AE33" s="798"/>
      <c r="AF33" s="799">
        <v>687</v>
      </c>
      <c r="AG33" s="800"/>
      <c r="AH33" s="800"/>
      <c r="AI33" s="800"/>
      <c r="AJ33" s="801"/>
      <c r="AK33" s="849">
        <v>306</v>
      </c>
      <c r="AL33" s="844"/>
      <c r="AM33" s="844"/>
      <c r="AN33" s="844"/>
      <c r="AO33" s="844"/>
      <c r="AP33" s="844">
        <v>1332</v>
      </c>
      <c r="AQ33" s="844"/>
      <c r="AR33" s="844"/>
      <c r="AS33" s="844"/>
      <c r="AT33" s="844"/>
      <c r="AU33" s="844">
        <v>1277</v>
      </c>
      <c r="AV33" s="844"/>
      <c r="AW33" s="844"/>
      <c r="AX33" s="844"/>
      <c r="AY33" s="844"/>
      <c r="AZ33" s="802" t="s">
        <v>560</v>
      </c>
      <c r="BA33" s="802"/>
      <c r="BB33" s="802"/>
      <c r="BC33" s="802"/>
      <c r="BD33" s="802"/>
      <c r="BE33" s="847" t="s">
        <v>561</v>
      </c>
      <c r="BF33" s="847"/>
      <c r="BG33" s="847"/>
      <c r="BH33" s="847"/>
      <c r="BI33" s="848"/>
      <c r="BJ33" s="214"/>
      <c r="BK33" s="214"/>
      <c r="BL33" s="214"/>
      <c r="BM33" s="214"/>
      <c r="BN33" s="214"/>
      <c r="BO33" s="223"/>
      <c r="BP33" s="223"/>
      <c r="BQ33" s="220">
        <v>27</v>
      </c>
      <c r="BR33" s="221"/>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12"/>
    </row>
    <row r="34" spans="1:131" ht="26.25" customHeight="1" x14ac:dyDescent="0.2">
      <c r="A34" s="224">
        <v>7</v>
      </c>
      <c r="B34" s="793" t="s">
        <v>401</v>
      </c>
      <c r="C34" s="794"/>
      <c r="D34" s="794"/>
      <c r="E34" s="794"/>
      <c r="F34" s="794"/>
      <c r="G34" s="794"/>
      <c r="H34" s="794"/>
      <c r="I34" s="794"/>
      <c r="J34" s="794"/>
      <c r="K34" s="794"/>
      <c r="L34" s="794"/>
      <c r="M34" s="794"/>
      <c r="N34" s="794"/>
      <c r="O34" s="794"/>
      <c r="P34" s="795"/>
      <c r="Q34" s="796">
        <v>576</v>
      </c>
      <c r="R34" s="797"/>
      <c r="S34" s="797"/>
      <c r="T34" s="797"/>
      <c r="U34" s="797"/>
      <c r="V34" s="797">
        <v>556</v>
      </c>
      <c r="W34" s="797"/>
      <c r="X34" s="797"/>
      <c r="Y34" s="797"/>
      <c r="Z34" s="797"/>
      <c r="AA34" s="797">
        <v>20</v>
      </c>
      <c r="AB34" s="797"/>
      <c r="AC34" s="797"/>
      <c r="AD34" s="797"/>
      <c r="AE34" s="798"/>
      <c r="AF34" s="799">
        <v>20</v>
      </c>
      <c r="AG34" s="800"/>
      <c r="AH34" s="800"/>
      <c r="AI34" s="800"/>
      <c r="AJ34" s="801"/>
      <c r="AK34" s="849">
        <v>197</v>
      </c>
      <c r="AL34" s="844"/>
      <c r="AM34" s="844"/>
      <c r="AN34" s="844"/>
      <c r="AO34" s="844"/>
      <c r="AP34" s="844">
        <v>386</v>
      </c>
      <c r="AQ34" s="844"/>
      <c r="AR34" s="844"/>
      <c r="AS34" s="844"/>
      <c r="AT34" s="844"/>
      <c r="AU34" s="844">
        <v>244</v>
      </c>
      <c r="AV34" s="844"/>
      <c r="AW34" s="844"/>
      <c r="AX34" s="844"/>
      <c r="AY34" s="844"/>
      <c r="AZ34" s="802" t="s">
        <v>558</v>
      </c>
      <c r="BA34" s="802"/>
      <c r="BB34" s="802"/>
      <c r="BC34" s="802"/>
      <c r="BD34" s="802"/>
      <c r="BE34" s="847" t="s">
        <v>562</v>
      </c>
      <c r="BF34" s="847"/>
      <c r="BG34" s="847"/>
      <c r="BH34" s="847"/>
      <c r="BI34" s="848"/>
      <c r="BJ34" s="214"/>
      <c r="BK34" s="214"/>
      <c r="BL34" s="214"/>
      <c r="BM34" s="214"/>
      <c r="BN34" s="214"/>
      <c r="BO34" s="223"/>
      <c r="BP34" s="223"/>
      <c r="BQ34" s="220">
        <v>28</v>
      </c>
      <c r="BR34" s="221"/>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12"/>
    </row>
    <row r="35" spans="1:131" ht="26.25" customHeight="1" x14ac:dyDescent="0.2">
      <c r="A35" s="224">
        <v>8</v>
      </c>
      <c r="B35" s="793" t="s">
        <v>402</v>
      </c>
      <c r="C35" s="794"/>
      <c r="D35" s="794"/>
      <c r="E35" s="794"/>
      <c r="F35" s="794"/>
      <c r="G35" s="794"/>
      <c r="H35" s="794"/>
      <c r="I35" s="794"/>
      <c r="J35" s="794"/>
      <c r="K35" s="794"/>
      <c r="L35" s="794"/>
      <c r="M35" s="794"/>
      <c r="N35" s="794"/>
      <c r="O35" s="794"/>
      <c r="P35" s="795"/>
      <c r="Q35" s="796">
        <v>512</v>
      </c>
      <c r="R35" s="797"/>
      <c r="S35" s="797"/>
      <c r="T35" s="797"/>
      <c r="U35" s="797"/>
      <c r="V35" s="797">
        <v>512</v>
      </c>
      <c r="W35" s="797"/>
      <c r="X35" s="797"/>
      <c r="Y35" s="797"/>
      <c r="Z35" s="797"/>
      <c r="AA35" s="797" t="s">
        <v>558</v>
      </c>
      <c r="AB35" s="797"/>
      <c r="AC35" s="797"/>
      <c r="AD35" s="797"/>
      <c r="AE35" s="798"/>
      <c r="AF35" s="799">
        <v>0</v>
      </c>
      <c r="AG35" s="800"/>
      <c r="AH35" s="800"/>
      <c r="AI35" s="800"/>
      <c r="AJ35" s="801"/>
      <c r="AK35" s="849">
        <v>408</v>
      </c>
      <c r="AL35" s="844"/>
      <c r="AM35" s="844"/>
      <c r="AN35" s="844"/>
      <c r="AO35" s="844"/>
      <c r="AP35" s="844">
        <v>404</v>
      </c>
      <c r="AQ35" s="844"/>
      <c r="AR35" s="844"/>
      <c r="AS35" s="844"/>
      <c r="AT35" s="844"/>
      <c r="AU35" s="844">
        <v>315</v>
      </c>
      <c r="AV35" s="844"/>
      <c r="AW35" s="844"/>
      <c r="AX35" s="844"/>
      <c r="AY35" s="844"/>
      <c r="AZ35" s="802" t="s">
        <v>560</v>
      </c>
      <c r="BA35" s="802"/>
      <c r="BB35" s="802"/>
      <c r="BC35" s="802"/>
      <c r="BD35" s="802"/>
      <c r="BE35" s="847" t="s">
        <v>562</v>
      </c>
      <c r="BF35" s="847"/>
      <c r="BG35" s="847"/>
      <c r="BH35" s="847"/>
      <c r="BI35" s="848"/>
      <c r="BJ35" s="214"/>
      <c r="BK35" s="214"/>
      <c r="BL35" s="214"/>
      <c r="BM35" s="214"/>
      <c r="BN35" s="214"/>
      <c r="BO35" s="223"/>
      <c r="BP35" s="223"/>
      <c r="BQ35" s="220">
        <v>29</v>
      </c>
      <c r="BR35" s="221"/>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12"/>
    </row>
    <row r="36" spans="1:131" ht="26.25" customHeight="1" x14ac:dyDescent="0.2">
      <c r="A36" s="224">
        <v>9</v>
      </c>
      <c r="B36" s="793" t="s">
        <v>403</v>
      </c>
      <c r="C36" s="794"/>
      <c r="D36" s="794"/>
      <c r="E36" s="794"/>
      <c r="F36" s="794"/>
      <c r="G36" s="794"/>
      <c r="H36" s="794"/>
      <c r="I36" s="794"/>
      <c r="J36" s="794"/>
      <c r="K36" s="794"/>
      <c r="L36" s="794"/>
      <c r="M36" s="794"/>
      <c r="N36" s="794"/>
      <c r="O36" s="794"/>
      <c r="P36" s="795"/>
      <c r="Q36" s="796">
        <v>228</v>
      </c>
      <c r="R36" s="797"/>
      <c r="S36" s="797"/>
      <c r="T36" s="797"/>
      <c r="U36" s="797"/>
      <c r="V36" s="797">
        <v>228</v>
      </c>
      <c r="W36" s="797"/>
      <c r="X36" s="797"/>
      <c r="Y36" s="797"/>
      <c r="Z36" s="797"/>
      <c r="AA36" s="797" t="s">
        <v>560</v>
      </c>
      <c r="AB36" s="797"/>
      <c r="AC36" s="797"/>
      <c r="AD36" s="797"/>
      <c r="AE36" s="798"/>
      <c r="AF36" s="799">
        <v>0</v>
      </c>
      <c r="AG36" s="800"/>
      <c r="AH36" s="800"/>
      <c r="AI36" s="800"/>
      <c r="AJ36" s="801"/>
      <c r="AK36" s="849" t="s">
        <v>510</v>
      </c>
      <c r="AL36" s="844"/>
      <c r="AM36" s="844"/>
      <c r="AN36" s="844"/>
      <c r="AO36" s="844"/>
      <c r="AP36" s="844" t="s">
        <v>560</v>
      </c>
      <c r="AQ36" s="844"/>
      <c r="AR36" s="844"/>
      <c r="AS36" s="844"/>
      <c r="AT36" s="844"/>
      <c r="AU36" s="844" t="s">
        <v>558</v>
      </c>
      <c r="AV36" s="844"/>
      <c r="AW36" s="844"/>
      <c r="AX36" s="844"/>
      <c r="AY36" s="844"/>
      <c r="AZ36" s="802" t="s">
        <v>560</v>
      </c>
      <c r="BA36" s="802"/>
      <c r="BB36" s="802"/>
      <c r="BC36" s="802"/>
      <c r="BD36" s="802"/>
      <c r="BE36" s="847" t="s">
        <v>562</v>
      </c>
      <c r="BF36" s="847"/>
      <c r="BG36" s="847"/>
      <c r="BH36" s="847"/>
      <c r="BI36" s="848"/>
      <c r="BJ36" s="214"/>
      <c r="BK36" s="214"/>
      <c r="BL36" s="214"/>
      <c r="BM36" s="214"/>
      <c r="BN36" s="214"/>
      <c r="BO36" s="223"/>
      <c r="BP36" s="223"/>
      <c r="BQ36" s="220">
        <v>30</v>
      </c>
      <c r="BR36" s="221"/>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12"/>
    </row>
    <row r="37" spans="1:131" ht="26.25" customHeight="1" x14ac:dyDescent="0.2">
      <c r="A37" s="224">
        <v>10</v>
      </c>
      <c r="B37" s="793"/>
      <c r="C37" s="794"/>
      <c r="D37" s="794"/>
      <c r="E37" s="794"/>
      <c r="F37" s="794"/>
      <c r="G37" s="794"/>
      <c r="H37" s="794"/>
      <c r="I37" s="794"/>
      <c r="J37" s="794"/>
      <c r="K37" s="794"/>
      <c r="L37" s="794"/>
      <c r="M37" s="794"/>
      <c r="N37" s="794"/>
      <c r="O37" s="794"/>
      <c r="P37" s="795"/>
      <c r="Q37" s="796"/>
      <c r="R37" s="797"/>
      <c r="S37" s="797"/>
      <c r="T37" s="797"/>
      <c r="U37" s="797"/>
      <c r="V37" s="797"/>
      <c r="W37" s="797"/>
      <c r="X37" s="797"/>
      <c r="Y37" s="797"/>
      <c r="Z37" s="797"/>
      <c r="AA37" s="797"/>
      <c r="AB37" s="797"/>
      <c r="AC37" s="797"/>
      <c r="AD37" s="797"/>
      <c r="AE37" s="798"/>
      <c r="AF37" s="799"/>
      <c r="AG37" s="800"/>
      <c r="AH37" s="800"/>
      <c r="AI37" s="800"/>
      <c r="AJ37" s="801"/>
      <c r="AK37" s="849"/>
      <c r="AL37" s="844"/>
      <c r="AM37" s="844"/>
      <c r="AN37" s="844"/>
      <c r="AO37" s="844"/>
      <c r="AP37" s="844"/>
      <c r="AQ37" s="844"/>
      <c r="AR37" s="844"/>
      <c r="AS37" s="844"/>
      <c r="AT37" s="844"/>
      <c r="AU37" s="844"/>
      <c r="AV37" s="844"/>
      <c r="AW37" s="844"/>
      <c r="AX37" s="844"/>
      <c r="AY37" s="844"/>
      <c r="AZ37" s="802"/>
      <c r="BA37" s="802"/>
      <c r="BB37" s="802"/>
      <c r="BC37" s="802"/>
      <c r="BD37" s="802"/>
      <c r="BE37" s="847"/>
      <c r="BF37" s="847"/>
      <c r="BG37" s="847"/>
      <c r="BH37" s="847"/>
      <c r="BI37" s="848"/>
      <c r="BJ37" s="214"/>
      <c r="BK37" s="214"/>
      <c r="BL37" s="214"/>
      <c r="BM37" s="214"/>
      <c r="BN37" s="214"/>
      <c r="BO37" s="223"/>
      <c r="BP37" s="223"/>
      <c r="BQ37" s="220">
        <v>31</v>
      </c>
      <c r="BR37" s="221"/>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12"/>
    </row>
    <row r="38" spans="1:131" ht="26.25" customHeight="1" x14ac:dyDescent="0.2">
      <c r="A38" s="224">
        <v>11</v>
      </c>
      <c r="B38" s="793"/>
      <c r="C38" s="794"/>
      <c r="D38" s="794"/>
      <c r="E38" s="794"/>
      <c r="F38" s="794"/>
      <c r="G38" s="794"/>
      <c r="H38" s="794"/>
      <c r="I38" s="794"/>
      <c r="J38" s="794"/>
      <c r="K38" s="794"/>
      <c r="L38" s="794"/>
      <c r="M38" s="794"/>
      <c r="N38" s="794"/>
      <c r="O38" s="794"/>
      <c r="P38" s="795"/>
      <c r="Q38" s="796"/>
      <c r="R38" s="797"/>
      <c r="S38" s="797"/>
      <c r="T38" s="797"/>
      <c r="U38" s="797"/>
      <c r="V38" s="797"/>
      <c r="W38" s="797"/>
      <c r="X38" s="797"/>
      <c r="Y38" s="797"/>
      <c r="Z38" s="797"/>
      <c r="AA38" s="797"/>
      <c r="AB38" s="797"/>
      <c r="AC38" s="797"/>
      <c r="AD38" s="797"/>
      <c r="AE38" s="798"/>
      <c r="AF38" s="799"/>
      <c r="AG38" s="800"/>
      <c r="AH38" s="800"/>
      <c r="AI38" s="800"/>
      <c r="AJ38" s="801"/>
      <c r="AK38" s="849"/>
      <c r="AL38" s="844"/>
      <c r="AM38" s="844"/>
      <c r="AN38" s="844"/>
      <c r="AO38" s="844"/>
      <c r="AP38" s="844"/>
      <c r="AQ38" s="844"/>
      <c r="AR38" s="844"/>
      <c r="AS38" s="844"/>
      <c r="AT38" s="844"/>
      <c r="AU38" s="844"/>
      <c r="AV38" s="844"/>
      <c r="AW38" s="844"/>
      <c r="AX38" s="844"/>
      <c r="AY38" s="844"/>
      <c r="AZ38" s="802"/>
      <c r="BA38" s="802"/>
      <c r="BB38" s="802"/>
      <c r="BC38" s="802"/>
      <c r="BD38" s="802"/>
      <c r="BE38" s="847"/>
      <c r="BF38" s="847"/>
      <c r="BG38" s="847"/>
      <c r="BH38" s="847"/>
      <c r="BI38" s="848"/>
      <c r="BJ38" s="214"/>
      <c r="BK38" s="214"/>
      <c r="BL38" s="214"/>
      <c r="BM38" s="214"/>
      <c r="BN38" s="214"/>
      <c r="BO38" s="223"/>
      <c r="BP38" s="223"/>
      <c r="BQ38" s="220">
        <v>32</v>
      </c>
      <c r="BR38" s="221"/>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12"/>
    </row>
    <row r="39" spans="1:131" ht="26.25" customHeight="1" x14ac:dyDescent="0.2">
      <c r="A39" s="224">
        <v>12</v>
      </c>
      <c r="B39" s="793"/>
      <c r="C39" s="794"/>
      <c r="D39" s="794"/>
      <c r="E39" s="794"/>
      <c r="F39" s="794"/>
      <c r="G39" s="794"/>
      <c r="H39" s="794"/>
      <c r="I39" s="794"/>
      <c r="J39" s="794"/>
      <c r="K39" s="794"/>
      <c r="L39" s="794"/>
      <c r="M39" s="794"/>
      <c r="N39" s="794"/>
      <c r="O39" s="794"/>
      <c r="P39" s="795"/>
      <c r="Q39" s="796"/>
      <c r="R39" s="797"/>
      <c r="S39" s="797"/>
      <c r="T39" s="797"/>
      <c r="U39" s="797"/>
      <c r="V39" s="797"/>
      <c r="W39" s="797"/>
      <c r="X39" s="797"/>
      <c r="Y39" s="797"/>
      <c r="Z39" s="797"/>
      <c r="AA39" s="797"/>
      <c r="AB39" s="797"/>
      <c r="AC39" s="797"/>
      <c r="AD39" s="797"/>
      <c r="AE39" s="798"/>
      <c r="AF39" s="799"/>
      <c r="AG39" s="800"/>
      <c r="AH39" s="800"/>
      <c r="AI39" s="800"/>
      <c r="AJ39" s="801"/>
      <c r="AK39" s="849"/>
      <c r="AL39" s="844"/>
      <c r="AM39" s="844"/>
      <c r="AN39" s="844"/>
      <c r="AO39" s="844"/>
      <c r="AP39" s="844"/>
      <c r="AQ39" s="844"/>
      <c r="AR39" s="844"/>
      <c r="AS39" s="844"/>
      <c r="AT39" s="844"/>
      <c r="AU39" s="844"/>
      <c r="AV39" s="844"/>
      <c r="AW39" s="844"/>
      <c r="AX39" s="844"/>
      <c r="AY39" s="844"/>
      <c r="AZ39" s="802"/>
      <c r="BA39" s="802"/>
      <c r="BB39" s="802"/>
      <c r="BC39" s="802"/>
      <c r="BD39" s="802"/>
      <c r="BE39" s="847"/>
      <c r="BF39" s="847"/>
      <c r="BG39" s="847"/>
      <c r="BH39" s="847"/>
      <c r="BI39" s="848"/>
      <c r="BJ39" s="214"/>
      <c r="BK39" s="214"/>
      <c r="BL39" s="214"/>
      <c r="BM39" s="214"/>
      <c r="BN39" s="214"/>
      <c r="BO39" s="223"/>
      <c r="BP39" s="223"/>
      <c r="BQ39" s="220">
        <v>33</v>
      </c>
      <c r="BR39" s="221"/>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12"/>
    </row>
    <row r="40" spans="1:131" ht="26.25" customHeight="1" x14ac:dyDescent="0.2">
      <c r="A40" s="220">
        <v>13</v>
      </c>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49"/>
      <c r="AL40" s="844"/>
      <c r="AM40" s="844"/>
      <c r="AN40" s="844"/>
      <c r="AO40" s="844"/>
      <c r="AP40" s="844"/>
      <c r="AQ40" s="844"/>
      <c r="AR40" s="844"/>
      <c r="AS40" s="844"/>
      <c r="AT40" s="844"/>
      <c r="AU40" s="844"/>
      <c r="AV40" s="844"/>
      <c r="AW40" s="844"/>
      <c r="AX40" s="844"/>
      <c r="AY40" s="844"/>
      <c r="AZ40" s="802"/>
      <c r="BA40" s="802"/>
      <c r="BB40" s="802"/>
      <c r="BC40" s="802"/>
      <c r="BD40" s="802"/>
      <c r="BE40" s="847"/>
      <c r="BF40" s="847"/>
      <c r="BG40" s="847"/>
      <c r="BH40" s="847"/>
      <c r="BI40" s="848"/>
      <c r="BJ40" s="214"/>
      <c r="BK40" s="214"/>
      <c r="BL40" s="214"/>
      <c r="BM40" s="214"/>
      <c r="BN40" s="214"/>
      <c r="BO40" s="223"/>
      <c r="BP40" s="223"/>
      <c r="BQ40" s="220">
        <v>34</v>
      </c>
      <c r="BR40" s="221"/>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12"/>
    </row>
    <row r="41" spans="1:131" ht="26.25" customHeight="1" x14ac:dyDescent="0.2">
      <c r="A41" s="220">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49"/>
      <c r="AL41" s="844"/>
      <c r="AM41" s="844"/>
      <c r="AN41" s="844"/>
      <c r="AO41" s="844"/>
      <c r="AP41" s="844"/>
      <c r="AQ41" s="844"/>
      <c r="AR41" s="844"/>
      <c r="AS41" s="844"/>
      <c r="AT41" s="844"/>
      <c r="AU41" s="844"/>
      <c r="AV41" s="844"/>
      <c r="AW41" s="844"/>
      <c r="AX41" s="844"/>
      <c r="AY41" s="844"/>
      <c r="AZ41" s="802"/>
      <c r="BA41" s="802"/>
      <c r="BB41" s="802"/>
      <c r="BC41" s="802"/>
      <c r="BD41" s="802"/>
      <c r="BE41" s="847"/>
      <c r="BF41" s="847"/>
      <c r="BG41" s="847"/>
      <c r="BH41" s="847"/>
      <c r="BI41" s="848"/>
      <c r="BJ41" s="214"/>
      <c r="BK41" s="214"/>
      <c r="BL41" s="214"/>
      <c r="BM41" s="214"/>
      <c r="BN41" s="214"/>
      <c r="BO41" s="223"/>
      <c r="BP41" s="223"/>
      <c r="BQ41" s="220">
        <v>35</v>
      </c>
      <c r="BR41" s="221"/>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12"/>
    </row>
    <row r="42" spans="1:131" ht="26.25" customHeight="1" x14ac:dyDescent="0.2">
      <c r="A42" s="220">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49"/>
      <c r="AL42" s="844"/>
      <c r="AM42" s="844"/>
      <c r="AN42" s="844"/>
      <c r="AO42" s="844"/>
      <c r="AP42" s="844"/>
      <c r="AQ42" s="844"/>
      <c r="AR42" s="844"/>
      <c r="AS42" s="844"/>
      <c r="AT42" s="844"/>
      <c r="AU42" s="844"/>
      <c r="AV42" s="844"/>
      <c r="AW42" s="844"/>
      <c r="AX42" s="844"/>
      <c r="AY42" s="844"/>
      <c r="AZ42" s="802"/>
      <c r="BA42" s="802"/>
      <c r="BB42" s="802"/>
      <c r="BC42" s="802"/>
      <c r="BD42" s="802"/>
      <c r="BE42" s="847"/>
      <c r="BF42" s="847"/>
      <c r="BG42" s="847"/>
      <c r="BH42" s="847"/>
      <c r="BI42" s="848"/>
      <c r="BJ42" s="214"/>
      <c r="BK42" s="214"/>
      <c r="BL42" s="214"/>
      <c r="BM42" s="214"/>
      <c r="BN42" s="214"/>
      <c r="BO42" s="223"/>
      <c r="BP42" s="223"/>
      <c r="BQ42" s="220">
        <v>36</v>
      </c>
      <c r="BR42" s="221"/>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12"/>
    </row>
    <row r="43" spans="1:131" ht="26.25" customHeight="1" x14ac:dyDescent="0.2">
      <c r="A43" s="220">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49"/>
      <c r="AL43" s="844"/>
      <c r="AM43" s="844"/>
      <c r="AN43" s="844"/>
      <c r="AO43" s="844"/>
      <c r="AP43" s="844"/>
      <c r="AQ43" s="844"/>
      <c r="AR43" s="844"/>
      <c r="AS43" s="844"/>
      <c r="AT43" s="844"/>
      <c r="AU43" s="844"/>
      <c r="AV43" s="844"/>
      <c r="AW43" s="844"/>
      <c r="AX43" s="844"/>
      <c r="AY43" s="844"/>
      <c r="AZ43" s="802"/>
      <c r="BA43" s="802"/>
      <c r="BB43" s="802"/>
      <c r="BC43" s="802"/>
      <c r="BD43" s="802"/>
      <c r="BE43" s="847"/>
      <c r="BF43" s="847"/>
      <c r="BG43" s="847"/>
      <c r="BH43" s="847"/>
      <c r="BI43" s="848"/>
      <c r="BJ43" s="214"/>
      <c r="BK43" s="214"/>
      <c r="BL43" s="214"/>
      <c r="BM43" s="214"/>
      <c r="BN43" s="214"/>
      <c r="BO43" s="223"/>
      <c r="BP43" s="223"/>
      <c r="BQ43" s="220">
        <v>37</v>
      </c>
      <c r="BR43" s="221"/>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12"/>
    </row>
    <row r="44" spans="1:131" ht="26.25" customHeight="1" x14ac:dyDescent="0.2">
      <c r="A44" s="220">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49"/>
      <c r="AL44" s="844"/>
      <c r="AM44" s="844"/>
      <c r="AN44" s="844"/>
      <c r="AO44" s="844"/>
      <c r="AP44" s="844"/>
      <c r="AQ44" s="844"/>
      <c r="AR44" s="844"/>
      <c r="AS44" s="844"/>
      <c r="AT44" s="844"/>
      <c r="AU44" s="844"/>
      <c r="AV44" s="844"/>
      <c r="AW44" s="844"/>
      <c r="AX44" s="844"/>
      <c r="AY44" s="844"/>
      <c r="AZ44" s="802"/>
      <c r="BA44" s="802"/>
      <c r="BB44" s="802"/>
      <c r="BC44" s="802"/>
      <c r="BD44" s="802"/>
      <c r="BE44" s="847"/>
      <c r="BF44" s="847"/>
      <c r="BG44" s="847"/>
      <c r="BH44" s="847"/>
      <c r="BI44" s="848"/>
      <c r="BJ44" s="214"/>
      <c r="BK44" s="214"/>
      <c r="BL44" s="214"/>
      <c r="BM44" s="214"/>
      <c r="BN44" s="214"/>
      <c r="BO44" s="223"/>
      <c r="BP44" s="223"/>
      <c r="BQ44" s="220">
        <v>38</v>
      </c>
      <c r="BR44" s="221"/>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12"/>
    </row>
    <row r="45" spans="1:131" ht="26.25" customHeight="1" x14ac:dyDescent="0.2">
      <c r="A45" s="220">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49"/>
      <c r="AL45" s="844"/>
      <c r="AM45" s="844"/>
      <c r="AN45" s="844"/>
      <c r="AO45" s="844"/>
      <c r="AP45" s="844"/>
      <c r="AQ45" s="844"/>
      <c r="AR45" s="844"/>
      <c r="AS45" s="844"/>
      <c r="AT45" s="844"/>
      <c r="AU45" s="844"/>
      <c r="AV45" s="844"/>
      <c r="AW45" s="844"/>
      <c r="AX45" s="844"/>
      <c r="AY45" s="844"/>
      <c r="AZ45" s="802"/>
      <c r="BA45" s="802"/>
      <c r="BB45" s="802"/>
      <c r="BC45" s="802"/>
      <c r="BD45" s="802"/>
      <c r="BE45" s="847"/>
      <c r="BF45" s="847"/>
      <c r="BG45" s="847"/>
      <c r="BH45" s="847"/>
      <c r="BI45" s="848"/>
      <c r="BJ45" s="214"/>
      <c r="BK45" s="214"/>
      <c r="BL45" s="214"/>
      <c r="BM45" s="214"/>
      <c r="BN45" s="214"/>
      <c r="BO45" s="223"/>
      <c r="BP45" s="223"/>
      <c r="BQ45" s="220">
        <v>39</v>
      </c>
      <c r="BR45" s="221"/>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12"/>
    </row>
    <row r="46" spans="1:131" ht="26.25" customHeight="1" x14ac:dyDescent="0.2">
      <c r="A46" s="220">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49"/>
      <c r="AL46" s="844"/>
      <c r="AM46" s="844"/>
      <c r="AN46" s="844"/>
      <c r="AO46" s="844"/>
      <c r="AP46" s="844"/>
      <c r="AQ46" s="844"/>
      <c r="AR46" s="844"/>
      <c r="AS46" s="844"/>
      <c r="AT46" s="844"/>
      <c r="AU46" s="844"/>
      <c r="AV46" s="844"/>
      <c r="AW46" s="844"/>
      <c r="AX46" s="844"/>
      <c r="AY46" s="844"/>
      <c r="AZ46" s="802"/>
      <c r="BA46" s="802"/>
      <c r="BB46" s="802"/>
      <c r="BC46" s="802"/>
      <c r="BD46" s="802"/>
      <c r="BE46" s="847"/>
      <c r="BF46" s="847"/>
      <c r="BG46" s="847"/>
      <c r="BH46" s="847"/>
      <c r="BI46" s="848"/>
      <c r="BJ46" s="214"/>
      <c r="BK46" s="214"/>
      <c r="BL46" s="214"/>
      <c r="BM46" s="214"/>
      <c r="BN46" s="214"/>
      <c r="BO46" s="223"/>
      <c r="BP46" s="223"/>
      <c r="BQ46" s="220">
        <v>40</v>
      </c>
      <c r="BR46" s="221"/>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12"/>
    </row>
    <row r="47" spans="1:131" ht="26.25" customHeight="1" x14ac:dyDescent="0.2">
      <c r="A47" s="220">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49"/>
      <c r="AL47" s="844"/>
      <c r="AM47" s="844"/>
      <c r="AN47" s="844"/>
      <c r="AO47" s="844"/>
      <c r="AP47" s="844"/>
      <c r="AQ47" s="844"/>
      <c r="AR47" s="844"/>
      <c r="AS47" s="844"/>
      <c r="AT47" s="844"/>
      <c r="AU47" s="844"/>
      <c r="AV47" s="844"/>
      <c r="AW47" s="844"/>
      <c r="AX47" s="844"/>
      <c r="AY47" s="844"/>
      <c r="AZ47" s="802"/>
      <c r="BA47" s="802"/>
      <c r="BB47" s="802"/>
      <c r="BC47" s="802"/>
      <c r="BD47" s="802"/>
      <c r="BE47" s="847"/>
      <c r="BF47" s="847"/>
      <c r="BG47" s="847"/>
      <c r="BH47" s="847"/>
      <c r="BI47" s="848"/>
      <c r="BJ47" s="214"/>
      <c r="BK47" s="214"/>
      <c r="BL47" s="214"/>
      <c r="BM47" s="214"/>
      <c r="BN47" s="214"/>
      <c r="BO47" s="223"/>
      <c r="BP47" s="223"/>
      <c r="BQ47" s="220">
        <v>41</v>
      </c>
      <c r="BR47" s="221"/>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12"/>
    </row>
    <row r="48" spans="1:131" ht="26.25" customHeight="1" x14ac:dyDescent="0.2">
      <c r="A48" s="220">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49"/>
      <c r="AL48" s="844"/>
      <c r="AM48" s="844"/>
      <c r="AN48" s="844"/>
      <c r="AO48" s="844"/>
      <c r="AP48" s="844"/>
      <c r="AQ48" s="844"/>
      <c r="AR48" s="844"/>
      <c r="AS48" s="844"/>
      <c r="AT48" s="844"/>
      <c r="AU48" s="844"/>
      <c r="AV48" s="844"/>
      <c r="AW48" s="844"/>
      <c r="AX48" s="844"/>
      <c r="AY48" s="844"/>
      <c r="AZ48" s="802"/>
      <c r="BA48" s="802"/>
      <c r="BB48" s="802"/>
      <c r="BC48" s="802"/>
      <c r="BD48" s="802"/>
      <c r="BE48" s="847"/>
      <c r="BF48" s="847"/>
      <c r="BG48" s="847"/>
      <c r="BH48" s="847"/>
      <c r="BI48" s="848"/>
      <c r="BJ48" s="214"/>
      <c r="BK48" s="214"/>
      <c r="BL48" s="214"/>
      <c r="BM48" s="214"/>
      <c r="BN48" s="214"/>
      <c r="BO48" s="223"/>
      <c r="BP48" s="223"/>
      <c r="BQ48" s="220">
        <v>42</v>
      </c>
      <c r="BR48" s="221"/>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12"/>
    </row>
    <row r="49" spans="1:131" ht="26.25" customHeight="1" x14ac:dyDescent="0.2">
      <c r="A49" s="220">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49"/>
      <c r="AL49" s="844"/>
      <c r="AM49" s="844"/>
      <c r="AN49" s="844"/>
      <c r="AO49" s="844"/>
      <c r="AP49" s="844"/>
      <c r="AQ49" s="844"/>
      <c r="AR49" s="844"/>
      <c r="AS49" s="844"/>
      <c r="AT49" s="844"/>
      <c r="AU49" s="844"/>
      <c r="AV49" s="844"/>
      <c r="AW49" s="844"/>
      <c r="AX49" s="844"/>
      <c r="AY49" s="844"/>
      <c r="AZ49" s="802"/>
      <c r="BA49" s="802"/>
      <c r="BB49" s="802"/>
      <c r="BC49" s="802"/>
      <c r="BD49" s="802"/>
      <c r="BE49" s="847"/>
      <c r="BF49" s="847"/>
      <c r="BG49" s="847"/>
      <c r="BH49" s="847"/>
      <c r="BI49" s="848"/>
      <c r="BJ49" s="214"/>
      <c r="BK49" s="214"/>
      <c r="BL49" s="214"/>
      <c r="BM49" s="214"/>
      <c r="BN49" s="214"/>
      <c r="BO49" s="223"/>
      <c r="BP49" s="223"/>
      <c r="BQ49" s="220">
        <v>43</v>
      </c>
      <c r="BR49" s="221"/>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12"/>
    </row>
    <row r="50" spans="1:131" ht="26.25" customHeight="1" x14ac:dyDescent="0.2">
      <c r="A50" s="220">
        <v>23</v>
      </c>
      <c r="B50" s="793"/>
      <c r="C50" s="794"/>
      <c r="D50" s="794"/>
      <c r="E50" s="794"/>
      <c r="F50" s="794"/>
      <c r="G50" s="794"/>
      <c r="H50" s="794"/>
      <c r="I50" s="794"/>
      <c r="J50" s="794"/>
      <c r="K50" s="794"/>
      <c r="L50" s="794"/>
      <c r="M50" s="794"/>
      <c r="N50" s="794"/>
      <c r="O50" s="794"/>
      <c r="P50" s="795"/>
      <c r="Q50" s="854"/>
      <c r="R50" s="855"/>
      <c r="S50" s="855"/>
      <c r="T50" s="855"/>
      <c r="U50" s="855"/>
      <c r="V50" s="855"/>
      <c r="W50" s="855"/>
      <c r="X50" s="855"/>
      <c r="Y50" s="855"/>
      <c r="Z50" s="855"/>
      <c r="AA50" s="855"/>
      <c r="AB50" s="855"/>
      <c r="AC50" s="855"/>
      <c r="AD50" s="855"/>
      <c r="AE50" s="856"/>
      <c r="AF50" s="799"/>
      <c r="AG50" s="800"/>
      <c r="AH50" s="800"/>
      <c r="AI50" s="800"/>
      <c r="AJ50" s="801"/>
      <c r="AK50" s="858"/>
      <c r="AL50" s="855"/>
      <c r="AM50" s="855"/>
      <c r="AN50" s="855"/>
      <c r="AO50" s="855"/>
      <c r="AP50" s="855"/>
      <c r="AQ50" s="855"/>
      <c r="AR50" s="855"/>
      <c r="AS50" s="855"/>
      <c r="AT50" s="855"/>
      <c r="AU50" s="855"/>
      <c r="AV50" s="855"/>
      <c r="AW50" s="855"/>
      <c r="AX50" s="855"/>
      <c r="AY50" s="855"/>
      <c r="AZ50" s="857"/>
      <c r="BA50" s="857"/>
      <c r="BB50" s="857"/>
      <c r="BC50" s="857"/>
      <c r="BD50" s="857"/>
      <c r="BE50" s="847"/>
      <c r="BF50" s="847"/>
      <c r="BG50" s="847"/>
      <c r="BH50" s="847"/>
      <c r="BI50" s="848"/>
      <c r="BJ50" s="214"/>
      <c r="BK50" s="214"/>
      <c r="BL50" s="214"/>
      <c r="BM50" s="214"/>
      <c r="BN50" s="214"/>
      <c r="BO50" s="223"/>
      <c r="BP50" s="223"/>
      <c r="BQ50" s="220">
        <v>44</v>
      </c>
      <c r="BR50" s="221"/>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12"/>
    </row>
    <row r="51" spans="1:131" ht="26.25" customHeight="1" x14ac:dyDescent="0.2">
      <c r="A51" s="220">
        <v>24</v>
      </c>
      <c r="B51" s="793"/>
      <c r="C51" s="794"/>
      <c r="D51" s="794"/>
      <c r="E51" s="794"/>
      <c r="F51" s="794"/>
      <c r="G51" s="794"/>
      <c r="H51" s="794"/>
      <c r="I51" s="794"/>
      <c r="J51" s="794"/>
      <c r="K51" s="794"/>
      <c r="L51" s="794"/>
      <c r="M51" s="794"/>
      <c r="N51" s="794"/>
      <c r="O51" s="794"/>
      <c r="P51" s="795"/>
      <c r="Q51" s="854"/>
      <c r="R51" s="855"/>
      <c r="S51" s="855"/>
      <c r="T51" s="855"/>
      <c r="U51" s="855"/>
      <c r="V51" s="855"/>
      <c r="W51" s="855"/>
      <c r="X51" s="855"/>
      <c r="Y51" s="855"/>
      <c r="Z51" s="855"/>
      <c r="AA51" s="855"/>
      <c r="AB51" s="855"/>
      <c r="AC51" s="855"/>
      <c r="AD51" s="855"/>
      <c r="AE51" s="856"/>
      <c r="AF51" s="799"/>
      <c r="AG51" s="800"/>
      <c r="AH51" s="800"/>
      <c r="AI51" s="800"/>
      <c r="AJ51" s="801"/>
      <c r="AK51" s="858"/>
      <c r="AL51" s="855"/>
      <c r="AM51" s="855"/>
      <c r="AN51" s="855"/>
      <c r="AO51" s="855"/>
      <c r="AP51" s="855"/>
      <c r="AQ51" s="855"/>
      <c r="AR51" s="855"/>
      <c r="AS51" s="855"/>
      <c r="AT51" s="855"/>
      <c r="AU51" s="855"/>
      <c r="AV51" s="855"/>
      <c r="AW51" s="855"/>
      <c r="AX51" s="855"/>
      <c r="AY51" s="855"/>
      <c r="AZ51" s="857"/>
      <c r="BA51" s="857"/>
      <c r="BB51" s="857"/>
      <c r="BC51" s="857"/>
      <c r="BD51" s="857"/>
      <c r="BE51" s="847"/>
      <c r="BF51" s="847"/>
      <c r="BG51" s="847"/>
      <c r="BH51" s="847"/>
      <c r="BI51" s="848"/>
      <c r="BJ51" s="214"/>
      <c r="BK51" s="214"/>
      <c r="BL51" s="214"/>
      <c r="BM51" s="214"/>
      <c r="BN51" s="214"/>
      <c r="BO51" s="223"/>
      <c r="BP51" s="223"/>
      <c r="BQ51" s="220">
        <v>45</v>
      </c>
      <c r="BR51" s="221"/>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12"/>
    </row>
    <row r="52" spans="1:131" ht="26.25" customHeight="1" x14ac:dyDescent="0.2">
      <c r="A52" s="220">
        <v>25</v>
      </c>
      <c r="B52" s="793"/>
      <c r="C52" s="794"/>
      <c r="D52" s="794"/>
      <c r="E52" s="794"/>
      <c r="F52" s="794"/>
      <c r="G52" s="794"/>
      <c r="H52" s="794"/>
      <c r="I52" s="794"/>
      <c r="J52" s="794"/>
      <c r="K52" s="794"/>
      <c r="L52" s="794"/>
      <c r="M52" s="794"/>
      <c r="N52" s="794"/>
      <c r="O52" s="794"/>
      <c r="P52" s="795"/>
      <c r="Q52" s="854"/>
      <c r="R52" s="855"/>
      <c r="S52" s="855"/>
      <c r="T52" s="855"/>
      <c r="U52" s="855"/>
      <c r="V52" s="855"/>
      <c r="W52" s="855"/>
      <c r="X52" s="855"/>
      <c r="Y52" s="855"/>
      <c r="Z52" s="855"/>
      <c r="AA52" s="855"/>
      <c r="AB52" s="855"/>
      <c r="AC52" s="855"/>
      <c r="AD52" s="855"/>
      <c r="AE52" s="856"/>
      <c r="AF52" s="799"/>
      <c r="AG52" s="800"/>
      <c r="AH52" s="800"/>
      <c r="AI52" s="800"/>
      <c r="AJ52" s="801"/>
      <c r="AK52" s="858"/>
      <c r="AL52" s="855"/>
      <c r="AM52" s="855"/>
      <c r="AN52" s="855"/>
      <c r="AO52" s="855"/>
      <c r="AP52" s="855"/>
      <c r="AQ52" s="855"/>
      <c r="AR52" s="855"/>
      <c r="AS52" s="855"/>
      <c r="AT52" s="855"/>
      <c r="AU52" s="855"/>
      <c r="AV52" s="855"/>
      <c r="AW52" s="855"/>
      <c r="AX52" s="855"/>
      <c r="AY52" s="855"/>
      <c r="AZ52" s="857"/>
      <c r="BA52" s="857"/>
      <c r="BB52" s="857"/>
      <c r="BC52" s="857"/>
      <c r="BD52" s="857"/>
      <c r="BE52" s="847"/>
      <c r="BF52" s="847"/>
      <c r="BG52" s="847"/>
      <c r="BH52" s="847"/>
      <c r="BI52" s="848"/>
      <c r="BJ52" s="214"/>
      <c r="BK52" s="214"/>
      <c r="BL52" s="214"/>
      <c r="BM52" s="214"/>
      <c r="BN52" s="214"/>
      <c r="BO52" s="223"/>
      <c r="BP52" s="223"/>
      <c r="BQ52" s="220">
        <v>46</v>
      </c>
      <c r="BR52" s="221"/>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12"/>
    </row>
    <row r="53" spans="1:131" ht="26.25" customHeight="1" x14ac:dyDescent="0.2">
      <c r="A53" s="220">
        <v>26</v>
      </c>
      <c r="B53" s="793"/>
      <c r="C53" s="794"/>
      <c r="D53" s="794"/>
      <c r="E53" s="794"/>
      <c r="F53" s="794"/>
      <c r="G53" s="794"/>
      <c r="H53" s="794"/>
      <c r="I53" s="794"/>
      <c r="J53" s="794"/>
      <c r="K53" s="794"/>
      <c r="L53" s="794"/>
      <c r="M53" s="794"/>
      <c r="N53" s="794"/>
      <c r="O53" s="794"/>
      <c r="P53" s="795"/>
      <c r="Q53" s="854"/>
      <c r="R53" s="855"/>
      <c r="S53" s="855"/>
      <c r="T53" s="855"/>
      <c r="U53" s="855"/>
      <c r="V53" s="855"/>
      <c r="W53" s="855"/>
      <c r="X53" s="855"/>
      <c r="Y53" s="855"/>
      <c r="Z53" s="855"/>
      <c r="AA53" s="855"/>
      <c r="AB53" s="855"/>
      <c r="AC53" s="855"/>
      <c r="AD53" s="855"/>
      <c r="AE53" s="856"/>
      <c r="AF53" s="799"/>
      <c r="AG53" s="800"/>
      <c r="AH53" s="800"/>
      <c r="AI53" s="800"/>
      <c r="AJ53" s="801"/>
      <c r="AK53" s="858"/>
      <c r="AL53" s="855"/>
      <c r="AM53" s="855"/>
      <c r="AN53" s="855"/>
      <c r="AO53" s="855"/>
      <c r="AP53" s="855"/>
      <c r="AQ53" s="855"/>
      <c r="AR53" s="855"/>
      <c r="AS53" s="855"/>
      <c r="AT53" s="855"/>
      <c r="AU53" s="855"/>
      <c r="AV53" s="855"/>
      <c r="AW53" s="855"/>
      <c r="AX53" s="855"/>
      <c r="AY53" s="855"/>
      <c r="AZ53" s="857"/>
      <c r="BA53" s="857"/>
      <c r="BB53" s="857"/>
      <c r="BC53" s="857"/>
      <c r="BD53" s="857"/>
      <c r="BE53" s="847"/>
      <c r="BF53" s="847"/>
      <c r="BG53" s="847"/>
      <c r="BH53" s="847"/>
      <c r="BI53" s="848"/>
      <c r="BJ53" s="214"/>
      <c r="BK53" s="214"/>
      <c r="BL53" s="214"/>
      <c r="BM53" s="214"/>
      <c r="BN53" s="214"/>
      <c r="BO53" s="223"/>
      <c r="BP53" s="223"/>
      <c r="BQ53" s="220">
        <v>47</v>
      </c>
      <c r="BR53" s="221"/>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12"/>
    </row>
    <row r="54" spans="1:131" ht="26.25" customHeight="1" x14ac:dyDescent="0.2">
      <c r="A54" s="220">
        <v>27</v>
      </c>
      <c r="B54" s="793"/>
      <c r="C54" s="794"/>
      <c r="D54" s="794"/>
      <c r="E54" s="794"/>
      <c r="F54" s="794"/>
      <c r="G54" s="794"/>
      <c r="H54" s="794"/>
      <c r="I54" s="794"/>
      <c r="J54" s="794"/>
      <c r="K54" s="794"/>
      <c r="L54" s="794"/>
      <c r="M54" s="794"/>
      <c r="N54" s="794"/>
      <c r="O54" s="794"/>
      <c r="P54" s="795"/>
      <c r="Q54" s="854"/>
      <c r="R54" s="855"/>
      <c r="S54" s="855"/>
      <c r="T54" s="855"/>
      <c r="U54" s="855"/>
      <c r="V54" s="855"/>
      <c r="W54" s="855"/>
      <c r="X54" s="855"/>
      <c r="Y54" s="855"/>
      <c r="Z54" s="855"/>
      <c r="AA54" s="855"/>
      <c r="AB54" s="855"/>
      <c r="AC54" s="855"/>
      <c r="AD54" s="855"/>
      <c r="AE54" s="856"/>
      <c r="AF54" s="799"/>
      <c r="AG54" s="800"/>
      <c r="AH54" s="800"/>
      <c r="AI54" s="800"/>
      <c r="AJ54" s="801"/>
      <c r="AK54" s="858"/>
      <c r="AL54" s="855"/>
      <c r="AM54" s="855"/>
      <c r="AN54" s="855"/>
      <c r="AO54" s="855"/>
      <c r="AP54" s="855"/>
      <c r="AQ54" s="855"/>
      <c r="AR54" s="855"/>
      <c r="AS54" s="855"/>
      <c r="AT54" s="855"/>
      <c r="AU54" s="855"/>
      <c r="AV54" s="855"/>
      <c r="AW54" s="855"/>
      <c r="AX54" s="855"/>
      <c r="AY54" s="855"/>
      <c r="AZ54" s="857"/>
      <c r="BA54" s="857"/>
      <c r="BB54" s="857"/>
      <c r="BC54" s="857"/>
      <c r="BD54" s="857"/>
      <c r="BE54" s="847"/>
      <c r="BF54" s="847"/>
      <c r="BG54" s="847"/>
      <c r="BH54" s="847"/>
      <c r="BI54" s="848"/>
      <c r="BJ54" s="214"/>
      <c r="BK54" s="214"/>
      <c r="BL54" s="214"/>
      <c r="BM54" s="214"/>
      <c r="BN54" s="214"/>
      <c r="BO54" s="223"/>
      <c r="BP54" s="223"/>
      <c r="BQ54" s="220">
        <v>48</v>
      </c>
      <c r="BR54" s="221"/>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12"/>
    </row>
    <row r="55" spans="1:131" ht="26.25" customHeight="1" x14ac:dyDescent="0.2">
      <c r="A55" s="220">
        <v>28</v>
      </c>
      <c r="B55" s="793"/>
      <c r="C55" s="794"/>
      <c r="D55" s="794"/>
      <c r="E55" s="794"/>
      <c r="F55" s="794"/>
      <c r="G55" s="794"/>
      <c r="H55" s="794"/>
      <c r="I55" s="794"/>
      <c r="J55" s="794"/>
      <c r="K55" s="794"/>
      <c r="L55" s="794"/>
      <c r="M55" s="794"/>
      <c r="N55" s="794"/>
      <c r="O55" s="794"/>
      <c r="P55" s="795"/>
      <c r="Q55" s="854"/>
      <c r="R55" s="855"/>
      <c r="S55" s="855"/>
      <c r="T55" s="855"/>
      <c r="U55" s="855"/>
      <c r="V55" s="855"/>
      <c r="W55" s="855"/>
      <c r="X55" s="855"/>
      <c r="Y55" s="855"/>
      <c r="Z55" s="855"/>
      <c r="AA55" s="855"/>
      <c r="AB55" s="855"/>
      <c r="AC55" s="855"/>
      <c r="AD55" s="855"/>
      <c r="AE55" s="856"/>
      <c r="AF55" s="799"/>
      <c r="AG55" s="800"/>
      <c r="AH55" s="800"/>
      <c r="AI55" s="800"/>
      <c r="AJ55" s="801"/>
      <c r="AK55" s="858"/>
      <c r="AL55" s="855"/>
      <c r="AM55" s="855"/>
      <c r="AN55" s="855"/>
      <c r="AO55" s="855"/>
      <c r="AP55" s="855"/>
      <c r="AQ55" s="855"/>
      <c r="AR55" s="855"/>
      <c r="AS55" s="855"/>
      <c r="AT55" s="855"/>
      <c r="AU55" s="855"/>
      <c r="AV55" s="855"/>
      <c r="AW55" s="855"/>
      <c r="AX55" s="855"/>
      <c r="AY55" s="855"/>
      <c r="AZ55" s="857"/>
      <c r="BA55" s="857"/>
      <c r="BB55" s="857"/>
      <c r="BC55" s="857"/>
      <c r="BD55" s="857"/>
      <c r="BE55" s="847"/>
      <c r="BF55" s="847"/>
      <c r="BG55" s="847"/>
      <c r="BH55" s="847"/>
      <c r="BI55" s="848"/>
      <c r="BJ55" s="214"/>
      <c r="BK55" s="214"/>
      <c r="BL55" s="214"/>
      <c r="BM55" s="214"/>
      <c r="BN55" s="214"/>
      <c r="BO55" s="223"/>
      <c r="BP55" s="223"/>
      <c r="BQ55" s="220">
        <v>49</v>
      </c>
      <c r="BR55" s="221"/>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12"/>
    </row>
    <row r="56" spans="1:131" ht="26.25" customHeight="1" x14ac:dyDescent="0.2">
      <c r="A56" s="220">
        <v>29</v>
      </c>
      <c r="B56" s="793"/>
      <c r="C56" s="794"/>
      <c r="D56" s="794"/>
      <c r="E56" s="794"/>
      <c r="F56" s="794"/>
      <c r="G56" s="794"/>
      <c r="H56" s="794"/>
      <c r="I56" s="794"/>
      <c r="J56" s="794"/>
      <c r="K56" s="794"/>
      <c r="L56" s="794"/>
      <c r="M56" s="794"/>
      <c r="N56" s="794"/>
      <c r="O56" s="794"/>
      <c r="P56" s="795"/>
      <c r="Q56" s="854"/>
      <c r="R56" s="855"/>
      <c r="S56" s="855"/>
      <c r="T56" s="855"/>
      <c r="U56" s="855"/>
      <c r="V56" s="855"/>
      <c r="W56" s="855"/>
      <c r="X56" s="855"/>
      <c r="Y56" s="855"/>
      <c r="Z56" s="855"/>
      <c r="AA56" s="855"/>
      <c r="AB56" s="855"/>
      <c r="AC56" s="855"/>
      <c r="AD56" s="855"/>
      <c r="AE56" s="856"/>
      <c r="AF56" s="799"/>
      <c r="AG56" s="800"/>
      <c r="AH56" s="800"/>
      <c r="AI56" s="800"/>
      <c r="AJ56" s="801"/>
      <c r="AK56" s="858"/>
      <c r="AL56" s="855"/>
      <c r="AM56" s="855"/>
      <c r="AN56" s="855"/>
      <c r="AO56" s="855"/>
      <c r="AP56" s="855"/>
      <c r="AQ56" s="855"/>
      <c r="AR56" s="855"/>
      <c r="AS56" s="855"/>
      <c r="AT56" s="855"/>
      <c r="AU56" s="855"/>
      <c r="AV56" s="855"/>
      <c r="AW56" s="855"/>
      <c r="AX56" s="855"/>
      <c r="AY56" s="855"/>
      <c r="AZ56" s="857"/>
      <c r="BA56" s="857"/>
      <c r="BB56" s="857"/>
      <c r="BC56" s="857"/>
      <c r="BD56" s="857"/>
      <c r="BE56" s="847"/>
      <c r="BF56" s="847"/>
      <c r="BG56" s="847"/>
      <c r="BH56" s="847"/>
      <c r="BI56" s="848"/>
      <c r="BJ56" s="214"/>
      <c r="BK56" s="214"/>
      <c r="BL56" s="214"/>
      <c r="BM56" s="214"/>
      <c r="BN56" s="214"/>
      <c r="BO56" s="223"/>
      <c r="BP56" s="223"/>
      <c r="BQ56" s="220">
        <v>50</v>
      </c>
      <c r="BR56" s="221"/>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12"/>
    </row>
    <row r="57" spans="1:131" ht="26.25" customHeight="1" x14ac:dyDescent="0.2">
      <c r="A57" s="220">
        <v>30</v>
      </c>
      <c r="B57" s="793"/>
      <c r="C57" s="794"/>
      <c r="D57" s="794"/>
      <c r="E57" s="794"/>
      <c r="F57" s="794"/>
      <c r="G57" s="794"/>
      <c r="H57" s="794"/>
      <c r="I57" s="794"/>
      <c r="J57" s="794"/>
      <c r="K57" s="794"/>
      <c r="L57" s="794"/>
      <c r="M57" s="794"/>
      <c r="N57" s="794"/>
      <c r="O57" s="794"/>
      <c r="P57" s="795"/>
      <c r="Q57" s="854"/>
      <c r="R57" s="855"/>
      <c r="S57" s="855"/>
      <c r="T57" s="855"/>
      <c r="U57" s="855"/>
      <c r="V57" s="855"/>
      <c r="W57" s="855"/>
      <c r="X57" s="855"/>
      <c r="Y57" s="855"/>
      <c r="Z57" s="855"/>
      <c r="AA57" s="855"/>
      <c r="AB57" s="855"/>
      <c r="AC57" s="855"/>
      <c r="AD57" s="855"/>
      <c r="AE57" s="856"/>
      <c r="AF57" s="799"/>
      <c r="AG57" s="800"/>
      <c r="AH57" s="800"/>
      <c r="AI57" s="800"/>
      <c r="AJ57" s="801"/>
      <c r="AK57" s="858"/>
      <c r="AL57" s="855"/>
      <c r="AM57" s="855"/>
      <c r="AN57" s="855"/>
      <c r="AO57" s="855"/>
      <c r="AP57" s="855"/>
      <c r="AQ57" s="855"/>
      <c r="AR57" s="855"/>
      <c r="AS57" s="855"/>
      <c r="AT57" s="855"/>
      <c r="AU57" s="855"/>
      <c r="AV57" s="855"/>
      <c r="AW57" s="855"/>
      <c r="AX57" s="855"/>
      <c r="AY57" s="855"/>
      <c r="AZ57" s="857"/>
      <c r="BA57" s="857"/>
      <c r="BB57" s="857"/>
      <c r="BC57" s="857"/>
      <c r="BD57" s="857"/>
      <c r="BE57" s="847"/>
      <c r="BF57" s="847"/>
      <c r="BG57" s="847"/>
      <c r="BH57" s="847"/>
      <c r="BI57" s="848"/>
      <c r="BJ57" s="214"/>
      <c r="BK57" s="214"/>
      <c r="BL57" s="214"/>
      <c r="BM57" s="214"/>
      <c r="BN57" s="214"/>
      <c r="BO57" s="223"/>
      <c r="BP57" s="223"/>
      <c r="BQ57" s="220">
        <v>51</v>
      </c>
      <c r="BR57" s="221"/>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12"/>
    </row>
    <row r="58" spans="1:131" ht="26.25" customHeight="1" x14ac:dyDescent="0.2">
      <c r="A58" s="220">
        <v>31</v>
      </c>
      <c r="B58" s="793"/>
      <c r="C58" s="794"/>
      <c r="D58" s="794"/>
      <c r="E58" s="794"/>
      <c r="F58" s="794"/>
      <c r="G58" s="794"/>
      <c r="H58" s="794"/>
      <c r="I58" s="794"/>
      <c r="J58" s="794"/>
      <c r="K58" s="794"/>
      <c r="L58" s="794"/>
      <c r="M58" s="794"/>
      <c r="N58" s="794"/>
      <c r="O58" s="794"/>
      <c r="P58" s="795"/>
      <c r="Q58" s="854"/>
      <c r="R58" s="855"/>
      <c r="S58" s="855"/>
      <c r="T58" s="855"/>
      <c r="U58" s="855"/>
      <c r="V58" s="855"/>
      <c r="W58" s="855"/>
      <c r="X58" s="855"/>
      <c r="Y58" s="855"/>
      <c r="Z58" s="855"/>
      <c r="AA58" s="855"/>
      <c r="AB58" s="855"/>
      <c r="AC58" s="855"/>
      <c r="AD58" s="855"/>
      <c r="AE58" s="856"/>
      <c r="AF58" s="799"/>
      <c r="AG58" s="800"/>
      <c r="AH58" s="800"/>
      <c r="AI58" s="800"/>
      <c r="AJ58" s="801"/>
      <c r="AK58" s="858"/>
      <c r="AL58" s="855"/>
      <c r="AM58" s="855"/>
      <c r="AN58" s="855"/>
      <c r="AO58" s="855"/>
      <c r="AP58" s="855"/>
      <c r="AQ58" s="855"/>
      <c r="AR58" s="855"/>
      <c r="AS58" s="855"/>
      <c r="AT58" s="855"/>
      <c r="AU58" s="855"/>
      <c r="AV58" s="855"/>
      <c r="AW58" s="855"/>
      <c r="AX58" s="855"/>
      <c r="AY58" s="855"/>
      <c r="AZ58" s="857"/>
      <c r="BA58" s="857"/>
      <c r="BB58" s="857"/>
      <c r="BC58" s="857"/>
      <c r="BD58" s="857"/>
      <c r="BE58" s="847"/>
      <c r="BF58" s="847"/>
      <c r="BG58" s="847"/>
      <c r="BH58" s="847"/>
      <c r="BI58" s="848"/>
      <c r="BJ58" s="214"/>
      <c r="BK58" s="214"/>
      <c r="BL58" s="214"/>
      <c r="BM58" s="214"/>
      <c r="BN58" s="214"/>
      <c r="BO58" s="223"/>
      <c r="BP58" s="223"/>
      <c r="BQ58" s="220">
        <v>52</v>
      </c>
      <c r="BR58" s="221"/>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12"/>
    </row>
    <row r="59" spans="1:131" ht="26.25" customHeight="1" x14ac:dyDescent="0.2">
      <c r="A59" s="220">
        <v>32</v>
      </c>
      <c r="B59" s="793"/>
      <c r="C59" s="794"/>
      <c r="D59" s="794"/>
      <c r="E59" s="794"/>
      <c r="F59" s="794"/>
      <c r="G59" s="794"/>
      <c r="H59" s="794"/>
      <c r="I59" s="794"/>
      <c r="J59" s="794"/>
      <c r="K59" s="794"/>
      <c r="L59" s="794"/>
      <c r="M59" s="794"/>
      <c r="N59" s="794"/>
      <c r="O59" s="794"/>
      <c r="P59" s="795"/>
      <c r="Q59" s="854"/>
      <c r="R59" s="855"/>
      <c r="S59" s="855"/>
      <c r="T59" s="855"/>
      <c r="U59" s="855"/>
      <c r="V59" s="855"/>
      <c r="W59" s="855"/>
      <c r="X59" s="855"/>
      <c r="Y59" s="855"/>
      <c r="Z59" s="855"/>
      <c r="AA59" s="855"/>
      <c r="AB59" s="855"/>
      <c r="AC59" s="855"/>
      <c r="AD59" s="855"/>
      <c r="AE59" s="856"/>
      <c r="AF59" s="799"/>
      <c r="AG59" s="800"/>
      <c r="AH59" s="800"/>
      <c r="AI59" s="800"/>
      <c r="AJ59" s="801"/>
      <c r="AK59" s="858"/>
      <c r="AL59" s="855"/>
      <c r="AM59" s="855"/>
      <c r="AN59" s="855"/>
      <c r="AO59" s="855"/>
      <c r="AP59" s="855"/>
      <c r="AQ59" s="855"/>
      <c r="AR59" s="855"/>
      <c r="AS59" s="855"/>
      <c r="AT59" s="855"/>
      <c r="AU59" s="855"/>
      <c r="AV59" s="855"/>
      <c r="AW59" s="855"/>
      <c r="AX59" s="855"/>
      <c r="AY59" s="855"/>
      <c r="AZ59" s="857"/>
      <c r="BA59" s="857"/>
      <c r="BB59" s="857"/>
      <c r="BC59" s="857"/>
      <c r="BD59" s="857"/>
      <c r="BE59" s="847"/>
      <c r="BF59" s="847"/>
      <c r="BG59" s="847"/>
      <c r="BH59" s="847"/>
      <c r="BI59" s="848"/>
      <c r="BJ59" s="214"/>
      <c r="BK59" s="214"/>
      <c r="BL59" s="214"/>
      <c r="BM59" s="214"/>
      <c r="BN59" s="214"/>
      <c r="BO59" s="223"/>
      <c r="BP59" s="223"/>
      <c r="BQ59" s="220">
        <v>53</v>
      </c>
      <c r="BR59" s="221"/>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12"/>
    </row>
    <row r="60" spans="1:131" ht="26.25" customHeight="1" x14ac:dyDescent="0.2">
      <c r="A60" s="220">
        <v>33</v>
      </c>
      <c r="B60" s="793"/>
      <c r="C60" s="794"/>
      <c r="D60" s="794"/>
      <c r="E60" s="794"/>
      <c r="F60" s="794"/>
      <c r="G60" s="794"/>
      <c r="H60" s="794"/>
      <c r="I60" s="794"/>
      <c r="J60" s="794"/>
      <c r="K60" s="794"/>
      <c r="L60" s="794"/>
      <c r="M60" s="794"/>
      <c r="N60" s="794"/>
      <c r="O60" s="794"/>
      <c r="P60" s="795"/>
      <c r="Q60" s="854"/>
      <c r="R60" s="855"/>
      <c r="S60" s="855"/>
      <c r="T60" s="855"/>
      <c r="U60" s="855"/>
      <c r="V60" s="855"/>
      <c r="W60" s="855"/>
      <c r="X60" s="855"/>
      <c r="Y60" s="855"/>
      <c r="Z60" s="855"/>
      <c r="AA60" s="855"/>
      <c r="AB60" s="855"/>
      <c r="AC60" s="855"/>
      <c r="AD60" s="855"/>
      <c r="AE60" s="856"/>
      <c r="AF60" s="799"/>
      <c r="AG60" s="800"/>
      <c r="AH60" s="800"/>
      <c r="AI60" s="800"/>
      <c r="AJ60" s="801"/>
      <c r="AK60" s="858"/>
      <c r="AL60" s="855"/>
      <c r="AM60" s="855"/>
      <c r="AN60" s="855"/>
      <c r="AO60" s="855"/>
      <c r="AP60" s="855"/>
      <c r="AQ60" s="855"/>
      <c r="AR60" s="855"/>
      <c r="AS60" s="855"/>
      <c r="AT60" s="855"/>
      <c r="AU60" s="855"/>
      <c r="AV60" s="855"/>
      <c r="AW60" s="855"/>
      <c r="AX60" s="855"/>
      <c r="AY60" s="855"/>
      <c r="AZ60" s="857"/>
      <c r="BA60" s="857"/>
      <c r="BB60" s="857"/>
      <c r="BC60" s="857"/>
      <c r="BD60" s="857"/>
      <c r="BE60" s="847"/>
      <c r="BF60" s="847"/>
      <c r="BG60" s="847"/>
      <c r="BH60" s="847"/>
      <c r="BI60" s="848"/>
      <c r="BJ60" s="214"/>
      <c r="BK60" s="214"/>
      <c r="BL60" s="214"/>
      <c r="BM60" s="214"/>
      <c r="BN60" s="214"/>
      <c r="BO60" s="223"/>
      <c r="BP60" s="223"/>
      <c r="BQ60" s="220">
        <v>54</v>
      </c>
      <c r="BR60" s="221"/>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12"/>
    </row>
    <row r="61" spans="1:131" ht="26.25" customHeight="1" thickBot="1" x14ac:dyDescent="0.25">
      <c r="A61" s="220">
        <v>34</v>
      </c>
      <c r="B61" s="793"/>
      <c r="C61" s="794"/>
      <c r="D61" s="794"/>
      <c r="E61" s="794"/>
      <c r="F61" s="794"/>
      <c r="G61" s="794"/>
      <c r="H61" s="794"/>
      <c r="I61" s="794"/>
      <c r="J61" s="794"/>
      <c r="K61" s="794"/>
      <c r="L61" s="794"/>
      <c r="M61" s="794"/>
      <c r="N61" s="794"/>
      <c r="O61" s="794"/>
      <c r="P61" s="795"/>
      <c r="Q61" s="854"/>
      <c r="R61" s="855"/>
      <c r="S61" s="855"/>
      <c r="T61" s="855"/>
      <c r="U61" s="855"/>
      <c r="V61" s="855"/>
      <c r="W61" s="855"/>
      <c r="X61" s="855"/>
      <c r="Y61" s="855"/>
      <c r="Z61" s="855"/>
      <c r="AA61" s="855"/>
      <c r="AB61" s="855"/>
      <c r="AC61" s="855"/>
      <c r="AD61" s="855"/>
      <c r="AE61" s="856"/>
      <c r="AF61" s="799"/>
      <c r="AG61" s="800"/>
      <c r="AH61" s="800"/>
      <c r="AI61" s="800"/>
      <c r="AJ61" s="801"/>
      <c r="AK61" s="858"/>
      <c r="AL61" s="855"/>
      <c r="AM61" s="855"/>
      <c r="AN61" s="855"/>
      <c r="AO61" s="855"/>
      <c r="AP61" s="855"/>
      <c r="AQ61" s="855"/>
      <c r="AR61" s="855"/>
      <c r="AS61" s="855"/>
      <c r="AT61" s="855"/>
      <c r="AU61" s="855"/>
      <c r="AV61" s="855"/>
      <c r="AW61" s="855"/>
      <c r="AX61" s="855"/>
      <c r="AY61" s="855"/>
      <c r="AZ61" s="857"/>
      <c r="BA61" s="857"/>
      <c r="BB61" s="857"/>
      <c r="BC61" s="857"/>
      <c r="BD61" s="857"/>
      <c r="BE61" s="847"/>
      <c r="BF61" s="847"/>
      <c r="BG61" s="847"/>
      <c r="BH61" s="847"/>
      <c r="BI61" s="848"/>
      <c r="BJ61" s="214"/>
      <c r="BK61" s="214"/>
      <c r="BL61" s="214"/>
      <c r="BM61" s="214"/>
      <c r="BN61" s="214"/>
      <c r="BO61" s="223"/>
      <c r="BP61" s="223"/>
      <c r="BQ61" s="220">
        <v>55</v>
      </c>
      <c r="BR61" s="221"/>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12"/>
    </row>
    <row r="62" spans="1:131" ht="26.25" customHeight="1" x14ac:dyDescent="0.2">
      <c r="A62" s="220">
        <v>35</v>
      </c>
      <c r="B62" s="793"/>
      <c r="C62" s="794"/>
      <c r="D62" s="794"/>
      <c r="E62" s="794"/>
      <c r="F62" s="794"/>
      <c r="G62" s="794"/>
      <c r="H62" s="794"/>
      <c r="I62" s="794"/>
      <c r="J62" s="794"/>
      <c r="K62" s="794"/>
      <c r="L62" s="794"/>
      <c r="M62" s="794"/>
      <c r="N62" s="794"/>
      <c r="O62" s="794"/>
      <c r="P62" s="795"/>
      <c r="Q62" s="854"/>
      <c r="R62" s="855"/>
      <c r="S62" s="855"/>
      <c r="T62" s="855"/>
      <c r="U62" s="855"/>
      <c r="V62" s="855"/>
      <c r="W62" s="855"/>
      <c r="X62" s="855"/>
      <c r="Y62" s="855"/>
      <c r="Z62" s="855"/>
      <c r="AA62" s="855"/>
      <c r="AB62" s="855"/>
      <c r="AC62" s="855"/>
      <c r="AD62" s="855"/>
      <c r="AE62" s="856"/>
      <c r="AF62" s="799"/>
      <c r="AG62" s="800"/>
      <c r="AH62" s="800"/>
      <c r="AI62" s="800"/>
      <c r="AJ62" s="801"/>
      <c r="AK62" s="858"/>
      <c r="AL62" s="855"/>
      <c r="AM62" s="855"/>
      <c r="AN62" s="855"/>
      <c r="AO62" s="855"/>
      <c r="AP62" s="855"/>
      <c r="AQ62" s="855"/>
      <c r="AR62" s="855"/>
      <c r="AS62" s="855"/>
      <c r="AT62" s="855"/>
      <c r="AU62" s="855"/>
      <c r="AV62" s="855"/>
      <c r="AW62" s="855"/>
      <c r="AX62" s="855"/>
      <c r="AY62" s="855"/>
      <c r="AZ62" s="857"/>
      <c r="BA62" s="857"/>
      <c r="BB62" s="857"/>
      <c r="BC62" s="857"/>
      <c r="BD62" s="857"/>
      <c r="BE62" s="847"/>
      <c r="BF62" s="847"/>
      <c r="BG62" s="847"/>
      <c r="BH62" s="847"/>
      <c r="BI62" s="848"/>
      <c r="BJ62" s="866" t="s">
        <v>404</v>
      </c>
      <c r="BK62" s="820"/>
      <c r="BL62" s="820"/>
      <c r="BM62" s="820"/>
      <c r="BN62" s="821"/>
      <c r="BO62" s="223"/>
      <c r="BP62" s="223"/>
      <c r="BQ62" s="220">
        <v>56</v>
      </c>
      <c r="BR62" s="221"/>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12"/>
    </row>
    <row r="63" spans="1:131" ht="26.25" customHeight="1" thickBot="1" x14ac:dyDescent="0.25">
      <c r="A63" s="222" t="s">
        <v>382</v>
      </c>
      <c r="B63" s="803" t="s">
        <v>405</v>
      </c>
      <c r="C63" s="804"/>
      <c r="D63" s="804"/>
      <c r="E63" s="804"/>
      <c r="F63" s="804"/>
      <c r="G63" s="804"/>
      <c r="H63" s="804"/>
      <c r="I63" s="804"/>
      <c r="J63" s="804"/>
      <c r="K63" s="804"/>
      <c r="L63" s="804"/>
      <c r="M63" s="804"/>
      <c r="N63" s="804"/>
      <c r="O63" s="804"/>
      <c r="P63" s="805"/>
      <c r="Q63" s="859"/>
      <c r="R63" s="860"/>
      <c r="S63" s="860"/>
      <c r="T63" s="860"/>
      <c r="U63" s="860"/>
      <c r="V63" s="860"/>
      <c r="W63" s="860"/>
      <c r="X63" s="860"/>
      <c r="Y63" s="860"/>
      <c r="Z63" s="860"/>
      <c r="AA63" s="860"/>
      <c r="AB63" s="860"/>
      <c r="AC63" s="860"/>
      <c r="AD63" s="860"/>
      <c r="AE63" s="861"/>
      <c r="AF63" s="862">
        <v>18580</v>
      </c>
      <c r="AG63" s="863"/>
      <c r="AH63" s="863"/>
      <c r="AI63" s="863"/>
      <c r="AJ63" s="864"/>
      <c r="AK63" s="865"/>
      <c r="AL63" s="860"/>
      <c r="AM63" s="860"/>
      <c r="AN63" s="860"/>
      <c r="AO63" s="860"/>
      <c r="AP63" s="863">
        <v>84566</v>
      </c>
      <c r="AQ63" s="863"/>
      <c r="AR63" s="863"/>
      <c r="AS63" s="863"/>
      <c r="AT63" s="863"/>
      <c r="AU63" s="863">
        <v>36419</v>
      </c>
      <c r="AV63" s="863"/>
      <c r="AW63" s="863"/>
      <c r="AX63" s="863"/>
      <c r="AY63" s="863"/>
      <c r="AZ63" s="867"/>
      <c r="BA63" s="867"/>
      <c r="BB63" s="867"/>
      <c r="BC63" s="867"/>
      <c r="BD63" s="867"/>
      <c r="BE63" s="868"/>
      <c r="BF63" s="868"/>
      <c r="BG63" s="868"/>
      <c r="BH63" s="868"/>
      <c r="BI63" s="869"/>
      <c r="BJ63" s="870" t="s">
        <v>122</v>
      </c>
      <c r="BK63" s="871"/>
      <c r="BL63" s="871"/>
      <c r="BM63" s="871"/>
      <c r="BN63" s="872"/>
      <c r="BO63" s="223"/>
      <c r="BP63" s="223"/>
      <c r="BQ63" s="220">
        <v>57</v>
      </c>
      <c r="BR63" s="221"/>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12"/>
    </row>
    <row r="65" spans="1:131" ht="26.25" customHeight="1" thickBot="1" x14ac:dyDescent="0.25">
      <c r="A65" s="214" t="s">
        <v>406</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12"/>
    </row>
    <row r="66" spans="1:131" ht="26.25" customHeight="1" x14ac:dyDescent="0.2">
      <c r="A66" s="740" t="s">
        <v>407</v>
      </c>
      <c r="B66" s="741"/>
      <c r="C66" s="741"/>
      <c r="D66" s="741"/>
      <c r="E66" s="741"/>
      <c r="F66" s="741"/>
      <c r="G66" s="741"/>
      <c r="H66" s="741"/>
      <c r="I66" s="741"/>
      <c r="J66" s="741"/>
      <c r="K66" s="741"/>
      <c r="L66" s="741"/>
      <c r="M66" s="741"/>
      <c r="N66" s="741"/>
      <c r="O66" s="741"/>
      <c r="P66" s="742"/>
      <c r="Q66" s="746" t="s">
        <v>386</v>
      </c>
      <c r="R66" s="747"/>
      <c r="S66" s="747"/>
      <c r="T66" s="747"/>
      <c r="U66" s="748"/>
      <c r="V66" s="746" t="s">
        <v>387</v>
      </c>
      <c r="W66" s="747"/>
      <c r="X66" s="747"/>
      <c r="Y66" s="747"/>
      <c r="Z66" s="748"/>
      <c r="AA66" s="746" t="s">
        <v>388</v>
      </c>
      <c r="AB66" s="747"/>
      <c r="AC66" s="747"/>
      <c r="AD66" s="747"/>
      <c r="AE66" s="748"/>
      <c r="AF66" s="873" t="s">
        <v>389</v>
      </c>
      <c r="AG66" s="829"/>
      <c r="AH66" s="829"/>
      <c r="AI66" s="829"/>
      <c r="AJ66" s="874"/>
      <c r="AK66" s="746" t="s">
        <v>390</v>
      </c>
      <c r="AL66" s="741"/>
      <c r="AM66" s="741"/>
      <c r="AN66" s="741"/>
      <c r="AO66" s="742"/>
      <c r="AP66" s="746" t="s">
        <v>391</v>
      </c>
      <c r="AQ66" s="747"/>
      <c r="AR66" s="747"/>
      <c r="AS66" s="747"/>
      <c r="AT66" s="748"/>
      <c r="AU66" s="746" t="s">
        <v>408</v>
      </c>
      <c r="AV66" s="747"/>
      <c r="AW66" s="747"/>
      <c r="AX66" s="747"/>
      <c r="AY66" s="748"/>
      <c r="AZ66" s="746" t="s">
        <v>364</v>
      </c>
      <c r="BA66" s="747"/>
      <c r="BB66" s="747"/>
      <c r="BC66" s="747"/>
      <c r="BD66" s="753"/>
      <c r="BE66" s="223"/>
      <c r="BF66" s="223"/>
      <c r="BG66" s="223"/>
      <c r="BH66" s="223"/>
      <c r="BI66" s="223"/>
      <c r="BJ66" s="223"/>
      <c r="BK66" s="223"/>
      <c r="BL66" s="223"/>
      <c r="BM66" s="223"/>
      <c r="BN66" s="223"/>
      <c r="BO66" s="223"/>
      <c r="BP66" s="223"/>
      <c r="BQ66" s="220">
        <v>60</v>
      </c>
      <c r="BR66" s="225"/>
      <c r="BS66" s="878"/>
      <c r="BT66" s="879"/>
      <c r="BU66" s="879"/>
      <c r="BV66" s="879"/>
      <c r="BW66" s="879"/>
      <c r="BX66" s="879"/>
      <c r="BY66" s="879"/>
      <c r="BZ66" s="879"/>
      <c r="CA66" s="879"/>
      <c r="CB66" s="879"/>
      <c r="CC66" s="879"/>
      <c r="CD66" s="879"/>
      <c r="CE66" s="879"/>
      <c r="CF66" s="879"/>
      <c r="CG66" s="884"/>
      <c r="CH66" s="881"/>
      <c r="CI66" s="882"/>
      <c r="CJ66" s="882"/>
      <c r="CK66" s="882"/>
      <c r="CL66" s="883"/>
      <c r="CM66" s="881"/>
      <c r="CN66" s="882"/>
      <c r="CO66" s="882"/>
      <c r="CP66" s="882"/>
      <c r="CQ66" s="883"/>
      <c r="CR66" s="881"/>
      <c r="CS66" s="882"/>
      <c r="CT66" s="882"/>
      <c r="CU66" s="882"/>
      <c r="CV66" s="883"/>
      <c r="CW66" s="881"/>
      <c r="CX66" s="882"/>
      <c r="CY66" s="882"/>
      <c r="CZ66" s="882"/>
      <c r="DA66" s="883"/>
      <c r="DB66" s="881"/>
      <c r="DC66" s="882"/>
      <c r="DD66" s="882"/>
      <c r="DE66" s="882"/>
      <c r="DF66" s="883"/>
      <c r="DG66" s="881"/>
      <c r="DH66" s="882"/>
      <c r="DI66" s="882"/>
      <c r="DJ66" s="882"/>
      <c r="DK66" s="883"/>
      <c r="DL66" s="881"/>
      <c r="DM66" s="882"/>
      <c r="DN66" s="882"/>
      <c r="DO66" s="882"/>
      <c r="DP66" s="883"/>
      <c r="DQ66" s="881"/>
      <c r="DR66" s="882"/>
      <c r="DS66" s="882"/>
      <c r="DT66" s="882"/>
      <c r="DU66" s="883"/>
      <c r="DV66" s="878"/>
      <c r="DW66" s="879"/>
      <c r="DX66" s="879"/>
      <c r="DY66" s="879"/>
      <c r="DZ66" s="880"/>
      <c r="EA66" s="212"/>
    </row>
    <row r="67" spans="1:131" ht="26.25" customHeight="1" thickBot="1" x14ac:dyDescent="0.25">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75"/>
      <c r="AG67" s="832"/>
      <c r="AH67" s="832"/>
      <c r="AI67" s="832"/>
      <c r="AJ67" s="876"/>
      <c r="AK67" s="877"/>
      <c r="AL67" s="744"/>
      <c r="AM67" s="744"/>
      <c r="AN67" s="744"/>
      <c r="AO67" s="745"/>
      <c r="AP67" s="749"/>
      <c r="AQ67" s="750"/>
      <c r="AR67" s="750"/>
      <c r="AS67" s="750"/>
      <c r="AT67" s="751"/>
      <c r="AU67" s="749"/>
      <c r="AV67" s="750"/>
      <c r="AW67" s="750"/>
      <c r="AX67" s="750"/>
      <c r="AY67" s="751"/>
      <c r="AZ67" s="749"/>
      <c r="BA67" s="750"/>
      <c r="BB67" s="750"/>
      <c r="BC67" s="750"/>
      <c r="BD67" s="755"/>
      <c r="BE67" s="223"/>
      <c r="BF67" s="223"/>
      <c r="BG67" s="223"/>
      <c r="BH67" s="223"/>
      <c r="BI67" s="223"/>
      <c r="BJ67" s="223"/>
      <c r="BK67" s="223"/>
      <c r="BL67" s="223"/>
      <c r="BM67" s="223"/>
      <c r="BN67" s="223"/>
      <c r="BO67" s="223"/>
      <c r="BP67" s="223"/>
      <c r="BQ67" s="220">
        <v>61</v>
      </c>
      <c r="BR67" s="225"/>
      <c r="BS67" s="878"/>
      <c r="BT67" s="879"/>
      <c r="BU67" s="879"/>
      <c r="BV67" s="879"/>
      <c r="BW67" s="879"/>
      <c r="BX67" s="879"/>
      <c r="BY67" s="879"/>
      <c r="BZ67" s="879"/>
      <c r="CA67" s="879"/>
      <c r="CB67" s="879"/>
      <c r="CC67" s="879"/>
      <c r="CD67" s="879"/>
      <c r="CE67" s="879"/>
      <c r="CF67" s="879"/>
      <c r="CG67" s="884"/>
      <c r="CH67" s="881"/>
      <c r="CI67" s="882"/>
      <c r="CJ67" s="882"/>
      <c r="CK67" s="882"/>
      <c r="CL67" s="883"/>
      <c r="CM67" s="881"/>
      <c r="CN67" s="882"/>
      <c r="CO67" s="882"/>
      <c r="CP67" s="882"/>
      <c r="CQ67" s="883"/>
      <c r="CR67" s="881"/>
      <c r="CS67" s="882"/>
      <c r="CT67" s="882"/>
      <c r="CU67" s="882"/>
      <c r="CV67" s="883"/>
      <c r="CW67" s="881"/>
      <c r="CX67" s="882"/>
      <c r="CY67" s="882"/>
      <c r="CZ67" s="882"/>
      <c r="DA67" s="883"/>
      <c r="DB67" s="881"/>
      <c r="DC67" s="882"/>
      <c r="DD67" s="882"/>
      <c r="DE67" s="882"/>
      <c r="DF67" s="883"/>
      <c r="DG67" s="881"/>
      <c r="DH67" s="882"/>
      <c r="DI67" s="882"/>
      <c r="DJ67" s="882"/>
      <c r="DK67" s="883"/>
      <c r="DL67" s="881"/>
      <c r="DM67" s="882"/>
      <c r="DN67" s="882"/>
      <c r="DO67" s="882"/>
      <c r="DP67" s="883"/>
      <c r="DQ67" s="881"/>
      <c r="DR67" s="882"/>
      <c r="DS67" s="882"/>
      <c r="DT67" s="882"/>
      <c r="DU67" s="883"/>
      <c r="DV67" s="878"/>
      <c r="DW67" s="879"/>
      <c r="DX67" s="879"/>
      <c r="DY67" s="879"/>
      <c r="DZ67" s="880"/>
      <c r="EA67" s="212"/>
    </row>
    <row r="68" spans="1:131" ht="26.25" customHeight="1" thickTop="1" x14ac:dyDescent="0.2">
      <c r="A68" s="218">
        <v>1</v>
      </c>
      <c r="B68" s="888" t="s">
        <v>563</v>
      </c>
      <c r="C68" s="889"/>
      <c r="D68" s="889"/>
      <c r="E68" s="889"/>
      <c r="F68" s="889"/>
      <c r="G68" s="889"/>
      <c r="H68" s="889"/>
      <c r="I68" s="889"/>
      <c r="J68" s="889"/>
      <c r="K68" s="889"/>
      <c r="L68" s="889"/>
      <c r="M68" s="889"/>
      <c r="N68" s="889"/>
      <c r="O68" s="889"/>
      <c r="P68" s="890"/>
      <c r="Q68" s="891">
        <v>7342</v>
      </c>
      <c r="R68" s="885"/>
      <c r="S68" s="885"/>
      <c r="T68" s="885"/>
      <c r="U68" s="885"/>
      <c r="V68" s="885">
        <v>7213</v>
      </c>
      <c r="W68" s="885"/>
      <c r="X68" s="885"/>
      <c r="Y68" s="885"/>
      <c r="Z68" s="885"/>
      <c r="AA68" s="885">
        <v>129</v>
      </c>
      <c r="AB68" s="885"/>
      <c r="AC68" s="885"/>
      <c r="AD68" s="885"/>
      <c r="AE68" s="885"/>
      <c r="AF68" s="885">
        <v>129</v>
      </c>
      <c r="AG68" s="885"/>
      <c r="AH68" s="885"/>
      <c r="AI68" s="885"/>
      <c r="AJ68" s="885"/>
      <c r="AK68" s="885">
        <v>2723</v>
      </c>
      <c r="AL68" s="885"/>
      <c r="AM68" s="885"/>
      <c r="AN68" s="885"/>
      <c r="AO68" s="885"/>
      <c r="AP68" s="885" t="s">
        <v>584</v>
      </c>
      <c r="AQ68" s="885"/>
      <c r="AR68" s="885"/>
      <c r="AS68" s="885"/>
      <c r="AT68" s="885"/>
      <c r="AU68" s="885" t="s">
        <v>584</v>
      </c>
      <c r="AV68" s="885"/>
      <c r="AW68" s="885"/>
      <c r="AX68" s="885"/>
      <c r="AY68" s="885"/>
      <c r="AZ68" s="886"/>
      <c r="BA68" s="886"/>
      <c r="BB68" s="886"/>
      <c r="BC68" s="886"/>
      <c r="BD68" s="887"/>
      <c r="BE68" s="223"/>
      <c r="BF68" s="223"/>
      <c r="BG68" s="223"/>
      <c r="BH68" s="223"/>
      <c r="BI68" s="223"/>
      <c r="BJ68" s="223"/>
      <c r="BK68" s="223"/>
      <c r="BL68" s="223"/>
      <c r="BM68" s="223"/>
      <c r="BN68" s="223"/>
      <c r="BO68" s="223"/>
      <c r="BP68" s="223"/>
      <c r="BQ68" s="220">
        <v>62</v>
      </c>
      <c r="BR68" s="225"/>
      <c r="BS68" s="878"/>
      <c r="BT68" s="879"/>
      <c r="BU68" s="879"/>
      <c r="BV68" s="879"/>
      <c r="BW68" s="879"/>
      <c r="BX68" s="879"/>
      <c r="BY68" s="879"/>
      <c r="BZ68" s="879"/>
      <c r="CA68" s="879"/>
      <c r="CB68" s="879"/>
      <c r="CC68" s="879"/>
      <c r="CD68" s="879"/>
      <c r="CE68" s="879"/>
      <c r="CF68" s="879"/>
      <c r="CG68" s="884"/>
      <c r="CH68" s="881"/>
      <c r="CI68" s="882"/>
      <c r="CJ68" s="882"/>
      <c r="CK68" s="882"/>
      <c r="CL68" s="883"/>
      <c r="CM68" s="881"/>
      <c r="CN68" s="882"/>
      <c r="CO68" s="882"/>
      <c r="CP68" s="882"/>
      <c r="CQ68" s="883"/>
      <c r="CR68" s="881"/>
      <c r="CS68" s="882"/>
      <c r="CT68" s="882"/>
      <c r="CU68" s="882"/>
      <c r="CV68" s="883"/>
      <c r="CW68" s="881"/>
      <c r="CX68" s="882"/>
      <c r="CY68" s="882"/>
      <c r="CZ68" s="882"/>
      <c r="DA68" s="883"/>
      <c r="DB68" s="881"/>
      <c r="DC68" s="882"/>
      <c r="DD68" s="882"/>
      <c r="DE68" s="882"/>
      <c r="DF68" s="883"/>
      <c r="DG68" s="881"/>
      <c r="DH68" s="882"/>
      <c r="DI68" s="882"/>
      <c r="DJ68" s="882"/>
      <c r="DK68" s="883"/>
      <c r="DL68" s="881"/>
      <c r="DM68" s="882"/>
      <c r="DN68" s="882"/>
      <c r="DO68" s="882"/>
      <c r="DP68" s="883"/>
      <c r="DQ68" s="881"/>
      <c r="DR68" s="882"/>
      <c r="DS68" s="882"/>
      <c r="DT68" s="882"/>
      <c r="DU68" s="883"/>
      <c r="DV68" s="878"/>
      <c r="DW68" s="879"/>
      <c r="DX68" s="879"/>
      <c r="DY68" s="879"/>
      <c r="DZ68" s="880"/>
      <c r="EA68" s="212"/>
    </row>
    <row r="69" spans="1:131" ht="26.25" customHeight="1" x14ac:dyDescent="0.2">
      <c r="A69" s="220">
        <v>2</v>
      </c>
      <c r="B69" s="892" t="s">
        <v>564</v>
      </c>
      <c r="C69" s="893"/>
      <c r="D69" s="893"/>
      <c r="E69" s="893"/>
      <c r="F69" s="893"/>
      <c r="G69" s="893"/>
      <c r="H69" s="893"/>
      <c r="I69" s="893"/>
      <c r="J69" s="893"/>
      <c r="K69" s="893"/>
      <c r="L69" s="893"/>
      <c r="M69" s="893"/>
      <c r="N69" s="893"/>
      <c r="O69" s="893"/>
      <c r="P69" s="894"/>
      <c r="Q69" s="895">
        <v>117</v>
      </c>
      <c r="R69" s="844"/>
      <c r="S69" s="844"/>
      <c r="T69" s="844"/>
      <c r="U69" s="844"/>
      <c r="V69" s="844">
        <v>94</v>
      </c>
      <c r="W69" s="844"/>
      <c r="X69" s="844"/>
      <c r="Y69" s="844"/>
      <c r="Z69" s="844"/>
      <c r="AA69" s="844">
        <v>23</v>
      </c>
      <c r="AB69" s="844"/>
      <c r="AC69" s="844"/>
      <c r="AD69" s="844"/>
      <c r="AE69" s="844"/>
      <c r="AF69" s="844">
        <v>23</v>
      </c>
      <c r="AG69" s="844"/>
      <c r="AH69" s="844"/>
      <c r="AI69" s="844"/>
      <c r="AJ69" s="844"/>
      <c r="AK69" s="844" t="s">
        <v>565</v>
      </c>
      <c r="AL69" s="844"/>
      <c r="AM69" s="844"/>
      <c r="AN69" s="844"/>
      <c r="AO69" s="844"/>
      <c r="AP69" s="844" t="s">
        <v>584</v>
      </c>
      <c r="AQ69" s="844"/>
      <c r="AR69" s="844"/>
      <c r="AS69" s="844"/>
      <c r="AT69" s="844"/>
      <c r="AU69" s="844" t="s">
        <v>584</v>
      </c>
      <c r="AV69" s="844"/>
      <c r="AW69" s="844"/>
      <c r="AX69" s="844"/>
      <c r="AY69" s="844"/>
      <c r="AZ69" s="847"/>
      <c r="BA69" s="847"/>
      <c r="BB69" s="847"/>
      <c r="BC69" s="847"/>
      <c r="BD69" s="848"/>
      <c r="BE69" s="223"/>
      <c r="BF69" s="223"/>
      <c r="BG69" s="223"/>
      <c r="BH69" s="223"/>
      <c r="BI69" s="223"/>
      <c r="BJ69" s="223"/>
      <c r="BK69" s="223"/>
      <c r="BL69" s="223"/>
      <c r="BM69" s="223"/>
      <c r="BN69" s="223"/>
      <c r="BO69" s="223"/>
      <c r="BP69" s="223"/>
      <c r="BQ69" s="220">
        <v>63</v>
      </c>
      <c r="BR69" s="225"/>
      <c r="BS69" s="878"/>
      <c r="BT69" s="879"/>
      <c r="BU69" s="879"/>
      <c r="BV69" s="879"/>
      <c r="BW69" s="879"/>
      <c r="BX69" s="879"/>
      <c r="BY69" s="879"/>
      <c r="BZ69" s="879"/>
      <c r="CA69" s="879"/>
      <c r="CB69" s="879"/>
      <c r="CC69" s="879"/>
      <c r="CD69" s="879"/>
      <c r="CE69" s="879"/>
      <c r="CF69" s="879"/>
      <c r="CG69" s="884"/>
      <c r="CH69" s="881"/>
      <c r="CI69" s="882"/>
      <c r="CJ69" s="882"/>
      <c r="CK69" s="882"/>
      <c r="CL69" s="883"/>
      <c r="CM69" s="881"/>
      <c r="CN69" s="882"/>
      <c r="CO69" s="882"/>
      <c r="CP69" s="882"/>
      <c r="CQ69" s="883"/>
      <c r="CR69" s="881"/>
      <c r="CS69" s="882"/>
      <c r="CT69" s="882"/>
      <c r="CU69" s="882"/>
      <c r="CV69" s="883"/>
      <c r="CW69" s="881"/>
      <c r="CX69" s="882"/>
      <c r="CY69" s="882"/>
      <c r="CZ69" s="882"/>
      <c r="DA69" s="883"/>
      <c r="DB69" s="881"/>
      <c r="DC69" s="882"/>
      <c r="DD69" s="882"/>
      <c r="DE69" s="882"/>
      <c r="DF69" s="883"/>
      <c r="DG69" s="881"/>
      <c r="DH69" s="882"/>
      <c r="DI69" s="882"/>
      <c r="DJ69" s="882"/>
      <c r="DK69" s="883"/>
      <c r="DL69" s="881"/>
      <c r="DM69" s="882"/>
      <c r="DN69" s="882"/>
      <c r="DO69" s="882"/>
      <c r="DP69" s="883"/>
      <c r="DQ69" s="881"/>
      <c r="DR69" s="882"/>
      <c r="DS69" s="882"/>
      <c r="DT69" s="882"/>
      <c r="DU69" s="883"/>
      <c r="DV69" s="878"/>
      <c r="DW69" s="879"/>
      <c r="DX69" s="879"/>
      <c r="DY69" s="879"/>
      <c r="DZ69" s="880"/>
      <c r="EA69" s="212"/>
    </row>
    <row r="70" spans="1:131" ht="26.25" customHeight="1" x14ac:dyDescent="0.2">
      <c r="A70" s="220">
        <v>3</v>
      </c>
      <c r="B70" s="892" t="s">
        <v>566</v>
      </c>
      <c r="C70" s="893"/>
      <c r="D70" s="893"/>
      <c r="E70" s="893"/>
      <c r="F70" s="893"/>
      <c r="G70" s="893"/>
      <c r="H70" s="893"/>
      <c r="I70" s="893"/>
      <c r="J70" s="893"/>
      <c r="K70" s="893"/>
      <c r="L70" s="893"/>
      <c r="M70" s="893"/>
      <c r="N70" s="893"/>
      <c r="O70" s="893"/>
      <c r="P70" s="894"/>
      <c r="Q70" s="895">
        <v>800</v>
      </c>
      <c r="R70" s="844"/>
      <c r="S70" s="844"/>
      <c r="T70" s="844"/>
      <c r="U70" s="844"/>
      <c r="V70" s="844">
        <v>761</v>
      </c>
      <c r="W70" s="844"/>
      <c r="X70" s="844"/>
      <c r="Y70" s="844"/>
      <c r="Z70" s="844"/>
      <c r="AA70" s="844">
        <v>39</v>
      </c>
      <c r="AB70" s="844"/>
      <c r="AC70" s="844"/>
      <c r="AD70" s="844"/>
      <c r="AE70" s="844"/>
      <c r="AF70" s="844">
        <v>39</v>
      </c>
      <c r="AG70" s="844"/>
      <c r="AH70" s="844"/>
      <c r="AI70" s="844"/>
      <c r="AJ70" s="844"/>
      <c r="AK70" s="844" t="s">
        <v>559</v>
      </c>
      <c r="AL70" s="844"/>
      <c r="AM70" s="844"/>
      <c r="AN70" s="844"/>
      <c r="AO70" s="844"/>
      <c r="AP70" s="844" t="s">
        <v>584</v>
      </c>
      <c r="AQ70" s="844"/>
      <c r="AR70" s="844"/>
      <c r="AS70" s="844"/>
      <c r="AT70" s="844"/>
      <c r="AU70" s="844" t="s">
        <v>584</v>
      </c>
      <c r="AV70" s="844"/>
      <c r="AW70" s="844"/>
      <c r="AX70" s="844"/>
      <c r="AY70" s="844"/>
      <c r="AZ70" s="847"/>
      <c r="BA70" s="847"/>
      <c r="BB70" s="847"/>
      <c r="BC70" s="847"/>
      <c r="BD70" s="848"/>
      <c r="BE70" s="223"/>
      <c r="BF70" s="223"/>
      <c r="BG70" s="223"/>
      <c r="BH70" s="223"/>
      <c r="BI70" s="223"/>
      <c r="BJ70" s="223"/>
      <c r="BK70" s="223"/>
      <c r="BL70" s="223"/>
      <c r="BM70" s="223"/>
      <c r="BN70" s="223"/>
      <c r="BO70" s="223"/>
      <c r="BP70" s="223"/>
      <c r="BQ70" s="220">
        <v>64</v>
      </c>
      <c r="BR70" s="225"/>
      <c r="BS70" s="878"/>
      <c r="BT70" s="879"/>
      <c r="BU70" s="879"/>
      <c r="BV70" s="879"/>
      <c r="BW70" s="879"/>
      <c r="BX70" s="879"/>
      <c r="BY70" s="879"/>
      <c r="BZ70" s="879"/>
      <c r="CA70" s="879"/>
      <c r="CB70" s="879"/>
      <c r="CC70" s="879"/>
      <c r="CD70" s="879"/>
      <c r="CE70" s="879"/>
      <c r="CF70" s="879"/>
      <c r="CG70" s="884"/>
      <c r="CH70" s="881"/>
      <c r="CI70" s="882"/>
      <c r="CJ70" s="882"/>
      <c r="CK70" s="882"/>
      <c r="CL70" s="883"/>
      <c r="CM70" s="881"/>
      <c r="CN70" s="882"/>
      <c r="CO70" s="882"/>
      <c r="CP70" s="882"/>
      <c r="CQ70" s="883"/>
      <c r="CR70" s="881"/>
      <c r="CS70" s="882"/>
      <c r="CT70" s="882"/>
      <c r="CU70" s="882"/>
      <c r="CV70" s="883"/>
      <c r="CW70" s="881"/>
      <c r="CX70" s="882"/>
      <c r="CY70" s="882"/>
      <c r="CZ70" s="882"/>
      <c r="DA70" s="883"/>
      <c r="DB70" s="881"/>
      <c r="DC70" s="882"/>
      <c r="DD70" s="882"/>
      <c r="DE70" s="882"/>
      <c r="DF70" s="883"/>
      <c r="DG70" s="881"/>
      <c r="DH70" s="882"/>
      <c r="DI70" s="882"/>
      <c r="DJ70" s="882"/>
      <c r="DK70" s="883"/>
      <c r="DL70" s="881"/>
      <c r="DM70" s="882"/>
      <c r="DN70" s="882"/>
      <c r="DO70" s="882"/>
      <c r="DP70" s="883"/>
      <c r="DQ70" s="881"/>
      <c r="DR70" s="882"/>
      <c r="DS70" s="882"/>
      <c r="DT70" s="882"/>
      <c r="DU70" s="883"/>
      <c r="DV70" s="878"/>
      <c r="DW70" s="879"/>
      <c r="DX70" s="879"/>
      <c r="DY70" s="879"/>
      <c r="DZ70" s="880"/>
      <c r="EA70" s="212"/>
    </row>
    <row r="71" spans="1:131" ht="26.25" customHeight="1" x14ac:dyDescent="0.2">
      <c r="A71" s="220">
        <v>4</v>
      </c>
      <c r="B71" s="892" t="s">
        <v>567</v>
      </c>
      <c r="C71" s="893"/>
      <c r="D71" s="893"/>
      <c r="E71" s="893"/>
      <c r="F71" s="893"/>
      <c r="G71" s="893"/>
      <c r="H71" s="893"/>
      <c r="I71" s="893"/>
      <c r="J71" s="893"/>
      <c r="K71" s="893"/>
      <c r="L71" s="893"/>
      <c r="M71" s="893"/>
      <c r="N71" s="893"/>
      <c r="O71" s="893"/>
      <c r="P71" s="894"/>
      <c r="Q71" s="895">
        <v>156266</v>
      </c>
      <c r="R71" s="844"/>
      <c r="S71" s="844"/>
      <c r="T71" s="844"/>
      <c r="U71" s="844"/>
      <c r="V71" s="844">
        <v>153668</v>
      </c>
      <c r="W71" s="844"/>
      <c r="X71" s="844"/>
      <c r="Y71" s="844"/>
      <c r="Z71" s="844"/>
      <c r="AA71" s="844">
        <v>2598</v>
      </c>
      <c r="AB71" s="844"/>
      <c r="AC71" s="844"/>
      <c r="AD71" s="844"/>
      <c r="AE71" s="844"/>
      <c r="AF71" s="844">
        <v>2598</v>
      </c>
      <c r="AG71" s="844"/>
      <c r="AH71" s="844"/>
      <c r="AI71" s="844"/>
      <c r="AJ71" s="844"/>
      <c r="AK71" s="844">
        <v>1803</v>
      </c>
      <c r="AL71" s="844"/>
      <c r="AM71" s="844"/>
      <c r="AN71" s="844"/>
      <c r="AO71" s="844"/>
      <c r="AP71" s="844" t="s">
        <v>584</v>
      </c>
      <c r="AQ71" s="844"/>
      <c r="AR71" s="844"/>
      <c r="AS71" s="844"/>
      <c r="AT71" s="844"/>
      <c r="AU71" s="844" t="s">
        <v>584</v>
      </c>
      <c r="AV71" s="844"/>
      <c r="AW71" s="844"/>
      <c r="AX71" s="844"/>
      <c r="AY71" s="844"/>
      <c r="AZ71" s="847"/>
      <c r="BA71" s="847"/>
      <c r="BB71" s="847"/>
      <c r="BC71" s="847"/>
      <c r="BD71" s="848"/>
      <c r="BE71" s="223"/>
      <c r="BF71" s="223"/>
      <c r="BG71" s="223"/>
      <c r="BH71" s="223"/>
      <c r="BI71" s="223"/>
      <c r="BJ71" s="223"/>
      <c r="BK71" s="223"/>
      <c r="BL71" s="223"/>
      <c r="BM71" s="223"/>
      <c r="BN71" s="223"/>
      <c r="BO71" s="223"/>
      <c r="BP71" s="223"/>
      <c r="BQ71" s="220">
        <v>65</v>
      </c>
      <c r="BR71" s="225"/>
      <c r="BS71" s="878"/>
      <c r="BT71" s="879"/>
      <c r="BU71" s="879"/>
      <c r="BV71" s="879"/>
      <c r="BW71" s="879"/>
      <c r="BX71" s="879"/>
      <c r="BY71" s="879"/>
      <c r="BZ71" s="879"/>
      <c r="CA71" s="879"/>
      <c r="CB71" s="879"/>
      <c r="CC71" s="879"/>
      <c r="CD71" s="879"/>
      <c r="CE71" s="879"/>
      <c r="CF71" s="879"/>
      <c r="CG71" s="884"/>
      <c r="CH71" s="881"/>
      <c r="CI71" s="882"/>
      <c r="CJ71" s="882"/>
      <c r="CK71" s="882"/>
      <c r="CL71" s="883"/>
      <c r="CM71" s="881"/>
      <c r="CN71" s="882"/>
      <c r="CO71" s="882"/>
      <c r="CP71" s="882"/>
      <c r="CQ71" s="883"/>
      <c r="CR71" s="881"/>
      <c r="CS71" s="882"/>
      <c r="CT71" s="882"/>
      <c r="CU71" s="882"/>
      <c r="CV71" s="883"/>
      <c r="CW71" s="881"/>
      <c r="CX71" s="882"/>
      <c r="CY71" s="882"/>
      <c r="CZ71" s="882"/>
      <c r="DA71" s="883"/>
      <c r="DB71" s="881"/>
      <c r="DC71" s="882"/>
      <c r="DD71" s="882"/>
      <c r="DE71" s="882"/>
      <c r="DF71" s="883"/>
      <c r="DG71" s="881"/>
      <c r="DH71" s="882"/>
      <c r="DI71" s="882"/>
      <c r="DJ71" s="882"/>
      <c r="DK71" s="883"/>
      <c r="DL71" s="881"/>
      <c r="DM71" s="882"/>
      <c r="DN71" s="882"/>
      <c r="DO71" s="882"/>
      <c r="DP71" s="883"/>
      <c r="DQ71" s="881"/>
      <c r="DR71" s="882"/>
      <c r="DS71" s="882"/>
      <c r="DT71" s="882"/>
      <c r="DU71" s="883"/>
      <c r="DV71" s="878"/>
      <c r="DW71" s="879"/>
      <c r="DX71" s="879"/>
      <c r="DY71" s="879"/>
      <c r="DZ71" s="880"/>
      <c r="EA71" s="212"/>
    </row>
    <row r="72" spans="1:131" ht="26.25" customHeight="1" x14ac:dyDescent="0.2">
      <c r="A72" s="220">
        <v>5</v>
      </c>
      <c r="B72" s="892"/>
      <c r="C72" s="893"/>
      <c r="D72" s="893"/>
      <c r="E72" s="893"/>
      <c r="F72" s="893"/>
      <c r="G72" s="893"/>
      <c r="H72" s="893"/>
      <c r="I72" s="893"/>
      <c r="J72" s="893"/>
      <c r="K72" s="893"/>
      <c r="L72" s="893"/>
      <c r="M72" s="893"/>
      <c r="N72" s="893"/>
      <c r="O72" s="893"/>
      <c r="P72" s="894"/>
      <c r="Q72" s="895"/>
      <c r="R72" s="844"/>
      <c r="S72" s="844"/>
      <c r="T72" s="844"/>
      <c r="U72" s="844"/>
      <c r="V72" s="844"/>
      <c r="W72" s="844"/>
      <c r="X72" s="844"/>
      <c r="Y72" s="844"/>
      <c r="Z72" s="844"/>
      <c r="AA72" s="844"/>
      <c r="AB72" s="844"/>
      <c r="AC72" s="844"/>
      <c r="AD72" s="844"/>
      <c r="AE72" s="844"/>
      <c r="AF72" s="844"/>
      <c r="AG72" s="844"/>
      <c r="AH72" s="844"/>
      <c r="AI72" s="844"/>
      <c r="AJ72" s="844"/>
      <c r="AK72" s="844"/>
      <c r="AL72" s="844"/>
      <c r="AM72" s="844"/>
      <c r="AN72" s="844"/>
      <c r="AO72" s="844"/>
      <c r="AP72" s="844"/>
      <c r="AQ72" s="844"/>
      <c r="AR72" s="844"/>
      <c r="AS72" s="844"/>
      <c r="AT72" s="844"/>
      <c r="AU72" s="844"/>
      <c r="AV72" s="844"/>
      <c r="AW72" s="844"/>
      <c r="AX72" s="844"/>
      <c r="AY72" s="844"/>
      <c r="AZ72" s="847"/>
      <c r="BA72" s="847"/>
      <c r="BB72" s="847"/>
      <c r="BC72" s="847"/>
      <c r="BD72" s="848"/>
      <c r="BE72" s="223"/>
      <c r="BF72" s="223"/>
      <c r="BG72" s="223"/>
      <c r="BH72" s="223"/>
      <c r="BI72" s="223"/>
      <c r="BJ72" s="223"/>
      <c r="BK72" s="223"/>
      <c r="BL72" s="223"/>
      <c r="BM72" s="223"/>
      <c r="BN72" s="223"/>
      <c r="BO72" s="223"/>
      <c r="BP72" s="223"/>
      <c r="BQ72" s="220">
        <v>66</v>
      </c>
      <c r="BR72" s="225"/>
      <c r="BS72" s="878"/>
      <c r="BT72" s="879"/>
      <c r="BU72" s="879"/>
      <c r="BV72" s="879"/>
      <c r="BW72" s="879"/>
      <c r="BX72" s="879"/>
      <c r="BY72" s="879"/>
      <c r="BZ72" s="879"/>
      <c r="CA72" s="879"/>
      <c r="CB72" s="879"/>
      <c r="CC72" s="879"/>
      <c r="CD72" s="879"/>
      <c r="CE72" s="879"/>
      <c r="CF72" s="879"/>
      <c r="CG72" s="884"/>
      <c r="CH72" s="881"/>
      <c r="CI72" s="882"/>
      <c r="CJ72" s="882"/>
      <c r="CK72" s="882"/>
      <c r="CL72" s="883"/>
      <c r="CM72" s="881"/>
      <c r="CN72" s="882"/>
      <c r="CO72" s="882"/>
      <c r="CP72" s="882"/>
      <c r="CQ72" s="883"/>
      <c r="CR72" s="881"/>
      <c r="CS72" s="882"/>
      <c r="CT72" s="882"/>
      <c r="CU72" s="882"/>
      <c r="CV72" s="883"/>
      <c r="CW72" s="881"/>
      <c r="CX72" s="882"/>
      <c r="CY72" s="882"/>
      <c r="CZ72" s="882"/>
      <c r="DA72" s="883"/>
      <c r="DB72" s="881"/>
      <c r="DC72" s="882"/>
      <c r="DD72" s="882"/>
      <c r="DE72" s="882"/>
      <c r="DF72" s="883"/>
      <c r="DG72" s="881"/>
      <c r="DH72" s="882"/>
      <c r="DI72" s="882"/>
      <c r="DJ72" s="882"/>
      <c r="DK72" s="883"/>
      <c r="DL72" s="881"/>
      <c r="DM72" s="882"/>
      <c r="DN72" s="882"/>
      <c r="DO72" s="882"/>
      <c r="DP72" s="883"/>
      <c r="DQ72" s="881"/>
      <c r="DR72" s="882"/>
      <c r="DS72" s="882"/>
      <c r="DT72" s="882"/>
      <c r="DU72" s="883"/>
      <c r="DV72" s="878"/>
      <c r="DW72" s="879"/>
      <c r="DX72" s="879"/>
      <c r="DY72" s="879"/>
      <c r="DZ72" s="880"/>
      <c r="EA72" s="212"/>
    </row>
    <row r="73" spans="1:131" ht="26.25" customHeight="1" x14ac:dyDescent="0.2">
      <c r="A73" s="220">
        <v>6</v>
      </c>
      <c r="B73" s="892"/>
      <c r="C73" s="893"/>
      <c r="D73" s="893"/>
      <c r="E73" s="893"/>
      <c r="F73" s="893"/>
      <c r="G73" s="893"/>
      <c r="H73" s="893"/>
      <c r="I73" s="893"/>
      <c r="J73" s="893"/>
      <c r="K73" s="893"/>
      <c r="L73" s="893"/>
      <c r="M73" s="893"/>
      <c r="N73" s="893"/>
      <c r="O73" s="893"/>
      <c r="P73" s="894"/>
      <c r="Q73" s="895"/>
      <c r="R73" s="844"/>
      <c r="S73" s="844"/>
      <c r="T73" s="844"/>
      <c r="U73" s="844"/>
      <c r="V73" s="844"/>
      <c r="W73" s="844"/>
      <c r="X73" s="844"/>
      <c r="Y73" s="844"/>
      <c r="Z73" s="844"/>
      <c r="AA73" s="844"/>
      <c r="AB73" s="844"/>
      <c r="AC73" s="844"/>
      <c r="AD73" s="844"/>
      <c r="AE73" s="844"/>
      <c r="AF73" s="844"/>
      <c r="AG73" s="844"/>
      <c r="AH73" s="844"/>
      <c r="AI73" s="844"/>
      <c r="AJ73" s="844"/>
      <c r="AK73" s="844"/>
      <c r="AL73" s="844"/>
      <c r="AM73" s="844"/>
      <c r="AN73" s="844"/>
      <c r="AO73" s="844"/>
      <c r="AP73" s="844"/>
      <c r="AQ73" s="844"/>
      <c r="AR73" s="844"/>
      <c r="AS73" s="844"/>
      <c r="AT73" s="844"/>
      <c r="AU73" s="844"/>
      <c r="AV73" s="844"/>
      <c r="AW73" s="844"/>
      <c r="AX73" s="844"/>
      <c r="AY73" s="844"/>
      <c r="AZ73" s="847"/>
      <c r="BA73" s="847"/>
      <c r="BB73" s="847"/>
      <c r="BC73" s="847"/>
      <c r="BD73" s="848"/>
      <c r="BE73" s="223"/>
      <c r="BF73" s="223"/>
      <c r="BG73" s="223"/>
      <c r="BH73" s="223"/>
      <c r="BI73" s="223"/>
      <c r="BJ73" s="223"/>
      <c r="BK73" s="223"/>
      <c r="BL73" s="223"/>
      <c r="BM73" s="223"/>
      <c r="BN73" s="223"/>
      <c r="BO73" s="223"/>
      <c r="BP73" s="223"/>
      <c r="BQ73" s="220">
        <v>67</v>
      </c>
      <c r="BR73" s="225"/>
      <c r="BS73" s="878"/>
      <c r="BT73" s="879"/>
      <c r="BU73" s="879"/>
      <c r="BV73" s="879"/>
      <c r="BW73" s="879"/>
      <c r="BX73" s="879"/>
      <c r="BY73" s="879"/>
      <c r="BZ73" s="879"/>
      <c r="CA73" s="879"/>
      <c r="CB73" s="879"/>
      <c r="CC73" s="879"/>
      <c r="CD73" s="879"/>
      <c r="CE73" s="879"/>
      <c r="CF73" s="879"/>
      <c r="CG73" s="884"/>
      <c r="CH73" s="881"/>
      <c r="CI73" s="882"/>
      <c r="CJ73" s="882"/>
      <c r="CK73" s="882"/>
      <c r="CL73" s="883"/>
      <c r="CM73" s="881"/>
      <c r="CN73" s="882"/>
      <c r="CO73" s="882"/>
      <c r="CP73" s="882"/>
      <c r="CQ73" s="883"/>
      <c r="CR73" s="881"/>
      <c r="CS73" s="882"/>
      <c r="CT73" s="882"/>
      <c r="CU73" s="882"/>
      <c r="CV73" s="883"/>
      <c r="CW73" s="881"/>
      <c r="CX73" s="882"/>
      <c r="CY73" s="882"/>
      <c r="CZ73" s="882"/>
      <c r="DA73" s="883"/>
      <c r="DB73" s="881"/>
      <c r="DC73" s="882"/>
      <c r="DD73" s="882"/>
      <c r="DE73" s="882"/>
      <c r="DF73" s="883"/>
      <c r="DG73" s="881"/>
      <c r="DH73" s="882"/>
      <c r="DI73" s="882"/>
      <c r="DJ73" s="882"/>
      <c r="DK73" s="883"/>
      <c r="DL73" s="881"/>
      <c r="DM73" s="882"/>
      <c r="DN73" s="882"/>
      <c r="DO73" s="882"/>
      <c r="DP73" s="883"/>
      <c r="DQ73" s="881"/>
      <c r="DR73" s="882"/>
      <c r="DS73" s="882"/>
      <c r="DT73" s="882"/>
      <c r="DU73" s="883"/>
      <c r="DV73" s="878"/>
      <c r="DW73" s="879"/>
      <c r="DX73" s="879"/>
      <c r="DY73" s="879"/>
      <c r="DZ73" s="880"/>
      <c r="EA73" s="212"/>
    </row>
    <row r="74" spans="1:131" ht="26.25" customHeight="1" x14ac:dyDescent="0.2">
      <c r="A74" s="220">
        <v>7</v>
      </c>
      <c r="B74" s="892"/>
      <c r="C74" s="893"/>
      <c r="D74" s="893"/>
      <c r="E74" s="893"/>
      <c r="F74" s="893"/>
      <c r="G74" s="893"/>
      <c r="H74" s="893"/>
      <c r="I74" s="893"/>
      <c r="J74" s="893"/>
      <c r="K74" s="893"/>
      <c r="L74" s="893"/>
      <c r="M74" s="893"/>
      <c r="N74" s="893"/>
      <c r="O74" s="893"/>
      <c r="P74" s="894"/>
      <c r="Q74" s="895"/>
      <c r="R74" s="844"/>
      <c r="S74" s="844"/>
      <c r="T74" s="844"/>
      <c r="U74" s="844"/>
      <c r="V74" s="844"/>
      <c r="W74" s="844"/>
      <c r="X74" s="844"/>
      <c r="Y74" s="844"/>
      <c r="Z74" s="844"/>
      <c r="AA74" s="844"/>
      <c r="AB74" s="844"/>
      <c r="AC74" s="844"/>
      <c r="AD74" s="844"/>
      <c r="AE74" s="844"/>
      <c r="AF74" s="844"/>
      <c r="AG74" s="844"/>
      <c r="AH74" s="844"/>
      <c r="AI74" s="844"/>
      <c r="AJ74" s="844"/>
      <c r="AK74" s="844"/>
      <c r="AL74" s="844"/>
      <c r="AM74" s="844"/>
      <c r="AN74" s="844"/>
      <c r="AO74" s="844"/>
      <c r="AP74" s="844"/>
      <c r="AQ74" s="844"/>
      <c r="AR74" s="844"/>
      <c r="AS74" s="844"/>
      <c r="AT74" s="844"/>
      <c r="AU74" s="844"/>
      <c r="AV74" s="844"/>
      <c r="AW74" s="844"/>
      <c r="AX74" s="844"/>
      <c r="AY74" s="844"/>
      <c r="AZ74" s="847"/>
      <c r="BA74" s="847"/>
      <c r="BB74" s="847"/>
      <c r="BC74" s="847"/>
      <c r="BD74" s="848"/>
      <c r="BE74" s="223"/>
      <c r="BF74" s="223"/>
      <c r="BG74" s="223"/>
      <c r="BH74" s="223"/>
      <c r="BI74" s="223"/>
      <c r="BJ74" s="223"/>
      <c r="BK74" s="223"/>
      <c r="BL74" s="223"/>
      <c r="BM74" s="223"/>
      <c r="BN74" s="223"/>
      <c r="BO74" s="223"/>
      <c r="BP74" s="223"/>
      <c r="BQ74" s="220">
        <v>68</v>
      </c>
      <c r="BR74" s="225"/>
      <c r="BS74" s="878"/>
      <c r="BT74" s="879"/>
      <c r="BU74" s="879"/>
      <c r="BV74" s="879"/>
      <c r="BW74" s="879"/>
      <c r="BX74" s="879"/>
      <c r="BY74" s="879"/>
      <c r="BZ74" s="879"/>
      <c r="CA74" s="879"/>
      <c r="CB74" s="879"/>
      <c r="CC74" s="879"/>
      <c r="CD74" s="879"/>
      <c r="CE74" s="879"/>
      <c r="CF74" s="879"/>
      <c r="CG74" s="884"/>
      <c r="CH74" s="881"/>
      <c r="CI74" s="882"/>
      <c r="CJ74" s="882"/>
      <c r="CK74" s="882"/>
      <c r="CL74" s="883"/>
      <c r="CM74" s="881"/>
      <c r="CN74" s="882"/>
      <c r="CO74" s="882"/>
      <c r="CP74" s="882"/>
      <c r="CQ74" s="883"/>
      <c r="CR74" s="881"/>
      <c r="CS74" s="882"/>
      <c r="CT74" s="882"/>
      <c r="CU74" s="882"/>
      <c r="CV74" s="883"/>
      <c r="CW74" s="881"/>
      <c r="CX74" s="882"/>
      <c r="CY74" s="882"/>
      <c r="CZ74" s="882"/>
      <c r="DA74" s="883"/>
      <c r="DB74" s="881"/>
      <c r="DC74" s="882"/>
      <c r="DD74" s="882"/>
      <c r="DE74" s="882"/>
      <c r="DF74" s="883"/>
      <c r="DG74" s="881"/>
      <c r="DH74" s="882"/>
      <c r="DI74" s="882"/>
      <c r="DJ74" s="882"/>
      <c r="DK74" s="883"/>
      <c r="DL74" s="881"/>
      <c r="DM74" s="882"/>
      <c r="DN74" s="882"/>
      <c r="DO74" s="882"/>
      <c r="DP74" s="883"/>
      <c r="DQ74" s="881"/>
      <c r="DR74" s="882"/>
      <c r="DS74" s="882"/>
      <c r="DT74" s="882"/>
      <c r="DU74" s="883"/>
      <c r="DV74" s="878"/>
      <c r="DW74" s="879"/>
      <c r="DX74" s="879"/>
      <c r="DY74" s="879"/>
      <c r="DZ74" s="880"/>
      <c r="EA74" s="212"/>
    </row>
    <row r="75" spans="1:131" ht="26.25" customHeight="1" x14ac:dyDescent="0.2">
      <c r="A75" s="220">
        <v>8</v>
      </c>
      <c r="B75" s="892"/>
      <c r="C75" s="893"/>
      <c r="D75" s="893"/>
      <c r="E75" s="893"/>
      <c r="F75" s="893"/>
      <c r="G75" s="893"/>
      <c r="H75" s="893"/>
      <c r="I75" s="893"/>
      <c r="J75" s="893"/>
      <c r="K75" s="893"/>
      <c r="L75" s="893"/>
      <c r="M75" s="893"/>
      <c r="N75" s="893"/>
      <c r="O75" s="893"/>
      <c r="P75" s="894"/>
      <c r="Q75" s="896"/>
      <c r="R75" s="851"/>
      <c r="S75" s="851"/>
      <c r="T75" s="851"/>
      <c r="U75" s="849"/>
      <c r="V75" s="850"/>
      <c r="W75" s="851"/>
      <c r="X75" s="851"/>
      <c r="Y75" s="851"/>
      <c r="Z75" s="849"/>
      <c r="AA75" s="850"/>
      <c r="AB75" s="851"/>
      <c r="AC75" s="851"/>
      <c r="AD75" s="851"/>
      <c r="AE75" s="849"/>
      <c r="AF75" s="850"/>
      <c r="AG75" s="851"/>
      <c r="AH75" s="851"/>
      <c r="AI75" s="851"/>
      <c r="AJ75" s="849"/>
      <c r="AK75" s="850"/>
      <c r="AL75" s="851"/>
      <c r="AM75" s="851"/>
      <c r="AN75" s="851"/>
      <c r="AO75" s="849"/>
      <c r="AP75" s="850"/>
      <c r="AQ75" s="851"/>
      <c r="AR75" s="851"/>
      <c r="AS75" s="851"/>
      <c r="AT75" s="849"/>
      <c r="AU75" s="850"/>
      <c r="AV75" s="851"/>
      <c r="AW75" s="851"/>
      <c r="AX75" s="851"/>
      <c r="AY75" s="849"/>
      <c r="AZ75" s="847"/>
      <c r="BA75" s="847"/>
      <c r="BB75" s="847"/>
      <c r="BC75" s="847"/>
      <c r="BD75" s="848"/>
      <c r="BE75" s="223"/>
      <c r="BF75" s="223"/>
      <c r="BG75" s="223"/>
      <c r="BH75" s="223"/>
      <c r="BI75" s="223"/>
      <c r="BJ75" s="223"/>
      <c r="BK75" s="223"/>
      <c r="BL75" s="223"/>
      <c r="BM75" s="223"/>
      <c r="BN75" s="223"/>
      <c r="BO75" s="223"/>
      <c r="BP75" s="223"/>
      <c r="BQ75" s="220">
        <v>69</v>
      </c>
      <c r="BR75" s="225"/>
      <c r="BS75" s="878"/>
      <c r="BT75" s="879"/>
      <c r="BU75" s="879"/>
      <c r="BV75" s="879"/>
      <c r="BW75" s="879"/>
      <c r="BX75" s="879"/>
      <c r="BY75" s="879"/>
      <c r="BZ75" s="879"/>
      <c r="CA75" s="879"/>
      <c r="CB75" s="879"/>
      <c r="CC75" s="879"/>
      <c r="CD75" s="879"/>
      <c r="CE75" s="879"/>
      <c r="CF75" s="879"/>
      <c r="CG75" s="884"/>
      <c r="CH75" s="881"/>
      <c r="CI75" s="882"/>
      <c r="CJ75" s="882"/>
      <c r="CK75" s="882"/>
      <c r="CL75" s="883"/>
      <c r="CM75" s="881"/>
      <c r="CN75" s="882"/>
      <c r="CO75" s="882"/>
      <c r="CP75" s="882"/>
      <c r="CQ75" s="883"/>
      <c r="CR75" s="881"/>
      <c r="CS75" s="882"/>
      <c r="CT75" s="882"/>
      <c r="CU75" s="882"/>
      <c r="CV75" s="883"/>
      <c r="CW75" s="881"/>
      <c r="CX75" s="882"/>
      <c r="CY75" s="882"/>
      <c r="CZ75" s="882"/>
      <c r="DA75" s="883"/>
      <c r="DB75" s="881"/>
      <c r="DC75" s="882"/>
      <c r="DD75" s="882"/>
      <c r="DE75" s="882"/>
      <c r="DF75" s="883"/>
      <c r="DG75" s="881"/>
      <c r="DH75" s="882"/>
      <c r="DI75" s="882"/>
      <c r="DJ75" s="882"/>
      <c r="DK75" s="883"/>
      <c r="DL75" s="881"/>
      <c r="DM75" s="882"/>
      <c r="DN75" s="882"/>
      <c r="DO75" s="882"/>
      <c r="DP75" s="883"/>
      <c r="DQ75" s="881"/>
      <c r="DR75" s="882"/>
      <c r="DS75" s="882"/>
      <c r="DT75" s="882"/>
      <c r="DU75" s="883"/>
      <c r="DV75" s="878"/>
      <c r="DW75" s="879"/>
      <c r="DX75" s="879"/>
      <c r="DY75" s="879"/>
      <c r="DZ75" s="880"/>
      <c r="EA75" s="212"/>
    </row>
    <row r="76" spans="1:131" ht="26.25" customHeight="1" x14ac:dyDescent="0.2">
      <c r="A76" s="220">
        <v>9</v>
      </c>
      <c r="B76" s="892"/>
      <c r="C76" s="893"/>
      <c r="D76" s="893"/>
      <c r="E76" s="893"/>
      <c r="F76" s="893"/>
      <c r="G76" s="893"/>
      <c r="H76" s="893"/>
      <c r="I76" s="893"/>
      <c r="J76" s="893"/>
      <c r="K76" s="893"/>
      <c r="L76" s="893"/>
      <c r="M76" s="893"/>
      <c r="N76" s="893"/>
      <c r="O76" s="893"/>
      <c r="P76" s="894"/>
      <c r="Q76" s="896"/>
      <c r="R76" s="851"/>
      <c r="S76" s="851"/>
      <c r="T76" s="851"/>
      <c r="U76" s="849"/>
      <c r="V76" s="850"/>
      <c r="W76" s="851"/>
      <c r="X76" s="851"/>
      <c r="Y76" s="851"/>
      <c r="Z76" s="849"/>
      <c r="AA76" s="850"/>
      <c r="AB76" s="851"/>
      <c r="AC76" s="851"/>
      <c r="AD76" s="851"/>
      <c r="AE76" s="849"/>
      <c r="AF76" s="850"/>
      <c r="AG76" s="851"/>
      <c r="AH76" s="851"/>
      <c r="AI76" s="851"/>
      <c r="AJ76" s="849"/>
      <c r="AK76" s="850"/>
      <c r="AL76" s="851"/>
      <c r="AM76" s="851"/>
      <c r="AN76" s="851"/>
      <c r="AO76" s="849"/>
      <c r="AP76" s="850"/>
      <c r="AQ76" s="851"/>
      <c r="AR76" s="851"/>
      <c r="AS76" s="851"/>
      <c r="AT76" s="849"/>
      <c r="AU76" s="850"/>
      <c r="AV76" s="851"/>
      <c r="AW76" s="851"/>
      <c r="AX76" s="851"/>
      <c r="AY76" s="849"/>
      <c r="AZ76" s="847"/>
      <c r="BA76" s="847"/>
      <c r="BB76" s="847"/>
      <c r="BC76" s="847"/>
      <c r="BD76" s="848"/>
      <c r="BE76" s="223"/>
      <c r="BF76" s="223"/>
      <c r="BG76" s="223"/>
      <c r="BH76" s="223"/>
      <c r="BI76" s="223"/>
      <c r="BJ76" s="223"/>
      <c r="BK76" s="223"/>
      <c r="BL76" s="223"/>
      <c r="BM76" s="223"/>
      <c r="BN76" s="223"/>
      <c r="BO76" s="223"/>
      <c r="BP76" s="223"/>
      <c r="BQ76" s="220">
        <v>70</v>
      </c>
      <c r="BR76" s="225"/>
      <c r="BS76" s="878"/>
      <c r="BT76" s="879"/>
      <c r="BU76" s="879"/>
      <c r="BV76" s="879"/>
      <c r="BW76" s="879"/>
      <c r="BX76" s="879"/>
      <c r="BY76" s="879"/>
      <c r="BZ76" s="879"/>
      <c r="CA76" s="879"/>
      <c r="CB76" s="879"/>
      <c r="CC76" s="879"/>
      <c r="CD76" s="879"/>
      <c r="CE76" s="879"/>
      <c r="CF76" s="879"/>
      <c r="CG76" s="884"/>
      <c r="CH76" s="881"/>
      <c r="CI76" s="882"/>
      <c r="CJ76" s="882"/>
      <c r="CK76" s="882"/>
      <c r="CL76" s="883"/>
      <c r="CM76" s="881"/>
      <c r="CN76" s="882"/>
      <c r="CO76" s="882"/>
      <c r="CP76" s="882"/>
      <c r="CQ76" s="883"/>
      <c r="CR76" s="881"/>
      <c r="CS76" s="882"/>
      <c r="CT76" s="882"/>
      <c r="CU76" s="882"/>
      <c r="CV76" s="883"/>
      <c r="CW76" s="881"/>
      <c r="CX76" s="882"/>
      <c r="CY76" s="882"/>
      <c r="CZ76" s="882"/>
      <c r="DA76" s="883"/>
      <c r="DB76" s="881"/>
      <c r="DC76" s="882"/>
      <c r="DD76" s="882"/>
      <c r="DE76" s="882"/>
      <c r="DF76" s="883"/>
      <c r="DG76" s="881"/>
      <c r="DH76" s="882"/>
      <c r="DI76" s="882"/>
      <c r="DJ76" s="882"/>
      <c r="DK76" s="883"/>
      <c r="DL76" s="881"/>
      <c r="DM76" s="882"/>
      <c r="DN76" s="882"/>
      <c r="DO76" s="882"/>
      <c r="DP76" s="883"/>
      <c r="DQ76" s="881"/>
      <c r="DR76" s="882"/>
      <c r="DS76" s="882"/>
      <c r="DT76" s="882"/>
      <c r="DU76" s="883"/>
      <c r="DV76" s="878"/>
      <c r="DW76" s="879"/>
      <c r="DX76" s="879"/>
      <c r="DY76" s="879"/>
      <c r="DZ76" s="880"/>
      <c r="EA76" s="212"/>
    </row>
    <row r="77" spans="1:131" ht="26.25" customHeight="1" x14ac:dyDescent="0.2">
      <c r="A77" s="220">
        <v>10</v>
      </c>
      <c r="B77" s="892"/>
      <c r="C77" s="893"/>
      <c r="D77" s="893"/>
      <c r="E77" s="893"/>
      <c r="F77" s="893"/>
      <c r="G77" s="893"/>
      <c r="H77" s="893"/>
      <c r="I77" s="893"/>
      <c r="J77" s="893"/>
      <c r="K77" s="893"/>
      <c r="L77" s="893"/>
      <c r="M77" s="893"/>
      <c r="N77" s="893"/>
      <c r="O77" s="893"/>
      <c r="P77" s="894"/>
      <c r="Q77" s="896"/>
      <c r="R77" s="851"/>
      <c r="S77" s="851"/>
      <c r="T77" s="851"/>
      <c r="U77" s="849"/>
      <c r="V77" s="850"/>
      <c r="W77" s="851"/>
      <c r="X77" s="851"/>
      <c r="Y77" s="851"/>
      <c r="Z77" s="849"/>
      <c r="AA77" s="850"/>
      <c r="AB77" s="851"/>
      <c r="AC77" s="851"/>
      <c r="AD77" s="851"/>
      <c r="AE77" s="849"/>
      <c r="AF77" s="850"/>
      <c r="AG77" s="851"/>
      <c r="AH77" s="851"/>
      <c r="AI77" s="851"/>
      <c r="AJ77" s="849"/>
      <c r="AK77" s="850"/>
      <c r="AL77" s="851"/>
      <c r="AM77" s="851"/>
      <c r="AN77" s="851"/>
      <c r="AO77" s="849"/>
      <c r="AP77" s="850"/>
      <c r="AQ77" s="851"/>
      <c r="AR77" s="851"/>
      <c r="AS77" s="851"/>
      <c r="AT77" s="849"/>
      <c r="AU77" s="850"/>
      <c r="AV77" s="851"/>
      <c r="AW77" s="851"/>
      <c r="AX77" s="851"/>
      <c r="AY77" s="849"/>
      <c r="AZ77" s="847"/>
      <c r="BA77" s="847"/>
      <c r="BB77" s="847"/>
      <c r="BC77" s="847"/>
      <c r="BD77" s="848"/>
      <c r="BE77" s="223"/>
      <c r="BF77" s="223"/>
      <c r="BG77" s="223"/>
      <c r="BH77" s="223"/>
      <c r="BI77" s="223"/>
      <c r="BJ77" s="223"/>
      <c r="BK77" s="223"/>
      <c r="BL77" s="223"/>
      <c r="BM77" s="223"/>
      <c r="BN77" s="223"/>
      <c r="BO77" s="223"/>
      <c r="BP77" s="223"/>
      <c r="BQ77" s="220">
        <v>71</v>
      </c>
      <c r="BR77" s="225"/>
      <c r="BS77" s="878"/>
      <c r="BT77" s="879"/>
      <c r="BU77" s="879"/>
      <c r="BV77" s="879"/>
      <c r="BW77" s="879"/>
      <c r="BX77" s="879"/>
      <c r="BY77" s="879"/>
      <c r="BZ77" s="879"/>
      <c r="CA77" s="879"/>
      <c r="CB77" s="879"/>
      <c r="CC77" s="879"/>
      <c r="CD77" s="879"/>
      <c r="CE77" s="879"/>
      <c r="CF77" s="879"/>
      <c r="CG77" s="884"/>
      <c r="CH77" s="881"/>
      <c r="CI77" s="882"/>
      <c r="CJ77" s="882"/>
      <c r="CK77" s="882"/>
      <c r="CL77" s="883"/>
      <c r="CM77" s="881"/>
      <c r="CN77" s="882"/>
      <c r="CO77" s="882"/>
      <c r="CP77" s="882"/>
      <c r="CQ77" s="883"/>
      <c r="CR77" s="881"/>
      <c r="CS77" s="882"/>
      <c r="CT77" s="882"/>
      <c r="CU77" s="882"/>
      <c r="CV77" s="883"/>
      <c r="CW77" s="881"/>
      <c r="CX77" s="882"/>
      <c r="CY77" s="882"/>
      <c r="CZ77" s="882"/>
      <c r="DA77" s="883"/>
      <c r="DB77" s="881"/>
      <c r="DC77" s="882"/>
      <c r="DD77" s="882"/>
      <c r="DE77" s="882"/>
      <c r="DF77" s="883"/>
      <c r="DG77" s="881"/>
      <c r="DH77" s="882"/>
      <c r="DI77" s="882"/>
      <c r="DJ77" s="882"/>
      <c r="DK77" s="883"/>
      <c r="DL77" s="881"/>
      <c r="DM77" s="882"/>
      <c r="DN77" s="882"/>
      <c r="DO77" s="882"/>
      <c r="DP77" s="883"/>
      <c r="DQ77" s="881"/>
      <c r="DR77" s="882"/>
      <c r="DS77" s="882"/>
      <c r="DT77" s="882"/>
      <c r="DU77" s="883"/>
      <c r="DV77" s="878"/>
      <c r="DW77" s="879"/>
      <c r="DX77" s="879"/>
      <c r="DY77" s="879"/>
      <c r="DZ77" s="880"/>
      <c r="EA77" s="212"/>
    </row>
    <row r="78" spans="1:131" ht="26.25" customHeight="1" x14ac:dyDescent="0.2">
      <c r="A78" s="220">
        <v>11</v>
      </c>
      <c r="B78" s="892"/>
      <c r="C78" s="893"/>
      <c r="D78" s="893"/>
      <c r="E78" s="893"/>
      <c r="F78" s="893"/>
      <c r="G78" s="893"/>
      <c r="H78" s="893"/>
      <c r="I78" s="893"/>
      <c r="J78" s="893"/>
      <c r="K78" s="893"/>
      <c r="L78" s="893"/>
      <c r="M78" s="893"/>
      <c r="N78" s="893"/>
      <c r="O78" s="893"/>
      <c r="P78" s="894"/>
      <c r="Q78" s="895"/>
      <c r="R78" s="844"/>
      <c r="S78" s="844"/>
      <c r="T78" s="844"/>
      <c r="U78" s="844"/>
      <c r="V78" s="844"/>
      <c r="W78" s="844"/>
      <c r="X78" s="844"/>
      <c r="Y78" s="844"/>
      <c r="Z78" s="844"/>
      <c r="AA78" s="844"/>
      <c r="AB78" s="844"/>
      <c r="AC78" s="844"/>
      <c r="AD78" s="844"/>
      <c r="AE78" s="844"/>
      <c r="AF78" s="844"/>
      <c r="AG78" s="844"/>
      <c r="AH78" s="844"/>
      <c r="AI78" s="844"/>
      <c r="AJ78" s="844"/>
      <c r="AK78" s="844"/>
      <c r="AL78" s="844"/>
      <c r="AM78" s="844"/>
      <c r="AN78" s="844"/>
      <c r="AO78" s="844"/>
      <c r="AP78" s="844"/>
      <c r="AQ78" s="844"/>
      <c r="AR78" s="844"/>
      <c r="AS78" s="844"/>
      <c r="AT78" s="844"/>
      <c r="AU78" s="844"/>
      <c r="AV78" s="844"/>
      <c r="AW78" s="844"/>
      <c r="AX78" s="844"/>
      <c r="AY78" s="844"/>
      <c r="AZ78" s="847"/>
      <c r="BA78" s="847"/>
      <c r="BB78" s="847"/>
      <c r="BC78" s="847"/>
      <c r="BD78" s="848"/>
      <c r="BE78" s="223"/>
      <c r="BF78" s="223"/>
      <c r="BG78" s="223"/>
      <c r="BH78" s="223"/>
      <c r="BI78" s="223"/>
      <c r="BJ78" s="212"/>
      <c r="BK78" s="212"/>
      <c r="BL78" s="212"/>
      <c r="BM78" s="212"/>
      <c r="BN78" s="212"/>
      <c r="BO78" s="223"/>
      <c r="BP78" s="223"/>
      <c r="BQ78" s="220">
        <v>72</v>
      </c>
      <c r="BR78" s="225"/>
      <c r="BS78" s="878"/>
      <c r="BT78" s="879"/>
      <c r="BU78" s="879"/>
      <c r="BV78" s="879"/>
      <c r="BW78" s="879"/>
      <c r="BX78" s="879"/>
      <c r="BY78" s="879"/>
      <c r="BZ78" s="879"/>
      <c r="CA78" s="879"/>
      <c r="CB78" s="879"/>
      <c r="CC78" s="879"/>
      <c r="CD78" s="879"/>
      <c r="CE78" s="879"/>
      <c r="CF78" s="879"/>
      <c r="CG78" s="884"/>
      <c r="CH78" s="881"/>
      <c r="CI78" s="882"/>
      <c r="CJ78" s="882"/>
      <c r="CK78" s="882"/>
      <c r="CL78" s="883"/>
      <c r="CM78" s="881"/>
      <c r="CN78" s="882"/>
      <c r="CO78" s="882"/>
      <c r="CP78" s="882"/>
      <c r="CQ78" s="883"/>
      <c r="CR78" s="881"/>
      <c r="CS78" s="882"/>
      <c r="CT78" s="882"/>
      <c r="CU78" s="882"/>
      <c r="CV78" s="883"/>
      <c r="CW78" s="881"/>
      <c r="CX78" s="882"/>
      <c r="CY78" s="882"/>
      <c r="CZ78" s="882"/>
      <c r="DA78" s="883"/>
      <c r="DB78" s="881"/>
      <c r="DC78" s="882"/>
      <c r="DD78" s="882"/>
      <c r="DE78" s="882"/>
      <c r="DF78" s="883"/>
      <c r="DG78" s="881"/>
      <c r="DH78" s="882"/>
      <c r="DI78" s="882"/>
      <c r="DJ78" s="882"/>
      <c r="DK78" s="883"/>
      <c r="DL78" s="881"/>
      <c r="DM78" s="882"/>
      <c r="DN78" s="882"/>
      <c r="DO78" s="882"/>
      <c r="DP78" s="883"/>
      <c r="DQ78" s="881"/>
      <c r="DR78" s="882"/>
      <c r="DS78" s="882"/>
      <c r="DT78" s="882"/>
      <c r="DU78" s="883"/>
      <c r="DV78" s="878"/>
      <c r="DW78" s="879"/>
      <c r="DX78" s="879"/>
      <c r="DY78" s="879"/>
      <c r="DZ78" s="880"/>
      <c r="EA78" s="212"/>
    </row>
    <row r="79" spans="1:131" ht="26.25" customHeight="1" x14ac:dyDescent="0.2">
      <c r="A79" s="220">
        <v>12</v>
      </c>
      <c r="B79" s="892"/>
      <c r="C79" s="893"/>
      <c r="D79" s="893"/>
      <c r="E79" s="893"/>
      <c r="F79" s="893"/>
      <c r="G79" s="893"/>
      <c r="H79" s="893"/>
      <c r="I79" s="893"/>
      <c r="J79" s="893"/>
      <c r="K79" s="893"/>
      <c r="L79" s="893"/>
      <c r="M79" s="893"/>
      <c r="N79" s="893"/>
      <c r="O79" s="893"/>
      <c r="P79" s="894"/>
      <c r="Q79" s="895"/>
      <c r="R79" s="844"/>
      <c r="S79" s="844"/>
      <c r="T79" s="844"/>
      <c r="U79" s="844"/>
      <c r="V79" s="844"/>
      <c r="W79" s="844"/>
      <c r="X79" s="844"/>
      <c r="Y79" s="844"/>
      <c r="Z79" s="844"/>
      <c r="AA79" s="844"/>
      <c r="AB79" s="844"/>
      <c r="AC79" s="844"/>
      <c r="AD79" s="844"/>
      <c r="AE79" s="844"/>
      <c r="AF79" s="844"/>
      <c r="AG79" s="844"/>
      <c r="AH79" s="844"/>
      <c r="AI79" s="844"/>
      <c r="AJ79" s="844"/>
      <c r="AK79" s="844"/>
      <c r="AL79" s="844"/>
      <c r="AM79" s="844"/>
      <c r="AN79" s="844"/>
      <c r="AO79" s="844"/>
      <c r="AP79" s="844"/>
      <c r="AQ79" s="844"/>
      <c r="AR79" s="844"/>
      <c r="AS79" s="844"/>
      <c r="AT79" s="844"/>
      <c r="AU79" s="844"/>
      <c r="AV79" s="844"/>
      <c r="AW79" s="844"/>
      <c r="AX79" s="844"/>
      <c r="AY79" s="844"/>
      <c r="AZ79" s="847"/>
      <c r="BA79" s="847"/>
      <c r="BB79" s="847"/>
      <c r="BC79" s="847"/>
      <c r="BD79" s="848"/>
      <c r="BE79" s="223"/>
      <c r="BF79" s="223"/>
      <c r="BG79" s="223"/>
      <c r="BH79" s="223"/>
      <c r="BI79" s="223"/>
      <c r="BJ79" s="212"/>
      <c r="BK79" s="212"/>
      <c r="BL79" s="212"/>
      <c r="BM79" s="212"/>
      <c r="BN79" s="212"/>
      <c r="BO79" s="223"/>
      <c r="BP79" s="223"/>
      <c r="BQ79" s="220">
        <v>73</v>
      </c>
      <c r="BR79" s="225"/>
      <c r="BS79" s="878"/>
      <c r="BT79" s="879"/>
      <c r="BU79" s="879"/>
      <c r="BV79" s="879"/>
      <c r="BW79" s="879"/>
      <c r="BX79" s="879"/>
      <c r="BY79" s="879"/>
      <c r="BZ79" s="879"/>
      <c r="CA79" s="879"/>
      <c r="CB79" s="879"/>
      <c r="CC79" s="879"/>
      <c r="CD79" s="879"/>
      <c r="CE79" s="879"/>
      <c r="CF79" s="879"/>
      <c r="CG79" s="884"/>
      <c r="CH79" s="881"/>
      <c r="CI79" s="882"/>
      <c r="CJ79" s="882"/>
      <c r="CK79" s="882"/>
      <c r="CL79" s="883"/>
      <c r="CM79" s="881"/>
      <c r="CN79" s="882"/>
      <c r="CO79" s="882"/>
      <c r="CP79" s="882"/>
      <c r="CQ79" s="883"/>
      <c r="CR79" s="881"/>
      <c r="CS79" s="882"/>
      <c r="CT79" s="882"/>
      <c r="CU79" s="882"/>
      <c r="CV79" s="883"/>
      <c r="CW79" s="881"/>
      <c r="CX79" s="882"/>
      <c r="CY79" s="882"/>
      <c r="CZ79" s="882"/>
      <c r="DA79" s="883"/>
      <c r="DB79" s="881"/>
      <c r="DC79" s="882"/>
      <c r="DD79" s="882"/>
      <c r="DE79" s="882"/>
      <c r="DF79" s="883"/>
      <c r="DG79" s="881"/>
      <c r="DH79" s="882"/>
      <c r="DI79" s="882"/>
      <c r="DJ79" s="882"/>
      <c r="DK79" s="883"/>
      <c r="DL79" s="881"/>
      <c r="DM79" s="882"/>
      <c r="DN79" s="882"/>
      <c r="DO79" s="882"/>
      <c r="DP79" s="883"/>
      <c r="DQ79" s="881"/>
      <c r="DR79" s="882"/>
      <c r="DS79" s="882"/>
      <c r="DT79" s="882"/>
      <c r="DU79" s="883"/>
      <c r="DV79" s="878"/>
      <c r="DW79" s="879"/>
      <c r="DX79" s="879"/>
      <c r="DY79" s="879"/>
      <c r="DZ79" s="880"/>
      <c r="EA79" s="212"/>
    </row>
    <row r="80" spans="1:131" ht="26.25" customHeight="1" x14ac:dyDescent="0.2">
      <c r="A80" s="220">
        <v>13</v>
      </c>
      <c r="B80" s="892"/>
      <c r="C80" s="893"/>
      <c r="D80" s="893"/>
      <c r="E80" s="893"/>
      <c r="F80" s="893"/>
      <c r="G80" s="893"/>
      <c r="H80" s="893"/>
      <c r="I80" s="893"/>
      <c r="J80" s="893"/>
      <c r="K80" s="893"/>
      <c r="L80" s="893"/>
      <c r="M80" s="893"/>
      <c r="N80" s="893"/>
      <c r="O80" s="893"/>
      <c r="P80" s="894"/>
      <c r="Q80" s="895"/>
      <c r="R80" s="844"/>
      <c r="S80" s="844"/>
      <c r="T80" s="844"/>
      <c r="U80" s="844"/>
      <c r="V80" s="844"/>
      <c r="W80" s="844"/>
      <c r="X80" s="844"/>
      <c r="Y80" s="844"/>
      <c r="Z80" s="844"/>
      <c r="AA80" s="844"/>
      <c r="AB80" s="844"/>
      <c r="AC80" s="844"/>
      <c r="AD80" s="844"/>
      <c r="AE80" s="844"/>
      <c r="AF80" s="844"/>
      <c r="AG80" s="844"/>
      <c r="AH80" s="844"/>
      <c r="AI80" s="844"/>
      <c r="AJ80" s="844"/>
      <c r="AK80" s="844"/>
      <c r="AL80" s="844"/>
      <c r="AM80" s="844"/>
      <c r="AN80" s="844"/>
      <c r="AO80" s="844"/>
      <c r="AP80" s="844"/>
      <c r="AQ80" s="844"/>
      <c r="AR80" s="844"/>
      <c r="AS80" s="844"/>
      <c r="AT80" s="844"/>
      <c r="AU80" s="844"/>
      <c r="AV80" s="844"/>
      <c r="AW80" s="844"/>
      <c r="AX80" s="844"/>
      <c r="AY80" s="844"/>
      <c r="AZ80" s="847"/>
      <c r="BA80" s="847"/>
      <c r="BB80" s="847"/>
      <c r="BC80" s="847"/>
      <c r="BD80" s="848"/>
      <c r="BE80" s="223"/>
      <c r="BF80" s="223"/>
      <c r="BG80" s="223"/>
      <c r="BH80" s="223"/>
      <c r="BI80" s="223"/>
      <c r="BJ80" s="223"/>
      <c r="BK80" s="223"/>
      <c r="BL80" s="223"/>
      <c r="BM80" s="223"/>
      <c r="BN80" s="223"/>
      <c r="BO80" s="223"/>
      <c r="BP80" s="223"/>
      <c r="BQ80" s="220">
        <v>74</v>
      </c>
      <c r="BR80" s="225"/>
      <c r="BS80" s="878"/>
      <c r="BT80" s="879"/>
      <c r="BU80" s="879"/>
      <c r="BV80" s="879"/>
      <c r="BW80" s="879"/>
      <c r="BX80" s="879"/>
      <c r="BY80" s="879"/>
      <c r="BZ80" s="879"/>
      <c r="CA80" s="879"/>
      <c r="CB80" s="879"/>
      <c r="CC80" s="879"/>
      <c r="CD80" s="879"/>
      <c r="CE80" s="879"/>
      <c r="CF80" s="879"/>
      <c r="CG80" s="884"/>
      <c r="CH80" s="881"/>
      <c r="CI80" s="882"/>
      <c r="CJ80" s="882"/>
      <c r="CK80" s="882"/>
      <c r="CL80" s="883"/>
      <c r="CM80" s="881"/>
      <c r="CN80" s="882"/>
      <c r="CO80" s="882"/>
      <c r="CP80" s="882"/>
      <c r="CQ80" s="883"/>
      <c r="CR80" s="881"/>
      <c r="CS80" s="882"/>
      <c r="CT80" s="882"/>
      <c r="CU80" s="882"/>
      <c r="CV80" s="883"/>
      <c r="CW80" s="881"/>
      <c r="CX80" s="882"/>
      <c r="CY80" s="882"/>
      <c r="CZ80" s="882"/>
      <c r="DA80" s="883"/>
      <c r="DB80" s="881"/>
      <c r="DC80" s="882"/>
      <c r="DD80" s="882"/>
      <c r="DE80" s="882"/>
      <c r="DF80" s="883"/>
      <c r="DG80" s="881"/>
      <c r="DH80" s="882"/>
      <c r="DI80" s="882"/>
      <c r="DJ80" s="882"/>
      <c r="DK80" s="883"/>
      <c r="DL80" s="881"/>
      <c r="DM80" s="882"/>
      <c r="DN80" s="882"/>
      <c r="DO80" s="882"/>
      <c r="DP80" s="883"/>
      <c r="DQ80" s="881"/>
      <c r="DR80" s="882"/>
      <c r="DS80" s="882"/>
      <c r="DT80" s="882"/>
      <c r="DU80" s="883"/>
      <c r="DV80" s="878"/>
      <c r="DW80" s="879"/>
      <c r="DX80" s="879"/>
      <c r="DY80" s="879"/>
      <c r="DZ80" s="880"/>
      <c r="EA80" s="212"/>
    </row>
    <row r="81" spans="1:131" ht="26.25" customHeight="1" x14ac:dyDescent="0.2">
      <c r="A81" s="220">
        <v>14</v>
      </c>
      <c r="B81" s="892"/>
      <c r="C81" s="893"/>
      <c r="D81" s="893"/>
      <c r="E81" s="893"/>
      <c r="F81" s="893"/>
      <c r="G81" s="893"/>
      <c r="H81" s="893"/>
      <c r="I81" s="893"/>
      <c r="J81" s="893"/>
      <c r="K81" s="893"/>
      <c r="L81" s="893"/>
      <c r="M81" s="893"/>
      <c r="N81" s="893"/>
      <c r="O81" s="893"/>
      <c r="P81" s="894"/>
      <c r="Q81" s="895"/>
      <c r="R81" s="844"/>
      <c r="S81" s="844"/>
      <c r="T81" s="844"/>
      <c r="U81" s="844"/>
      <c r="V81" s="844"/>
      <c r="W81" s="844"/>
      <c r="X81" s="844"/>
      <c r="Y81" s="844"/>
      <c r="Z81" s="844"/>
      <c r="AA81" s="844"/>
      <c r="AB81" s="844"/>
      <c r="AC81" s="844"/>
      <c r="AD81" s="844"/>
      <c r="AE81" s="844"/>
      <c r="AF81" s="844"/>
      <c r="AG81" s="844"/>
      <c r="AH81" s="844"/>
      <c r="AI81" s="844"/>
      <c r="AJ81" s="844"/>
      <c r="AK81" s="844"/>
      <c r="AL81" s="844"/>
      <c r="AM81" s="844"/>
      <c r="AN81" s="844"/>
      <c r="AO81" s="844"/>
      <c r="AP81" s="844"/>
      <c r="AQ81" s="844"/>
      <c r="AR81" s="844"/>
      <c r="AS81" s="844"/>
      <c r="AT81" s="844"/>
      <c r="AU81" s="844"/>
      <c r="AV81" s="844"/>
      <c r="AW81" s="844"/>
      <c r="AX81" s="844"/>
      <c r="AY81" s="844"/>
      <c r="AZ81" s="847"/>
      <c r="BA81" s="847"/>
      <c r="BB81" s="847"/>
      <c r="BC81" s="847"/>
      <c r="BD81" s="848"/>
      <c r="BE81" s="223"/>
      <c r="BF81" s="223"/>
      <c r="BG81" s="223"/>
      <c r="BH81" s="223"/>
      <c r="BI81" s="223"/>
      <c r="BJ81" s="223"/>
      <c r="BK81" s="223"/>
      <c r="BL81" s="223"/>
      <c r="BM81" s="223"/>
      <c r="BN81" s="223"/>
      <c r="BO81" s="223"/>
      <c r="BP81" s="223"/>
      <c r="BQ81" s="220">
        <v>75</v>
      </c>
      <c r="BR81" s="225"/>
      <c r="BS81" s="878"/>
      <c r="BT81" s="879"/>
      <c r="BU81" s="879"/>
      <c r="BV81" s="879"/>
      <c r="BW81" s="879"/>
      <c r="BX81" s="879"/>
      <c r="BY81" s="879"/>
      <c r="BZ81" s="879"/>
      <c r="CA81" s="879"/>
      <c r="CB81" s="879"/>
      <c r="CC81" s="879"/>
      <c r="CD81" s="879"/>
      <c r="CE81" s="879"/>
      <c r="CF81" s="879"/>
      <c r="CG81" s="884"/>
      <c r="CH81" s="881"/>
      <c r="CI81" s="882"/>
      <c r="CJ81" s="882"/>
      <c r="CK81" s="882"/>
      <c r="CL81" s="883"/>
      <c r="CM81" s="881"/>
      <c r="CN81" s="882"/>
      <c r="CO81" s="882"/>
      <c r="CP81" s="882"/>
      <c r="CQ81" s="883"/>
      <c r="CR81" s="881"/>
      <c r="CS81" s="882"/>
      <c r="CT81" s="882"/>
      <c r="CU81" s="882"/>
      <c r="CV81" s="883"/>
      <c r="CW81" s="881"/>
      <c r="CX81" s="882"/>
      <c r="CY81" s="882"/>
      <c r="CZ81" s="882"/>
      <c r="DA81" s="883"/>
      <c r="DB81" s="881"/>
      <c r="DC81" s="882"/>
      <c r="DD81" s="882"/>
      <c r="DE81" s="882"/>
      <c r="DF81" s="883"/>
      <c r="DG81" s="881"/>
      <c r="DH81" s="882"/>
      <c r="DI81" s="882"/>
      <c r="DJ81" s="882"/>
      <c r="DK81" s="883"/>
      <c r="DL81" s="881"/>
      <c r="DM81" s="882"/>
      <c r="DN81" s="882"/>
      <c r="DO81" s="882"/>
      <c r="DP81" s="883"/>
      <c r="DQ81" s="881"/>
      <c r="DR81" s="882"/>
      <c r="DS81" s="882"/>
      <c r="DT81" s="882"/>
      <c r="DU81" s="883"/>
      <c r="DV81" s="878"/>
      <c r="DW81" s="879"/>
      <c r="DX81" s="879"/>
      <c r="DY81" s="879"/>
      <c r="DZ81" s="880"/>
      <c r="EA81" s="212"/>
    </row>
    <row r="82" spans="1:131" ht="26.25" customHeight="1" x14ac:dyDescent="0.2">
      <c r="A82" s="220">
        <v>15</v>
      </c>
      <c r="B82" s="892"/>
      <c r="C82" s="893"/>
      <c r="D82" s="893"/>
      <c r="E82" s="893"/>
      <c r="F82" s="893"/>
      <c r="G82" s="893"/>
      <c r="H82" s="893"/>
      <c r="I82" s="893"/>
      <c r="J82" s="893"/>
      <c r="K82" s="893"/>
      <c r="L82" s="893"/>
      <c r="M82" s="893"/>
      <c r="N82" s="893"/>
      <c r="O82" s="893"/>
      <c r="P82" s="894"/>
      <c r="Q82" s="895"/>
      <c r="R82" s="844"/>
      <c r="S82" s="844"/>
      <c r="T82" s="844"/>
      <c r="U82" s="844"/>
      <c r="V82" s="844"/>
      <c r="W82" s="844"/>
      <c r="X82" s="844"/>
      <c r="Y82" s="844"/>
      <c r="Z82" s="844"/>
      <c r="AA82" s="844"/>
      <c r="AB82" s="844"/>
      <c r="AC82" s="844"/>
      <c r="AD82" s="844"/>
      <c r="AE82" s="844"/>
      <c r="AF82" s="844"/>
      <c r="AG82" s="844"/>
      <c r="AH82" s="844"/>
      <c r="AI82" s="844"/>
      <c r="AJ82" s="844"/>
      <c r="AK82" s="844"/>
      <c r="AL82" s="844"/>
      <c r="AM82" s="844"/>
      <c r="AN82" s="844"/>
      <c r="AO82" s="844"/>
      <c r="AP82" s="844"/>
      <c r="AQ82" s="844"/>
      <c r="AR82" s="844"/>
      <c r="AS82" s="844"/>
      <c r="AT82" s="844"/>
      <c r="AU82" s="844"/>
      <c r="AV82" s="844"/>
      <c r="AW82" s="844"/>
      <c r="AX82" s="844"/>
      <c r="AY82" s="844"/>
      <c r="AZ82" s="847"/>
      <c r="BA82" s="847"/>
      <c r="BB82" s="847"/>
      <c r="BC82" s="847"/>
      <c r="BD82" s="848"/>
      <c r="BE82" s="223"/>
      <c r="BF82" s="223"/>
      <c r="BG82" s="223"/>
      <c r="BH82" s="223"/>
      <c r="BI82" s="223"/>
      <c r="BJ82" s="223"/>
      <c r="BK82" s="223"/>
      <c r="BL82" s="223"/>
      <c r="BM82" s="223"/>
      <c r="BN82" s="223"/>
      <c r="BO82" s="223"/>
      <c r="BP82" s="223"/>
      <c r="BQ82" s="220">
        <v>76</v>
      </c>
      <c r="BR82" s="225"/>
      <c r="BS82" s="878"/>
      <c r="BT82" s="879"/>
      <c r="BU82" s="879"/>
      <c r="BV82" s="879"/>
      <c r="BW82" s="879"/>
      <c r="BX82" s="879"/>
      <c r="BY82" s="879"/>
      <c r="BZ82" s="879"/>
      <c r="CA82" s="879"/>
      <c r="CB82" s="879"/>
      <c r="CC82" s="879"/>
      <c r="CD82" s="879"/>
      <c r="CE82" s="879"/>
      <c r="CF82" s="879"/>
      <c r="CG82" s="884"/>
      <c r="CH82" s="881"/>
      <c r="CI82" s="882"/>
      <c r="CJ82" s="882"/>
      <c r="CK82" s="882"/>
      <c r="CL82" s="883"/>
      <c r="CM82" s="881"/>
      <c r="CN82" s="882"/>
      <c r="CO82" s="882"/>
      <c r="CP82" s="882"/>
      <c r="CQ82" s="883"/>
      <c r="CR82" s="881"/>
      <c r="CS82" s="882"/>
      <c r="CT82" s="882"/>
      <c r="CU82" s="882"/>
      <c r="CV82" s="883"/>
      <c r="CW82" s="881"/>
      <c r="CX82" s="882"/>
      <c r="CY82" s="882"/>
      <c r="CZ82" s="882"/>
      <c r="DA82" s="883"/>
      <c r="DB82" s="881"/>
      <c r="DC82" s="882"/>
      <c r="DD82" s="882"/>
      <c r="DE82" s="882"/>
      <c r="DF82" s="883"/>
      <c r="DG82" s="881"/>
      <c r="DH82" s="882"/>
      <c r="DI82" s="882"/>
      <c r="DJ82" s="882"/>
      <c r="DK82" s="883"/>
      <c r="DL82" s="881"/>
      <c r="DM82" s="882"/>
      <c r="DN82" s="882"/>
      <c r="DO82" s="882"/>
      <c r="DP82" s="883"/>
      <c r="DQ82" s="881"/>
      <c r="DR82" s="882"/>
      <c r="DS82" s="882"/>
      <c r="DT82" s="882"/>
      <c r="DU82" s="883"/>
      <c r="DV82" s="878"/>
      <c r="DW82" s="879"/>
      <c r="DX82" s="879"/>
      <c r="DY82" s="879"/>
      <c r="DZ82" s="880"/>
      <c r="EA82" s="212"/>
    </row>
    <row r="83" spans="1:131" ht="26.25" customHeight="1" x14ac:dyDescent="0.2">
      <c r="A83" s="220">
        <v>16</v>
      </c>
      <c r="B83" s="892"/>
      <c r="C83" s="893"/>
      <c r="D83" s="893"/>
      <c r="E83" s="893"/>
      <c r="F83" s="893"/>
      <c r="G83" s="893"/>
      <c r="H83" s="893"/>
      <c r="I83" s="893"/>
      <c r="J83" s="893"/>
      <c r="K83" s="893"/>
      <c r="L83" s="893"/>
      <c r="M83" s="893"/>
      <c r="N83" s="893"/>
      <c r="O83" s="893"/>
      <c r="P83" s="894"/>
      <c r="Q83" s="895"/>
      <c r="R83" s="844"/>
      <c r="S83" s="844"/>
      <c r="T83" s="844"/>
      <c r="U83" s="844"/>
      <c r="V83" s="844"/>
      <c r="W83" s="844"/>
      <c r="X83" s="844"/>
      <c r="Y83" s="844"/>
      <c r="Z83" s="844"/>
      <c r="AA83" s="844"/>
      <c r="AB83" s="844"/>
      <c r="AC83" s="844"/>
      <c r="AD83" s="844"/>
      <c r="AE83" s="844"/>
      <c r="AF83" s="844"/>
      <c r="AG83" s="844"/>
      <c r="AH83" s="844"/>
      <c r="AI83" s="844"/>
      <c r="AJ83" s="844"/>
      <c r="AK83" s="844"/>
      <c r="AL83" s="844"/>
      <c r="AM83" s="844"/>
      <c r="AN83" s="844"/>
      <c r="AO83" s="844"/>
      <c r="AP83" s="844"/>
      <c r="AQ83" s="844"/>
      <c r="AR83" s="844"/>
      <c r="AS83" s="844"/>
      <c r="AT83" s="844"/>
      <c r="AU83" s="844"/>
      <c r="AV83" s="844"/>
      <c r="AW83" s="844"/>
      <c r="AX83" s="844"/>
      <c r="AY83" s="844"/>
      <c r="AZ83" s="847"/>
      <c r="BA83" s="847"/>
      <c r="BB83" s="847"/>
      <c r="BC83" s="847"/>
      <c r="BD83" s="848"/>
      <c r="BE83" s="223"/>
      <c r="BF83" s="223"/>
      <c r="BG83" s="223"/>
      <c r="BH83" s="223"/>
      <c r="BI83" s="223"/>
      <c r="BJ83" s="223"/>
      <c r="BK83" s="223"/>
      <c r="BL83" s="223"/>
      <c r="BM83" s="223"/>
      <c r="BN83" s="223"/>
      <c r="BO83" s="223"/>
      <c r="BP83" s="223"/>
      <c r="BQ83" s="220">
        <v>77</v>
      </c>
      <c r="BR83" s="225"/>
      <c r="BS83" s="878"/>
      <c r="BT83" s="879"/>
      <c r="BU83" s="879"/>
      <c r="BV83" s="879"/>
      <c r="BW83" s="879"/>
      <c r="BX83" s="879"/>
      <c r="BY83" s="879"/>
      <c r="BZ83" s="879"/>
      <c r="CA83" s="879"/>
      <c r="CB83" s="879"/>
      <c r="CC83" s="879"/>
      <c r="CD83" s="879"/>
      <c r="CE83" s="879"/>
      <c r="CF83" s="879"/>
      <c r="CG83" s="884"/>
      <c r="CH83" s="881"/>
      <c r="CI83" s="882"/>
      <c r="CJ83" s="882"/>
      <c r="CK83" s="882"/>
      <c r="CL83" s="883"/>
      <c r="CM83" s="881"/>
      <c r="CN83" s="882"/>
      <c r="CO83" s="882"/>
      <c r="CP83" s="882"/>
      <c r="CQ83" s="883"/>
      <c r="CR83" s="881"/>
      <c r="CS83" s="882"/>
      <c r="CT83" s="882"/>
      <c r="CU83" s="882"/>
      <c r="CV83" s="883"/>
      <c r="CW83" s="881"/>
      <c r="CX83" s="882"/>
      <c r="CY83" s="882"/>
      <c r="CZ83" s="882"/>
      <c r="DA83" s="883"/>
      <c r="DB83" s="881"/>
      <c r="DC83" s="882"/>
      <c r="DD83" s="882"/>
      <c r="DE83" s="882"/>
      <c r="DF83" s="883"/>
      <c r="DG83" s="881"/>
      <c r="DH83" s="882"/>
      <c r="DI83" s="882"/>
      <c r="DJ83" s="882"/>
      <c r="DK83" s="883"/>
      <c r="DL83" s="881"/>
      <c r="DM83" s="882"/>
      <c r="DN83" s="882"/>
      <c r="DO83" s="882"/>
      <c r="DP83" s="883"/>
      <c r="DQ83" s="881"/>
      <c r="DR83" s="882"/>
      <c r="DS83" s="882"/>
      <c r="DT83" s="882"/>
      <c r="DU83" s="883"/>
      <c r="DV83" s="878"/>
      <c r="DW83" s="879"/>
      <c r="DX83" s="879"/>
      <c r="DY83" s="879"/>
      <c r="DZ83" s="880"/>
      <c r="EA83" s="212"/>
    </row>
    <row r="84" spans="1:131" ht="26.25" customHeight="1" x14ac:dyDescent="0.2">
      <c r="A84" s="220">
        <v>17</v>
      </c>
      <c r="B84" s="892"/>
      <c r="C84" s="893"/>
      <c r="D84" s="893"/>
      <c r="E84" s="893"/>
      <c r="F84" s="893"/>
      <c r="G84" s="893"/>
      <c r="H84" s="893"/>
      <c r="I84" s="893"/>
      <c r="J84" s="893"/>
      <c r="K84" s="893"/>
      <c r="L84" s="893"/>
      <c r="M84" s="893"/>
      <c r="N84" s="893"/>
      <c r="O84" s="893"/>
      <c r="P84" s="894"/>
      <c r="Q84" s="895"/>
      <c r="R84" s="844"/>
      <c r="S84" s="844"/>
      <c r="T84" s="844"/>
      <c r="U84" s="844"/>
      <c r="V84" s="844"/>
      <c r="W84" s="844"/>
      <c r="X84" s="844"/>
      <c r="Y84" s="844"/>
      <c r="Z84" s="844"/>
      <c r="AA84" s="844"/>
      <c r="AB84" s="844"/>
      <c r="AC84" s="844"/>
      <c r="AD84" s="844"/>
      <c r="AE84" s="844"/>
      <c r="AF84" s="844"/>
      <c r="AG84" s="844"/>
      <c r="AH84" s="844"/>
      <c r="AI84" s="844"/>
      <c r="AJ84" s="844"/>
      <c r="AK84" s="844"/>
      <c r="AL84" s="844"/>
      <c r="AM84" s="844"/>
      <c r="AN84" s="844"/>
      <c r="AO84" s="844"/>
      <c r="AP84" s="844"/>
      <c r="AQ84" s="844"/>
      <c r="AR84" s="844"/>
      <c r="AS84" s="844"/>
      <c r="AT84" s="844"/>
      <c r="AU84" s="844"/>
      <c r="AV84" s="844"/>
      <c r="AW84" s="844"/>
      <c r="AX84" s="844"/>
      <c r="AY84" s="844"/>
      <c r="AZ84" s="847"/>
      <c r="BA84" s="847"/>
      <c r="BB84" s="847"/>
      <c r="BC84" s="847"/>
      <c r="BD84" s="848"/>
      <c r="BE84" s="223"/>
      <c r="BF84" s="223"/>
      <c r="BG84" s="223"/>
      <c r="BH84" s="223"/>
      <c r="BI84" s="223"/>
      <c r="BJ84" s="223"/>
      <c r="BK84" s="223"/>
      <c r="BL84" s="223"/>
      <c r="BM84" s="223"/>
      <c r="BN84" s="223"/>
      <c r="BO84" s="223"/>
      <c r="BP84" s="223"/>
      <c r="BQ84" s="220">
        <v>78</v>
      </c>
      <c r="BR84" s="225"/>
      <c r="BS84" s="878"/>
      <c r="BT84" s="879"/>
      <c r="BU84" s="879"/>
      <c r="BV84" s="879"/>
      <c r="BW84" s="879"/>
      <c r="BX84" s="879"/>
      <c r="BY84" s="879"/>
      <c r="BZ84" s="879"/>
      <c r="CA84" s="879"/>
      <c r="CB84" s="879"/>
      <c r="CC84" s="879"/>
      <c r="CD84" s="879"/>
      <c r="CE84" s="879"/>
      <c r="CF84" s="879"/>
      <c r="CG84" s="884"/>
      <c r="CH84" s="881"/>
      <c r="CI84" s="882"/>
      <c r="CJ84" s="882"/>
      <c r="CK84" s="882"/>
      <c r="CL84" s="883"/>
      <c r="CM84" s="881"/>
      <c r="CN84" s="882"/>
      <c r="CO84" s="882"/>
      <c r="CP84" s="882"/>
      <c r="CQ84" s="883"/>
      <c r="CR84" s="881"/>
      <c r="CS84" s="882"/>
      <c r="CT84" s="882"/>
      <c r="CU84" s="882"/>
      <c r="CV84" s="883"/>
      <c r="CW84" s="881"/>
      <c r="CX84" s="882"/>
      <c r="CY84" s="882"/>
      <c r="CZ84" s="882"/>
      <c r="DA84" s="883"/>
      <c r="DB84" s="881"/>
      <c r="DC84" s="882"/>
      <c r="DD84" s="882"/>
      <c r="DE84" s="882"/>
      <c r="DF84" s="883"/>
      <c r="DG84" s="881"/>
      <c r="DH84" s="882"/>
      <c r="DI84" s="882"/>
      <c r="DJ84" s="882"/>
      <c r="DK84" s="883"/>
      <c r="DL84" s="881"/>
      <c r="DM84" s="882"/>
      <c r="DN84" s="882"/>
      <c r="DO84" s="882"/>
      <c r="DP84" s="883"/>
      <c r="DQ84" s="881"/>
      <c r="DR84" s="882"/>
      <c r="DS84" s="882"/>
      <c r="DT84" s="882"/>
      <c r="DU84" s="883"/>
      <c r="DV84" s="878"/>
      <c r="DW84" s="879"/>
      <c r="DX84" s="879"/>
      <c r="DY84" s="879"/>
      <c r="DZ84" s="880"/>
      <c r="EA84" s="212"/>
    </row>
    <row r="85" spans="1:131" ht="26.25" customHeight="1" x14ac:dyDescent="0.2">
      <c r="A85" s="220">
        <v>18</v>
      </c>
      <c r="B85" s="892"/>
      <c r="C85" s="893"/>
      <c r="D85" s="893"/>
      <c r="E85" s="893"/>
      <c r="F85" s="893"/>
      <c r="G85" s="893"/>
      <c r="H85" s="893"/>
      <c r="I85" s="893"/>
      <c r="J85" s="893"/>
      <c r="K85" s="893"/>
      <c r="L85" s="893"/>
      <c r="M85" s="893"/>
      <c r="N85" s="893"/>
      <c r="O85" s="893"/>
      <c r="P85" s="894"/>
      <c r="Q85" s="895"/>
      <c r="R85" s="844"/>
      <c r="S85" s="844"/>
      <c r="T85" s="844"/>
      <c r="U85" s="844"/>
      <c r="V85" s="844"/>
      <c r="W85" s="844"/>
      <c r="X85" s="844"/>
      <c r="Y85" s="844"/>
      <c r="Z85" s="844"/>
      <c r="AA85" s="844"/>
      <c r="AB85" s="844"/>
      <c r="AC85" s="844"/>
      <c r="AD85" s="844"/>
      <c r="AE85" s="844"/>
      <c r="AF85" s="844"/>
      <c r="AG85" s="844"/>
      <c r="AH85" s="844"/>
      <c r="AI85" s="844"/>
      <c r="AJ85" s="844"/>
      <c r="AK85" s="844"/>
      <c r="AL85" s="844"/>
      <c r="AM85" s="844"/>
      <c r="AN85" s="844"/>
      <c r="AO85" s="844"/>
      <c r="AP85" s="844"/>
      <c r="AQ85" s="844"/>
      <c r="AR85" s="844"/>
      <c r="AS85" s="844"/>
      <c r="AT85" s="844"/>
      <c r="AU85" s="844"/>
      <c r="AV85" s="844"/>
      <c r="AW85" s="844"/>
      <c r="AX85" s="844"/>
      <c r="AY85" s="844"/>
      <c r="AZ85" s="847"/>
      <c r="BA85" s="847"/>
      <c r="BB85" s="847"/>
      <c r="BC85" s="847"/>
      <c r="BD85" s="848"/>
      <c r="BE85" s="223"/>
      <c r="BF85" s="223"/>
      <c r="BG85" s="223"/>
      <c r="BH85" s="223"/>
      <c r="BI85" s="223"/>
      <c r="BJ85" s="223"/>
      <c r="BK85" s="223"/>
      <c r="BL85" s="223"/>
      <c r="BM85" s="223"/>
      <c r="BN85" s="223"/>
      <c r="BO85" s="223"/>
      <c r="BP85" s="223"/>
      <c r="BQ85" s="220">
        <v>79</v>
      </c>
      <c r="BR85" s="225"/>
      <c r="BS85" s="878"/>
      <c r="BT85" s="879"/>
      <c r="BU85" s="879"/>
      <c r="BV85" s="879"/>
      <c r="BW85" s="879"/>
      <c r="BX85" s="879"/>
      <c r="BY85" s="879"/>
      <c r="BZ85" s="879"/>
      <c r="CA85" s="879"/>
      <c r="CB85" s="879"/>
      <c r="CC85" s="879"/>
      <c r="CD85" s="879"/>
      <c r="CE85" s="879"/>
      <c r="CF85" s="879"/>
      <c r="CG85" s="884"/>
      <c r="CH85" s="881"/>
      <c r="CI85" s="882"/>
      <c r="CJ85" s="882"/>
      <c r="CK85" s="882"/>
      <c r="CL85" s="883"/>
      <c r="CM85" s="881"/>
      <c r="CN85" s="882"/>
      <c r="CO85" s="882"/>
      <c r="CP85" s="882"/>
      <c r="CQ85" s="883"/>
      <c r="CR85" s="881"/>
      <c r="CS85" s="882"/>
      <c r="CT85" s="882"/>
      <c r="CU85" s="882"/>
      <c r="CV85" s="883"/>
      <c r="CW85" s="881"/>
      <c r="CX85" s="882"/>
      <c r="CY85" s="882"/>
      <c r="CZ85" s="882"/>
      <c r="DA85" s="883"/>
      <c r="DB85" s="881"/>
      <c r="DC85" s="882"/>
      <c r="DD85" s="882"/>
      <c r="DE85" s="882"/>
      <c r="DF85" s="883"/>
      <c r="DG85" s="881"/>
      <c r="DH85" s="882"/>
      <c r="DI85" s="882"/>
      <c r="DJ85" s="882"/>
      <c r="DK85" s="883"/>
      <c r="DL85" s="881"/>
      <c r="DM85" s="882"/>
      <c r="DN85" s="882"/>
      <c r="DO85" s="882"/>
      <c r="DP85" s="883"/>
      <c r="DQ85" s="881"/>
      <c r="DR85" s="882"/>
      <c r="DS85" s="882"/>
      <c r="DT85" s="882"/>
      <c r="DU85" s="883"/>
      <c r="DV85" s="878"/>
      <c r="DW85" s="879"/>
      <c r="DX85" s="879"/>
      <c r="DY85" s="879"/>
      <c r="DZ85" s="880"/>
      <c r="EA85" s="212"/>
    </row>
    <row r="86" spans="1:131" ht="26.25" customHeight="1" x14ac:dyDescent="0.2">
      <c r="A86" s="220">
        <v>19</v>
      </c>
      <c r="B86" s="892"/>
      <c r="C86" s="893"/>
      <c r="D86" s="893"/>
      <c r="E86" s="893"/>
      <c r="F86" s="893"/>
      <c r="G86" s="893"/>
      <c r="H86" s="893"/>
      <c r="I86" s="893"/>
      <c r="J86" s="893"/>
      <c r="K86" s="893"/>
      <c r="L86" s="893"/>
      <c r="M86" s="893"/>
      <c r="N86" s="893"/>
      <c r="O86" s="893"/>
      <c r="P86" s="894"/>
      <c r="Q86" s="895"/>
      <c r="R86" s="844"/>
      <c r="S86" s="844"/>
      <c r="T86" s="844"/>
      <c r="U86" s="844"/>
      <c r="V86" s="844"/>
      <c r="W86" s="844"/>
      <c r="X86" s="844"/>
      <c r="Y86" s="844"/>
      <c r="Z86" s="844"/>
      <c r="AA86" s="844"/>
      <c r="AB86" s="844"/>
      <c r="AC86" s="844"/>
      <c r="AD86" s="844"/>
      <c r="AE86" s="844"/>
      <c r="AF86" s="844"/>
      <c r="AG86" s="844"/>
      <c r="AH86" s="844"/>
      <c r="AI86" s="844"/>
      <c r="AJ86" s="844"/>
      <c r="AK86" s="844"/>
      <c r="AL86" s="844"/>
      <c r="AM86" s="844"/>
      <c r="AN86" s="844"/>
      <c r="AO86" s="844"/>
      <c r="AP86" s="844"/>
      <c r="AQ86" s="844"/>
      <c r="AR86" s="844"/>
      <c r="AS86" s="844"/>
      <c r="AT86" s="844"/>
      <c r="AU86" s="844"/>
      <c r="AV86" s="844"/>
      <c r="AW86" s="844"/>
      <c r="AX86" s="844"/>
      <c r="AY86" s="844"/>
      <c r="AZ86" s="847"/>
      <c r="BA86" s="847"/>
      <c r="BB86" s="847"/>
      <c r="BC86" s="847"/>
      <c r="BD86" s="848"/>
      <c r="BE86" s="223"/>
      <c r="BF86" s="223"/>
      <c r="BG86" s="223"/>
      <c r="BH86" s="223"/>
      <c r="BI86" s="223"/>
      <c r="BJ86" s="223"/>
      <c r="BK86" s="223"/>
      <c r="BL86" s="223"/>
      <c r="BM86" s="223"/>
      <c r="BN86" s="223"/>
      <c r="BO86" s="223"/>
      <c r="BP86" s="223"/>
      <c r="BQ86" s="220">
        <v>80</v>
      </c>
      <c r="BR86" s="225"/>
      <c r="BS86" s="878"/>
      <c r="BT86" s="879"/>
      <c r="BU86" s="879"/>
      <c r="BV86" s="879"/>
      <c r="BW86" s="879"/>
      <c r="BX86" s="879"/>
      <c r="BY86" s="879"/>
      <c r="BZ86" s="879"/>
      <c r="CA86" s="879"/>
      <c r="CB86" s="879"/>
      <c r="CC86" s="879"/>
      <c r="CD86" s="879"/>
      <c r="CE86" s="879"/>
      <c r="CF86" s="879"/>
      <c r="CG86" s="884"/>
      <c r="CH86" s="881"/>
      <c r="CI86" s="882"/>
      <c r="CJ86" s="882"/>
      <c r="CK86" s="882"/>
      <c r="CL86" s="883"/>
      <c r="CM86" s="881"/>
      <c r="CN86" s="882"/>
      <c r="CO86" s="882"/>
      <c r="CP86" s="882"/>
      <c r="CQ86" s="883"/>
      <c r="CR86" s="881"/>
      <c r="CS86" s="882"/>
      <c r="CT86" s="882"/>
      <c r="CU86" s="882"/>
      <c r="CV86" s="883"/>
      <c r="CW86" s="881"/>
      <c r="CX86" s="882"/>
      <c r="CY86" s="882"/>
      <c r="CZ86" s="882"/>
      <c r="DA86" s="883"/>
      <c r="DB86" s="881"/>
      <c r="DC86" s="882"/>
      <c r="DD86" s="882"/>
      <c r="DE86" s="882"/>
      <c r="DF86" s="883"/>
      <c r="DG86" s="881"/>
      <c r="DH86" s="882"/>
      <c r="DI86" s="882"/>
      <c r="DJ86" s="882"/>
      <c r="DK86" s="883"/>
      <c r="DL86" s="881"/>
      <c r="DM86" s="882"/>
      <c r="DN86" s="882"/>
      <c r="DO86" s="882"/>
      <c r="DP86" s="883"/>
      <c r="DQ86" s="881"/>
      <c r="DR86" s="882"/>
      <c r="DS86" s="882"/>
      <c r="DT86" s="882"/>
      <c r="DU86" s="883"/>
      <c r="DV86" s="878"/>
      <c r="DW86" s="879"/>
      <c r="DX86" s="879"/>
      <c r="DY86" s="879"/>
      <c r="DZ86" s="880"/>
      <c r="EA86" s="212"/>
    </row>
    <row r="87" spans="1:131" ht="26.25" customHeight="1" x14ac:dyDescent="0.2">
      <c r="A87" s="226">
        <v>20</v>
      </c>
      <c r="B87" s="897"/>
      <c r="C87" s="898"/>
      <c r="D87" s="898"/>
      <c r="E87" s="898"/>
      <c r="F87" s="898"/>
      <c r="G87" s="898"/>
      <c r="H87" s="898"/>
      <c r="I87" s="898"/>
      <c r="J87" s="898"/>
      <c r="K87" s="898"/>
      <c r="L87" s="898"/>
      <c r="M87" s="898"/>
      <c r="N87" s="898"/>
      <c r="O87" s="898"/>
      <c r="P87" s="899"/>
      <c r="Q87" s="900"/>
      <c r="R87" s="901"/>
      <c r="S87" s="901"/>
      <c r="T87" s="901"/>
      <c r="U87" s="901"/>
      <c r="V87" s="901"/>
      <c r="W87" s="901"/>
      <c r="X87" s="901"/>
      <c r="Y87" s="901"/>
      <c r="Z87" s="901"/>
      <c r="AA87" s="901"/>
      <c r="AB87" s="901"/>
      <c r="AC87" s="901"/>
      <c r="AD87" s="901"/>
      <c r="AE87" s="901"/>
      <c r="AF87" s="901"/>
      <c r="AG87" s="901"/>
      <c r="AH87" s="901"/>
      <c r="AI87" s="901"/>
      <c r="AJ87" s="901"/>
      <c r="AK87" s="901"/>
      <c r="AL87" s="901"/>
      <c r="AM87" s="901"/>
      <c r="AN87" s="901"/>
      <c r="AO87" s="901"/>
      <c r="AP87" s="901"/>
      <c r="AQ87" s="901"/>
      <c r="AR87" s="901"/>
      <c r="AS87" s="901"/>
      <c r="AT87" s="901"/>
      <c r="AU87" s="901"/>
      <c r="AV87" s="901"/>
      <c r="AW87" s="901"/>
      <c r="AX87" s="901"/>
      <c r="AY87" s="901"/>
      <c r="AZ87" s="902"/>
      <c r="BA87" s="902"/>
      <c r="BB87" s="902"/>
      <c r="BC87" s="902"/>
      <c r="BD87" s="903"/>
      <c r="BE87" s="223"/>
      <c r="BF87" s="223"/>
      <c r="BG87" s="223"/>
      <c r="BH87" s="223"/>
      <c r="BI87" s="223"/>
      <c r="BJ87" s="223"/>
      <c r="BK87" s="223"/>
      <c r="BL87" s="223"/>
      <c r="BM87" s="223"/>
      <c r="BN87" s="223"/>
      <c r="BO87" s="223"/>
      <c r="BP87" s="223"/>
      <c r="BQ87" s="220">
        <v>81</v>
      </c>
      <c r="BR87" s="225"/>
      <c r="BS87" s="878"/>
      <c r="BT87" s="879"/>
      <c r="BU87" s="879"/>
      <c r="BV87" s="879"/>
      <c r="BW87" s="879"/>
      <c r="BX87" s="879"/>
      <c r="BY87" s="879"/>
      <c r="BZ87" s="879"/>
      <c r="CA87" s="879"/>
      <c r="CB87" s="879"/>
      <c r="CC87" s="879"/>
      <c r="CD87" s="879"/>
      <c r="CE87" s="879"/>
      <c r="CF87" s="879"/>
      <c r="CG87" s="884"/>
      <c r="CH87" s="881"/>
      <c r="CI87" s="882"/>
      <c r="CJ87" s="882"/>
      <c r="CK87" s="882"/>
      <c r="CL87" s="883"/>
      <c r="CM87" s="881"/>
      <c r="CN87" s="882"/>
      <c r="CO87" s="882"/>
      <c r="CP87" s="882"/>
      <c r="CQ87" s="883"/>
      <c r="CR87" s="881"/>
      <c r="CS87" s="882"/>
      <c r="CT87" s="882"/>
      <c r="CU87" s="882"/>
      <c r="CV87" s="883"/>
      <c r="CW87" s="881"/>
      <c r="CX87" s="882"/>
      <c r="CY87" s="882"/>
      <c r="CZ87" s="882"/>
      <c r="DA87" s="883"/>
      <c r="DB87" s="881"/>
      <c r="DC87" s="882"/>
      <c r="DD87" s="882"/>
      <c r="DE87" s="882"/>
      <c r="DF87" s="883"/>
      <c r="DG87" s="881"/>
      <c r="DH87" s="882"/>
      <c r="DI87" s="882"/>
      <c r="DJ87" s="882"/>
      <c r="DK87" s="883"/>
      <c r="DL87" s="881"/>
      <c r="DM87" s="882"/>
      <c r="DN87" s="882"/>
      <c r="DO87" s="882"/>
      <c r="DP87" s="883"/>
      <c r="DQ87" s="881"/>
      <c r="DR87" s="882"/>
      <c r="DS87" s="882"/>
      <c r="DT87" s="882"/>
      <c r="DU87" s="883"/>
      <c r="DV87" s="878"/>
      <c r="DW87" s="879"/>
      <c r="DX87" s="879"/>
      <c r="DY87" s="879"/>
      <c r="DZ87" s="880"/>
      <c r="EA87" s="212"/>
    </row>
    <row r="88" spans="1:131" ht="26.25" customHeight="1" thickBot="1" x14ac:dyDescent="0.25">
      <c r="A88" s="222" t="s">
        <v>382</v>
      </c>
      <c r="B88" s="803" t="s">
        <v>409</v>
      </c>
      <c r="C88" s="804"/>
      <c r="D88" s="804"/>
      <c r="E88" s="804"/>
      <c r="F88" s="804"/>
      <c r="G88" s="804"/>
      <c r="H88" s="804"/>
      <c r="I88" s="804"/>
      <c r="J88" s="804"/>
      <c r="K88" s="804"/>
      <c r="L88" s="804"/>
      <c r="M88" s="804"/>
      <c r="N88" s="804"/>
      <c r="O88" s="804"/>
      <c r="P88" s="805"/>
      <c r="Q88" s="859"/>
      <c r="R88" s="860"/>
      <c r="S88" s="860"/>
      <c r="T88" s="860"/>
      <c r="U88" s="860"/>
      <c r="V88" s="860"/>
      <c r="W88" s="860"/>
      <c r="X88" s="860"/>
      <c r="Y88" s="860"/>
      <c r="Z88" s="860"/>
      <c r="AA88" s="860"/>
      <c r="AB88" s="860"/>
      <c r="AC88" s="860"/>
      <c r="AD88" s="860"/>
      <c r="AE88" s="860"/>
      <c r="AF88" s="863">
        <v>2789</v>
      </c>
      <c r="AG88" s="863"/>
      <c r="AH88" s="863"/>
      <c r="AI88" s="863"/>
      <c r="AJ88" s="863"/>
      <c r="AK88" s="860"/>
      <c r="AL88" s="860"/>
      <c r="AM88" s="860"/>
      <c r="AN88" s="860"/>
      <c r="AO88" s="860"/>
      <c r="AP88" s="863" t="s">
        <v>584</v>
      </c>
      <c r="AQ88" s="863"/>
      <c r="AR88" s="863"/>
      <c r="AS88" s="863"/>
      <c r="AT88" s="863"/>
      <c r="AU88" s="863" t="s">
        <v>584</v>
      </c>
      <c r="AV88" s="863"/>
      <c r="AW88" s="863"/>
      <c r="AX88" s="863"/>
      <c r="AY88" s="863"/>
      <c r="AZ88" s="868"/>
      <c r="BA88" s="868"/>
      <c r="BB88" s="868"/>
      <c r="BC88" s="868"/>
      <c r="BD88" s="869"/>
      <c r="BE88" s="223"/>
      <c r="BF88" s="223"/>
      <c r="BG88" s="223"/>
      <c r="BH88" s="223"/>
      <c r="BI88" s="223"/>
      <c r="BJ88" s="223"/>
      <c r="BK88" s="223"/>
      <c r="BL88" s="223"/>
      <c r="BM88" s="223"/>
      <c r="BN88" s="223"/>
      <c r="BO88" s="223"/>
      <c r="BP88" s="223"/>
      <c r="BQ88" s="220">
        <v>82</v>
      </c>
      <c r="BR88" s="225"/>
      <c r="BS88" s="878"/>
      <c r="BT88" s="879"/>
      <c r="BU88" s="879"/>
      <c r="BV88" s="879"/>
      <c r="BW88" s="879"/>
      <c r="BX88" s="879"/>
      <c r="BY88" s="879"/>
      <c r="BZ88" s="879"/>
      <c r="CA88" s="879"/>
      <c r="CB88" s="879"/>
      <c r="CC88" s="879"/>
      <c r="CD88" s="879"/>
      <c r="CE88" s="879"/>
      <c r="CF88" s="879"/>
      <c r="CG88" s="884"/>
      <c r="CH88" s="881"/>
      <c r="CI88" s="882"/>
      <c r="CJ88" s="882"/>
      <c r="CK88" s="882"/>
      <c r="CL88" s="883"/>
      <c r="CM88" s="881"/>
      <c r="CN88" s="882"/>
      <c r="CO88" s="882"/>
      <c r="CP88" s="882"/>
      <c r="CQ88" s="883"/>
      <c r="CR88" s="881"/>
      <c r="CS88" s="882"/>
      <c r="CT88" s="882"/>
      <c r="CU88" s="882"/>
      <c r="CV88" s="883"/>
      <c r="CW88" s="881"/>
      <c r="CX88" s="882"/>
      <c r="CY88" s="882"/>
      <c r="CZ88" s="882"/>
      <c r="DA88" s="883"/>
      <c r="DB88" s="881"/>
      <c r="DC88" s="882"/>
      <c r="DD88" s="882"/>
      <c r="DE88" s="882"/>
      <c r="DF88" s="883"/>
      <c r="DG88" s="881"/>
      <c r="DH88" s="882"/>
      <c r="DI88" s="882"/>
      <c r="DJ88" s="882"/>
      <c r="DK88" s="883"/>
      <c r="DL88" s="881"/>
      <c r="DM88" s="882"/>
      <c r="DN88" s="882"/>
      <c r="DO88" s="882"/>
      <c r="DP88" s="883"/>
      <c r="DQ88" s="881"/>
      <c r="DR88" s="882"/>
      <c r="DS88" s="882"/>
      <c r="DT88" s="882"/>
      <c r="DU88" s="883"/>
      <c r="DV88" s="878"/>
      <c r="DW88" s="879"/>
      <c r="DX88" s="879"/>
      <c r="DY88" s="879"/>
      <c r="DZ88" s="880"/>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78"/>
      <c r="BT89" s="879"/>
      <c r="BU89" s="879"/>
      <c r="BV89" s="879"/>
      <c r="BW89" s="879"/>
      <c r="BX89" s="879"/>
      <c r="BY89" s="879"/>
      <c r="BZ89" s="879"/>
      <c r="CA89" s="879"/>
      <c r="CB89" s="879"/>
      <c r="CC89" s="879"/>
      <c r="CD89" s="879"/>
      <c r="CE89" s="879"/>
      <c r="CF89" s="879"/>
      <c r="CG89" s="884"/>
      <c r="CH89" s="881"/>
      <c r="CI89" s="882"/>
      <c r="CJ89" s="882"/>
      <c r="CK89" s="882"/>
      <c r="CL89" s="883"/>
      <c r="CM89" s="881"/>
      <c r="CN89" s="882"/>
      <c r="CO89" s="882"/>
      <c r="CP89" s="882"/>
      <c r="CQ89" s="883"/>
      <c r="CR89" s="881"/>
      <c r="CS89" s="882"/>
      <c r="CT89" s="882"/>
      <c r="CU89" s="882"/>
      <c r="CV89" s="883"/>
      <c r="CW89" s="881"/>
      <c r="CX89" s="882"/>
      <c r="CY89" s="882"/>
      <c r="CZ89" s="882"/>
      <c r="DA89" s="883"/>
      <c r="DB89" s="881"/>
      <c r="DC89" s="882"/>
      <c r="DD89" s="882"/>
      <c r="DE89" s="882"/>
      <c r="DF89" s="883"/>
      <c r="DG89" s="881"/>
      <c r="DH89" s="882"/>
      <c r="DI89" s="882"/>
      <c r="DJ89" s="882"/>
      <c r="DK89" s="883"/>
      <c r="DL89" s="881"/>
      <c r="DM89" s="882"/>
      <c r="DN89" s="882"/>
      <c r="DO89" s="882"/>
      <c r="DP89" s="883"/>
      <c r="DQ89" s="881"/>
      <c r="DR89" s="882"/>
      <c r="DS89" s="882"/>
      <c r="DT89" s="882"/>
      <c r="DU89" s="883"/>
      <c r="DV89" s="878"/>
      <c r="DW89" s="879"/>
      <c r="DX89" s="879"/>
      <c r="DY89" s="879"/>
      <c r="DZ89" s="880"/>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78"/>
      <c r="BT90" s="879"/>
      <c r="BU90" s="879"/>
      <c r="BV90" s="879"/>
      <c r="BW90" s="879"/>
      <c r="BX90" s="879"/>
      <c r="BY90" s="879"/>
      <c r="BZ90" s="879"/>
      <c r="CA90" s="879"/>
      <c r="CB90" s="879"/>
      <c r="CC90" s="879"/>
      <c r="CD90" s="879"/>
      <c r="CE90" s="879"/>
      <c r="CF90" s="879"/>
      <c r="CG90" s="884"/>
      <c r="CH90" s="881"/>
      <c r="CI90" s="882"/>
      <c r="CJ90" s="882"/>
      <c r="CK90" s="882"/>
      <c r="CL90" s="883"/>
      <c r="CM90" s="881"/>
      <c r="CN90" s="882"/>
      <c r="CO90" s="882"/>
      <c r="CP90" s="882"/>
      <c r="CQ90" s="883"/>
      <c r="CR90" s="881"/>
      <c r="CS90" s="882"/>
      <c r="CT90" s="882"/>
      <c r="CU90" s="882"/>
      <c r="CV90" s="883"/>
      <c r="CW90" s="881"/>
      <c r="CX90" s="882"/>
      <c r="CY90" s="882"/>
      <c r="CZ90" s="882"/>
      <c r="DA90" s="883"/>
      <c r="DB90" s="881"/>
      <c r="DC90" s="882"/>
      <c r="DD90" s="882"/>
      <c r="DE90" s="882"/>
      <c r="DF90" s="883"/>
      <c r="DG90" s="881"/>
      <c r="DH90" s="882"/>
      <c r="DI90" s="882"/>
      <c r="DJ90" s="882"/>
      <c r="DK90" s="883"/>
      <c r="DL90" s="881"/>
      <c r="DM90" s="882"/>
      <c r="DN90" s="882"/>
      <c r="DO90" s="882"/>
      <c r="DP90" s="883"/>
      <c r="DQ90" s="881"/>
      <c r="DR90" s="882"/>
      <c r="DS90" s="882"/>
      <c r="DT90" s="882"/>
      <c r="DU90" s="883"/>
      <c r="DV90" s="878"/>
      <c r="DW90" s="879"/>
      <c r="DX90" s="879"/>
      <c r="DY90" s="879"/>
      <c r="DZ90" s="880"/>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78"/>
      <c r="BT91" s="879"/>
      <c r="BU91" s="879"/>
      <c r="BV91" s="879"/>
      <c r="BW91" s="879"/>
      <c r="BX91" s="879"/>
      <c r="BY91" s="879"/>
      <c r="BZ91" s="879"/>
      <c r="CA91" s="879"/>
      <c r="CB91" s="879"/>
      <c r="CC91" s="879"/>
      <c r="CD91" s="879"/>
      <c r="CE91" s="879"/>
      <c r="CF91" s="879"/>
      <c r="CG91" s="884"/>
      <c r="CH91" s="881"/>
      <c r="CI91" s="882"/>
      <c r="CJ91" s="882"/>
      <c r="CK91" s="882"/>
      <c r="CL91" s="883"/>
      <c r="CM91" s="881"/>
      <c r="CN91" s="882"/>
      <c r="CO91" s="882"/>
      <c r="CP91" s="882"/>
      <c r="CQ91" s="883"/>
      <c r="CR91" s="881"/>
      <c r="CS91" s="882"/>
      <c r="CT91" s="882"/>
      <c r="CU91" s="882"/>
      <c r="CV91" s="883"/>
      <c r="CW91" s="881"/>
      <c r="CX91" s="882"/>
      <c r="CY91" s="882"/>
      <c r="CZ91" s="882"/>
      <c r="DA91" s="883"/>
      <c r="DB91" s="881"/>
      <c r="DC91" s="882"/>
      <c r="DD91" s="882"/>
      <c r="DE91" s="882"/>
      <c r="DF91" s="883"/>
      <c r="DG91" s="881"/>
      <c r="DH91" s="882"/>
      <c r="DI91" s="882"/>
      <c r="DJ91" s="882"/>
      <c r="DK91" s="883"/>
      <c r="DL91" s="881"/>
      <c r="DM91" s="882"/>
      <c r="DN91" s="882"/>
      <c r="DO91" s="882"/>
      <c r="DP91" s="883"/>
      <c r="DQ91" s="881"/>
      <c r="DR91" s="882"/>
      <c r="DS91" s="882"/>
      <c r="DT91" s="882"/>
      <c r="DU91" s="883"/>
      <c r="DV91" s="878"/>
      <c r="DW91" s="879"/>
      <c r="DX91" s="879"/>
      <c r="DY91" s="879"/>
      <c r="DZ91" s="880"/>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78"/>
      <c r="BT92" s="879"/>
      <c r="BU92" s="879"/>
      <c r="BV92" s="879"/>
      <c r="BW92" s="879"/>
      <c r="BX92" s="879"/>
      <c r="BY92" s="879"/>
      <c r="BZ92" s="879"/>
      <c r="CA92" s="879"/>
      <c r="CB92" s="879"/>
      <c r="CC92" s="879"/>
      <c r="CD92" s="879"/>
      <c r="CE92" s="879"/>
      <c r="CF92" s="879"/>
      <c r="CG92" s="884"/>
      <c r="CH92" s="881"/>
      <c r="CI92" s="882"/>
      <c r="CJ92" s="882"/>
      <c r="CK92" s="882"/>
      <c r="CL92" s="883"/>
      <c r="CM92" s="881"/>
      <c r="CN92" s="882"/>
      <c r="CO92" s="882"/>
      <c r="CP92" s="882"/>
      <c r="CQ92" s="883"/>
      <c r="CR92" s="881"/>
      <c r="CS92" s="882"/>
      <c r="CT92" s="882"/>
      <c r="CU92" s="882"/>
      <c r="CV92" s="883"/>
      <c r="CW92" s="881"/>
      <c r="CX92" s="882"/>
      <c r="CY92" s="882"/>
      <c r="CZ92" s="882"/>
      <c r="DA92" s="883"/>
      <c r="DB92" s="881"/>
      <c r="DC92" s="882"/>
      <c r="DD92" s="882"/>
      <c r="DE92" s="882"/>
      <c r="DF92" s="883"/>
      <c r="DG92" s="881"/>
      <c r="DH92" s="882"/>
      <c r="DI92" s="882"/>
      <c r="DJ92" s="882"/>
      <c r="DK92" s="883"/>
      <c r="DL92" s="881"/>
      <c r="DM92" s="882"/>
      <c r="DN92" s="882"/>
      <c r="DO92" s="882"/>
      <c r="DP92" s="883"/>
      <c r="DQ92" s="881"/>
      <c r="DR92" s="882"/>
      <c r="DS92" s="882"/>
      <c r="DT92" s="882"/>
      <c r="DU92" s="883"/>
      <c r="DV92" s="878"/>
      <c r="DW92" s="879"/>
      <c r="DX92" s="879"/>
      <c r="DY92" s="879"/>
      <c r="DZ92" s="880"/>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78"/>
      <c r="BT93" s="879"/>
      <c r="BU93" s="879"/>
      <c r="BV93" s="879"/>
      <c r="BW93" s="879"/>
      <c r="BX93" s="879"/>
      <c r="BY93" s="879"/>
      <c r="BZ93" s="879"/>
      <c r="CA93" s="879"/>
      <c r="CB93" s="879"/>
      <c r="CC93" s="879"/>
      <c r="CD93" s="879"/>
      <c r="CE93" s="879"/>
      <c r="CF93" s="879"/>
      <c r="CG93" s="884"/>
      <c r="CH93" s="881"/>
      <c r="CI93" s="882"/>
      <c r="CJ93" s="882"/>
      <c r="CK93" s="882"/>
      <c r="CL93" s="883"/>
      <c r="CM93" s="881"/>
      <c r="CN93" s="882"/>
      <c r="CO93" s="882"/>
      <c r="CP93" s="882"/>
      <c r="CQ93" s="883"/>
      <c r="CR93" s="881"/>
      <c r="CS93" s="882"/>
      <c r="CT93" s="882"/>
      <c r="CU93" s="882"/>
      <c r="CV93" s="883"/>
      <c r="CW93" s="881"/>
      <c r="CX93" s="882"/>
      <c r="CY93" s="882"/>
      <c r="CZ93" s="882"/>
      <c r="DA93" s="883"/>
      <c r="DB93" s="881"/>
      <c r="DC93" s="882"/>
      <c r="DD93" s="882"/>
      <c r="DE93" s="882"/>
      <c r="DF93" s="883"/>
      <c r="DG93" s="881"/>
      <c r="DH93" s="882"/>
      <c r="DI93" s="882"/>
      <c r="DJ93" s="882"/>
      <c r="DK93" s="883"/>
      <c r="DL93" s="881"/>
      <c r="DM93" s="882"/>
      <c r="DN93" s="882"/>
      <c r="DO93" s="882"/>
      <c r="DP93" s="883"/>
      <c r="DQ93" s="881"/>
      <c r="DR93" s="882"/>
      <c r="DS93" s="882"/>
      <c r="DT93" s="882"/>
      <c r="DU93" s="883"/>
      <c r="DV93" s="878"/>
      <c r="DW93" s="879"/>
      <c r="DX93" s="879"/>
      <c r="DY93" s="879"/>
      <c r="DZ93" s="880"/>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78"/>
      <c r="BT94" s="879"/>
      <c r="BU94" s="879"/>
      <c r="BV94" s="879"/>
      <c r="BW94" s="879"/>
      <c r="BX94" s="879"/>
      <c r="BY94" s="879"/>
      <c r="BZ94" s="879"/>
      <c r="CA94" s="879"/>
      <c r="CB94" s="879"/>
      <c r="CC94" s="879"/>
      <c r="CD94" s="879"/>
      <c r="CE94" s="879"/>
      <c r="CF94" s="879"/>
      <c r="CG94" s="884"/>
      <c r="CH94" s="881"/>
      <c r="CI94" s="882"/>
      <c r="CJ94" s="882"/>
      <c r="CK94" s="882"/>
      <c r="CL94" s="883"/>
      <c r="CM94" s="881"/>
      <c r="CN94" s="882"/>
      <c r="CO94" s="882"/>
      <c r="CP94" s="882"/>
      <c r="CQ94" s="883"/>
      <c r="CR94" s="881"/>
      <c r="CS94" s="882"/>
      <c r="CT94" s="882"/>
      <c r="CU94" s="882"/>
      <c r="CV94" s="883"/>
      <c r="CW94" s="881"/>
      <c r="CX94" s="882"/>
      <c r="CY94" s="882"/>
      <c r="CZ94" s="882"/>
      <c r="DA94" s="883"/>
      <c r="DB94" s="881"/>
      <c r="DC94" s="882"/>
      <c r="DD94" s="882"/>
      <c r="DE94" s="882"/>
      <c r="DF94" s="883"/>
      <c r="DG94" s="881"/>
      <c r="DH94" s="882"/>
      <c r="DI94" s="882"/>
      <c r="DJ94" s="882"/>
      <c r="DK94" s="883"/>
      <c r="DL94" s="881"/>
      <c r="DM94" s="882"/>
      <c r="DN94" s="882"/>
      <c r="DO94" s="882"/>
      <c r="DP94" s="883"/>
      <c r="DQ94" s="881"/>
      <c r="DR94" s="882"/>
      <c r="DS94" s="882"/>
      <c r="DT94" s="882"/>
      <c r="DU94" s="883"/>
      <c r="DV94" s="878"/>
      <c r="DW94" s="879"/>
      <c r="DX94" s="879"/>
      <c r="DY94" s="879"/>
      <c r="DZ94" s="880"/>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78"/>
      <c r="BT95" s="879"/>
      <c r="BU95" s="879"/>
      <c r="BV95" s="879"/>
      <c r="BW95" s="879"/>
      <c r="BX95" s="879"/>
      <c r="BY95" s="879"/>
      <c r="BZ95" s="879"/>
      <c r="CA95" s="879"/>
      <c r="CB95" s="879"/>
      <c r="CC95" s="879"/>
      <c r="CD95" s="879"/>
      <c r="CE95" s="879"/>
      <c r="CF95" s="879"/>
      <c r="CG95" s="884"/>
      <c r="CH95" s="881"/>
      <c r="CI95" s="882"/>
      <c r="CJ95" s="882"/>
      <c r="CK95" s="882"/>
      <c r="CL95" s="883"/>
      <c r="CM95" s="881"/>
      <c r="CN95" s="882"/>
      <c r="CO95" s="882"/>
      <c r="CP95" s="882"/>
      <c r="CQ95" s="883"/>
      <c r="CR95" s="881"/>
      <c r="CS95" s="882"/>
      <c r="CT95" s="882"/>
      <c r="CU95" s="882"/>
      <c r="CV95" s="883"/>
      <c r="CW95" s="881"/>
      <c r="CX95" s="882"/>
      <c r="CY95" s="882"/>
      <c r="CZ95" s="882"/>
      <c r="DA95" s="883"/>
      <c r="DB95" s="881"/>
      <c r="DC95" s="882"/>
      <c r="DD95" s="882"/>
      <c r="DE95" s="882"/>
      <c r="DF95" s="883"/>
      <c r="DG95" s="881"/>
      <c r="DH95" s="882"/>
      <c r="DI95" s="882"/>
      <c r="DJ95" s="882"/>
      <c r="DK95" s="883"/>
      <c r="DL95" s="881"/>
      <c r="DM95" s="882"/>
      <c r="DN95" s="882"/>
      <c r="DO95" s="882"/>
      <c r="DP95" s="883"/>
      <c r="DQ95" s="881"/>
      <c r="DR95" s="882"/>
      <c r="DS95" s="882"/>
      <c r="DT95" s="882"/>
      <c r="DU95" s="883"/>
      <c r="DV95" s="878"/>
      <c r="DW95" s="879"/>
      <c r="DX95" s="879"/>
      <c r="DY95" s="879"/>
      <c r="DZ95" s="880"/>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78"/>
      <c r="BT96" s="879"/>
      <c r="BU96" s="879"/>
      <c r="BV96" s="879"/>
      <c r="BW96" s="879"/>
      <c r="BX96" s="879"/>
      <c r="BY96" s="879"/>
      <c r="BZ96" s="879"/>
      <c r="CA96" s="879"/>
      <c r="CB96" s="879"/>
      <c r="CC96" s="879"/>
      <c r="CD96" s="879"/>
      <c r="CE96" s="879"/>
      <c r="CF96" s="879"/>
      <c r="CG96" s="884"/>
      <c r="CH96" s="881"/>
      <c r="CI96" s="882"/>
      <c r="CJ96" s="882"/>
      <c r="CK96" s="882"/>
      <c r="CL96" s="883"/>
      <c r="CM96" s="881"/>
      <c r="CN96" s="882"/>
      <c r="CO96" s="882"/>
      <c r="CP96" s="882"/>
      <c r="CQ96" s="883"/>
      <c r="CR96" s="881"/>
      <c r="CS96" s="882"/>
      <c r="CT96" s="882"/>
      <c r="CU96" s="882"/>
      <c r="CV96" s="883"/>
      <c r="CW96" s="881"/>
      <c r="CX96" s="882"/>
      <c r="CY96" s="882"/>
      <c r="CZ96" s="882"/>
      <c r="DA96" s="883"/>
      <c r="DB96" s="881"/>
      <c r="DC96" s="882"/>
      <c r="DD96" s="882"/>
      <c r="DE96" s="882"/>
      <c r="DF96" s="883"/>
      <c r="DG96" s="881"/>
      <c r="DH96" s="882"/>
      <c r="DI96" s="882"/>
      <c r="DJ96" s="882"/>
      <c r="DK96" s="883"/>
      <c r="DL96" s="881"/>
      <c r="DM96" s="882"/>
      <c r="DN96" s="882"/>
      <c r="DO96" s="882"/>
      <c r="DP96" s="883"/>
      <c r="DQ96" s="881"/>
      <c r="DR96" s="882"/>
      <c r="DS96" s="882"/>
      <c r="DT96" s="882"/>
      <c r="DU96" s="883"/>
      <c r="DV96" s="878"/>
      <c r="DW96" s="879"/>
      <c r="DX96" s="879"/>
      <c r="DY96" s="879"/>
      <c r="DZ96" s="880"/>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78"/>
      <c r="BT97" s="879"/>
      <c r="BU97" s="879"/>
      <c r="BV97" s="879"/>
      <c r="BW97" s="879"/>
      <c r="BX97" s="879"/>
      <c r="BY97" s="879"/>
      <c r="BZ97" s="879"/>
      <c r="CA97" s="879"/>
      <c r="CB97" s="879"/>
      <c r="CC97" s="879"/>
      <c r="CD97" s="879"/>
      <c r="CE97" s="879"/>
      <c r="CF97" s="879"/>
      <c r="CG97" s="884"/>
      <c r="CH97" s="881"/>
      <c r="CI97" s="882"/>
      <c r="CJ97" s="882"/>
      <c r="CK97" s="882"/>
      <c r="CL97" s="883"/>
      <c r="CM97" s="881"/>
      <c r="CN97" s="882"/>
      <c r="CO97" s="882"/>
      <c r="CP97" s="882"/>
      <c r="CQ97" s="883"/>
      <c r="CR97" s="881"/>
      <c r="CS97" s="882"/>
      <c r="CT97" s="882"/>
      <c r="CU97" s="882"/>
      <c r="CV97" s="883"/>
      <c r="CW97" s="881"/>
      <c r="CX97" s="882"/>
      <c r="CY97" s="882"/>
      <c r="CZ97" s="882"/>
      <c r="DA97" s="883"/>
      <c r="DB97" s="881"/>
      <c r="DC97" s="882"/>
      <c r="DD97" s="882"/>
      <c r="DE97" s="882"/>
      <c r="DF97" s="883"/>
      <c r="DG97" s="881"/>
      <c r="DH97" s="882"/>
      <c r="DI97" s="882"/>
      <c r="DJ97" s="882"/>
      <c r="DK97" s="883"/>
      <c r="DL97" s="881"/>
      <c r="DM97" s="882"/>
      <c r="DN97" s="882"/>
      <c r="DO97" s="882"/>
      <c r="DP97" s="883"/>
      <c r="DQ97" s="881"/>
      <c r="DR97" s="882"/>
      <c r="DS97" s="882"/>
      <c r="DT97" s="882"/>
      <c r="DU97" s="883"/>
      <c r="DV97" s="878"/>
      <c r="DW97" s="879"/>
      <c r="DX97" s="879"/>
      <c r="DY97" s="879"/>
      <c r="DZ97" s="880"/>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78"/>
      <c r="BT98" s="879"/>
      <c r="BU98" s="879"/>
      <c r="BV98" s="879"/>
      <c r="BW98" s="879"/>
      <c r="BX98" s="879"/>
      <c r="BY98" s="879"/>
      <c r="BZ98" s="879"/>
      <c r="CA98" s="879"/>
      <c r="CB98" s="879"/>
      <c r="CC98" s="879"/>
      <c r="CD98" s="879"/>
      <c r="CE98" s="879"/>
      <c r="CF98" s="879"/>
      <c r="CG98" s="884"/>
      <c r="CH98" s="881"/>
      <c r="CI98" s="882"/>
      <c r="CJ98" s="882"/>
      <c r="CK98" s="882"/>
      <c r="CL98" s="883"/>
      <c r="CM98" s="881"/>
      <c r="CN98" s="882"/>
      <c r="CO98" s="882"/>
      <c r="CP98" s="882"/>
      <c r="CQ98" s="883"/>
      <c r="CR98" s="881"/>
      <c r="CS98" s="882"/>
      <c r="CT98" s="882"/>
      <c r="CU98" s="882"/>
      <c r="CV98" s="883"/>
      <c r="CW98" s="881"/>
      <c r="CX98" s="882"/>
      <c r="CY98" s="882"/>
      <c r="CZ98" s="882"/>
      <c r="DA98" s="883"/>
      <c r="DB98" s="881"/>
      <c r="DC98" s="882"/>
      <c r="DD98" s="882"/>
      <c r="DE98" s="882"/>
      <c r="DF98" s="883"/>
      <c r="DG98" s="881"/>
      <c r="DH98" s="882"/>
      <c r="DI98" s="882"/>
      <c r="DJ98" s="882"/>
      <c r="DK98" s="883"/>
      <c r="DL98" s="881"/>
      <c r="DM98" s="882"/>
      <c r="DN98" s="882"/>
      <c r="DO98" s="882"/>
      <c r="DP98" s="883"/>
      <c r="DQ98" s="881"/>
      <c r="DR98" s="882"/>
      <c r="DS98" s="882"/>
      <c r="DT98" s="882"/>
      <c r="DU98" s="883"/>
      <c r="DV98" s="878"/>
      <c r="DW98" s="879"/>
      <c r="DX98" s="879"/>
      <c r="DY98" s="879"/>
      <c r="DZ98" s="880"/>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78"/>
      <c r="BT99" s="879"/>
      <c r="BU99" s="879"/>
      <c r="BV99" s="879"/>
      <c r="BW99" s="879"/>
      <c r="BX99" s="879"/>
      <c r="BY99" s="879"/>
      <c r="BZ99" s="879"/>
      <c r="CA99" s="879"/>
      <c r="CB99" s="879"/>
      <c r="CC99" s="879"/>
      <c r="CD99" s="879"/>
      <c r="CE99" s="879"/>
      <c r="CF99" s="879"/>
      <c r="CG99" s="884"/>
      <c r="CH99" s="881"/>
      <c r="CI99" s="882"/>
      <c r="CJ99" s="882"/>
      <c r="CK99" s="882"/>
      <c r="CL99" s="883"/>
      <c r="CM99" s="881"/>
      <c r="CN99" s="882"/>
      <c r="CO99" s="882"/>
      <c r="CP99" s="882"/>
      <c r="CQ99" s="883"/>
      <c r="CR99" s="881"/>
      <c r="CS99" s="882"/>
      <c r="CT99" s="882"/>
      <c r="CU99" s="882"/>
      <c r="CV99" s="883"/>
      <c r="CW99" s="881"/>
      <c r="CX99" s="882"/>
      <c r="CY99" s="882"/>
      <c r="CZ99" s="882"/>
      <c r="DA99" s="883"/>
      <c r="DB99" s="881"/>
      <c r="DC99" s="882"/>
      <c r="DD99" s="882"/>
      <c r="DE99" s="882"/>
      <c r="DF99" s="883"/>
      <c r="DG99" s="881"/>
      <c r="DH99" s="882"/>
      <c r="DI99" s="882"/>
      <c r="DJ99" s="882"/>
      <c r="DK99" s="883"/>
      <c r="DL99" s="881"/>
      <c r="DM99" s="882"/>
      <c r="DN99" s="882"/>
      <c r="DO99" s="882"/>
      <c r="DP99" s="883"/>
      <c r="DQ99" s="881"/>
      <c r="DR99" s="882"/>
      <c r="DS99" s="882"/>
      <c r="DT99" s="882"/>
      <c r="DU99" s="883"/>
      <c r="DV99" s="878"/>
      <c r="DW99" s="879"/>
      <c r="DX99" s="879"/>
      <c r="DY99" s="879"/>
      <c r="DZ99" s="880"/>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78"/>
      <c r="BT100" s="879"/>
      <c r="BU100" s="879"/>
      <c r="BV100" s="879"/>
      <c r="BW100" s="879"/>
      <c r="BX100" s="879"/>
      <c r="BY100" s="879"/>
      <c r="BZ100" s="879"/>
      <c r="CA100" s="879"/>
      <c r="CB100" s="879"/>
      <c r="CC100" s="879"/>
      <c r="CD100" s="879"/>
      <c r="CE100" s="879"/>
      <c r="CF100" s="879"/>
      <c r="CG100" s="884"/>
      <c r="CH100" s="881"/>
      <c r="CI100" s="882"/>
      <c r="CJ100" s="882"/>
      <c r="CK100" s="882"/>
      <c r="CL100" s="883"/>
      <c r="CM100" s="881"/>
      <c r="CN100" s="882"/>
      <c r="CO100" s="882"/>
      <c r="CP100" s="882"/>
      <c r="CQ100" s="883"/>
      <c r="CR100" s="881"/>
      <c r="CS100" s="882"/>
      <c r="CT100" s="882"/>
      <c r="CU100" s="882"/>
      <c r="CV100" s="883"/>
      <c r="CW100" s="881"/>
      <c r="CX100" s="882"/>
      <c r="CY100" s="882"/>
      <c r="CZ100" s="882"/>
      <c r="DA100" s="883"/>
      <c r="DB100" s="881"/>
      <c r="DC100" s="882"/>
      <c r="DD100" s="882"/>
      <c r="DE100" s="882"/>
      <c r="DF100" s="883"/>
      <c r="DG100" s="881"/>
      <c r="DH100" s="882"/>
      <c r="DI100" s="882"/>
      <c r="DJ100" s="882"/>
      <c r="DK100" s="883"/>
      <c r="DL100" s="881"/>
      <c r="DM100" s="882"/>
      <c r="DN100" s="882"/>
      <c r="DO100" s="882"/>
      <c r="DP100" s="883"/>
      <c r="DQ100" s="881"/>
      <c r="DR100" s="882"/>
      <c r="DS100" s="882"/>
      <c r="DT100" s="882"/>
      <c r="DU100" s="883"/>
      <c r="DV100" s="878"/>
      <c r="DW100" s="879"/>
      <c r="DX100" s="879"/>
      <c r="DY100" s="879"/>
      <c r="DZ100" s="880"/>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78"/>
      <c r="BT101" s="879"/>
      <c r="BU101" s="879"/>
      <c r="BV101" s="879"/>
      <c r="BW101" s="879"/>
      <c r="BX101" s="879"/>
      <c r="BY101" s="879"/>
      <c r="BZ101" s="879"/>
      <c r="CA101" s="879"/>
      <c r="CB101" s="879"/>
      <c r="CC101" s="879"/>
      <c r="CD101" s="879"/>
      <c r="CE101" s="879"/>
      <c r="CF101" s="879"/>
      <c r="CG101" s="884"/>
      <c r="CH101" s="881"/>
      <c r="CI101" s="882"/>
      <c r="CJ101" s="882"/>
      <c r="CK101" s="882"/>
      <c r="CL101" s="883"/>
      <c r="CM101" s="881"/>
      <c r="CN101" s="882"/>
      <c r="CO101" s="882"/>
      <c r="CP101" s="882"/>
      <c r="CQ101" s="883"/>
      <c r="CR101" s="881"/>
      <c r="CS101" s="882"/>
      <c r="CT101" s="882"/>
      <c r="CU101" s="882"/>
      <c r="CV101" s="883"/>
      <c r="CW101" s="881"/>
      <c r="CX101" s="882"/>
      <c r="CY101" s="882"/>
      <c r="CZ101" s="882"/>
      <c r="DA101" s="883"/>
      <c r="DB101" s="881"/>
      <c r="DC101" s="882"/>
      <c r="DD101" s="882"/>
      <c r="DE101" s="882"/>
      <c r="DF101" s="883"/>
      <c r="DG101" s="881"/>
      <c r="DH101" s="882"/>
      <c r="DI101" s="882"/>
      <c r="DJ101" s="882"/>
      <c r="DK101" s="883"/>
      <c r="DL101" s="881"/>
      <c r="DM101" s="882"/>
      <c r="DN101" s="882"/>
      <c r="DO101" s="882"/>
      <c r="DP101" s="883"/>
      <c r="DQ101" s="881"/>
      <c r="DR101" s="882"/>
      <c r="DS101" s="882"/>
      <c r="DT101" s="882"/>
      <c r="DU101" s="883"/>
      <c r="DV101" s="878"/>
      <c r="DW101" s="879"/>
      <c r="DX101" s="879"/>
      <c r="DY101" s="879"/>
      <c r="DZ101" s="880"/>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382</v>
      </c>
      <c r="BR102" s="803" t="s">
        <v>410</v>
      </c>
      <c r="BS102" s="804"/>
      <c r="BT102" s="804"/>
      <c r="BU102" s="804"/>
      <c r="BV102" s="804"/>
      <c r="BW102" s="804"/>
      <c r="BX102" s="804"/>
      <c r="BY102" s="804"/>
      <c r="BZ102" s="804"/>
      <c r="CA102" s="804"/>
      <c r="CB102" s="804"/>
      <c r="CC102" s="804"/>
      <c r="CD102" s="804"/>
      <c r="CE102" s="804"/>
      <c r="CF102" s="804"/>
      <c r="CG102" s="805"/>
      <c r="CH102" s="904"/>
      <c r="CI102" s="905"/>
      <c r="CJ102" s="905"/>
      <c r="CK102" s="905"/>
      <c r="CL102" s="906"/>
      <c r="CM102" s="904"/>
      <c r="CN102" s="905"/>
      <c r="CO102" s="905"/>
      <c r="CP102" s="905"/>
      <c r="CQ102" s="906"/>
      <c r="CR102" s="907">
        <v>8767</v>
      </c>
      <c r="CS102" s="871"/>
      <c r="CT102" s="871"/>
      <c r="CU102" s="871"/>
      <c r="CV102" s="908"/>
      <c r="CW102" s="907">
        <v>2572</v>
      </c>
      <c r="CX102" s="871"/>
      <c r="CY102" s="871"/>
      <c r="CZ102" s="871"/>
      <c r="DA102" s="908"/>
      <c r="DB102" s="907">
        <v>21980</v>
      </c>
      <c r="DC102" s="871"/>
      <c r="DD102" s="871"/>
      <c r="DE102" s="871"/>
      <c r="DF102" s="908"/>
      <c r="DG102" s="907" t="s">
        <v>584</v>
      </c>
      <c r="DH102" s="871"/>
      <c r="DI102" s="871"/>
      <c r="DJ102" s="871"/>
      <c r="DK102" s="908"/>
      <c r="DL102" s="907" t="s">
        <v>584</v>
      </c>
      <c r="DM102" s="871"/>
      <c r="DN102" s="871"/>
      <c r="DO102" s="871"/>
      <c r="DP102" s="908"/>
      <c r="DQ102" s="907" t="s">
        <v>584</v>
      </c>
      <c r="DR102" s="871"/>
      <c r="DS102" s="871"/>
      <c r="DT102" s="871"/>
      <c r="DU102" s="908"/>
      <c r="DV102" s="803"/>
      <c r="DW102" s="804"/>
      <c r="DX102" s="804"/>
      <c r="DY102" s="804"/>
      <c r="DZ102" s="931"/>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32" t="s">
        <v>411</v>
      </c>
      <c r="BR103" s="932"/>
      <c r="BS103" s="932"/>
      <c r="BT103" s="932"/>
      <c r="BU103" s="932"/>
      <c r="BV103" s="932"/>
      <c r="BW103" s="932"/>
      <c r="BX103" s="932"/>
      <c r="BY103" s="932"/>
      <c r="BZ103" s="932"/>
      <c r="CA103" s="932"/>
      <c r="CB103" s="932"/>
      <c r="CC103" s="932"/>
      <c r="CD103" s="932"/>
      <c r="CE103" s="932"/>
      <c r="CF103" s="932"/>
      <c r="CG103" s="932"/>
      <c r="CH103" s="932"/>
      <c r="CI103" s="932"/>
      <c r="CJ103" s="932"/>
      <c r="CK103" s="932"/>
      <c r="CL103" s="932"/>
      <c r="CM103" s="932"/>
      <c r="CN103" s="932"/>
      <c r="CO103" s="932"/>
      <c r="CP103" s="932"/>
      <c r="CQ103" s="932"/>
      <c r="CR103" s="932"/>
      <c r="CS103" s="932"/>
      <c r="CT103" s="932"/>
      <c r="CU103" s="932"/>
      <c r="CV103" s="932"/>
      <c r="CW103" s="932"/>
      <c r="CX103" s="932"/>
      <c r="CY103" s="932"/>
      <c r="CZ103" s="932"/>
      <c r="DA103" s="932"/>
      <c r="DB103" s="932"/>
      <c r="DC103" s="932"/>
      <c r="DD103" s="932"/>
      <c r="DE103" s="932"/>
      <c r="DF103" s="932"/>
      <c r="DG103" s="932"/>
      <c r="DH103" s="932"/>
      <c r="DI103" s="932"/>
      <c r="DJ103" s="932"/>
      <c r="DK103" s="932"/>
      <c r="DL103" s="932"/>
      <c r="DM103" s="932"/>
      <c r="DN103" s="932"/>
      <c r="DO103" s="932"/>
      <c r="DP103" s="932"/>
      <c r="DQ103" s="932"/>
      <c r="DR103" s="932"/>
      <c r="DS103" s="932"/>
      <c r="DT103" s="932"/>
      <c r="DU103" s="932"/>
      <c r="DV103" s="932"/>
      <c r="DW103" s="932"/>
      <c r="DX103" s="932"/>
      <c r="DY103" s="932"/>
      <c r="DZ103" s="932"/>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33" t="s">
        <v>412</v>
      </c>
      <c r="BR104" s="933"/>
      <c r="BS104" s="933"/>
      <c r="BT104" s="933"/>
      <c r="BU104" s="933"/>
      <c r="BV104" s="933"/>
      <c r="BW104" s="933"/>
      <c r="BX104" s="933"/>
      <c r="BY104" s="933"/>
      <c r="BZ104" s="933"/>
      <c r="CA104" s="933"/>
      <c r="CB104" s="933"/>
      <c r="CC104" s="933"/>
      <c r="CD104" s="933"/>
      <c r="CE104" s="933"/>
      <c r="CF104" s="933"/>
      <c r="CG104" s="933"/>
      <c r="CH104" s="933"/>
      <c r="CI104" s="933"/>
      <c r="CJ104" s="933"/>
      <c r="CK104" s="933"/>
      <c r="CL104" s="933"/>
      <c r="CM104" s="933"/>
      <c r="CN104" s="933"/>
      <c r="CO104" s="933"/>
      <c r="CP104" s="933"/>
      <c r="CQ104" s="933"/>
      <c r="CR104" s="933"/>
      <c r="CS104" s="933"/>
      <c r="CT104" s="933"/>
      <c r="CU104" s="933"/>
      <c r="CV104" s="933"/>
      <c r="CW104" s="933"/>
      <c r="CX104" s="933"/>
      <c r="CY104" s="933"/>
      <c r="CZ104" s="933"/>
      <c r="DA104" s="933"/>
      <c r="DB104" s="933"/>
      <c r="DC104" s="933"/>
      <c r="DD104" s="933"/>
      <c r="DE104" s="933"/>
      <c r="DF104" s="933"/>
      <c r="DG104" s="933"/>
      <c r="DH104" s="933"/>
      <c r="DI104" s="933"/>
      <c r="DJ104" s="933"/>
      <c r="DK104" s="933"/>
      <c r="DL104" s="933"/>
      <c r="DM104" s="933"/>
      <c r="DN104" s="933"/>
      <c r="DO104" s="933"/>
      <c r="DP104" s="933"/>
      <c r="DQ104" s="933"/>
      <c r="DR104" s="933"/>
      <c r="DS104" s="933"/>
      <c r="DT104" s="933"/>
      <c r="DU104" s="933"/>
      <c r="DV104" s="933"/>
      <c r="DW104" s="933"/>
      <c r="DX104" s="933"/>
      <c r="DY104" s="933"/>
      <c r="DZ104" s="933"/>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413</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414</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34" t="s">
        <v>415</v>
      </c>
      <c r="B108" s="935"/>
      <c r="C108" s="935"/>
      <c r="D108" s="935"/>
      <c r="E108" s="935"/>
      <c r="F108" s="935"/>
      <c r="G108" s="935"/>
      <c r="H108" s="935"/>
      <c r="I108" s="935"/>
      <c r="J108" s="935"/>
      <c r="K108" s="935"/>
      <c r="L108" s="935"/>
      <c r="M108" s="935"/>
      <c r="N108" s="935"/>
      <c r="O108" s="935"/>
      <c r="P108" s="935"/>
      <c r="Q108" s="935"/>
      <c r="R108" s="935"/>
      <c r="S108" s="935"/>
      <c r="T108" s="935"/>
      <c r="U108" s="935"/>
      <c r="V108" s="935"/>
      <c r="W108" s="935"/>
      <c r="X108" s="935"/>
      <c r="Y108" s="935"/>
      <c r="Z108" s="935"/>
      <c r="AA108" s="935"/>
      <c r="AB108" s="935"/>
      <c r="AC108" s="935"/>
      <c r="AD108" s="935"/>
      <c r="AE108" s="935"/>
      <c r="AF108" s="935"/>
      <c r="AG108" s="935"/>
      <c r="AH108" s="935"/>
      <c r="AI108" s="935"/>
      <c r="AJ108" s="935"/>
      <c r="AK108" s="935"/>
      <c r="AL108" s="935"/>
      <c r="AM108" s="935"/>
      <c r="AN108" s="935"/>
      <c r="AO108" s="935"/>
      <c r="AP108" s="935"/>
      <c r="AQ108" s="935"/>
      <c r="AR108" s="935"/>
      <c r="AS108" s="935"/>
      <c r="AT108" s="936"/>
      <c r="AU108" s="934" t="s">
        <v>416</v>
      </c>
      <c r="AV108" s="935"/>
      <c r="AW108" s="935"/>
      <c r="AX108" s="935"/>
      <c r="AY108" s="935"/>
      <c r="AZ108" s="935"/>
      <c r="BA108" s="935"/>
      <c r="BB108" s="935"/>
      <c r="BC108" s="935"/>
      <c r="BD108" s="935"/>
      <c r="BE108" s="935"/>
      <c r="BF108" s="935"/>
      <c r="BG108" s="935"/>
      <c r="BH108" s="935"/>
      <c r="BI108" s="935"/>
      <c r="BJ108" s="935"/>
      <c r="BK108" s="935"/>
      <c r="BL108" s="935"/>
      <c r="BM108" s="935"/>
      <c r="BN108" s="935"/>
      <c r="BO108" s="935"/>
      <c r="BP108" s="935"/>
      <c r="BQ108" s="935"/>
      <c r="BR108" s="935"/>
      <c r="BS108" s="935"/>
      <c r="BT108" s="935"/>
      <c r="BU108" s="935"/>
      <c r="BV108" s="935"/>
      <c r="BW108" s="935"/>
      <c r="BX108" s="935"/>
      <c r="BY108" s="935"/>
      <c r="BZ108" s="935"/>
      <c r="CA108" s="935"/>
      <c r="CB108" s="935"/>
      <c r="CC108" s="935"/>
      <c r="CD108" s="935"/>
      <c r="CE108" s="935"/>
      <c r="CF108" s="935"/>
      <c r="CG108" s="935"/>
      <c r="CH108" s="935"/>
      <c r="CI108" s="935"/>
      <c r="CJ108" s="935"/>
      <c r="CK108" s="935"/>
      <c r="CL108" s="935"/>
      <c r="CM108" s="935"/>
      <c r="CN108" s="935"/>
      <c r="CO108" s="935"/>
      <c r="CP108" s="935"/>
      <c r="CQ108" s="935"/>
      <c r="CR108" s="935"/>
      <c r="CS108" s="935"/>
      <c r="CT108" s="935"/>
      <c r="CU108" s="935"/>
      <c r="CV108" s="935"/>
      <c r="CW108" s="935"/>
      <c r="CX108" s="935"/>
      <c r="CY108" s="935"/>
      <c r="CZ108" s="935"/>
      <c r="DA108" s="935"/>
      <c r="DB108" s="935"/>
      <c r="DC108" s="935"/>
      <c r="DD108" s="935"/>
      <c r="DE108" s="935"/>
      <c r="DF108" s="935"/>
      <c r="DG108" s="935"/>
      <c r="DH108" s="935"/>
      <c r="DI108" s="935"/>
      <c r="DJ108" s="935"/>
      <c r="DK108" s="935"/>
      <c r="DL108" s="935"/>
      <c r="DM108" s="935"/>
      <c r="DN108" s="935"/>
      <c r="DO108" s="935"/>
      <c r="DP108" s="935"/>
      <c r="DQ108" s="935"/>
      <c r="DR108" s="935"/>
      <c r="DS108" s="935"/>
      <c r="DT108" s="935"/>
      <c r="DU108" s="935"/>
      <c r="DV108" s="935"/>
      <c r="DW108" s="935"/>
      <c r="DX108" s="935"/>
      <c r="DY108" s="935"/>
      <c r="DZ108" s="936"/>
    </row>
    <row r="109" spans="1:131" s="212" customFormat="1" ht="26.25" customHeight="1" x14ac:dyDescent="0.2">
      <c r="A109" s="929" t="s">
        <v>417</v>
      </c>
      <c r="B109" s="910"/>
      <c r="C109" s="910"/>
      <c r="D109" s="910"/>
      <c r="E109" s="910"/>
      <c r="F109" s="910"/>
      <c r="G109" s="910"/>
      <c r="H109" s="910"/>
      <c r="I109" s="910"/>
      <c r="J109" s="910"/>
      <c r="K109" s="910"/>
      <c r="L109" s="910"/>
      <c r="M109" s="910"/>
      <c r="N109" s="910"/>
      <c r="O109" s="910"/>
      <c r="P109" s="910"/>
      <c r="Q109" s="910"/>
      <c r="R109" s="910"/>
      <c r="S109" s="910"/>
      <c r="T109" s="910"/>
      <c r="U109" s="910"/>
      <c r="V109" s="910"/>
      <c r="W109" s="910"/>
      <c r="X109" s="910"/>
      <c r="Y109" s="910"/>
      <c r="Z109" s="911"/>
      <c r="AA109" s="909" t="s">
        <v>418</v>
      </c>
      <c r="AB109" s="910"/>
      <c r="AC109" s="910"/>
      <c r="AD109" s="910"/>
      <c r="AE109" s="911"/>
      <c r="AF109" s="909" t="s">
        <v>419</v>
      </c>
      <c r="AG109" s="910"/>
      <c r="AH109" s="910"/>
      <c r="AI109" s="910"/>
      <c r="AJ109" s="911"/>
      <c r="AK109" s="909" t="s">
        <v>294</v>
      </c>
      <c r="AL109" s="910"/>
      <c r="AM109" s="910"/>
      <c r="AN109" s="910"/>
      <c r="AO109" s="911"/>
      <c r="AP109" s="909" t="s">
        <v>420</v>
      </c>
      <c r="AQ109" s="910"/>
      <c r="AR109" s="910"/>
      <c r="AS109" s="910"/>
      <c r="AT109" s="912"/>
      <c r="AU109" s="929" t="s">
        <v>417</v>
      </c>
      <c r="AV109" s="910"/>
      <c r="AW109" s="910"/>
      <c r="AX109" s="910"/>
      <c r="AY109" s="910"/>
      <c r="AZ109" s="910"/>
      <c r="BA109" s="910"/>
      <c r="BB109" s="910"/>
      <c r="BC109" s="910"/>
      <c r="BD109" s="910"/>
      <c r="BE109" s="910"/>
      <c r="BF109" s="910"/>
      <c r="BG109" s="910"/>
      <c r="BH109" s="910"/>
      <c r="BI109" s="910"/>
      <c r="BJ109" s="910"/>
      <c r="BK109" s="910"/>
      <c r="BL109" s="910"/>
      <c r="BM109" s="910"/>
      <c r="BN109" s="910"/>
      <c r="BO109" s="910"/>
      <c r="BP109" s="911"/>
      <c r="BQ109" s="909" t="s">
        <v>418</v>
      </c>
      <c r="BR109" s="910"/>
      <c r="BS109" s="910"/>
      <c r="BT109" s="910"/>
      <c r="BU109" s="911"/>
      <c r="BV109" s="909" t="s">
        <v>419</v>
      </c>
      <c r="BW109" s="910"/>
      <c r="BX109" s="910"/>
      <c r="BY109" s="910"/>
      <c r="BZ109" s="911"/>
      <c r="CA109" s="909" t="s">
        <v>294</v>
      </c>
      <c r="CB109" s="910"/>
      <c r="CC109" s="910"/>
      <c r="CD109" s="910"/>
      <c r="CE109" s="911"/>
      <c r="CF109" s="930" t="s">
        <v>420</v>
      </c>
      <c r="CG109" s="930"/>
      <c r="CH109" s="930"/>
      <c r="CI109" s="930"/>
      <c r="CJ109" s="930"/>
      <c r="CK109" s="909" t="s">
        <v>421</v>
      </c>
      <c r="CL109" s="910"/>
      <c r="CM109" s="910"/>
      <c r="CN109" s="910"/>
      <c r="CO109" s="910"/>
      <c r="CP109" s="910"/>
      <c r="CQ109" s="910"/>
      <c r="CR109" s="910"/>
      <c r="CS109" s="910"/>
      <c r="CT109" s="910"/>
      <c r="CU109" s="910"/>
      <c r="CV109" s="910"/>
      <c r="CW109" s="910"/>
      <c r="CX109" s="910"/>
      <c r="CY109" s="910"/>
      <c r="CZ109" s="910"/>
      <c r="DA109" s="910"/>
      <c r="DB109" s="910"/>
      <c r="DC109" s="910"/>
      <c r="DD109" s="910"/>
      <c r="DE109" s="910"/>
      <c r="DF109" s="911"/>
      <c r="DG109" s="909" t="s">
        <v>418</v>
      </c>
      <c r="DH109" s="910"/>
      <c r="DI109" s="910"/>
      <c r="DJ109" s="910"/>
      <c r="DK109" s="911"/>
      <c r="DL109" s="909" t="s">
        <v>419</v>
      </c>
      <c r="DM109" s="910"/>
      <c r="DN109" s="910"/>
      <c r="DO109" s="910"/>
      <c r="DP109" s="911"/>
      <c r="DQ109" s="909" t="s">
        <v>294</v>
      </c>
      <c r="DR109" s="910"/>
      <c r="DS109" s="910"/>
      <c r="DT109" s="910"/>
      <c r="DU109" s="911"/>
      <c r="DV109" s="909" t="s">
        <v>420</v>
      </c>
      <c r="DW109" s="910"/>
      <c r="DX109" s="910"/>
      <c r="DY109" s="910"/>
      <c r="DZ109" s="912"/>
    </row>
    <row r="110" spans="1:131" s="212" customFormat="1" ht="26.25" customHeight="1" x14ac:dyDescent="0.2">
      <c r="A110" s="913" t="s">
        <v>422</v>
      </c>
      <c r="B110" s="914"/>
      <c r="C110" s="914"/>
      <c r="D110" s="914"/>
      <c r="E110" s="914"/>
      <c r="F110" s="914"/>
      <c r="G110" s="914"/>
      <c r="H110" s="914"/>
      <c r="I110" s="914"/>
      <c r="J110" s="914"/>
      <c r="K110" s="914"/>
      <c r="L110" s="914"/>
      <c r="M110" s="914"/>
      <c r="N110" s="914"/>
      <c r="O110" s="914"/>
      <c r="P110" s="914"/>
      <c r="Q110" s="914"/>
      <c r="R110" s="914"/>
      <c r="S110" s="914"/>
      <c r="T110" s="914"/>
      <c r="U110" s="914"/>
      <c r="V110" s="914"/>
      <c r="W110" s="914"/>
      <c r="X110" s="914"/>
      <c r="Y110" s="914"/>
      <c r="Z110" s="915"/>
      <c r="AA110" s="916">
        <v>13532893</v>
      </c>
      <c r="AB110" s="917"/>
      <c r="AC110" s="917"/>
      <c r="AD110" s="917"/>
      <c r="AE110" s="918"/>
      <c r="AF110" s="919">
        <v>13431715</v>
      </c>
      <c r="AG110" s="917"/>
      <c r="AH110" s="917"/>
      <c r="AI110" s="917"/>
      <c r="AJ110" s="918"/>
      <c r="AK110" s="919">
        <v>14845757</v>
      </c>
      <c r="AL110" s="917"/>
      <c r="AM110" s="917"/>
      <c r="AN110" s="917"/>
      <c r="AO110" s="918"/>
      <c r="AP110" s="920">
        <v>22.9</v>
      </c>
      <c r="AQ110" s="921"/>
      <c r="AR110" s="921"/>
      <c r="AS110" s="921"/>
      <c r="AT110" s="922"/>
      <c r="AU110" s="923" t="s">
        <v>69</v>
      </c>
      <c r="AV110" s="924"/>
      <c r="AW110" s="924"/>
      <c r="AX110" s="924"/>
      <c r="AY110" s="924"/>
      <c r="AZ110" s="946" t="s">
        <v>423</v>
      </c>
      <c r="BA110" s="914"/>
      <c r="BB110" s="914"/>
      <c r="BC110" s="914"/>
      <c r="BD110" s="914"/>
      <c r="BE110" s="914"/>
      <c r="BF110" s="914"/>
      <c r="BG110" s="914"/>
      <c r="BH110" s="914"/>
      <c r="BI110" s="914"/>
      <c r="BJ110" s="914"/>
      <c r="BK110" s="914"/>
      <c r="BL110" s="914"/>
      <c r="BM110" s="914"/>
      <c r="BN110" s="914"/>
      <c r="BO110" s="914"/>
      <c r="BP110" s="915"/>
      <c r="BQ110" s="947">
        <v>167043145</v>
      </c>
      <c r="BR110" s="948"/>
      <c r="BS110" s="948"/>
      <c r="BT110" s="948"/>
      <c r="BU110" s="948"/>
      <c r="BV110" s="948">
        <v>168242112</v>
      </c>
      <c r="BW110" s="948"/>
      <c r="BX110" s="948"/>
      <c r="BY110" s="948"/>
      <c r="BZ110" s="948"/>
      <c r="CA110" s="948">
        <v>167123919</v>
      </c>
      <c r="CB110" s="948"/>
      <c r="CC110" s="948"/>
      <c r="CD110" s="948"/>
      <c r="CE110" s="948"/>
      <c r="CF110" s="961">
        <v>257.5</v>
      </c>
      <c r="CG110" s="962"/>
      <c r="CH110" s="962"/>
      <c r="CI110" s="962"/>
      <c r="CJ110" s="962"/>
      <c r="CK110" s="963" t="s">
        <v>424</v>
      </c>
      <c r="CL110" s="964"/>
      <c r="CM110" s="946" t="s">
        <v>425</v>
      </c>
      <c r="CN110" s="914"/>
      <c r="CO110" s="914"/>
      <c r="CP110" s="914"/>
      <c r="CQ110" s="914"/>
      <c r="CR110" s="914"/>
      <c r="CS110" s="914"/>
      <c r="CT110" s="914"/>
      <c r="CU110" s="914"/>
      <c r="CV110" s="914"/>
      <c r="CW110" s="914"/>
      <c r="CX110" s="914"/>
      <c r="CY110" s="914"/>
      <c r="CZ110" s="914"/>
      <c r="DA110" s="914"/>
      <c r="DB110" s="914"/>
      <c r="DC110" s="914"/>
      <c r="DD110" s="914"/>
      <c r="DE110" s="914"/>
      <c r="DF110" s="915"/>
      <c r="DG110" s="947" t="s">
        <v>122</v>
      </c>
      <c r="DH110" s="948"/>
      <c r="DI110" s="948"/>
      <c r="DJ110" s="948"/>
      <c r="DK110" s="948"/>
      <c r="DL110" s="948" t="s">
        <v>122</v>
      </c>
      <c r="DM110" s="948"/>
      <c r="DN110" s="948"/>
      <c r="DO110" s="948"/>
      <c r="DP110" s="948"/>
      <c r="DQ110" s="948" t="s">
        <v>122</v>
      </c>
      <c r="DR110" s="948"/>
      <c r="DS110" s="948"/>
      <c r="DT110" s="948"/>
      <c r="DU110" s="948"/>
      <c r="DV110" s="949" t="s">
        <v>122</v>
      </c>
      <c r="DW110" s="949"/>
      <c r="DX110" s="949"/>
      <c r="DY110" s="949"/>
      <c r="DZ110" s="950"/>
    </row>
    <row r="111" spans="1:131" s="212" customFormat="1" ht="26.25" customHeight="1" x14ac:dyDescent="0.2">
      <c r="A111" s="951" t="s">
        <v>426</v>
      </c>
      <c r="B111" s="952"/>
      <c r="C111" s="952"/>
      <c r="D111" s="952"/>
      <c r="E111" s="952"/>
      <c r="F111" s="952"/>
      <c r="G111" s="952"/>
      <c r="H111" s="952"/>
      <c r="I111" s="952"/>
      <c r="J111" s="952"/>
      <c r="K111" s="952"/>
      <c r="L111" s="952"/>
      <c r="M111" s="952"/>
      <c r="N111" s="952"/>
      <c r="O111" s="952"/>
      <c r="P111" s="952"/>
      <c r="Q111" s="952"/>
      <c r="R111" s="952"/>
      <c r="S111" s="952"/>
      <c r="T111" s="952"/>
      <c r="U111" s="952"/>
      <c r="V111" s="952"/>
      <c r="W111" s="952"/>
      <c r="X111" s="952"/>
      <c r="Y111" s="952"/>
      <c r="Z111" s="953"/>
      <c r="AA111" s="954" t="s">
        <v>122</v>
      </c>
      <c r="AB111" s="955"/>
      <c r="AC111" s="955"/>
      <c r="AD111" s="955"/>
      <c r="AE111" s="956"/>
      <c r="AF111" s="957" t="s">
        <v>122</v>
      </c>
      <c r="AG111" s="955"/>
      <c r="AH111" s="955"/>
      <c r="AI111" s="955"/>
      <c r="AJ111" s="956"/>
      <c r="AK111" s="957" t="s">
        <v>122</v>
      </c>
      <c r="AL111" s="955"/>
      <c r="AM111" s="955"/>
      <c r="AN111" s="955"/>
      <c r="AO111" s="956"/>
      <c r="AP111" s="958" t="s">
        <v>122</v>
      </c>
      <c r="AQ111" s="959"/>
      <c r="AR111" s="959"/>
      <c r="AS111" s="959"/>
      <c r="AT111" s="960"/>
      <c r="AU111" s="925"/>
      <c r="AV111" s="926"/>
      <c r="AW111" s="926"/>
      <c r="AX111" s="926"/>
      <c r="AY111" s="926"/>
      <c r="AZ111" s="939" t="s">
        <v>427</v>
      </c>
      <c r="BA111" s="940"/>
      <c r="BB111" s="940"/>
      <c r="BC111" s="940"/>
      <c r="BD111" s="940"/>
      <c r="BE111" s="940"/>
      <c r="BF111" s="940"/>
      <c r="BG111" s="940"/>
      <c r="BH111" s="940"/>
      <c r="BI111" s="940"/>
      <c r="BJ111" s="940"/>
      <c r="BK111" s="940"/>
      <c r="BL111" s="940"/>
      <c r="BM111" s="940"/>
      <c r="BN111" s="940"/>
      <c r="BO111" s="940"/>
      <c r="BP111" s="941"/>
      <c r="BQ111" s="942">
        <v>58819</v>
      </c>
      <c r="BR111" s="943"/>
      <c r="BS111" s="943"/>
      <c r="BT111" s="943"/>
      <c r="BU111" s="943"/>
      <c r="BV111" s="943">
        <v>45315</v>
      </c>
      <c r="BW111" s="943"/>
      <c r="BX111" s="943"/>
      <c r="BY111" s="943"/>
      <c r="BZ111" s="943"/>
      <c r="CA111" s="943">
        <v>31300</v>
      </c>
      <c r="CB111" s="943"/>
      <c r="CC111" s="943"/>
      <c r="CD111" s="943"/>
      <c r="CE111" s="943"/>
      <c r="CF111" s="937">
        <v>0</v>
      </c>
      <c r="CG111" s="938"/>
      <c r="CH111" s="938"/>
      <c r="CI111" s="938"/>
      <c r="CJ111" s="938"/>
      <c r="CK111" s="965"/>
      <c r="CL111" s="966"/>
      <c r="CM111" s="939" t="s">
        <v>428</v>
      </c>
      <c r="CN111" s="940"/>
      <c r="CO111" s="940"/>
      <c r="CP111" s="940"/>
      <c r="CQ111" s="940"/>
      <c r="CR111" s="940"/>
      <c r="CS111" s="940"/>
      <c r="CT111" s="940"/>
      <c r="CU111" s="940"/>
      <c r="CV111" s="940"/>
      <c r="CW111" s="940"/>
      <c r="CX111" s="940"/>
      <c r="CY111" s="940"/>
      <c r="CZ111" s="940"/>
      <c r="DA111" s="940"/>
      <c r="DB111" s="940"/>
      <c r="DC111" s="940"/>
      <c r="DD111" s="940"/>
      <c r="DE111" s="940"/>
      <c r="DF111" s="941"/>
      <c r="DG111" s="942">
        <v>58819</v>
      </c>
      <c r="DH111" s="943"/>
      <c r="DI111" s="943"/>
      <c r="DJ111" s="943"/>
      <c r="DK111" s="943"/>
      <c r="DL111" s="943">
        <v>45315</v>
      </c>
      <c r="DM111" s="943"/>
      <c r="DN111" s="943"/>
      <c r="DO111" s="943"/>
      <c r="DP111" s="943"/>
      <c r="DQ111" s="943">
        <v>31300</v>
      </c>
      <c r="DR111" s="943"/>
      <c r="DS111" s="943"/>
      <c r="DT111" s="943"/>
      <c r="DU111" s="943"/>
      <c r="DV111" s="944">
        <v>0</v>
      </c>
      <c r="DW111" s="944"/>
      <c r="DX111" s="944"/>
      <c r="DY111" s="944"/>
      <c r="DZ111" s="945"/>
    </row>
    <row r="112" spans="1:131" s="212" customFormat="1" ht="26.25" customHeight="1" x14ac:dyDescent="0.2">
      <c r="A112" s="969" t="s">
        <v>429</v>
      </c>
      <c r="B112" s="970"/>
      <c r="C112" s="940" t="s">
        <v>430</v>
      </c>
      <c r="D112" s="940"/>
      <c r="E112" s="940"/>
      <c r="F112" s="940"/>
      <c r="G112" s="940"/>
      <c r="H112" s="940"/>
      <c r="I112" s="940"/>
      <c r="J112" s="940"/>
      <c r="K112" s="940"/>
      <c r="L112" s="940"/>
      <c r="M112" s="940"/>
      <c r="N112" s="940"/>
      <c r="O112" s="940"/>
      <c r="P112" s="940"/>
      <c r="Q112" s="940"/>
      <c r="R112" s="940"/>
      <c r="S112" s="940"/>
      <c r="T112" s="940"/>
      <c r="U112" s="940"/>
      <c r="V112" s="940"/>
      <c r="W112" s="940"/>
      <c r="X112" s="940"/>
      <c r="Y112" s="940"/>
      <c r="Z112" s="941"/>
      <c r="AA112" s="975" t="s">
        <v>122</v>
      </c>
      <c r="AB112" s="976"/>
      <c r="AC112" s="976"/>
      <c r="AD112" s="976"/>
      <c r="AE112" s="977"/>
      <c r="AF112" s="978" t="s">
        <v>122</v>
      </c>
      <c r="AG112" s="976"/>
      <c r="AH112" s="976"/>
      <c r="AI112" s="976"/>
      <c r="AJ112" s="977"/>
      <c r="AK112" s="978" t="s">
        <v>122</v>
      </c>
      <c r="AL112" s="976"/>
      <c r="AM112" s="976"/>
      <c r="AN112" s="976"/>
      <c r="AO112" s="977"/>
      <c r="AP112" s="979" t="s">
        <v>122</v>
      </c>
      <c r="AQ112" s="980"/>
      <c r="AR112" s="980"/>
      <c r="AS112" s="980"/>
      <c r="AT112" s="981"/>
      <c r="AU112" s="925"/>
      <c r="AV112" s="926"/>
      <c r="AW112" s="926"/>
      <c r="AX112" s="926"/>
      <c r="AY112" s="926"/>
      <c r="AZ112" s="939" t="s">
        <v>431</v>
      </c>
      <c r="BA112" s="940"/>
      <c r="BB112" s="940"/>
      <c r="BC112" s="940"/>
      <c r="BD112" s="940"/>
      <c r="BE112" s="940"/>
      <c r="BF112" s="940"/>
      <c r="BG112" s="940"/>
      <c r="BH112" s="940"/>
      <c r="BI112" s="940"/>
      <c r="BJ112" s="940"/>
      <c r="BK112" s="940"/>
      <c r="BL112" s="940"/>
      <c r="BM112" s="940"/>
      <c r="BN112" s="940"/>
      <c r="BO112" s="940"/>
      <c r="BP112" s="941"/>
      <c r="BQ112" s="942">
        <v>35405518</v>
      </c>
      <c r="BR112" s="943"/>
      <c r="BS112" s="943"/>
      <c r="BT112" s="943"/>
      <c r="BU112" s="943"/>
      <c r="BV112" s="943">
        <v>36708183</v>
      </c>
      <c r="BW112" s="943"/>
      <c r="BX112" s="943"/>
      <c r="BY112" s="943"/>
      <c r="BZ112" s="943"/>
      <c r="CA112" s="943">
        <v>36419514</v>
      </c>
      <c r="CB112" s="943"/>
      <c r="CC112" s="943"/>
      <c r="CD112" s="943"/>
      <c r="CE112" s="943"/>
      <c r="CF112" s="937">
        <v>56.1</v>
      </c>
      <c r="CG112" s="938"/>
      <c r="CH112" s="938"/>
      <c r="CI112" s="938"/>
      <c r="CJ112" s="938"/>
      <c r="CK112" s="965"/>
      <c r="CL112" s="966"/>
      <c r="CM112" s="939" t="s">
        <v>432</v>
      </c>
      <c r="CN112" s="940"/>
      <c r="CO112" s="940"/>
      <c r="CP112" s="940"/>
      <c r="CQ112" s="940"/>
      <c r="CR112" s="940"/>
      <c r="CS112" s="940"/>
      <c r="CT112" s="940"/>
      <c r="CU112" s="940"/>
      <c r="CV112" s="940"/>
      <c r="CW112" s="940"/>
      <c r="CX112" s="940"/>
      <c r="CY112" s="940"/>
      <c r="CZ112" s="940"/>
      <c r="DA112" s="940"/>
      <c r="DB112" s="940"/>
      <c r="DC112" s="940"/>
      <c r="DD112" s="940"/>
      <c r="DE112" s="940"/>
      <c r="DF112" s="941"/>
      <c r="DG112" s="942" t="s">
        <v>122</v>
      </c>
      <c r="DH112" s="943"/>
      <c r="DI112" s="943"/>
      <c r="DJ112" s="943"/>
      <c r="DK112" s="943"/>
      <c r="DL112" s="943" t="s">
        <v>122</v>
      </c>
      <c r="DM112" s="943"/>
      <c r="DN112" s="943"/>
      <c r="DO112" s="943"/>
      <c r="DP112" s="943"/>
      <c r="DQ112" s="943" t="s">
        <v>122</v>
      </c>
      <c r="DR112" s="943"/>
      <c r="DS112" s="943"/>
      <c r="DT112" s="943"/>
      <c r="DU112" s="943"/>
      <c r="DV112" s="944" t="s">
        <v>122</v>
      </c>
      <c r="DW112" s="944"/>
      <c r="DX112" s="944"/>
      <c r="DY112" s="944"/>
      <c r="DZ112" s="945"/>
    </row>
    <row r="113" spans="1:130" s="212" customFormat="1" ht="26.25" customHeight="1" x14ac:dyDescent="0.2">
      <c r="A113" s="971"/>
      <c r="B113" s="972"/>
      <c r="C113" s="940" t="s">
        <v>433</v>
      </c>
      <c r="D113" s="940"/>
      <c r="E113" s="940"/>
      <c r="F113" s="940"/>
      <c r="G113" s="940"/>
      <c r="H113" s="940"/>
      <c r="I113" s="940"/>
      <c r="J113" s="940"/>
      <c r="K113" s="940"/>
      <c r="L113" s="940"/>
      <c r="M113" s="940"/>
      <c r="N113" s="940"/>
      <c r="O113" s="940"/>
      <c r="P113" s="940"/>
      <c r="Q113" s="940"/>
      <c r="R113" s="940"/>
      <c r="S113" s="940"/>
      <c r="T113" s="940"/>
      <c r="U113" s="940"/>
      <c r="V113" s="940"/>
      <c r="W113" s="940"/>
      <c r="X113" s="940"/>
      <c r="Y113" s="940"/>
      <c r="Z113" s="941"/>
      <c r="AA113" s="954">
        <v>3157409</v>
      </c>
      <c r="AB113" s="955"/>
      <c r="AC113" s="955"/>
      <c r="AD113" s="955"/>
      <c r="AE113" s="956"/>
      <c r="AF113" s="957">
        <v>3489897</v>
      </c>
      <c r="AG113" s="955"/>
      <c r="AH113" s="955"/>
      <c r="AI113" s="955"/>
      <c r="AJ113" s="956"/>
      <c r="AK113" s="957">
        <v>3345749</v>
      </c>
      <c r="AL113" s="955"/>
      <c r="AM113" s="955"/>
      <c r="AN113" s="955"/>
      <c r="AO113" s="956"/>
      <c r="AP113" s="958">
        <v>5.2</v>
      </c>
      <c r="AQ113" s="959"/>
      <c r="AR113" s="959"/>
      <c r="AS113" s="959"/>
      <c r="AT113" s="960"/>
      <c r="AU113" s="925"/>
      <c r="AV113" s="926"/>
      <c r="AW113" s="926"/>
      <c r="AX113" s="926"/>
      <c r="AY113" s="926"/>
      <c r="AZ113" s="939" t="s">
        <v>434</v>
      </c>
      <c r="BA113" s="940"/>
      <c r="BB113" s="940"/>
      <c r="BC113" s="940"/>
      <c r="BD113" s="940"/>
      <c r="BE113" s="940"/>
      <c r="BF113" s="940"/>
      <c r="BG113" s="940"/>
      <c r="BH113" s="940"/>
      <c r="BI113" s="940"/>
      <c r="BJ113" s="940"/>
      <c r="BK113" s="940"/>
      <c r="BL113" s="940"/>
      <c r="BM113" s="940"/>
      <c r="BN113" s="940"/>
      <c r="BO113" s="940"/>
      <c r="BP113" s="941"/>
      <c r="BQ113" s="942" t="s">
        <v>122</v>
      </c>
      <c r="BR113" s="943"/>
      <c r="BS113" s="943"/>
      <c r="BT113" s="943"/>
      <c r="BU113" s="943"/>
      <c r="BV113" s="943" t="s">
        <v>122</v>
      </c>
      <c r="BW113" s="943"/>
      <c r="BX113" s="943"/>
      <c r="BY113" s="943"/>
      <c r="BZ113" s="943"/>
      <c r="CA113" s="943" t="s">
        <v>122</v>
      </c>
      <c r="CB113" s="943"/>
      <c r="CC113" s="943"/>
      <c r="CD113" s="943"/>
      <c r="CE113" s="943"/>
      <c r="CF113" s="937" t="s">
        <v>122</v>
      </c>
      <c r="CG113" s="938"/>
      <c r="CH113" s="938"/>
      <c r="CI113" s="938"/>
      <c r="CJ113" s="938"/>
      <c r="CK113" s="965"/>
      <c r="CL113" s="966"/>
      <c r="CM113" s="939" t="s">
        <v>435</v>
      </c>
      <c r="CN113" s="940"/>
      <c r="CO113" s="940"/>
      <c r="CP113" s="940"/>
      <c r="CQ113" s="940"/>
      <c r="CR113" s="940"/>
      <c r="CS113" s="940"/>
      <c r="CT113" s="940"/>
      <c r="CU113" s="940"/>
      <c r="CV113" s="940"/>
      <c r="CW113" s="940"/>
      <c r="CX113" s="940"/>
      <c r="CY113" s="940"/>
      <c r="CZ113" s="940"/>
      <c r="DA113" s="940"/>
      <c r="DB113" s="940"/>
      <c r="DC113" s="940"/>
      <c r="DD113" s="940"/>
      <c r="DE113" s="940"/>
      <c r="DF113" s="941"/>
      <c r="DG113" s="975" t="s">
        <v>122</v>
      </c>
      <c r="DH113" s="976"/>
      <c r="DI113" s="976"/>
      <c r="DJ113" s="976"/>
      <c r="DK113" s="977"/>
      <c r="DL113" s="978" t="s">
        <v>122</v>
      </c>
      <c r="DM113" s="976"/>
      <c r="DN113" s="976"/>
      <c r="DO113" s="976"/>
      <c r="DP113" s="977"/>
      <c r="DQ113" s="978" t="s">
        <v>122</v>
      </c>
      <c r="DR113" s="976"/>
      <c r="DS113" s="976"/>
      <c r="DT113" s="976"/>
      <c r="DU113" s="977"/>
      <c r="DV113" s="979" t="s">
        <v>122</v>
      </c>
      <c r="DW113" s="980"/>
      <c r="DX113" s="980"/>
      <c r="DY113" s="980"/>
      <c r="DZ113" s="981"/>
    </row>
    <row r="114" spans="1:130" s="212" customFormat="1" ht="26.25" customHeight="1" x14ac:dyDescent="0.2">
      <c r="A114" s="971"/>
      <c r="B114" s="972"/>
      <c r="C114" s="940" t="s">
        <v>436</v>
      </c>
      <c r="D114" s="940"/>
      <c r="E114" s="940"/>
      <c r="F114" s="940"/>
      <c r="G114" s="940"/>
      <c r="H114" s="940"/>
      <c r="I114" s="940"/>
      <c r="J114" s="940"/>
      <c r="K114" s="940"/>
      <c r="L114" s="940"/>
      <c r="M114" s="940"/>
      <c r="N114" s="940"/>
      <c r="O114" s="940"/>
      <c r="P114" s="940"/>
      <c r="Q114" s="940"/>
      <c r="R114" s="940"/>
      <c r="S114" s="940"/>
      <c r="T114" s="940"/>
      <c r="U114" s="940"/>
      <c r="V114" s="940"/>
      <c r="W114" s="940"/>
      <c r="X114" s="940"/>
      <c r="Y114" s="940"/>
      <c r="Z114" s="941"/>
      <c r="AA114" s="975" t="s">
        <v>122</v>
      </c>
      <c r="AB114" s="976"/>
      <c r="AC114" s="976"/>
      <c r="AD114" s="976"/>
      <c r="AE114" s="977"/>
      <c r="AF114" s="978" t="s">
        <v>122</v>
      </c>
      <c r="AG114" s="976"/>
      <c r="AH114" s="976"/>
      <c r="AI114" s="976"/>
      <c r="AJ114" s="977"/>
      <c r="AK114" s="978" t="s">
        <v>122</v>
      </c>
      <c r="AL114" s="976"/>
      <c r="AM114" s="976"/>
      <c r="AN114" s="976"/>
      <c r="AO114" s="977"/>
      <c r="AP114" s="979" t="s">
        <v>122</v>
      </c>
      <c r="AQ114" s="980"/>
      <c r="AR114" s="980"/>
      <c r="AS114" s="980"/>
      <c r="AT114" s="981"/>
      <c r="AU114" s="925"/>
      <c r="AV114" s="926"/>
      <c r="AW114" s="926"/>
      <c r="AX114" s="926"/>
      <c r="AY114" s="926"/>
      <c r="AZ114" s="939" t="s">
        <v>437</v>
      </c>
      <c r="BA114" s="940"/>
      <c r="BB114" s="940"/>
      <c r="BC114" s="940"/>
      <c r="BD114" s="940"/>
      <c r="BE114" s="940"/>
      <c r="BF114" s="940"/>
      <c r="BG114" s="940"/>
      <c r="BH114" s="940"/>
      <c r="BI114" s="940"/>
      <c r="BJ114" s="940"/>
      <c r="BK114" s="940"/>
      <c r="BL114" s="940"/>
      <c r="BM114" s="940"/>
      <c r="BN114" s="940"/>
      <c r="BO114" s="940"/>
      <c r="BP114" s="941"/>
      <c r="BQ114" s="942">
        <v>16182508</v>
      </c>
      <c r="BR114" s="943"/>
      <c r="BS114" s="943"/>
      <c r="BT114" s="943"/>
      <c r="BU114" s="943"/>
      <c r="BV114" s="943">
        <v>16734132</v>
      </c>
      <c r="BW114" s="943"/>
      <c r="BX114" s="943"/>
      <c r="BY114" s="943"/>
      <c r="BZ114" s="943"/>
      <c r="CA114" s="943">
        <v>16504273</v>
      </c>
      <c r="CB114" s="943"/>
      <c r="CC114" s="943"/>
      <c r="CD114" s="943"/>
      <c r="CE114" s="943"/>
      <c r="CF114" s="937">
        <v>25.4</v>
      </c>
      <c r="CG114" s="938"/>
      <c r="CH114" s="938"/>
      <c r="CI114" s="938"/>
      <c r="CJ114" s="938"/>
      <c r="CK114" s="965"/>
      <c r="CL114" s="966"/>
      <c r="CM114" s="939" t="s">
        <v>438</v>
      </c>
      <c r="CN114" s="940"/>
      <c r="CO114" s="940"/>
      <c r="CP114" s="940"/>
      <c r="CQ114" s="940"/>
      <c r="CR114" s="940"/>
      <c r="CS114" s="940"/>
      <c r="CT114" s="940"/>
      <c r="CU114" s="940"/>
      <c r="CV114" s="940"/>
      <c r="CW114" s="940"/>
      <c r="CX114" s="940"/>
      <c r="CY114" s="940"/>
      <c r="CZ114" s="940"/>
      <c r="DA114" s="940"/>
      <c r="DB114" s="940"/>
      <c r="DC114" s="940"/>
      <c r="DD114" s="940"/>
      <c r="DE114" s="940"/>
      <c r="DF114" s="941"/>
      <c r="DG114" s="975" t="s">
        <v>122</v>
      </c>
      <c r="DH114" s="976"/>
      <c r="DI114" s="976"/>
      <c r="DJ114" s="976"/>
      <c r="DK114" s="977"/>
      <c r="DL114" s="978" t="s">
        <v>122</v>
      </c>
      <c r="DM114" s="976"/>
      <c r="DN114" s="976"/>
      <c r="DO114" s="976"/>
      <c r="DP114" s="977"/>
      <c r="DQ114" s="978" t="s">
        <v>122</v>
      </c>
      <c r="DR114" s="976"/>
      <c r="DS114" s="976"/>
      <c r="DT114" s="976"/>
      <c r="DU114" s="977"/>
      <c r="DV114" s="979" t="s">
        <v>122</v>
      </c>
      <c r="DW114" s="980"/>
      <c r="DX114" s="980"/>
      <c r="DY114" s="980"/>
      <c r="DZ114" s="981"/>
    </row>
    <row r="115" spans="1:130" s="212" customFormat="1" ht="26.25" customHeight="1" x14ac:dyDescent="0.2">
      <c r="A115" s="971"/>
      <c r="B115" s="972"/>
      <c r="C115" s="940" t="s">
        <v>439</v>
      </c>
      <c r="D115" s="940"/>
      <c r="E115" s="940"/>
      <c r="F115" s="940"/>
      <c r="G115" s="940"/>
      <c r="H115" s="940"/>
      <c r="I115" s="940"/>
      <c r="J115" s="940"/>
      <c r="K115" s="940"/>
      <c r="L115" s="940"/>
      <c r="M115" s="940"/>
      <c r="N115" s="940"/>
      <c r="O115" s="940"/>
      <c r="P115" s="940"/>
      <c r="Q115" s="940"/>
      <c r="R115" s="940"/>
      <c r="S115" s="940"/>
      <c r="T115" s="940"/>
      <c r="U115" s="940"/>
      <c r="V115" s="940"/>
      <c r="W115" s="940"/>
      <c r="X115" s="940"/>
      <c r="Y115" s="940"/>
      <c r="Z115" s="941"/>
      <c r="AA115" s="954">
        <v>9793</v>
      </c>
      <c r="AB115" s="955"/>
      <c r="AC115" s="955"/>
      <c r="AD115" s="955"/>
      <c r="AE115" s="956"/>
      <c r="AF115" s="957" t="s">
        <v>122</v>
      </c>
      <c r="AG115" s="955"/>
      <c r="AH115" s="955"/>
      <c r="AI115" s="955"/>
      <c r="AJ115" s="956"/>
      <c r="AK115" s="957" t="s">
        <v>122</v>
      </c>
      <c r="AL115" s="955"/>
      <c r="AM115" s="955"/>
      <c r="AN115" s="955"/>
      <c r="AO115" s="956"/>
      <c r="AP115" s="958" t="s">
        <v>122</v>
      </c>
      <c r="AQ115" s="959"/>
      <c r="AR115" s="959"/>
      <c r="AS115" s="959"/>
      <c r="AT115" s="960"/>
      <c r="AU115" s="925"/>
      <c r="AV115" s="926"/>
      <c r="AW115" s="926"/>
      <c r="AX115" s="926"/>
      <c r="AY115" s="926"/>
      <c r="AZ115" s="939" t="s">
        <v>440</v>
      </c>
      <c r="BA115" s="940"/>
      <c r="BB115" s="940"/>
      <c r="BC115" s="940"/>
      <c r="BD115" s="940"/>
      <c r="BE115" s="940"/>
      <c r="BF115" s="940"/>
      <c r="BG115" s="940"/>
      <c r="BH115" s="940"/>
      <c r="BI115" s="940"/>
      <c r="BJ115" s="940"/>
      <c r="BK115" s="940"/>
      <c r="BL115" s="940"/>
      <c r="BM115" s="940"/>
      <c r="BN115" s="940"/>
      <c r="BO115" s="940"/>
      <c r="BP115" s="941"/>
      <c r="BQ115" s="942">
        <v>850632</v>
      </c>
      <c r="BR115" s="943"/>
      <c r="BS115" s="943"/>
      <c r="BT115" s="943"/>
      <c r="BU115" s="943"/>
      <c r="BV115" s="943">
        <v>6338778</v>
      </c>
      <c r="BW115" s="943"/>
      <c r="BX115" s="943"/>
      <c r="BY115" s="943"/>
      <c r="BZ115" s="943"/>
      <c r="CA115" s="943">
        <v>7267158</v>
      </c>
      <c r="CB115" s="943"/>
      <c r="CC115" s="943"/>
      <c r="CD115" s="943"/>
      <c r="CE115" s="943"/>
      <c r="CF115" s="937">
        <v>11.2</v>
      </c>
      <c r="CG115" s="938"/>
      <c r="CH115" s="938"/>
      <c r="CI115" s="938"/>
      <c r="CJ115" s="938"/>
      <c r="CK115" s="965"/>
      <c r="CL115" s="966"/>
      <c r="CM115" s="939" t="s">
        <v>441</v>
      </c>
      <c r="CN115" s="940"/>
      <c r="CO115" s="940"/>
      <c r="CP115" s="940"/>
      <c r="CQ115" s="940"/>
      <c r="CR115" s="940"/>
      <c r="CS115" s="940"/>
      <c r="CT115" s="940"/>
      <c r="CU115" s="940"/>
      <c r="CV115" s="940"/>
      <c r="CW115" s="940"/>
      <c r="CX115" s="940"/>
      <c r="CY115" s="940"/>
      <c r="CZ115" s="940"/>
      <c r="DA115" s="940"/>
      <c r="DB115" s="940"/>
      <c r="DC115" s="940"/>
      <c r="DD115" s="940"/>
      <c r="DE115" s="940"/>
      <c r="DF115" s="941"/>
      <c r="DG115" s="975" t="s">
        <v>122</v>
      </c>
      <c r="DH115" s="976"/>
      <c r="DI115" s="976"/>
      <c r="DJ115" s="976"/>
      <c r="DK115" s="977"/>
      <c r="DL115" s="978" t="s">
        <v>122</v>
      </c>
      <c r="DM115" s="976"/>
      <c r="DN115" s="976"/>
      <c r="DO115" s="976"/>
      <c r="DP115" s="977"/>
      <c r="DQ115" s="978" t="s">
        <v>122</v>
      </c>
      <c r="DR115" s="976"/>
      <c r="DS115" s="976"/>
      <c r="DT115" s="976"/>
      <c r="DU115" s="977"/>
      <c r="DV115" s="979" t="s">
        <v>122</v>
      </c>
      <c r="DW115" s="980"/>
      <c r="DX115" s="980"/>
      <c r="DY115" s="980"/>
      <c r="DZ115" s="981"/>
    </row>
    <row r="116" spans="1:130" s="212" customFormat="1" ht="26.25" customHeight="1" x14ac:dyDescent="0.2">
      <c r="A116" s="973"/>
      <c r="B116" s="974"/>
      <c r="C116" s="982" t="s">
        <v>442</v>
      </c>
      <c r="D116" s="982"/>
      <c r="E116" s="982"/>
      <c r="F116" s="982"/>
      <c r="G116" s="982"/>
      <c r="H116" s="982"/>
      <c r="I116" s="982"/>
      <c r="J116" s="982"/>
      <c r="K116" s="982"/>
      <c r="L116" s="982"/>
      <c r="M116" s="982"/>
      <c r="N116" s="982"/>
      <c r="O116" s="982"/>
      <c r="P116" s="982"/>
      <c r="Q116" s="982"/>
      <c r="R116" s="982"/>
      <c r="S116" s="982"/>
      <c r="T116" s="982"/>
      <c r="U116" s="982"/>
      <c r="V116" s="982"/>
      <c r="W116" s="982"/>
      <c r="X116" s="982"/>
      <c r="Y116" s="982"/>
      <c r="Z116" s="983"/>
      <c r="AA116" s="975" t="s">
        <v>122</v>
      </c>
      <c r="AB116" s="976"/>
      <c r="AC116" s="976"/>
      <c r="AD116" s="976"/>
      <c r="AE116" s="977"/>
      <c r="AF116" s="978" t="s">
        <v>122</v>
      </c>
      <c r="AG116" s="976"/>
      <c r="AH116" s="976"/>
      <c r="AI116" s="976"/>
      <c r="AJ116" s="977"/>
      <c r="AK116" s="978" t="s">
        <v>122</v>
      </c>
      <c r="AL116" s="976"/>
      <c r="AM116" s="976"/>
      <c r="AN116" s="976"/>
      <c r="AO116" s="977"/>
      <c r="AP116" s="979" t="s">
        <v>122</v>
      </c>
      <c r="AQ116" s="980"/>
      <c r="AR116" s="980"/>
      <c r="AS116" s="980"/>
      <c r="AT116" s="981"/>
      <c r="AU116" s="925"/>
      <c r="AV116" s="926"/>
      <c r="AW116" s="926"/>
      <c r="AX116" s="926"/>
      <c r="AY116" s="926"/>
      <c r="AZ116" s="984" t="s">
        <v>443</v>
      </c>
      <c r="BA116" s="985"/>
      <c r="BB116" s="985"/>
      <c r="BC116" s="985"/>
      <c r="BD116" s="985"/>
      <c r="BE116" s="985"/>
      <c r="BF116" s="985"/>
      <c r="BG116" s="985"/>
      <c r="BH116" s="985"/>
      <c r="BI116" s="985"/>
      <c r="BJ116" s="985"/>
      <c r="BK116" s="985"/>
      <c r="BL116" s="985"/>
      <c r="BM116" s="985"/>
      <c r="BN116" s="985"/>
      <c r="BO116" s="985"/>
      <c r="BP116" s="986"/>
      <c r="BQ116" s="942" t="s">
        <v>122</v>
      </c>
      <c r="BR116" s="943"/>
      <c r="BS116" s="943"/>
      <c r="BT116" s="943"/>
      <c r="BU116" s="943"/>
      <c r="BV116" s="943" t="s">
        <v>122</v>
      </c>
      <c r="BW116" s="943"/>
      <c r="BX116" s="943"/>
      <c r="BY116" s="943"/>
      <c r="BZ116" s="943"/>
      <c r="CA116" s="943" t="s">
        <v>122</v>
      </c>
      <c r="CB116" s="943"/>
      <c r="CC116" s="943"/>
      <c r="CD116" s="943"/>
      <c r="CE116" s="943"/>
      <c r="CF116" s="937" t="s">
        <v>122</v>
      </c>
      <c r="CG116" s="938"/>
      <c r="CH116" s="938"/>
      <c r="CI116" s="938"/>
      <c r="CJ116" s="938"/>
      <c r="CK116" s="965"/>
      <c r="CL116" s="966"/>
      <c r="CM116" s="939" t="s">
        <v>444</v>
      </c>
      <c r="CN116" s="940"/>
      <c r="CO116" s="940"/>
      <c r="CP116" s="940"/>
      <c r="CQ116" s="940"/>
      <c r="CR116" s="940"/>
      <c r="CS116" s="940"/>
      <c r="CT116" s="940"/>
      <c r="CU116" s="940"/>
      <c r="CV116" s="940"/>
      <c r="CW116" s="940"/>
      <c r="CX116" s="940"/>
      <c r="CY116" s="940"/>
      <c r="CZ116" s="940"/>
      <c r="DA116" s="940"/>
      <c r="DB116" s="940"/>
      <c r="DC116" s="940"/>
      <c r="DD116" s="940"/>
      <c r="DE116" s="940"/>
      <c r="DF116" s="941"/>
      <c r="DG116" s="975" t="s">
        <v>122</v>
      </c>
      <c r="DH116" s="976"/>
      <c r="DI116" s="976"/>
      <c r="DJ116" s="976"/>
      <c r="DK116" s="977"/>
      <c r="DL116" s="978" t="s">
        <v>122</v>
      </c>
      <c r="DM116" s="976"/>
      <c r="DN116" s="976"/>
      <c r="DO116" s="976"/>
      <c r="DP116" s="977"/>
      <c r="DQ116" s="978" t="s">
        <v>122</v>
      </c>
      <c r="DR116" s="976"/>
      <c r="DS116" s="976"/>
      <c r="DT116" s="976"/>
      <c r="DU116" s="977"/>
      <c r="DV116" s="979" t="s">
        <v>122</v>
      </c>
      <c r="DW116" s="980"/>
      <c r="DX116" s="980"/>
      <c r="DY116" s="980"/>
      <c r="DZ116" s="981"/>
    </row>
    <row r="117" spans="1:130" s="212" customFormat="1" ht="26.25" customHeight="1" x14ac:dyDescent="0.2">
      <c r="A117" s="929" t="s">
        <v>177</v>
      </c>
      <c r="B117" s="910"/>
      <c r="C117" s="910"/>
      <c r="D117" s="910"/>
      <c r="E117" s="910"/>
      <c r="F117" s="910"/>
      <c r="G117" s="910"/>
      <c r="H117" s="910"/>
      <c r="I117" s="910"/>
      <c r="J117" s="910"/>
      <c r="K117" s="910"/>
      <c r="L117" s="910"/>
      <c r="M117" s="910"/>
      <c r="N117" s="910"/>
      <c r="O117" s="910"/>
      <c r="P117" s="910"/>
      <c r="Q117" s="910"/>
      <c r="R117" s="910"/>
      <c r="S117" s="910"/>
      <c r="T117" s="910"/>
      <c r="U117" s="910"/>
      <c r="V117" s="910"/>
      <c r="W117" s="910"/>
      <c r="X117" s="910"/>
      <c r="Y117" s="994" t="s">
        <v>445</v>
      </c>
      <c r="Z117" s="911"/>
      <c r="AA117" s="995">
        <v>16700095</v>
      </c>
      <c r="AB117" s="996"/>
      <c r="AC117" s="996"/>
      <c r="AD117" s="996"/>
      <c r="AE117" s="997"/>
      <c r="AF117" s="998">
        <v>16921612</v>
      </c>
      <c r="AG117" s="996"/>
      <c r="AH117" s="996"/>
      <c r="AI117" s="996"/>
      <c r="AJ117" s="997"/>
      <c r="AK117" s="998">
        <v>18191506</v>
      </c>
      <c r="AL117" s="996"/>
      <c r="AM117" s="996"/>
      <c r="AN117" s="996"/>
      <c r="AO117" s="997"/>
      <c r="AP117" s="999"/>
      <c r="AQ117" s="1000"/>
      <c r="AR117" s="1000"/>
      <c r="AS117" s="1000"/>
      <c r="AT117" s="1001"/>
      <c r="AU117" s="925"/>
      <c r="AV117" s="926"/>
      <c r="AW117" s="926"/>
      <c r="AX117" s="926"/>
      <c r="AY117" s="926"/>
      <c r="AZ117" s="991" t="s">
        <v>446</v>
      </c>
      <c r="BA117" s="992"/>
      <c r="BB117" s="992"/>
      <c r="BC117" s="992"/>
      <c r="BD117" s="992"/>
      <c r="BE117" s="992"/>
      <c r="BF117" s="992"/>
      <c r="BG117" s="992"/>
      <c r="BH117" s="992"/>
      <c r="BI117" s="992"/>
      <c r="BJ117" s="992"/>
      <c r="BK117" s="992"/>
      <c r="BL117" s="992"/>
      <c r="BM117" s="992"/>
      <c r="BN117" s="992"/>
      <c r="BO117" s="992"/>
      <c r="BP117" s="993"/>
      <c r="BQ117" s="942" t="s">
        <v>122</v>
      </c>
      <c r="BR117" s="943"/>
      <c r="BS117" s="943"/>
      <c r="BT117" s="943"/>
      <c r="BU117" s="943"/>
      <c r="BV117" s="943" t="s">
        <v>122</v>
      </c>
      <c r="BW117" s="943"/>
      <c r="BX117" s="943"/>
      <c r="BY117" s="943"/>
      <c r="BZ117" s="943"/>
      <c r="CA117" s="943" t="s">
        <v>122</v>
      </c>
      <c r="CB117" s="943"/>
      <c r="CC117" s="943"/>
      <c r="CD117" s="943"/>
      <c r="CE117" s="943"/>
      <c r="CF117" s="937" t="s">
        <v>122</v>
      </c>
      <c r="CG117" s="938"/>
      <c r="CH117" s="938"/>
      <c r="CI117" s="938"/>
      <c r="CJ117" s="938"/>
      <c r="CK117" s="965"/>
      <c r="CL117" s="966"/>
      <c r="CM117" s="939" t="s">
        <v>447</v>
      </c>
      <c r="CN117" s="940"/>
      <c r="CO117" s="940"/>
      <c r="CP117" s="940"/>
      <c r="CQ117" s="940"/>
      <c r="CR117" s="940"/>
      <c r="CS117" s="940"/>
      <c r="CT117" s="940"/>
      <c r="CU117" s="940"/>
      <c r="CV117" s="940"/>
      <c r="CW117" s="940"/>
      <c r="CX117" s="940"/>
      <c r="CY117" s="940"/>
      <c r="CZ117" s="940"/>
      <c r="DA117" s="940"/>
      <c r="DB117" s="940"/>
      <c r="DC117" s="940"/>
      <c r="DD117" s="940"/>
      <c r="DE117" s="940"/>
      <c r="DF117" s="941"/>
      <c r="DG117" s="975" t="s">
        <v>122</v>
      </c>
      <c r="DH117" s="976"/>
      <c r="DI117" s="976"/>
      <c r="DJ117" s="976"/>
      <c r="DK117" s="977"/>
      <c r="DL117" s="978" t="s">
        <v>122</v>
      </c>
      <c r="DM117" s="976"/>
      <c r="DN117" s="976"/>
      <c r="DO117" s="976"/>
      <c r="DP117" s="977"/>
      <c r="DQ117" s="978" t="s">
        <v>122</v>
      </c>
      <c r="DR117" s="976"/>
      <c r="DS117" s="976"/>
      <c r="DT117" s="976"/>
      <c r="DU117" s="977"/>
      <c r="DV117" s="979" t="s">
        <v>122</v>
      </c>
      <c r="DW117" s="980"/>
      <c r="DX117" s="980"/>
      <c r="DY117" s="980"/>
      <c r="DZ117" s="981"/>
    </row>
    <row r="118" spans="1:130" s="212" customFormat="1" ht="26.25" customHeight="1" x14ac:dyDescent="0.2">
      <c r="A118" s="929" t="s">
        <v>421</v>
      </c>
      <c r="B118" s="910"/>
      <c r="C118" s="910"/>
      <c r="D118" s="910"/>
      <c r="E118" s="910"/>
      <c r="F118" s="910"/>
      <c r="G118" s="910"/>
      <c r="H118" s="910"/>
      <c r="I118" s="910"/>
      <c r="J118" s="910"/>
      <c r="K118" s="910"/>
      <c r="L118" s="910"/>
      <c r="M118" s="910"/>
      <c r="N118" s="910"/>
      <c r="O118" s="910"/>
      <c r="P118" s="910"/>
      <c r="Q118" s="910"/>
      <c r="R118" s="910"/>
      <c r="S118" s="910"/>
      <c r="T118" s="910"/>
      <c r="U118" s="910"/>
      <c r="V118" s="910"/>
      <c r="W118" s="910"/>
      <c r="X118" s="910"/>
      <c r="Y118" s="910"/>
      <c r="Z118" s="911"/>
      <c r="AA118" s="909" t="s">
        <v>418</v>
      </c>
      <c r="AB118" s="910"/>
      <c r="AC118" s="910"/>
      <c r="AD118" s="910"/>
      <c r="AE118" s="911"/>
      <c r="AF118" s="909" t="s">
        <v>419</v>
      </c>
      <c r="AG118" s="910"/>
      <c r="AH118" s="910"/>
      <c r="AI118" s="910"/>
      <c r="AJ118" s="911"/>
      <c r="AK118" s="909" t="s">
        <v>294</v>
      </c>
      <c r="AL118" s="910"/>
      <c r="AM118" s="910"/>
      <c r="AN118" s="910"/>
      <c r="AO118" s="911"/>
      <c r="AP118" s="987" t="s">
        <v>420</v>
      </c>
      <c r="AQ118" s="988"/>
      <c r="AR118" s="988"/>
      <c r="AS118" s="988"/>
      <c r="AT118" s="989"/>
      <c r="AU118" s="925"/>
      <c r="AV118" s="926"/>
      <c r="AW118" s="926"/>
      <c r="AX118" s="926"/>
      <c r="AY118" s="926"/>
      <c r="AZ118" s="990" t="s">
        <v>448</v>
      </c>
      <c r="BA118" s="982"/>
      <c r="BB118" s="982"/>
      <c r="BC118" s="982"/>
      <c r="BD118" s="982"/>
      <c r="BE118" s="982"/>
      <c r="BF118" s="982"/>
      <c r="BG118" s="982"/>
      <c r="BH118" s="982"/>
      <c r="BI118" s="982"/>
      <c r="BJ118" s="982"/>
      <c r="BK118" s="982"/>
      <c r="BL118" s="982"/>
      <c r="BM118" s="982"/>
      <c r="BN118" s="982"/>
      <c r="BO118" s="982"/>
      <c r="BP118" s="983"/>
      <c r="BQ118" s="1016" t="s">
        <v>122</v>
      </c>
      <c r="BR118" s="1017"/>
      <c r="BS118" s="1017"/>
      <c r="BT118" s="1017"/>
      <c r="BU118" s="1017"/>
      <c r="BV118" s="1017" t="s">
        <v>122</v>
      </c>
      <c r="BW118" s="1017"/>
      <c r="BX118" s="1017"/>
      <c r="BY118" s="1017"/>
      <c r="BZ118" s="1017"/>
      <c r="CA118" s="1017" t="s">
        <v>122</v>
      </c>
      <c r="CB118" s="1017"/>
      <c r="CC118" s="1017"/>
      <c r="CD118" s="1017"/>
      <c r="CE118" s="1017"/>
      <c r="CF118" s="937" t="s">
        <v>122</v>
      </c>
      <c r="CG118" s="938"/>
      <c r="CH118" s="938"/>
      <c r="CI118" s="938"/>
      <c r="CJ118" s="938"/>
      <c r="CK118" s="965"/>
      <c r="CL118" s="966"/>
      <c r="CM118" s="939" t="s">
        <v>449</v>
      </c>
      <c r="CN118" s="940"/>
      <c r="CO118" s="940"/>
      <c r="CP118" s="940"/>
      <c r="CQ118" s="940"/>
      <c r="CR118" s="940"/>
      <c r="CS118" s="940"/>
      <c r="CT118" s="940"/>
      <c r="CU118" s="940"/>
      <c r="CV118" s="940"/>
      <c r="CW118" s="940"/>
      <c r="CX118" s="940"/>
      <c r="CY118" s="940"/>
      <c r="CZ118" s="940"/>
      <c r="DA118" s="940"/>
      <c r="DB118" s="940"/>
      <c r="DC118" s="940"/>
      <c r="DD118" s="940"/>
      <c r="DE118" s="940"/>
      <c r="DF118" s="941"/>
      <c r="DG118" s="975" t="s">
        <v>122</v>
      </c>
      <c r="DH118" s="976"/>
      <c r="DI118" s="976"/>
      <c r="DJ118" s="976"/>
      <c r="DK118" s="977"/>
      <c r="DL118" s="978" t="s">
        <v>122</v>
      </c>
      <c r="DM118" s="976"/>
      <c r="DN118" s="976"/>
      <c r="DO118" s="976"/>
      <c r="DP118" s="977"/>
      <c r="DQ118" s="978" t="s">
        <v>122</v>
      </c>
      <c r="DR118" s="976"/>
      <c r="DS118" s="976"/>
      <c r="DT118" s="976"/>
      <c r="DU118" s="977"/>
      <c r="DV118" s="979" t="s">
        <v>122</v>
      </c>
      <c r="DW118" s="980"/>
      <c r="DX118" s="980"/>
      <c r="DY118" s="980"/>
      <c r="DZ118" s="981"/>
    </row>
    <row r="119" spans="1:130" s="212" customFormat="1" ht="26.25" customHeight="1" x14ac:dyDescent="0.2">
      <c r="A119" s="1073" t="s">
        <v>424</v>
      </c>
      <c r="B119" s="964"/>
      <c r="C119" s="946" t="s">
        <v>425</v>
      </c>
      <c r="D119" s="914"/>
      <c r="E119" s="914"/>
      <c r="F119" s="914"/>
      <c r="G119" s="914"/>
      <c r="H119" s="914"/>
      <c r="I119" s="914"/>
      <c r="J119" s="914"/>
      <c r="K119" s="914"/>
      <c r="L119" s="914"/>
      <c r="M119" s="914"/>
      <c r="N119" s="914"/>
      <c r="O119" s="914"/>
      <c r="P119" s="914"/>
      <c r="Q119" s="914"/>
      <c r="R119" s="914"/>
      <c r="S119" s="914"/>
      <c r="T119" s="914"/>
      <c r="U119" s="914"/>
      <c r="V119" s="914"/>
      <c r="W119" s="914"/>
      <c r="X119" s="914"/>
      <c r="Y119" s="914"/>
      <c r="Z119" s="915"/>
      <c r="AA119" s="916" t="s">
        <v>122</v>
      </c>
      <c r="AB119" s="917"/>
      <c r="AC119" s="917"/>
      <c r="AD119" s="917"/>
      <c r="AE119" s="918"/>
      <c r="AF119" s="919" t="s">
        <v>122</v>
      </c>
      <c r="AG119" s="917"/>
      <c r="AH119" s="917"/>
      <c r="AI119" s="917"/>
      <c r="AJ119" s="918"/>
      <c r="AK119" s="919" t="s">
        <v>122</v>
      </c>
      <c r="AL119" s="917"/>
      <c r="AM119" s="917"/>
      <c r="AN119" s="917"/>
      <c r="AO119" s="918"/>
      <c r="AP119" s="920" t="s">
        <v>122</v>
      </c>
      <c r="AQ119" s="921"/>
      <c r="AR119" s="921"/>
      <c r="AS119" s="921"/>
      <c r="AT119" s="922"/>
      <c r="AU119" s="927"/>
      <c r="AV119" s="928"/>
      <c r="AW119" s="928"/>
      <c r="AX119" s="928"/>
      <c r="AY119" s="928"/>
      <c r="AZ119" s="233" t="s">
        <v>177</v>
      </c>
      <c r="BA119" s="233"/>
      <c r="BB119" s="233"/>
      <c r="BC119" s="233"/>
      <c r="BD119" s="233"/>
      <c r="BE119" s="233"/>
      <c r="BF119" s="233"/>
      <c r="BG119" s="233"/>
      <c r="BH119" s="233"/>
      <c r="BI119" s="233"/>
      <c r="BJ119" s="233"/>
      <c r="BK119" s="233"/>
      <c r="BL119" s="233"/>
      <c r="BM119" s="233"/>
      <c r="BN119" s="233"/>
      <c r="BO119" s="994" t="s">
        <v>450</v>
      </c>
      <c r="BP119" s="1022"/>
      <c r="BQ119" s="1016">
        <v>219540622</v>
      </c>
      <c r="BR119" s="1017"/>
      <c r="BS119" s="1017"/>
      <c r="BT119" s="1017"/>
      <c r="BU119" s="1017"/>
      <c r="BV119" s="1017">
        <v>228068520</v>
      </c>
      <c r="BW119" s="1017"/>
      <c r="BX119" s="1017"/>
      <c r="BY119" s="1017"/>
      <c r="BZ119" s="1017"/>
      <c r="CA119" s="1017">
        <v>227346164</v>
      </c>
      <c r="CB119" s="1017"/>
      <c r="CC119" s="1017"/>
      <c r="CD119" s="1017"/>
      <c r="CE119" s="1017"/>
      <c r="CF119" s="1018"/>
      <c r="CG119" s="1019"/>
      <c r="CH119" s="1019"/>
      <c r="CI119" s="1019"/>
      <c r="CJ119" s="1020"/>
      <c r="CK119" s="967"/>
      <c r="CL119" s="968"/>
      <c r="CM119" s="990" t="s">
        <v>451</v>
      </c>
      <c r="CN119" s="982"/>
      <c r="CO119" s="982"/>
      <c r="CP119" s="982"/>
      <c r="CQ119" s="982"/>
      <c r="CR119" s="982"/>
      <c r="CS119" s="982"/>
      <c r="CT119" s="982"/>
      <c r="CU119" s="982"/>
      <c r="CV119" s="982"/>
      <c r="CW119" s="982"/>
      <c r="CX119" s="982"/>
      <c r="CY119" s="982"/>
      <c r="CZ119" s="982"/>
      <c r="DA119" s="982"/>
      <c r="DB119" s="982"/>
      <c r="DC119" s="982"/>
      <c r="DD119" s="982"/>
      <c r="DE119" s="982"/>
      <c r="DF119" s="983"/>
      <c r="DG119" s="1021" t="s">
        <v>122</v>
      </c>
      <c r="DH119" s="1003"/>
      <c r="DI119" s="1003"/>
      <c r="DJ119" s="1003"/>
      <c r="DK119" s="1004"/>
      <c r="DL119" s="1002" t="s">
        <v>122</v>
      </c>
      <c r="DM119" s="1003"/>
      <c r="DN119" s="1003"/>
      <c r="DO119" s="1003"/>
      <c r="DP119" s="1004"/>
      <c r="DQ119" s="1002" t="s">
        <v>122</v>
      </c>
      <c r="DR119" s="1003"/>
      <c r="DS119" s="1003"/>
      <c r="DT119" s="1003"/>
      <c r="DU119" s="1004"/>
      <c r="DV119" s="1005" t="s">
        <v>122</v>
      </c>
      <c r="DW119" s="1006"/>
      <c r="DX119" s="1006"/>
      <c r="DY119" s="1006"/>
      <c r="DZ119" s="1007"/>
    </row>
    <row r="120" spans="1:130" s="212" customFormat="1" ht="26.25" customHeight="1" x14ac:dyDescent="0.2">
      <c r="A120" s="1074"/>
      <c r="B120" s="966"/>
      <c r="C120" s="939" t="s">
        <v>428</v>
      </c>
      <c r="D120" s="940"/>
      <c r="E120" s="940"/>
      <c r="F120" s="940"/>
      <c r="G120" s="940"/>
      <c r="H120" s="940"/>
      <c r="I120" s="940"/>
      <c r="J120" s="940"/>
      <c r="K120" s="940"/>
      <c r="L120" s="940"/>
      <c r="M120" s="940"/>
      <c r="N120" s="940"/>
      <c r="O120" s="940"/>
      <c r="P120" s="940"/>
      <c r="Q120" s="940"/>
      <c r="R120" s="940"/>
      <c r="S120" s="940"/>
      <c r="T120" s="940"/>
      <c r="U120" s="940"/>
      <c r="V120" s="940"/>
      <c r="W120" s="940"/>
      <c r="X120" s="940"/>
      <c r="Y120" s="940"/>
      <c r="Z120" s="941"/>
      <c r="AA120" s="975" t="s">
        <v>122</v>
      </c>
      <c r="AB120" s="976"/>
      <c r="AC120" s="976"/>
      <c r="AD120" s="976"/>
      <c r="AE120" s="977"/>
      <c r="AF120" s="978" t="s">
        <v>122</v>
      </c>
      <c r="AG120" s="976"/>
      <c r="AH120" s="976"/>
      <c r="AI120" s="976"/>
      <c r="AJ120" s="977"/>
      <c r="AK120" s="978" t="s">
        <v>122</v>
      </c>
      <c r="AL120" s="976"/>
      <c r="AM120" s="976"/>
      <c r="AN120" s="976"/>
      <c r="AO120" s="977"/>
      <c r="AP120" s="979" t="s">
        <v>122</v>
      </c>
      <c r="AQ120" s="980"/>
      <c r="AR120" s="980"/>
      <c r="AS120" s="980"/>
      <c r="AT120" s="981"/>
      <c r="AU120" s="1008" t="s">
        <v>452</v>
      </c>
      <c r="AV120" s="1009"/>
      <c r="AW120" s="1009"/>
      <c r="AX120" s="1009"/>
      <c r="AY120" s="1010"/>
      <c r="AZ120" s="946" t="s">
        <v>453</v>
      </c>
      <c r="BA120" s="914"/>
      <c r="BB120" s="914"/>
      <c r="BC120" s="914"/>
      <c r="BD120" s="914"/>
      <c r="BE120" s="914"/>
      <c r="BF120" s="914"/>
      <c r="BG120" s="914"/>
      <c r="BH120" s="914"/>
      <c r="BI120" s="914"/>
      <c r="BJ120" s="914"/>
      <c r="BK120" s="914"/>
      <c r="BL120" s="914"/>
      <c r="BM120" s="914"/>
      <c r="BN120" s="914"/>
      <c r="BO120" s="914"/>
      <c r="BP120" s="915"/>
      <c r="BQ120" s="947">
        <v>17656860</v>
      </c>
      <c r="BR120" s="948"/>
      <c r="BS120" s="948"/>
      <c r="BT120" s="948"/>
      <c r="BU120" s="948"/>
      <c r="BV120" s="948">
        <v>16087096</v>
      </c>
      <c r="BW120" s="948"/>
      <c r="BX120" s="948"/>
      <c r="BY120" s="948"/>
      <c r="BZ120" s="948"/>
      <c r="CA120" s="948">
        <v>14047127</v>
      </c>
      <c r="CB120" s="948"/>
      <c r="CC120" s="948"/>
      <c r="CD120" s="948"/>
      <c r="CE120" s="948"/>
      <c r="CF120" s="961">
        <v>21.6</v>
      </c>
      <c r="CG120" s="962"/>
      <c r="CH120" s="962"/>
      <c r="CI120" s="962"/>
      <c r="CJ120" s="962"/>
      <c r="CK120" s="1023" t="s">
        <v>454</v>
      </c>
      <c r="CL120" s="1024"/>
      <c r="CM120" s="1024"/>
      <c r="CN120" s="1024"/>
      <c r="CO120" s="1025"/>
      <c r="CP120" s="1031" t="s">
        <v>399</v>
      </c>
      <c r="CQ120" s="1032"/>
      <c r="CR120" s="1032"/>
      <c r="CS120" s="1032"/>
      <c r="CT120" s="1032"/>
      <c r="CU120" s="1032"/>
      <c r="CV120" s="1032"/>
      <c r="CW120" s="1032"/>
      <c r="CX120" s="1032"/>
      <c r="CY120" s="1032"/>
      <c r="CZ120" s="1032"/>
      <c r="DA120" s="1032"/>
      <c r="DB120" s="1032"/>
      <c r="DC120" s="1032"/>
      <c r="DD120" s="1032"/>
      <c r="DE120" s="1032"/>
      <c r="DF120" s="1033"/>
      <c r="DG120" s="947">
        <v>31483166</v>
      </c>
      <c r="DH120" s="948"/>
      <c r="DI120" s="948"/>
      <c r="DJ120" s="948"/>
      <c r="DK120" s="948"/>
      <c r="DL120" s="948">
        <v>33224817</v>
      </c>
      <c r="DM120" s="948"/>
      <c r="DN120" s="948"/>
      <c r="DO120" s="948"/>
      <c r="DP120" s="948"/>
      <c r="DQ120" s="948">
        <v>33343033</v>
      </c>
      <c r="DR120" s="948"/>
      <c r="DS120" s="948"/>
      <c r="DT120" s="948"/>
      <c r="DU120" s="948"/>
      <c r="DV120" s="949">
        <v>51.4</v>
      </c>
      <c r="DW120" s="949"/>
      <c r="DX120" s="949"/>
      <c r="DY120" s="949"/>
      <c r="DZ120" s="950"/>
    </row>
    <row r="121" spans="1:130" s="212" customFormat="1" ht="26.25" customHeight="1" x14ac:dyDescent="0.2">
      <c r="A121" s="1074"/>
      <c r="B121" s="966"/>
      <c r="C121" s="991" t="s">
        <v>455</v>
      </c>
      <c r="D121" s="992"/>
      <c r="E121" s="992"/>
      <c r="F121" s="992"/>
      <c r="G121" s="992"/>
      <c r="H121" s="992"/>
      <c r="I121" s="992"/>
      <c r="J121" s="992"/>
      <c r="K121" s="992"/>
      <c r="L121" s="992"/>
      <c r="M121" s="992"/>
      <c r="N121" s="992"/>
      <c r="O121" s="992"/>
      <c r="P121" s="992"/>
      <c r="Q121" s="992"/>
      <c r="R121" s="992"/>
      <c r="S121" s="992"/>
      <c r="T121" s="992"/>
      <c r="U121" s="992"/>
      <c r="V121" s="992"/>
      <c r="W121" s="992"/>
      <c r="X121" s="992"/>
      <c r="Y121" s="992"/>
      <c r="Z121" s="993"/>
      <c r="AA121" s="975" t="s">
        <v>122</v>
      </c>
      <c r="AB121" s="976"/>
      <c r="AC121" s="976"/>
      <c r="AD121" s="976"/>
      <c r="AE121" s="977"/>
      <c r="AF121" s="978" t="s">
        <v>122</v>
      </c>
      <c r="AG121" s="976"/>
      <c r="AH121" s="976"/>
      <c r="AI121" s="976"/>
      <c r="AJ121" s="977"/>
      <c r="AK121" s="978" t="s">
        <v>122</v>
      </c>
      <c r="AL121" s="976"/>
      <c r="AM121" s="976"/>
      <c r="AN121" s="976"/>
      <c r="AO121" s="977"/>
      <c r="AP121" s="979" t="s">
        <v>122</v>
      </c>
      <c r="AQ121" s="980"/>
      <c r="AR121" s="980"/>
      <c r="AS121" s="980"/>
      <c r="AT121" s="981"/>
      <c r="AU121" s="1011"/>
      <c r="AV121" s="1012"/>
      <c r="AW121" s="1012"/>
      <c r="AX121" s="1012"/>
      <c r="AY121" s="1013"/>
      <c r="AZ121" s="939" t="s">
        <v>456</v>
      </c>
      <c r="BA121" s="940"/>
      <c r="BB121" s="940"/>
      <c r="BC121" s="940"/>
      <c r="BD121" s="940"/>
      <c r="BE121" s="940"/>
      <c r="BF121" s="940"/>
      <c r="BG121" s="940"/>
      <c r="BH121" s="940"/>
      <c r="BI121" s="940"/>
      <c r="BJ121" s="940"/>
      <c r="BK121" s="940"/>
      <c r="BL121" s="940"/>
      <c r="BM121" s="940"/>
      <c r="BN121" s="940"/>
      <c r="BO121" s="940"/>
      <c r="BP121" s="941"/>
      <c r="BQ121" s="942">
        <v>14037411</v>
      </c>
      <c r="BR121" s="943"/>
      <c r="BS121" s="943"/>
      <c r="BT121" s="943"/>
      <c r="BU121" s="943"/>
      <c r="BV121" s="943">
        <v>14215748</v>
      </c>
      <c r="BW121" s="943"/>
      <c r="BX121" s="943"/>
      <c r="BY121" s="943"/>
      <c r="BZ121" s="943"/>
      <c r="CA121" s="943">
        <v>13700384</v>
      </c>
      <c r="CB121" s="943"/>
      <c r="CC121" s="943"/>
      <c r="CD121" s="943"/>
      <c r="CE121" s="943"/>
      <c r="CF121" s="937">
        <v>21.1</v>
      </c>
      <c r="CG121" s="938"/>
      <c r="CH121" s="938"/>
      <c r="CI121" s="938"/>
      <c r="CJ121" s="938"/>
      <c r="CK121" s="1026"/>
      <c r="CL121" s="1027"/>
      <c r="CM121" s="1027"/>
      <c r="CN121" s="1027"/>
      <c r="CO121" s="1028"/>
      <c r="CP121" s="1036" t="s">
        <v>400</v>
      </c>
      <c r="CQ121" s="1037"/>
      <c r="CR121" s="1037"/>
      <c r="CS121" s="1037"/>
      <c r="CT121" s="1037"/>
      <c r="CU121" s="1037"/>
      <c r="CV121" s="1037"/>
      <c r="CW121" s="1037"/>
      <c r="CX121" s="1037"/>
      <c r="CY121" s="1037"/>
      <c r="CZ121" s="1037"/>
      <c r="DA121" s="1037"/>
      <c r="DB121" s="1037"/>
      <c r="DC121" s="1037"/>
      <c r="DD121" s="1037"/>
      <c r="DE121" s="1037"/>
      <c r="DF121" s="1038"/>
      <c r="DG121" s="942">
        <v>2078868</v>
      </c>
      <c r="DH121" s="943"/>
      <c r="DI121" s="943"/>
      <c r="DJ121" s="943"/>
      <c r="DK121" s="943"/>
      <c r="DL121" s="943">
        <v>1731506</v>
      </c>
      <c r="DM121" s="943"/>
      <c r="DN121" s="943"/>
      <c r="DO121" s="943"/>
      <c r="DP121" s="943"/>
      <c r="DQ121" s="943">
        <v>1277312</v>
      </c>
      <c r="DR121" s="943"/>
      <c r="DS121" s="943"/>
      <c r="DT121" s="943"/>
      <c r="DU121" s="943"/>
      <c r="DV121" s="944">
        <v>2</v>
      </c>
      <c r="DW121" s="944"/>
      <c r="DX121" s="944"/>
      <c r="DY121" s="944"/>
      <c r="DZ121" s="945"/>
    </row>
    <row r="122" spans="1:130" s="212" customFormat="1" ht="26.25" customHeight="1" x14ac:dyDescent="0.2">
      <c r="A122" s="1074"/>
      <c r="B122" s="966"/>
      <c r="C122" s="939" t="s">
        <v>438</v>
      </c>
      <c r="D122" s="940"/>
      <c r="E122" s="940"/>
      <c r="F122" s="940"/>
      <c r="G122" s="940"/>
      <c r="H122" s="940"/>
      <c r="I122" s="940"/>
      <c r="J122" s="940"/>
      <c r="K122" s="940"/>
      <c r="L122" s="940"/>
      <c r="M122" s="940"/>
      <c r="N122" s="940"/>
      <c r="O122" s="940"/>
      <c r="P122" s="940"/>
      <c r="Q122" s="940"/>
      <c r="R122" s="940"/>
      <c r="S122" s="940"/>
      <c r="T122" s="940"/>
      <c r="U122" s="940"/>
      <c r="V122" s="940"/>
      <c r="W122" s="940"/>
      <c r="X122" s="940"/>
      <c r="Y122" s="940"/>
      <c r="Z122" s="941"/>
      <c r="AA122" s="975" t="s">
        <v>122</v>
      </c>
      <c r="AB122" s="976"/>
      <c r="AC122" s="976"/>
      <c r="AD122" s="976"/>
      <c r="AE122" s="977"/>
      <c r="AF122" s="978" t="s">
        <v>122</v>
      </c>
      <c r="AG122" s="976"/>
      <c r="AH122" s="976"/>
      <c r="AI122" s="976"/>
      <c r="AJ122" s="977"/>
      <c r="AK122" s="978" t="s">
        <v>122</v>
      </c>
      <c r="AL122" s="976"/>
      <c r="AM122" s="976"/>
      <c r="AN122" s="976"/>
      <c r="AO122" s="977"/>
      <c r="AP122" s="979" t="s">
        <v>122</v>
      </c>
      <c r="AQ122" s="980"/>
      <c r="AR122" s="980"/>
      <c r="AS122" s="980"/>
      <c r="AT122" s="981"/>
      <c r="AU122" s="1011"/>
      <c r="AV122" s="1012"/>
      <c r="AW122" s="1012"/>
      <c r="AX122" s="1012"/>
      <c r="AY122" s="1013"/>
      <c r="AZ122" s="990" t="s">
        <v>457</v>
      </c>
      <c r="BA122" s="982"/>
      <c r="BB122" s="982"/>
      <c r="BC122" s="982"/>
      <c r="BD122" s="982"/>
      <c r="BE122" s="982"/>
      <c r="BF122" s="982"/>
      <c r="BG122" s="982"/>
      <c r="BH122" s="982"/>
      <c r="BI122" s="982"/>
      <c r="BJ122" s="982"/>
      <c r="BK122" s="982"/>
      <c r="BL122" s="982"/>
      <c r="BM122" s="982"/>
      <c r="BN122" s="982"/>
      <c r="BO122" s="982"/>
      <c r="BP122" s="983"/>
      <c r="BQ122" s="1016">
        <v>128697025</v>
      </c>
      <c r="BR122" s="1017"/>
      <c r="BS122" s="1017"/>
      <c r="BT122" s="1017"/>
      <c r="BU122" s="1017"/>
      <c r="BV122" s="1017">
        <v>126097681</v>
      </c>
      <c r="BW122" s="1017"/>
      <c r="BX122" s="1017"/>
      <c r="BY122" s="1017"/>
      <c r="BZ122" s="1017"/>
      <c r="CA122" s="1017">
        <v>122127742</v>
      </c>
      <c r="CB122" s="1017"/>
      <c r="CC122" s="1017"/>
      <c r="CD122" s="1017"/>
      <c r="CE122" s="1017"/>
      <c r="CF122" s="1034">
        <v>188.1</v>
      </c>
      <c r="CG122" s="1035"/>
      <c r="CH122" s="1035"/>
      <c r="CI122" s="1035"/>
      <c r="CJ122" s="1035"/>
      <c r="CK122" s="1026"/>
      <c r="CL122" s="1027"/>
      <c r="CM122" s="1027"/>
      <c r="CN122" s="1027"/>
      <c r="CO122" s="1028"/>
      <c r="CP122" s="1036" t="s">
        <v>397</v>
      </c>
      <c r="CQ122" s="1037"/>
      <c r="CR122" s="1037"/>
      <c r="CS122" s="1037"/>
      <c r="CT122" s="1037"/>
      <c r="CU122" s="1037"/>
      <c r="CV122" s="1037"/>
      <c r="CW122" s="1037"/>
      <c r="CX122" s="1037"/>
      <c r="CY122" s="1037"/>
      <c r="CZ122" s="1037"/>
      <c r="DA122" s="1037"/>
      <c r="DB122" s="1037"/>
      <c r="DC122" s="1037"/>
      <c r="DD122" s="1037"/>
      <c r="DE122" s="1037"/>
      <c r="DF122" s="1038"/>
      <c r="DG122" s="942">
        <v>1205821</v>
      </c>
      <c r="DH122" s="943"/>
      <c r="DI122" s="943"/>
      <c r="DJ122" s="943"/>
      <c r="DK122" s="943"/>
      <c r="DL122" s="943">
        <v>1159753</v>
      </c>
      <c r="DM122" s="943"/>
      <c r="DN122" s="943"/>
      <c r="DO122" s="943"/>
      <c r="DP122" s="943"/>
      <c r="DQ122" s="943">
        <v>1240051</v>
      </c>
      <c r="DR122" s="943"/>
      <c r="DS122" s="943"/>
      <c r="DT122" s="943"/>
      <c r="DU122" s="943"/>
      <c r="DV122" s="944">
        <v>1.9</v>
      </c>
      <c r="DW122" s="944"/>
      <c r="DX122" s="944"/>
      <c r="DY122" s="944"/>
      <c r="DZ122" s="945"/>
    </row>
    <row r="123" spans="1:130" s="212" customFormat="1" ht="26.25" customHeight="1" x14ac:dyDescent="0.2">
      <c r="A123" s="1074"/>
      <c r="B123" s="966"/>
      <c r="C123" s="939" t="s">
        <v>444</v>
      </c>
      <c r="D123" s="940"/>
      <c r="E123" s="940"/>
      <c r="F123" s="940"/>
      <c r="G123" s="940"/>
      <c r="H123" s="940"/>
      <c r="I123" s="940"/>
      <c r="J123" s="940"/>
      <c r="K123" s="940"/>
      <c r="L123" s="940"/>
      <c r="M123" s="940"/>
      <c r="N123" s="940"/>
      <c r="O123" s="940"/>
      <c r="P123" s="940"/>
      <c r="Q123" s="940"/>
      <c r="R123" s="940"/>
      <c r="S123" s="940"/>
      <c r="T123" s="940"/>
      <c r="U123" s="940"/>
      <c r="V123" s="940"/>
      <c r="W123" s="940"/>
      <c r="X123" s="940"/>
      <c r="Y123" s="940"/>
      <c r="Z123" s="941"/>
      <c r="AA123" s="975" t="s">
        <v>122</v>
      </c>
      <c r="AB123" s="976"/>
      <c r="AC123" s="976"/>
      <c r="AD123" s="976"/>
      <c r="AE123" s="977"/>
      <c r="AF123" s="978" t="s">
        <v>122</v>
      </c>
      <c r="AG123" s="976"/>
      <c r="AH123" s="976"/>
      <c r="AI123" s="976"/>
      <c r="AJ123" s="977"/>
      <c r="AK123" s="978" t="s">
        <v>122</v>
      </c>
      <c r="AL123" s="976"/>
      <c r="AM123" s="976"/>
      <c r="AN123" s="976"/>
      <c r="AO123" s="977"/>
      <c r="AP123" s="979" t="s">
        <v>122</v>
      </c>
      <c r="AQ123" s="980"/>
      <c r="AR123" s="980"/>
      <c r="AS123" s="980"/>
      <c r="AT123" s="981"/>
      <c r="AU123" s="1014"/>
      <c r="AV123" s="1015"/>
      <c r="AW123" s="1015"/>
      <c r="AX123" s="1015"/>
      <c r="AY123" s="1015"/>
      <c r="AZ123" s="233" t="s">
        <v>177</v>
      </c>
      <c r="BA123" s="233"/>
      <c r="BB123" s="233"/>
      <c r="BC123" s="233"/>
      <c r="BD123" s="233"/>
      <c r="BE123" s="233"/>
      <c r="BF123" s="233"/>
      <c r="BG123" s="233"/>
      <c r="BH123" s="233"/>
      <c r="BI123" s="233"/>
      <c r="BJ123" s="233"/>
      <c r="BK123" s="233"/>
      <c r="BL123" s="233"/>
      <c r="BM123" s="233"/>
      <c r="BN123" s="233"/>
      <c r="BO123" s="994" t="s">
        <v>458</v>
      </c>
      <c r="BP123" s="1022"/>
      <c r="BQ123" s="1080">
        <v>160391296</v>
      </c>
      <c r="BR123" s="1081"/>
      <c r="BS123" s="1081"/>
      <c r="BT123" s="1081"/>
      <c r="BU123" s="1081"/>
      <c r="BV123" s="1081">
        <v>156400525</v>
      </c>
      <c r="BW123" s="1081"/>
      <c r="BX123" s="1081"/>
      <c r="BY123" s="1081"/>
      <c r="BZ123" s="1081"/>
      <c r="CA123" s="1081">
        <v>149875253</v>
      </c>
      <c r="CB123" s="1081"/>
      <c r="CC123" s="1081"/>
      <c r="CD123" s="1081"/>
      <c r="CE123" s="1081"/>
      <c r="CF123" s="1018"/>
      <c r="CG123" s="1019"/>
      <c r="CH123" s="1019"/>
      <c r="CI123" s="1019"/>
      <c r="CJ123" s="1020"/>
      <c r="CK123" s="1026"/>
      <c r="CL123" s="1027"/>
      <c r="CM123" s="1027"/>
      <c r="CN123" s="1027"/>
      <c r="CO123" s="1028"/>
      <c r="CP123" s="1036" t="s">
        <v>402</v>
      </c>
      <c r="CQ123" s="1037"/>
      <c r="CR123" s="1037"/>
      <c r="CS123" s="1037"/>
      <c r="CT123" s="1037"/>
      <c r="CU123" s="1037"/>
      <c r="CV123" s="1037"/>
      <c r="CW123" s="1037"/>
      <c r="CX123" s="1037"/>
      <c r="CY123" s="1037"/>
      <c r="CZ123" s="1037"/>
      <c r="DA123" s="1037"/>
      <c r="DB123" s="1037"/>
      <c r="DC123" s="1037"/>
      <c r="DD123" s="1037"/>
      <c r="DE123" s="1037"/>
      <c r="DF123" s="1038"/>
      <c r="DG123" s="975">
        <v>355884</v>
      </c>
      <c r="DH123" s="976"/>
      <c r="DI123" s="976"/>
      <c r="DJ123" s="976"/>
      <c r="DK123" s="977"/>
      <c r="DL123" s="978">
        <v>334767</v>
      </c>
      <c r="DM123" s="976"/>
      <c r="DN123" s="976"/>
      <c r="DO123" s="976"/>
      <c r="DP123" s="977"/>
      <c r="DQ123" s="978">
        <v>314863</v>
      </c>
      <c r="DR123" s="976"/>
      <c r="DS123" s="976"/>
      <c r="DT123" s="976"/>
      <c r="DU123" s="977"/>
      <c r="DV123" s="979">
        <v>0.5</v>
      </c>
      <c r="DW123" s="980"/>
      <c r="DX123" s="980"/>
      <c r="DY123" s="980"/>
      <c r="DZ123" s="981"/>
    </row>
    <row r="124" spans="1:130" s="212" customFormat="1" ht="26.25" customHeight="1" thickBot="1" x14ac:dyDescent="0.25">
      <c r="A124" s="1074"/>
      <c r="B124" s="966"/>
      <c r="C124" s="939" t="s">
        <v>447</v>
      </c>
      <c r="D124" s="940"/>
      <c r="E124" s="940"/>
      <c r="F124" s="940"/>
      <c r="G124" s="940"/>
      <c r="H124" s="940"/>
      <c r="I124" s="940"/>
      <c r="J124" s="940"/>
      <c r="K124" s="940"/>
      <c r="L124" s="940"/>
      <c r="M124" s="940"/>
      <c r="N124" s="940"/>
      <c r="O124" s="940"/>
      <c r="P124" s="940"/>
      <c r="Q124" s="940"/>
      <c r="R124" s="940"/>
      <c r="S124" s="940"/>
      <c r="T124" s="940"/>
      <c r="U124" s="940"/>
      <c r="V124" s="940"/>
      <c r="W124" s="940"/>
      <c r="X124" s="940"/>
      <c r="Y124" s="940"/>
      <c r="Z124" s="941"/>
      <c r="AA124" s="975" t="s">
        <v>122</v>
      </c>
      <c r="AB124" s="976"/>
      <c r="AC124" s="976"/>
      <c r="AD124" s="976"/>
      <c r="AE124" s="977"/>
      <c r="AF124" s="978" t="s">
        <v>122</v>
      </c>
      <c r="AG124" s="976"/>
      <c r="AH124" s="976"/>
      <c r="AI124" s="976"/>
      <c r="AJ124" s="977"/>
      <c r="AK124" s="978" t="s">
        <v>122</v>
      </c>
      <c r="AL124" s="976"/>
      <c r="AM124" s="976"/>
      <c r="AN124" s="976"/>
      <c r="AO124" s="977"/>
      <c r="AP124" s="979" t="s">
        <v>122</v>
      </c>
      <c r="AQ124" s="980"/>
      <c r="AR124" s="980"/>
      <c r="AS124" s="980"/>
      <c r="AT124" s="981"/>
      <c r="AU124" s="1076" t="s">
        <v>459</v>
      </c>
      <c r="AV124" s="1077"/>
      <c r="AW124" s="1077"/>
      <c r="AX124" s="1077"/>
      <c r="AY124" s="1077"/>
      <c r="AZ124" s="1077"/>
      <c r="BA124" s="1077"/>
      <c r="BB124" s="1077"/>
      <c r="BC124" s="1077"/>
      <c r="BD124" s="1077"/>
      <c r="BE124" s="1077"/>
      <c r="BF124" s="1077"/>
      <c r="BG124" s="1077"/>
      <c r="BH124" s="1077"/>
      <c r="BI124" s="1077"/>
      <c r="BJ124" s="1077"/>
      <c r="BK124" s="1077"/>
      <c r="BL124" s="1077"/>
      <c r="BM124" s="1077"/>
      <c r="BN124" s="1077"/>
      <c r="BO124" s="1077"/>
      <c r="BP124" s="1078"/>
      <c r="BQ124" s="1079">
        <v>94.7</v>
      </c>
      <c r="BR124" s="1044"/>
      <c r="BS124" s="1044"/>
      <c r="BT124" s="1044"/>
      <c r="BU124" s="1044"/>
      <c r="BV124" s="1044">
        <v>112.9</v>
      </c>
      <c r="BW124" s="1044"/>
      <c r="BX124" s="1044"/>
      <c r="BY124" s="1044"/>
      <c r="BZ124" s="1044"/>
      <c r="CA124" s="1044">
        <v>119.3</v>
      </c>
      <c r="CB124" s="1044"/>
      <c r="CC124" s="1044"/>
      <c r="CD124" s="1044"/>
      <c r="CE124" s="1044"/>
      <c r="CF124" s="1045"/>
      <c r="CG124" s="1046"/>
      <c r="CH124" s="1046"/>
      <c r="CI124" s="1046"/>
      <c r="CJ124" s="1047"/>
      <c r="CK124" s="1029"/>
      <c r="CL124" s="1029"/>
      <c r="CM124" s="1029"/>
      <c r="CN124" s="1029"/>
      <c r="CO124" s="1030"/>
      <c r="CP124" s="1036" t="s">
        <v>460</v>
      </c>
      <c r="CQ124" s="1037"/>
      <c r="CR124" s="1037"/>
      <c r="CS124" s="1037"/>
      <c r="CT124" s="1037"/>
      <c r="CU124" s="1037"/>
      <c r="CV124" s="1037"/>
      <c r="CW124" s="1037"/>
      <c r="CX124" s="1037"/>
      <c r="CY124" s="1037"/>
      <c r="CZ124" s="1037"/>
      <c r="DA124" s="1037"/>
      <c r="DB124" s="1037"/>
      <c r="DC124" s="1037"/>
      <c r="DD124" s="1037"/>
      <c r="DE124" s="1037"/>
      <c r="DF124" s="1038"/>
      <c r="DG124" s="1021">
        <v>281779</v>
      </c>
      <c r="DH124" s="1003"/>
      <c r="DI124" s="1003"/>
      <c r="DJ124" s="1003"/>
      <c r="DK124" s="1004"/>
      <c r="DL124" s="1002">
        <v>257340</v>
      </c>
      <c r="DM124" s="1003"/>
      <c r="DN124" s="1003"/>
      <c r="DO124" s="1003"/>
      <c r="DP124" s="1004"/>
      <c r="DQ124" s="1002">
        <v>244255</v>
      </c>
      <c r="DR124" s="1003"/>
      <c r="DS124" s="1003"/>
      <c r="DT124" s="1003"/>
      <c r="DU124" s="1004"/>
      <c r="DV124" s="1005">
        <v>0.4</v>
      </c>
      <c r="DW124" s="1006"/>
      <c r="DX124" s="1006"/>
      <c r="DY124" s="1006"/>
      <c r="DZ124" s="1007"/>
    </row>
    <row r="125" spans="1:130" s="212" customFormat="1" ht="26.25" customHeight="1" x14ac:dyDescent="0.2">
      <c r="A125" s="1074"/>
      <c r="B125" s="966"/>
      <c r="C125" s="939" t="s">
        <v>449</v>
      </c>
      <c r="D125" s="940"/>
      <c r="E125" s="940"/>
      <c r="F125" s="940"/>
      <c r="G125" s="940"/>
      <c r="H125" s="940"/>
      <c r="I125" s="940"/>
      <c r="J125" s="940"/>
      <c r="K125" s="940"/>
      <c r="L125" s="940"/>
      <c r="M125" s="940"/>
      <c r="N125" s="940"/>
      <c r="O125" s="940"/>
      <c r="P125" s="940"/>
      <c r="Q125" s="940"/>
      <c r="R125" s="940"/>
      <c r="S125" s="940"/>
      <c r="T125" s="940"/>
      <c r="U125" s="940"/>
      <c r="V125" s="940"/>
      <c r="W125" s="940"/>
      <c r="X125" s="940"/>
      <c r="Y125" s="940"/>
      <c r="Z125" s="941"/>
      <c r="AA125" s="975" t="s">
        <v>122</v>
      </c>
      <c r="AB125" s="976"/>
      <c r="AC125" s="976"/>
      <c r="AD125" s="976"/>
      <c r="AE125" s="977"/>
      <c r="AF125" s="978" t="s">
        <v>122</v>
      </c>
      <c r="AG125" s="976"/>
      <c r="AH125" s="976"/>
      <c r="AI125" s="976"/>
      <c r="AJ125" s="977"/>
      <c r="AK125" s="978" t="s">
        <v>122</v>
      </c>
      <c r="AL125" s="976"/>
      <c r="AM125" s="976"/>
      <c r="AN125" s="976"/>
      <c r="AO125" s="977"/>
      <c r="AP125" s="979" t="s">
        <v>122</v>
      </c>
      <c r="AQ125" s="980"/>
      <c r="AR125" s="980"/>
      <c r="AS125" s="980"/>
      <c r="AT125" s="981"/>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39" t="s">
        <v>461</v>
      </c>
      <c r="CL125" s="1024"/>
      <c r="CM125" s="1024"/>
      <c r="CN125" s="1024"/>
      <c r="CO125" s="1025"/>
      <c r="CP125" s="946" t="s">
        <v>462</v>
      </c>
      <c r="CQ125" s="914"/>
      <c r="CR125" s="914"/>
      <c r="CS125" s="914"/>
      <c r="CT125" s="914"/>
      <c r="CU125" s="914"/>
      <c r="CV125" s="914"/>
      <c r="CW125" s="914"/>
      <c r="CX125" s="914"/>
      <c r="CY125" s="914"/>
      <c r="CZ125" s="914"/>
      <c r="DA125" s="914"/>
      <c r="DB125" s="914"/>
      <c r="DC125" s="914"/>
      <c r="DD125" s="914"/>
      <c r="DE125" s="914"/>
      <c r="DF125" s="915"/>
      <c r="DG125" s="947" t="s">
        <v>122</v>
      </c>
      <c r="DH125" s="948"/>
      <c r="DI125" s="948"/>
      <c r="DJ125" s="948"/>
      <c r="DK125" s="948"/>
      <c r="DL125" s="948" t="s">
        <v>122</v>
      </c>
      <c r="DM125" s="948"/>
      <c r="DN125" s="948"/>
      <c r="DO125" s="948"/>
      <c r="DP125" s="948"/>
      <c r="DQ125" s="948" t="s">
        <v>122</v>
      </c>
      <c r="DR125" s="948"/>
      <c r="DS125" s="948"/>
      <c r="DT125" s="948"/>
      <c r="DU125" s="948"/>
      <c r="DV125" s="949" t="s">
        <v>122</v>
      </c>
      <c r="DW125" s="949"/>
      <c r="DX125" s="949"/>
      <c r="DY125" s="949"/>
      <c r="DZ125" s="950"/>
    </row>
    <row r="126" spans="1:130" s="212" customFormat="1" ht="26.25" customHeight="1" thickBot="1" x14ac:dyDescent="0.25">
      <c r="A126" s="1074"/>
      <c r="B126" s="966"/>
      <c r="C126" s="939" t="s">
        <v>451</v>
      </c>
      <c r="D126" s="940"/>
      <c r="E126" s="940"/>
      <c r="F126" s="940"/>
      <c r="G126" s="940"/>
      <c r="H126" s="940"/>
      <c r="I126" s="940"/>
      <c r="J126" s="940"/>
      <c r="K126" s="940"/>
      <c r="L126" s="940"/>
      <c r="M126" s="940"/>
      <c r="N126" s="940"/>
      <c r="O126" s="940"/>
      <c r="P126" s="940"/>
      <c r="Q126" s="940"/>
      <c r="R126" s="940"/>
      <c r="S126" s="940"/>
      <c r="T126" s="940"/>
      <c r="U126" s="940"/>
      <c r="V126" s="940"/>
      <c r="W126" s="940"/>
      <c r="X126" s="940"/>
      <c r="Y126" s="940"/>
      <c r="Z126" s="941"/>
      <c r="AA126" s="975" t="s">
        <v>122</v>
      </c>
      <c r="AB126" s="976"/>
      <c r="AC126" s="976"/>
      <c r="AD126" s="976"/>
      <c r="AE126" s="977"/>
      <c r="AF126" s="978" t="s">
        <v>122</v>
      </c>
      <c r="AG126" s="976"/>
      <c r="AH126" s="976"/>
      <c r="AI126" s="976"/>
      <c r="AJ126" s="977"/>
      <c r="AK126" s="978" t="s">
        <v>122</v>
      </c>
      <c r="AL126" s="976"/>
      <c r="AM126" s="976"/>
      <c r="AN126" s="976"/>
      <c r="AO126" s="977"/>
      <c r="AP126" s="979" t="s">
        <v>122</v>
      </c>
      <c r="AQ126" s="980"/>
      <c r="AR126" s="980"/>
      <c r="AS126" s="980"/>
      <c r="AT126" s="981"/>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40"/>
      <c r="CL126" s="1027"/>
      <c r="CM126" s="1027"/>
      <c r="CN126" s="1027"/>
      <c r="CO126" s="1028"/>
      <c r="CP126" s="939" t="s">
        <v>463</v>
      </c>
      <c r="CQ126" s="940"/>
      <c r="CR126" s="940"/>
      <c r="CS126" s="940"/>
      <c r="CT126" s="940"/>
      <c r="CU126" s="940"/>
      <c r="CV126" s="940"/>
      <c r="CW126" s="940"/>
      <c r="CX126" s="940"/>
      <c r="CY126" s="940"/>
      <c r="CZ126" s="940"/>
      <c r="DA126" s="940"/>
      <c r="DB126" s="940"/>
      <c r="DC126" s="940"/>
      <c r="DD126" s="940"/>
      <c r="DE126" s="940"/>
      <c r="DF126" s="941"/>
      <c r="DG126" s="942" t="s">
        <v>122</v>
      </c>
      <c r="DH126" s="943"/>
      <c r="DI126" s="943"/>
      <c r="DJ126" s="943"/>
      <c r="DK126" s="943"/>
      <c r="DL126" s="943" t="s">
        <v>122</v>
      </c>
      <c r="DM126" s="943"/>
      <c r="DN126" s="943"/>
      <c r="DO126" s="943"/>
      <c r="DP126" s="943"/>
      <c r="DQ126" s="943" t="s">
        <v>122</v>
      </c>
      <c r="DR126" s="943"/>
      <c r="DS126" s="943"/>
      <c r="DT126" s="943"/>
      <c r="DU126" s="943"/>
      <c r="DV126" s="944" t="s">
        <v>122</v>
      </c>
      <c r="DW126" s="944"/>
      <c r="DX126" s="944"/>
      <c r="DY126" s="944"/>
      <c r="DZ126" s="945"/>
    </row>
    <row r="127" spans="1:130" s="212" customFormat="1" ht="26.25" customHeight="1" x14ac:dyDescent="0.2">
      <c r="A127" s="1075"/>
      <c r="B127" s="968"/>
      <c r="C127" s="990" t="s">
        <v>464</v>
      </c>
      <c r="D127" s="982"/>
      <c r="E127" s="982"/>
      <c r="F127" s="982"/>
      <c r="G127" s="982"/>
      <c r="H127" s="982"/>
      <c r="I127" s="982"/>
      <c r="J127" s="982"/>
      <c r="K127" s="982"/>
      <c r="L127" s="982"/>
      <c r="M127" s="982"/>
      <c r="N127" s="982"/>
      <c r="O127" s="982"/>
      <c r="P127" s="982"/>
      <c r="Q127" s="982"/>
      <c r="R127" s="982"/>
      <c r="S127" s="982"/>
      <c r="T127" s="982"/>
      <c r="U127" s="982"/>
      <c r="V127" s="982"/>
      <c r="W127" s="982"/>
      <c r="X127" s="982"/>
      <c r="Y127" s="982"/>
      <c r="Z127" s="983"/>
      <c r="AA127" s="975">
        <v>9793</v>
      </c>
      <c r="AB127" s="976"/>
      <c r="AC127" s="976"/>
      <c r="AD127" s="976"/>
      <c r="AE127" s="977"/>
      <c r="AF127" s="978" t="s">
        <v>122</v>
      </c>
      <c r="AG127" s="976"/>
      <c r="AH127" s="976"/>
      <c r="AI127" s="976"/>
      <c r="AJ127" s="977"/>
      <c r="AK127" s="978" t="s">
        <v>122</v>
      </c>
      <c r="AL127" s="976"/>
      <c r="AM127" s="976"/>
      <c r="AN127" s="976"/>
      <c r="AO127" s="977"/>
      <c r="AP127" s="979" t="s">
        <v>122</v>
      </c>
      <c r="AQ127" s="980"/>
      <c r="AR127" s="980"/>
      <c r="AS127" s="980"/>
      <c r="AT127" s="981"/>
      <c r="AU127" s="214"/>
      <c r="AV127" s="214"/>
      <c r="AW127" s="214"/>
      <c r="AX127" s="1048" t="s">
        <v>465</v>
      </c>
      <c r="AY127" s="1049"/>
      <c r="AZ127" s="1049"/>
      <c r="BA127" s="1049"/>
      <c r="BB127" s="1049"/>
      <c r="BC127" s="1049"/>
      <c r="BD127" s="1049"/>
      <c r="BE127" s="1050"/>
      <c r="BF127" s="1051" t="s">
        <v>466</v>
      </c>
      <c r="BG127" s="1049"/>
      <c r="BH127" s="1049"/>
      <c r="BI127" s="1049"/>
      <c r="BJ127" s="1049"/>
      <c r="BK127" s="1049"/>
      <c r="BL127" s="1050"/>
      <c r="BM127" s="1051" t="s">
        <v>467</v>
      </c>
      <c r="BN127" s="1049"/>
      <c r="BO127" s="1049"/>
      <c r="BP127" s="1049"/>
      <c r="BQ127" s="1049"/>
      <c r="BR127" s="1049"/>
      <c r="BS127" s="1050"/>
      <c r="BT127" s="1051" t="s">
        <v>468</v>
      </c>
      <c r="BU127" s="1049"/>
      <c r="BV127" s="1049"/>
      <c r="BW127" s="1049"/>
      <c r="BX127" s="1049"/>
      <c r="BY127" s="1049"/>
      <c r="BZ127" s="1072"/>
      <c r="CA127" s="214"/>
      <c r="CB127" s="214"/>
      <c r="CC127" s="214"/>
      <c r="CD127" s="237"/>
      <c r="CE127" s="237"/>
      <c r="CF127" s="237"/>
      <c r="CG127" s="214"/>
      <c r="CH127" s="214"/>
      <c r="CI127" s="214"/>
      <c r="CJ127" s="236"/>
      <c r="CK127" s="1040"/>
      <c r="CL127" s="1027"/>
      <c r="CM127" s="1027"/>
      <c r="CN127" s="1027"/>
      <c r="CO127" s="1028"/>
      <c r="CP127" s="939" t="s">
        <v>469</v>
      </c>
      <c r="CQ127" s="940"/>
      <c r="CR127" s="940"/>
      <c r="CS127" s="940"/>
      <c r="CT127" s="940"/>
      <c r="CU127" s="940"/>
      <c r="CV127" s="940"/>
      <c r="CW127" s="940"/>
      <c r="CX127" s="940"/>
      <c r="CY127" s="940"/>
      <c r="CZ127" s="940"/>
      <c r="DA127" s="940"/>
      <c r="DB127" s="940"/>
      <c r="DC127" s="940"/>
      <c r="DD127" s="940"/>
      <c r="DE127" s="940"/>
      <c r="DF127" s="941"/>
      <c r="DG127" s="942">
        <v>850632</v>
      </c>
      <c r="DH127" s="943"/>
      <c r="DI127" s="943"/>
      <c r="DJ127" s="943"/>
      <c r="DK127" s="943"/>
      <c r="DL127" s="943">
        <v>6338778</v>
      </c>
      <c r="DM127" s="943"/>
      <c r="DN127" s="943"/>
      <c r="DO127" s="943"/>
      <c r="DP127" s="943"/>
      <c r="DQ127" s="943">
        <v>7267158</v>
      </c>
      <c r="DR127" s="943"/>
      <c r="DS127" s="943"/>
      <c r="DT127" s="943"/>
      <c r="DU127" s="943"/>
      <c r="DV127" s="944">
        <v>11.2</v>
      </c>
      <c r="DW127" s="944"/>
      <c r="DX127" s="944"/>
      <c r="DY127" s="944"/>
      <c r="DZ127" s="945"/>
    </row>
    <row r="128" spans="1:130" s="212" customFormat="1" ht="26.25" customHeight="1" thickBot="1" x14ac:dyDescent="0.25">
      <c r="A128" s="1058" t="s">
        <v>470</v>
      </c>
      <c r="B128" s="1059"/>
      <c r="C128" s="1059"/>
      <c r="D128" s="1059"/>
      <c r="E128" s="1059"/>
      <c r="F128" s="1059"/>
      <c r="G128" s="1059"/>
      <c r="H128" s="1059"/>
      <c r="I128" s="1059"/>
      <c r="J128" s="1059"/>
      <c r="K128" s="1059"/>
      <c r="L128" s="1059"/>
      <c r="M128" s="1059"/>
      <c r="N128" s="1059"/>
      <c r="O128" s="1059"/>
      <c r="P128" s="1059"/>
      <c r="Q128" s="1059"/>
      <c r="R128" s="1059"/>
      <c r="S128" s="1059"/>
      <c r="T128" s="1059"/>
      <c r="U128" s="1059"/>
      <c r="V128" s="1059"/>
      <c r="W128" s="1060" t="s">
        <v>471</v>
      </c>
      <c r="X128" s="1060"/>
      <c r="Y128" s="1060"/>
      <c r="Z128" s="1061"/>
      <c r="AA128" s="1062">
        <v>559337</v>
      </c>
      <c r="AB128" s="1063"/>
      <c r="AC128" s="1063"/>
      <c r="AD128" s="1063"/>
      <c r="AE128" s="1064"/>
      <c r="AF128" s="1065">
        <v>461169</v>
      </c>
      <c r="AG128" s="1063"/>
      <c r="AH128" s="1063"/>
      <c r="AI128" s="1063"/>
      <c r="AJ128" s="1064"/>
      <c r="AK128" s="1065">
        <v>1019188</v>
      </c>
      <c r="AL128" s="1063"/>
      <c r="AM128" s="1063"/>
      <c r="AN128" s="1063"/>
      <c r="AO128" s="1064"/>
      <c r="AP128" s="1066"/>
      <c r="AQ128" s="1067"/>
      <c r="AR128" s="1067"/>
      <c r="AS128" s="1067"/>
      <c r="AT128" s="1068"/>
      <c r="AU128" s="214"/>
      <c r="AV128" s="214"/>
      <c r="AW128" s="214"/>
      <c r="AX128" s="913" t="s">
        <v>472</v>
      </c>
      <c r="AY128" s="914"/>
      <c r="AZ128" s="914"/>
      <c r="BA128" s="914"/>
      <c r="BB128" s="914"/>
      <c r="BC128" s="914"/>
      <c r="BD128" s="914"/>
      <c r="BE128" s="915"/>
      <c r="BF128" s="1069" t="s">
        <v>122</v>
      </c>
      <c r="BG128" s="1070"/>
      <c r="BH128" s="1070"/>
      <c r="BI128" s="1070"/>
      <c r="BJ128" s="1070"/>
      <c r="BK128" s="1070"/>
      <c r="BL128" s="1071"/>
      <c r="BM128" s="1069">
        <v>11.25</v>
      </c>
      <c r="BN128" s="1070"/>
      <c r="BO128" s="1070"/>
      <c r="BP128" s="1070"/>
      <c r="BQ128" s="1070"/>
      <c r="BR128" s="1070"/>
      <c r="BS128" s="1071"/>
      <c r="BT128" s="1069">
        <v>20</v>
      </c>
      <c r="BU128" s="1070"/>
      <c r="BV128" s="1070"/>
      <c r="BW128" s="1070"/>
      <c r="BX128" s="1070"/>
      <c r="BY128" s="1070"/>
      <c r="BZ128" s="1093"/>
      <c r="CA128" s="237"/>
      <c r="CB128" s="237"/>
      <c r="CC128" s="237"/>
      <c r="CD128" s="237"/>
      <c r="CE128" s="237"/>
      <c r="CF128" s="237"/>
      <c r="CG128" s="214"/>
      <c r="CH128" s="214"/>
      <c r="CI128" s="214"/>
      <c r="CJ128" s="236"/>
      <c r="CK128" s="1041"/>
      <c r="CL128" s="1042"/>
      <c r="CM128" s="1042"/>
      <c r="CN128" s="1042"/>
      <c r="CO128" s="1043"/>
      <c r="CP128" s="1052" t="s">
        <v>473</v>
      </c>
      <c r="CQ128" s="739"/>
      <c r="CR128" s="739"/>
      <c r="CS128" s="739"/>
      <c r="CT128" s="739"/>
      <c r="CU128" s="739"/>
      <c r="CV128" s="739"/>
      <c r="CW128" s="739"/>
      <c r="CX128" s="739"/>
      <c r="CY128" s="739"/>
      <c r="CZ128" s="739"/>
      <c r="DA128" s="739"/>
      <c r="DB128" s="739"/>
      <c r="DC128" s="739"/>
      <c r="DD128" s="739"/>
      <c r="DE128" s="739"/>
      <c r="DF128" s="1053"/>
      <c r="DG128" s="1054" t="s">
        <v>122</v>
      </c>
      <c r="DH128" s="1055"/>
      <c r="DI128" s="1055"/>
      <c r="DJ128" s="1055"/>
      <c r="DK128" s="1055"/>
      <c r="DL128" s="1055" t="s">
        <v>122</v>
      </c>
      <c r="DM128" s="1055"/>
      <c r="DN128" s="1055"/>
      <c r="DO128" s="1055"/>
      <c r="DP128" s="1055"/>
      <c r="DQ128" s="1055" t="s">
        <v>122</v>
      </c>
      <c r="DR128" s="1055"/>
      <c r="DS128" s="1055"/>
      <c r="DT128" s="1055"/>
      <c r="DU128" s="1055"/>
      <c r="DV128" s="1056" t="s">
        <v>122</v>
      </c>
      <c r="DW128" s="1056"/>
      <c r="DX128" s="1056"/>
      <c r="DY128" s="1056"/>
      <c r="DZ128" s="1057"/>
    </row>
    <row r="129" spans="1:131" s="212" customFormat="1" ht="26.25" customHeight="1" x14ac:dyDescent="0.2">
      <c r="A129" s="951" t="s">
        <v>102</v>
      </c>
      <c r="B129" s="952"/>
      <c r="C129" s="952"/>
      <c r="D129" s="952"/>
      <c r="E129" s="952"/>
      <c r="F129" s="952"/>
      <c r="G129" s="952"/>
      <c r="H129" s="952"/>
      <c r="I129" s="952"/>
      <c r="J129" s="952"/>
      <c r="K129" s="952"/>
      <c r="L129" s="952"/>
      <c r="M129" s="952"/>
      <c r="N129" s="952"/>
      <c r="O129" s="952"/>
      <c r="P129" s="952"/>
      <c r="Q129" s="952"/>
      <c r="R129" s="952"/>
      <c r="S129" s="952"/>
      <c r="T129" s="952"/>
      <c r="U129" s="952"/>
      <c r="V129" s="952"/>
      <c r="W129" s="1087" t="s">
        <v>474</v>
      </c>
      <c r="X129" s="1088"/>
      <c r="Y129" s="1088"/>
      <c r="Z129" s="1089"/>
      <c r="AA129" s="975">
        <v>73071998</v>
      </c>
      <c r="AB129" s="976"/>
      <c r="AC129" s="976"/>
      <c r="AD129" s="976"/>
      <c r="AE129" s="977"/>
      <c r="AF129" s="978">
        <v>73990155</v>
      </c>
      <c r="AG129" s="976"/>
      <c r="AH129" s="976"/>
      <c r="AI129" s="976"/>
      <c r="AJ129" s="977"/>
      <c r="AK129" s="978">
        <v>75425623</v>
      </c>
      <c r="AL129" s="976"/>
      <c r="AM129" s="976"/>
      <c r="AN129" s="976"/>
      <c r="AO129" s="977"/>
      <c r="AP129" s="1090"/>
      <c r="AQ129" s="1091"/>
      <c r="AR129" s="1091"/>
      <c r="AS129" s="1091"/>
      <c r="AT129" s="1092"/>
      <c r="AU129" s="215"/>
      <c r="AV129" s="215"/>
      <c r="AW129" s="215"/>
      <c r="AX129" s="1082" t="s">
        <v>475</v>
      </c>
      <c r="AY129" s="940"/>
      <c r="AZ129" s="940"/>
      <c r="BA129" s="940"/>
      <c r="BB129" s="940"/>
      <c r="BC129" s="940"/>
      <c r="BD129" s="940"/>
      <c r="BE129" s="941"/>
      <c r="BF129" s="1083" t="s">
        <v>122</v>
      </c>
      <c r="BG129" s="1084"/>
      <c r="BH129" s="1084"/>
      <c r="BI129" s="1084"/>
      <c r="BJ129" s="1084"/>
      <c r="BK129" s="1084"/>
      <c r="BL129" s="1085"/>
      <c r="BM129" s="1083">
        <v>16.25</v>
      </c>
      <c r="BN129" s="1084"/>
      <c r="BO129" s="1084"/>
      <c r="BP129" s="1084"/>
      <c r="BQ129" s="1084"/>
      <c r="BR129" s="1084"/>
      <c r="BS129" s="1085"/>
      <c r="BT129" s="1083">
        <v>30</v>
      </c>
      <c r="BU129" s="1084"/>
      <c r="BV129" s="1084"/>
      <c r="BW129" s="1084"/>
      <c r="BX129" s="1084"/>
      <c r="BY129" s="1084"/>
      <c r="BZ129" s="108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51" t="s">
        <v>476</v>
      </c>
      <c r="B130" s="952"/>
      <c r="C130" s="952"/>
      <c r="D130" s="952"/>
      <c r="E130" s="952"/>
      <c r="F130" s="952"/>
      <c r="G130" s="952"/>
      <c r="H130" s="952"/>
      <c r="I130" s="952"/>
      <c r="J130" s="952"/>
      <c r="K130" s="952"/>
      <c r="L130" s="952"/>
      <c r="M130" s="952"/>
      <c r="N130" s="952"/>
      <c r="O130" s="952"/>
      <c r="P130" s="952"/>
      <c r="Q130" s="952"/>
      <c r="R130" s="952"/>
      <c r="S130" s="952"/>
      <c r="T130" s="952"/>
      <c r="U130" s="952"/>
      <c r="V130" s="952"/>
      <c r="W130" s="1087" t="s">
        <v>477</v>
      </c>
      <c r="X130" s="1088"/>
      <c r="Y130" s="1088"/>
      <c r="Z130" s="1089"/>
      <c r="AA130" s="975">
        <v>10664576</v>
      </c>
      <c r="AB130" s="976"/>
      <c r="AC130" s="976"/>
      <c r="AD130" s="976"/>
      <c r="AE130" s="977"/>
      <c r="AF130" s="978">
        <v>10551600</v>
      </c>
      <c r="AG130" s="976"/>
      <c r="AH130" s="976"/>
      <c r="AI130" s="976"/>
      <c r="AJ130" s="977"/>
      <c r="AK130" s="978">
        <v>10513534</v>
      </c>
      <c r="AL130" s="976"/>
      <c r="AM130" s="976"/>
      <c r="AN130" s="976"/>
      <c r="AO130" s="977"/>
      <c r="AP130" s="1090"/>
      <c r="AQ130" s="1091"/>
      <c r="AR130" s="1091"/>
      <c r="AS130" s="1091"/>
      <c r="AT130" s="1092"/>
      <c r="AU130" s="215"/>
      <c r="AV130" s="215"/>
      <c r="AW130" s="215"/>
      <c r="AX130" s="1082" t="s">
        <v>478</v>
      </c>
      <c r="AY130" s="940"/>
      <c r="AZ130" s="940"/>
      <c r="BA130" s="940"/>
      <c r="BB130" s="940"/>
      <c r="BC130" s="940"/>
      <c r="BD130" s="940"/>
      <c r="BE130" s="941"/>
      <c r="BF130" s="1118">
        <v>9.4</v>
      </c>
      <c r="BG130" s="1119"/>
      <c r="BH130" s="1119"/>
      <c r="BI130" s="1119"/>
      <c r="BJ130" s="1119"/>
      <c r="BK130" s="1119"/>
      <c r="BL130" s="1120"/>
      <c r="BM130" s="1118">
        <v>25</v>
      </c>
      <c r="BN130" s="1119"/>
      <c r="BO130" s="1119"/>
      <c r="BP130" s="1119"/>
      <c r="BQ130" s="1119"/>
      <c r="BR130" s="1119"/>
      <c r="BS130" s="1120"/>
      <c r="BT130" s="1118">
        <v>35</v>
      </c>
      <c r="BU130" s="1119"/>
      <c r="BV130" s="1119"/>
      <c r="BW130" s="1119"/>
      <c r="BX130" s="1119"/>
      <c r="BY130" s="1119"/>
      <c r="BZ130" s="1121"/>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122"/>
      <c r="B131" s="1123"/>
      <c r="C131" s="1123"/>
      <c r="D131" s="1123"/>
      <c r="E131" s="1123"/>
      <c r="F131" s="1123"/>
      <c r="G131" s="1123"/>
      <c r="H131" s="1123"/>
      <c r="I131" s="1123"/>
      <c r="J131" s="1123"/>
      <c r="K131" s="1123"/>
      <c r="L131" s="1123"/>
      <c r="M131" s="1123"/>
      <c r="N131" s="1123"/>
      <c r="O131" s="1123"/>
      <c r="P131" s="1123"/>
      <c r="Q131" s="1123"/>
      <c r="R131" s="1123"/>
      <c r="S131" s="1123"/>
      <c r="T131" s="1123"/>
      <c r="U131" s="1123"/>
      <c r="V131" s="1123"/>
      <c r="W131" s="1124" t="s">
        <v>479</v>
      </c>
      <c r="X131" s="1125"/>
      <c r="Y131" s="1125"/>
      <c r="Z131" s="1126"/>
      <c r="AA131" s="1021">
        <v>62407422</v>
      </c>
      <c r="AB131" s="1003"/>
      <c r="AC131" s="1003"/>
      <c r="AD131" s="1003"/>
      <c r="AE131" s="1004"/>
      <c r="AF131" s="1002">
        <v>63438555</v>
      </c>
      <c r="AG131" s="1003"/>
      <c r="AH131" s="1003"/>
      <c r="AI131" s="1003"/>
      <c r="AJ131" s="1004"/>
      <c r="AK131" s="1002">
        <v>64912089</v>
      </c>
      <c r="AL131" s="1003"/>
      <c r="AM131" s="1003"/>
      <c r="AN131" s="1003"/>
      <c r="AO131" s="1004"/>
      <c r="AP131" s="1127"/>
      <c r="AQ131" s="1128"/>
      <c r="AR131" s="1128"/>
      <c r="AS131" s="1128"/>
      <c r="AT131" s="1129"/>
      <c r="AU131" s="215"/>
      <c r="AV131" s="215"/>
      <c r="AW131" s="215"/>
      <c r="AX131" s="1100" t="s">
        <v>480</v>
      </c>
      <c r="AY131" s="739"/>
      <c r="AZ131" s="739"/>
      <c r="BA131" s="739"/>
      <c r="BB131" s="739"/>
      <c r="BC131" s="739"/>
      <c r="BD131" s="739"/>
      <c r="BE131" s="1053"/>
      <c r="BF131" s="1101">
        <v>119.3</v>
      </c>
      <c r="BG131" s="1102"/>
      <c r="BH131" s="1102"/>
      <c r="BI131" s="1102"/>
      <c r="BJ131" s="1102"/>
      <c r="BK131" s="1102"/>
      <c r="BL131" s="1103"/>
      <c r="BM131" s="1101">
        <v>350</v>
      </c>
      <c r="BN131" s="1102"/>
      <c r="BO131" s="1102"/>
      <c r="BP131" s="1102"/>
      <c r="BQ131" s="1102"/>
      <c r="BR131" s="1102"/>
      <c r="BS131" s="1103"/>
      <c r="BT131" s="1104"/>
      <c r="BU131" s="1105"/>
      <c r="BV131" s="1105"/>
      <c r="BW131" s="1105"/>
      <c r="BX131" s="1105"/>
      <c r="BY131" s="1105"/>
      <c r="BZ131" s="1106"/>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107" t="s">
        <v>481</v>
      </c>
      <c r="B132" s="1108"/>
      <c r="C132" s="1108"/>
      <c r="D132" s="1108"/>
      <c r="E132" s="1108"/>
      <c r="F132" s="1108"/>
      <c r="G132" s="1108"/>
      <c r="H132" s="1108"/>
      <c r="I132" s="1108"/>
      <c r="J132" s="1108"/>
      <c r="K132" s="1108"/>
      <c r="L132" s="1108"/>
      <c r="M132" s="1108"/>
      <c r="N132" s="1108"/>
      <c r="O132" s="1108"/>
      <c r="P132" s="1108"/>
      <c r="Q132" s="1108"/>
      <c r="R132" s="1108"/>
      <c r="S132" s="1108"/>
      <c r="T132" s="1108"/>
      <c r="U132" s="1108"/>
      <c r="V132" s="1111" t="s">
        <v>482</v>
      </c>
      <c r="W132" s="1111"/>
      <c r="X132" s="1111"/>
      <c r="Y132" s="1111"/>
      <c r="Z132" s="1112"/>
      <c r="AA132" s="1113">
        <v>8.7748889870000006</v>
      </c>
      <c r="AB132" s="1114"/>
      <c r="AC132" s="1114"/>
      <c r="AD132" s="1114"/>
      <c r="AE132" s="1115"/>
      <c r="AF132" s="1116">
        <v>9.3142774139999993</v>
      </c>
      <c r="AG132" s="1114"/>
      <c r="AH132" s="1114"/>
      <c r="AI132" s="1114"/>
      <c r="AJ132" s="1115"/>
      <c r="AK132" s="1116">
        <v>10.258157000000001</v>
      </c>
      <c r="AL132" s="1114"/>
      <c r="AM132" s="1114"/>
      <c r="AN132" s="1114"/>
      <c r="AO132" s="1115"/>
      <c r="AP132" s="1018"/>
      <c r="AQ132" s="1019"/>
      <c r="AR132" s="1019"/>
      <c r="AS132" s="1019"/>
      <c r="AT132" s="1117"/>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109"/>
      <c r="B133" s="1110"/>
      <c r="C133" s="1110"/>
      <c r="D133" s="1110"/>
      <c r="E133" s="1110"/>
      <c r="F133" s="1110"/>
      <c r="G133" s="1110"/>
      <c r="H133" s="1110"/>
      <c r="I133" s="1110"/>
      <c r="J133" s="1110"/>
      <c r="K133" s="1110"/>
      <c r="L133" s="1110"/>
      <c r="M133" s="1110"/>
      <c r="N133" s="1110"/>
      <c r="O133" s="1110"/>
      <c r="P133" s="1110"/>
      <c r="Q133" s="1110"/>
      <c r="R133" s="1110"/>
      <c r="S133" s="1110"/>
      <c r="T133" s="1110"/>
      <c r="U133" s="1110"/>
      <c r="V133" s="1094" t="s">
        <v>483</v>
      </c>
      <c r="W133" s="1094"/>
      <c r="X133" s="1094"/>
      <c r="Y133" s="1094"/>
      <c r="Z133" s="1095"/>
      <c r="AA133" s="1096">
        <v>8.6</v>
      </c>
      <c r="AB133" s="1097"/>
      <c r="AC133" s="1097"/>
      <c r="AD133" s="1097"/>
      <c r="AE133" s="1098"/>
      <c r="AF133" s="1096">
        <v>8.8000000000000007</v>
      </c>
      <c r="AG133" s="1097"/>
      <c r="AH133" s="1097"/>
      <c r="AI133" s="1097"/>
      <c r="AJ133" s="1098"/>
      <c r="AK133" s="1096">
        <v>9.4</v>
      </c>
      <c r="AL133" s="1097"/>
      <c r="AM133" s="1097"/>
      <c r="AN133" s="1097"/>
      <c r="AO133" s="1098"/>
      <c r="AP133" s="1045"/>
      <c r="AQ133" s="1046"/>
      <c r="AR133" s="1046"/>
      <c r="AS133" s="1046"/>
      <c r="AT133" s="1099"/>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plJ6/xWthiabw7yqiENP8nfTimNuPgS3RoUfsLF4gkHSCtnb1sIobY7pHVn5emUzqfMrvxue4adk9OeayUBh8w==" saltValue="O1rDTSmKrXHHYrktQwQB1Q=="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9" scale="27"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484</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oYLyIrGlQJIViCK6Qdm5uYafXs4h5j99yqdkF6jTWqtTkyX40182ztwpQmB8+Nx+FAGcGVHJ1/5q9mcm23qR1g==" saltValue="DDg6cSk9AZizIYKtaSszk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xKvXl14o/HfNUpfuTtkAjJdnUnLk3by5NFaSlYU3xd4Dp/SkbXH2fVvgfmLRLhjG1vnKU5RWoSBDudUU5OcSAQ==" saltValue="qJq9PoI/Mzu/xE/YhZMCsg==" spinCount="100000" sheet="1" objects="1" scenarios="1"/>
  <dataConsolidate/>
  <phoneticPr fontId="2"/>
  <printOptions horizontalCentered="1" verticalCentered="1"/>
  <pageMargins left="0" right="0" top="0" bottom="0" header="0" footer="0"/>
  <pageSetup paperSize="9" scale="47"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SheetLayoutView="100"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485</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486</v>
      </c>
      <c r="AL6" s="248"/>
      <c r="AM6" s="248"/>
      <c r="AN6" s="248"/>
    </row>
    <row r="7" spans="1:46" ht="13.5" customHeight="1" x14ac:dyDescent="0.2">
      <c r="A7" s="247"/>
      <c r="AK7" s="250"/>
      <c r="AL7" s="251"/>
      <c r="AM7" s="251"/>
      <c r="AN7" s="252"/>
      <c r="AO7" s="1131" t="s">
        <v>487</v>
      </c>
      <c r="AP7" s="253"/>
      <c r="AQ7" s="254" t="s">
        <v>488</v>
      </c>
      <c r="AR7" s="255"/>
    </row>
    <row r="8" spans="1:46" ht="13.2" x14ac:dyDescent="0.2">
      <c r="A8" s="247"/>
      <c r="AK8" s="256"/>
      <c r="AL8" s="257"/>
      <c r="AM8" s="257"/>
      <c r="AN8" s="258"/>
      <c r="AO8" s="1132"/>
      <c r="AP8" s="259" t="s">
        <v>489</v>
      </c>
      <c r="AQ8" s="260" t="s">
        <v>490</v>
      </c>
      <c r="AR8" s="261" t="s">
        <v>491</v>
      </c>
    </row>
    <row r="9" spans="1:46" ht="13.2" x14ac:dyDescent="0.2">
      <c r="A9" s="247"/>
      <c r="AK9" s="1133" t="s">
        <v>492</v>
      </c>
      <c r="AL9" s="1134"/>
      <c r="AM9" s="1134"/>
      <c r="AN9" s="1135"/>
      <c r="AO9" s="262">
        <v>23181121</v>
      </c>
      <c r="AP9" s="262">
        <v>78920</v>
      </c>
      <c r="AQ9" s="263">
        <v>69190</v>
      </c>
      <c r="AR9" s="264">
        <v>14.1</v>
      </c>
    </row>
    <row r="10" spans="1:46" ht="13.5" customHeight="1" x14ac:dyDescent="0.2">
      <c r="A10" s="247"/>
      <c r="AK10" s="1133" t="s">
        <v>493</v>
      </c>
      <c r="AL10" s="1134"/>
      <c r="AM10" s="1134"/>
      <c r="AN10" s="1135"/>
      <c r="AO10" s="265">
        <v>50525</v>
      </c>
      <c r="AP10" s="265">
        <v>172</v>
      </c>
      <c r="AQ10" s="266">
        <v>1817</v>
      </c>
      <c r="AR10" s="267">
        <v>-90.5</v>
      </c>
    </row>
    <row r="11" spans="1:46" ht="13.5" customHeight="1" x14ac:dyDescent="0.2">
      <c r="A11" s="247"/>
      <c r="AK11" s="1133" t="s">
        <v>494</v>
      </c>
      <c r="AL11" s="1134"/>
      <c r="AM11" s="1134"/>
      <c r="AN11" s="1135"/>
      <c r="AO11" s="265">
        <v>19430</v>
      </c>
      <c r="AP11" s="265">
        <v>66</v>
      </c>
      <c r="AQ11" s="266">
        <v>711</v>
      </c>
      <c r="AR11" s="267">
        <v>-90.7</v>
      </c>
    </row>
    <row r="12" spans="1:46" ht="13.5" customHeight="1" x14ac:dyDescent="0.2">
      <c r="A12" s="247"/>
      <c r="AK12" s="1133" t="s">
        <v>495</v>
      </c>
      <c r="AL12" s="1134"/>
      <c r="AM12" s="1134"/>
      <c r="AN12" s="1135"/>
      <c r="AO12" s="265">
        <v>11373</v>
      </c>
      <c r="AP12" s="265">
        <v>39</v>
      </c>
      <c r="AQ12" s="266">
        <v>19</v>
      </c>
      <c r="AR12" s="267">
        <v>105.3</v>
      </c>
    </row>
    <row r="13" spans="1:46" ht="13.5" customHeight="1" x14ac:dyDescent="0.2">
      <c r="A13" s="247"/>
      <c r="AK13" s="1133" t="s">
        <v>496</v>
      </c>
      <c r="AL13" s="1134"/>
      <c r="AM13" s="1134"/>
      <c r="AN13" s="1135"/>
      <c r="AO13" s="265">
        <v>719643</v>
      </c>
      <c r="AP13" s="265">
        <v>2450</v>
      </c>
      <c r="AQ13" s="266">
        <v>2094</v>
      </c>
      <c r="AR13" s="267">
        <v>17</v>
      </c>
    </row>
    <row r="14" spans="1:46" ht="13.5" customHeight="1" x14ac:dyDescent="0.2">
      <c r="A14" s="247"/>
      <c r="AK14" s="1133" t="s">
        <v>497</v>
      </c>
      <c r="AL14" s="1134"/>
      <c r="AM14" s="1134"/>
      <c r="AN14" s="1135"/>
      <c r="AO14" s="265">
        <v>463742</v>
      </c>
      <c r="AP14" s="265">
        <v>1579</v>
      </c>
      <c r="AQ14" s="266">
        <v>1351</v>
      </c>
      <c r="AR14" s="267">
        <v>16.899999999999999</v>
      </c>
    </row>
    <row r="15" spans="1:46" ht="13.5" customHeight="1" x14ac:dyDescent="0.2">
      <c r="A15" s="247"/>
      <c r="AK15" s="1136" t="s">
        <v>498</v>
      </c>
      <c r="AL15" s="1137"/>
      <c r="AM15" s="1137"/>
      <c r="AN15" s="1138"/>
      <c r="AO15" s="265">
        <v>-1551969</v>
      </c>
      <c r="AP15" s="265">
        <v>-5284</v>
      </c>
      <c r="AQ15" s="266">
        <v>-3935</v>
      </c>
      <c r="AR15" s="267">
        <v>34.299999999999997</v>
      </c>
    </row>
    <row r="16" spans="1:46" ht="13.2" x14ac:dyDescent="0.2">
      <c r="A16" s="247"/>
      <c r="AK16" s="1136" t="s">
        <v>177</v>
      </c>
      <c r="AL16" s="1137"/>
      <c r="AM16" s="1137"/>
      <c r="AN16" s="1138"/>
      <c r="AO16" s="265">
        <v>22893865</v>
      </c>
      <c r="AP16" s="265">
        <v>77942</v>
      </c>
      <c r="AQ16" s="266">
        <v>71247</v>
      </c>
      <c r="AR16" s="267">
        <v>9.4</v>
      </c>
    </row>
    <row r="17" spans="1:46" ht="13.2" x14ac:dyDescent="0.2">
      <c r="A17" s="247"/>
    </row>
    <row r="18" spans="1:46" ht="13.2" x14ac:dyDescent="0.2">
      <c r="A18" s="247"/>
      <c r="AQ18" s="268"/>
      <c r="AR18" s="268"/>
    </row>
    <row r="19" spans="1:46" ht="13.2" x14ac:dyDescent="0.2">
      <c r="A19" s="247"/>
      <c r="AK19" s="243" t="s">
        <v>499</v>
      </c>
    </row>
    <row r="20" spans="1:46" ht="13.2" x14ac:dyDescent="0.2">
      <c r="A20" s="247"/>
      <c r="AK20" s="269"/>
      <c r="AL20" s="270"/>
      <c r="AM20" s="270"/>
      <c r="AN20" s="271"/>
      <c r="AO20" s="272" t="s">
        <v>500</v>
      </c>
      <c r="AP20" s="273" t="s">
        <v>501</v>
      </c>
      <c r="AQ20" s="274" t="s">
        <v>502</v>
      </c>
      <c r="AR20" s="275"/>
    </row>
    <row r="21" spans="1:46" s="248" customFormat="1" ht="13.2" x14ac:dyDescent="0.2">
      <c r="A21" s="276"/>
      <c r="AK21" s="1139" t="s">
        <v>503</v>
      </c>
      <c r="AL21" s="1140"/>
      <c r="AM21" s="1140"/>
      <c r="AN21" s="1141"/>
      <c r="AO21" s="277">
        <v>7.98</v>
      </c>
      <c r="AP21" s="278">
        <v>6.59</v>
      </c>
      <c r="AQ21" s="279">
        <v>1.39</v>
      </c>
      <c r="AS21" s="280"/>
      <c r="AT21" s="276"/>
    </row>
    <row r="22" spans="1:46" s="248" customFormat="1" ht="13.2" x14ac:dyDescent="0.2">
      <c r="A22" s="276"/>
      <c r="AK22" s="1139" t="s">
        <v>504</v>
      </c>
      <c r="AL22" s="1140"/>
      <c r="AM22" s="1140"/>
      <c r="AN22" s="1141"/>
      <c r="AO22" s="281">
        <v>98.1</v>
      </c>
      <c r="AP22" s="282">
        <v>99.2</v>
      </c>
      <c r="AQ22" s="283">
        <v>-1.1000000000000001</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30" t="s">
        <v>505</v>
      </c>
      <c r="B26" s="1130"/>
      <c r="C26" s="1130"/>
      <c r="D26" s="1130"/>
      <c r="E26" s="1130"/>
      <c r="F26" s="1130"/>
      <c r="G26" s="1130"/>
      <c r="H26" s="1130"/>
      <c r="I26" s="1130"/>
      <c r="J26" s="1130"/>
      <c r="K26" s="1130"/>
      <c r="L26" s="1130"/>
      <c r="M26" s="1130"/>
      <c r="N26" s="1130"/>
      <c r="O26" s="1130"/>
      <c r="P26" s="1130"/>
      <c r="Q26" s="1130"/>
      <c r="R26" s="1130"/>
      <c r="S26" s="1130"/>
      <c r="T26" s="1130"/>
      <c r="U26" s="1130"/>
      <c r="V26" s="1130"/>
      <c r="W26" s="1130"/>
      <c r="X26" s="1130"/>
      <c r="Y26" s="1130"/>
      <c r="Z26" s="1130"/>
      <c r="AA26" s="1130"/>
      <c r="AB26" s="1130"/>
      <c r="AC26" s="1130"/>
      <c r="AD26" s="1130"/>
      <c r="AE26" s="1130"/>
      <c r="AF26" s="1130"/>
      <c r="AG26" s="1130"/>
      <c r="AH26" s="1130"/>
      <c r="AI26" s="1130"/>
      <c r="AJ26" s="1130"/>
      <c r="AK26" s="1130"/>
      <c r="AL26" s="1130"/>
      <c r="AM26" s="1130"/>
      <c r="AN26" s="1130"/>
      <c r="AO26" s="1130"/>
      <c r="AP26" s="1130"/>
      <c r="AQ26" s="1130"/>
      <c r="AR26" s="1130"/>
      <c r="AS26" s="1130"/>
    </row>
    <row r="27" spans="1:46" ht="13.2" x14ac:dyDescent="0.2">
      <c r="A27" s="288"/>
      <c r="AS27" s="243"/>
      <c r="AT27" s="243"/>
    </row>
    <row r="28" spans="1:46" ht="16.2" x14ac:dyDescent="0.2">
      <c r="A28" s="244" t="s">
        <v>506</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507</v>
      </c>
      <c r="AL29" s="248"/>
      <c r="AM29" s="248"/>
      <c r="AN29" s="248"/>
      <c r="AS29" s="290"/>
    </row>
    <row r="30" spans="1:46" ht="13.5" customHeight="1" x14ac:dyDescent="0.2">
      <c r="A30" s="247"/>
      <c r="AK30" s="250"/>
      <c r="AL30" s="251"/>
      <c r="AM30" s="251"/>
      <c r="AN30" s="252"/>
      <c r="AO30" s="1131" t="s">
        <v>487</v>
      </c>
      <c r="AP30" s="253"/>
      <c r="AQ30" s="254" t="s">
        <v>488</v>
      </c>
      <c r="AR30" s="255"/>
    </row>
    <row r="31" spans="1:46" ht="13.2" x14ac:dyDescent="0.2">
      <c r="A31" s="247"/>
      <c r="AK31" s="256"/>
      <c r="AL31" s="257"/>
      <c r="AM31" s="257"/>
      <c r="AN31" s="258"/>
      <c r="AO31" s="1132"/>
      <c r="AP31" s="259" t="s">
        <v>489</v>
      </c>
      <c r="AQ31" s="260" t="s">
        <v>490</v>
      </c>
      <c r="AR31" s="261" t="s">
        <v>491</v>
      </c>
    </row>
    <row r="32" spans="1:46" ht="27" customHeight="1" x14ac:dyDescent="0.2">
      <c r="A32" s="247"/>
      <c r="AK32" s="1147" t="s">
        <v>508</v>
      </c>
      <c r="AL32" s="1148"/>
      <c r="AM32" s="1148"/>
      <c r="AN32" s="1149"/>
      <c r="AO32" s="291">
        <v>14845757</v>
      </c>
      <c r="AP32" s="291">
        <v>50542</v>
      </c>
      <c r="AQ32" s="292">
        <v>37151</v>
      </c>
      <c r="AR32" s="293">
        <v>36</v>
      </c>
    </row>
    <row r="33" spans="1:46" ht="13.5" customHeight="1" x14ac:dyDescent="0.2">
      <c r="A33" s="247"/>
      <c r="AK33" s="1147" t="s">
        <v>509</v>
      </c>
      <c r="AL33" s="1148"/>
      <c r="AM33" s="1148"/>
      <c r="AN33" s="1149"/>
      <c r="AO33" s="291" t="s">
        <v>510</v>
      </c>
      <c r="AP33" s="291" t="s">
        <v>510</v>
      </c>
      <c r="AQ33" s="292">
        <v>1</v>
      </c>
      <c r="AR33" s="293" t="s">
        <v>510</v>
      </c>
    </row>
    <row r="34" spans="1:46" ht="27" customHeight="1" x14ac:dyDescent="0.2">
      <c r="A34" s="247"/>
      <c r="AK34" s="1147" t="s">
        <v>511</v>
      </c>
      <c r="AL34" s="1148"/>
      <c r="AM34" s="1148"/>
      <c r="AN34" s="1149"/>
      <c r="AO34" s="291" t="s">
        <v>510</v>
      </c>
      <c r="AP34" s="291" t="s">
        <v>510</v>
      </c>
      <c r="AQ34" s="292">
        <v>48</v>
      </c>
      <c r="AR34" s="293" t="s">
        <v>510</v>
      </c>
    </row>
    <row r="35" spans="1:46" ht="27" customHeight="1" x14ac:dyDescent="0.2">
      <c r="A35" s="247"/>
      <c r="AK35" s="1147" t="s">
        <v>512</v>
      </c>
      <c r="AL35" s="1148"/>
      <c r="AM35" s="1148"/>
      <c r="AN35" s="1149"/>
      <c r="AO35" s="291">
        <v>3345749</v>
      </c>
      <c r="AP35" s="291">
        <v>11391</v>
      </c>
      <c r="AQ35" s="292">
        <v>8181</v>
      </c>
      <c r="AR35" s="293">
        <v>39.200000000000003</v>
      </c>
    </row>
    <row r="36" spans="1:46" ht="27" customHeight="1" x14ac:dyDescent="0.2">
      <c r="A36" s="247"/>
      <c r="AK36" s="1147" t="s">
        <v>513</v>
      </c>
      <c r="AL36" s="1148"/>
      <c r="AM36" s="1148"/>
      <c r="AN36" s="1149"/>
      <c r="AO36" s="291" t="s">
        <v>510</v>
      </c>
      <c r="AP36" s="291" t="s">
        <v>510</v>
      </c>
      <c r="AQ36" s="292">
        <v>473</v>
      </c>
      <c r="AR36" s="293" t="s">
        <v>510</v>
      </c>
    </row>
    <row r="37" spans="1:46" ht="13.5" customHeight="1" x14ac:dyDescent="0.2">
      <c r="A37" s="247"/>
      <c r="AK37" s="1147" t="s">
        <v>514</v>
      </c>
      <c r="AL37" s="1148"/>
      <c r="AM37" s="1148"/>
      <c r="AN37" s="1149"/>
      <c r="AO37" s="291" t="s">
        <v>510</v>
      </c>
      <c r="AP37" s="291" t="s">
        <v>510</v>
      </c>
      <c r="AQ37" s="292">
        <v>499</v>
      </c>
      <c r="AR37" s="293" t="s">
        <v>510</v>
      </c>
    </row>
    <row r="38" spans="1:46" ht="27" customHeight="1" x14ac:dyDescent="0.2">
      <c r="A38" s="247"/>
      <c r="AK38" s="1150" t="s">
        <v>515</v>
      </c>
      <c r="AL38" s="1151"/>
      <c r="AM38" s="1151"/>
      <c r="AN38" s="1152"/>
      <c r="AO38" s="294" t="s">
        <v>510</v>
      </c>
      <c r="AP38" s="294" t="s">
        <v>510</v>
      </c>
      <c r="AQ38" s="295">
        <v>1</v>
      </c>
      <c r="AR38" s="283" t="s">
        <v>510</v>
      </c>
      <c r="AS38" s="290"/>
    </row>
    <row r="39" spans="1:46" ht="13.2" x14ac:dyDescent="0.2">
      <c r="A39" s="247"/>
      <c r="AK39" s="1150" t="s">
        <v>516</v>
      </c>
      <c r="AL39" s="1151"/>
      <c r="AM39" s="1151"/>
      <c r="AN39" s="1152"/>
      <c r="AO39" s="291">
        <v>-1019188</v>
      </c>
      <c r="AP39" s="291">
        <v>-3470</v>
      </c>
      <c r="AQ39" s="292">
        <v>-8269</v>
      </c>
      <c r="AR39" s="293">
        <v>-58</v>
      </c>
      <c r="AS39" s="290"/>
    </row>
    <row r="40" spans="1:46" ht="27" customHeight="1" x14ac:dyDescent="0.2">
      <c r="A40" s="247"/>
      <c r="AK40" s="1147" t="s">
        <v>517</v>
      </c>
      <c r="AL40" s="1148"/>
      <c r="AM40" s="1148"/>
      <c r="AN40" s="1149"/>
      <c r="AO40" s="291">
        <v>-10513534</v>
      </c>
      <c r="AP40" s="291">
        <v>-35793</v>
      </c>
      <c r="AQ40" s="292">
        <v>-27482</v>
      </c>
      <c r="AR40" s="293">
        <v>30.2</v>
      </c>
      <c r="AS40" s="290"/>
    </row>
    <row r="41" spans="1:46" ht="13.2" x14ac:dyDescent="0.2">
      <c r="A41" s="247"/>
      <c r="AK41" s="1153" t="s">
        <v>287</v>
      </c>
      <c r="AL41" s="1154"/>
      <c r="AM41" s="1154"/>
      <c r="AN41" s="1155"/>
      <c r="AO41" s="291">
        <v>6658784</v>
      </c>
      <c r="AP41" s="291">
        <v>22670</v>
      </c>
      <c r="AQ41" s="292">
        <v>10602</v>
      </c>
      <c r="AR41" s="293">
        <v>113.8</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518</v>
      </c>
    </row>
    <row r="48" spans="1:46" ht="13.2" x14ac:dyDescent="0.2">
      <c r="A48" s="247"/>
      <c r="AK48" s="301" t="s">
        <v>519</v>
      </c>
      <c r="AL48" s="301"/>
      <c r="AM48" s="301"/>
      <c r="AN48" s="301"/>
      <c r="AO48" s="301"/>
      <c r="AP48" s="301"/>
      <c r="AQ48" s="302"/>
      <c r="AR48" s="301"/>
    </row>
    <row r="49" spans="1:44" ht="13.5" customHeight="1" x14ac:dyDescent="0.2">
      <c r="A49" s="247"/>
      <c r="AK49" s="303"/>
      <c r="AL49" s="304"/>
      <c r="AM49" s="1142" t="s">
        <v>487</v>
      </c>
      <c r="AN49" s="1144" t="s">
        <v>520</v>
      </c>
      <c r="AO49" s="1145"/>
      <c r="AP49" s="1145"/>
      <c r="AQ49" s="1145"/>
      <c r="AR49" s="1146"/>
    </row>
    <row r="50" spans="1:44" ht="13.2" x14ac:dyDescent="0.2">
      <c r="A50" s="247"/>
      <c r="AK50" s="305"/>
      <c r="AL50" s="306"/>
      <c r="AM50" s="1143"/>
      <c r="AN50" s="307" t="s">
        <v>521</v>
      </c>
      <c r="AO50" s="308" t="s">
        <v>522</v>
      </c>
      <c r="AP50" s="309" t="s">
        <v>523</v>
      </c>
      <c r="AQ50" s="310" t="s">
        <v>524</v>
      </c>
      <c r="AR50" s="311" t="s">
        <v>525</v>
      </c>
    </row>
    <row r="51" spans="1:44" ht="13.2" x14ac:dyDescent="0.2">
      <c r="A51" s="247"/>
      <c r="AK51" s="303" t="s">
        <v>526</v>
      </c>
      <c r="AL51" s="304"/>
      <c r="AM51" s="312">
        <v>21422628</v>
      </c>
      <c r="AN51" s="313">
        <v>70148</v>
      </c>
      <c r="AO51" s="314">
        <v>57.7</v>
      </c>
      <c r="AP51" s="315">
        <v>52191</v>
      </c>
      <c r="AQ51" s="316">
        <v>0.7</v>
      </c>
      <c r="AR51" s="317">
        <v>57</v>
      </c>
    </row>
    <row r="52" spans="1:44" ht="13.2" x14ac:dyDescent="0.2">
      <c r="A52" s="247"/>
      <c r="AK52" s="318"/>
      <c r="AL52" s="319" t="s">
        <v>527</v>
      </c>
      <c r="AM52" s="320">
        <v>6631159</v>
      </c>
      <c r="AN52" s="321">
        <v>21714</v>
      </c>
      <c r="AO52" s="322">
        <v>25.2</v>
      </c>
      <c r="AP52" s="323">
        <v>26807</v>
      </c>
      <c r="AQ52" s="324">
        <v>1.8</v>
      </c>
      <c r="AR52" s="325">
        <v>23.4</v>
      </c>
    </row>
    <row r="53" spans="1:44" ht="13.2" x14ac:dyDescent="0.2">
      <c r="A53" s="247"/>
      <c r="AK53" s="303" t="s">
        <v>528</v>
      </c>
      <c r="AL53" s="304"/>
      <c r="AM53" s="312">
        <v>22677114</v>
      </c>
      <c r="AN53" s="313">
        <v>74812</v>
      </c>
      <c r="AO53" s="314">
        <v>6.6</v>
      </c>
      <c r="AP53" s="315">
        <v>48105</v>
      </c>
      <c r="AQ53" s="316">
        <v>-7.8</v>
      </c>
      <c r="AR53" s="317">
        <v>14.4</v>
      </c>
    </row>
    <row r="54" spans="1:44" ht="13.2" x14ac:dyDescent="0.2">
      <c r="A54" s="247"/>
      <c r="AK54" s="318"/>
      <c r="AL54" s="319" t="s">
        <v>527</v>
      </c>
      <c r="AM54" s="320">
        <v>6668561</v>
      </c>
      <c r="AN54" s="321">
        <v>22000</v>
      </c>
      <c r="AO54" s="322">
        <v>1.3</v>
      </c>
      <c r="AP54" s="323">
        <v>24072</v>
      </c>
      <c r="AQ54" s="324">
        <v>-10.199999999999999</v>
      </c>
      <c r="AR54" s="325">
        <v>11.5</v>
      </c>
    </row>
    <row r="55" spans="1:44" ht="13.2" x14ac:dyDescent="0.2">
      <c r="A55" s="247"/>
      <c r="AK55" s="303" t="s">
        <v>529</v>
      </c>
      <c r="AL55" s="304"/>
      <c r="AM55" s="312">
        <v>16480955</v>
      </c>
      <c r="AN55" s="313">
        <v>54851</v>
      </c>
      <c r="AO55" s="314">
        <v>-26.7</v>
      </c>
      <c r="AP55" s="315">
        <v>47446</v>
      </c>
      <c r="AQ55" s="316">
        <v>-1.4</v>
      </c>
      <c r="AR55" s="317">
        <v>-25.3</v>
      </c>
    </row>
    <row r="56" spans="1:44" ht="13.2" x14ac:dyDescent="0.2">
      <c r="A56" s="247"/>
      <c r="AK56" s="318"/>
      <c r="AL56" s="319" t="s">
        <v>527</v>
      </c>
      <c r="AM56" s="320">
        <v>8820709</v>
      </c>
      <c r="AN56" s="321">
        <v>29356</v>
      </c>
      <c r="AO56" s="322">
        <v>33.4</v>
      </c>
      <c r="AP56" s="323">
        <v>24371</v>
      </c>
      <c r="AQ56" s="324">
        <v>1.2</v>
      </c>
      <c r="AR56" s="325">
        <v>32.200000000000003</v>
      </c>
    </row>
    <row r="57" spans="1:44" ht="13.2" x14ac:dyDescent="0.2">
      <c r="A57" s="247"/>
      <c r="AK57" s="303" t="s">
        <v>530</v>
      </c>
      <c r="AL57" s="304"/>
      <c r="AM57" s="312">
        <v>17753936</v>
      </c>
      <c r="AN57" s="313">
        <v>59714</v>
      </c>
      <c r="AO57" s="314">
        <v>8.9</v>
      </c>
      <c r="AP57" s="315">
        <v>48387</v>
      </c>
      <c r="AQ57" s="316">
        <v>2</v>
      </c>
      <c r="AR57" s="317">
        <v>6.9</v>
      </c>
    </row>
    <row r="58" spans="1:44" ht="13.2" x14ac:dyDescent="0.2">
      <c r="A58" s="247"/>
      <c r="AK58" s="318"/>
      <c r="AL58" s="319" t="s">
        <v>527</v>
      </c>
      <c r="AM58" s="320">
        <v>9426796</v>
      </c>
      <c r="AN58" s="321">
        <v>31706</v>
      </c>
      <c r="AO58" s="322">
        <v>8</v>
      </c>
      <c r="AP58" s="323">
        <v>25592</v>
      </c>
      <c r="AQ58" s="324">
        <v>5</v>
      </c>
      <c r="AR58" s="325">
        <v>3</v>
      </c>
    </row>
    <row r="59" spans="1:44" ht="13.2" x14ac:dyDescent="0.2">
      <c r="A59" s="247"/>
      <c r="AK59" s="303" t="s">
        <v>531</v>
      </c>
      <c r="AL59" s="304"/>
      <c r="AM59" s="312">
        <v>17286562</v>
      </c>
      <c r="AN59" s="313">
        <v>58852</v>
      </c>
      <c r="AO59" s="314">
        <v>-1.4</v>
      </c>
      <c r="AP59" s="315">
        <v>49684</v>
      </c>
      <c r="AQ59" s="316">
        <v>2.7</v>
      </c>
      <c r="AR59" s="317">
        <v>-4.0999999999999996</v>
      </c>
    </row>
    <row r="60" spans="1:44" ht="13.2" x14ac:dyDescent="0.2">
      <c r="A60" s="247"/>
      <c r="AK60" s="318"/>
      <c r="AL60" s="319" t="s">
        <v>527</v>
      </c>
      <c r="AM60" s="320">
        <v>9831479</v>
      </c>
      <c r="AN60" s="321">
        <v>33471</v>
      </c>
      <c r="AO60" s="322">
        <v>5.6</v>
      </c>
      <c r="AP60" s="323">
        <v>28303</v>
      </c>
      <c r="AQ60" s="324">
        <v>10.6</v>
      </c>
      <c r="AR60" s="325">
        <v>-5</v>
      </c>
    </row>
    <row r="61" spans="1:44" ht="13.2" x14ac:dyDescent="0.2">
      <c r="A61" s="247"/>
      <c r="AK61" s="303" t="s">
        <v>532</v>
      </c>
      <c r="AL61" s="326"/>
      <c r="AM61" s="312">
        <v>19124239</v>
      </c>
      <c r="AN61" s="313">
        <v>63675</v>
      </c>
      <c r="AO61" s="314">
        <v>9</v>
      </c>
      <c r="AP61" s="315">
        <v>49163</v>
      </c>
      <c r="AQ61" s="327">
        <v>-0.8</v>
      </c>
      <c r="AR61" s="317">
        <v>9.8000000000000007</v>
      </c>
    </row>
    <row r="62" spans="1:44" ht="13.2" x14ac:dyDescent="0.2">
      <c r="A62" s="247"/>
      <c r="AK62" s="318"/>
      <c r="AL62" s="319" t="s">
        <v>527</v>
      </c>
      <c r="AM62" s="320">
        <v>8275741</v>
      </c>
      <c r="AN62" s="321">
        <v>27649</v>
      </c>
      <c r="AO62" s="322">
        <v>14.7</v>
      </c>
      <c r="AP62" s="323">
        <v>25829</v>
      </c>
      <c r="AQ62" s="324">
        <v>1.7</v>
      </c>
      <c r="AR62" s="325">
        <v>13</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6UCGLmEm6WKx/+0WnnClfof30lAxSqO/kVAdjREirWuU+wmfLeL5/DSRBCvxwX//Ewx/Ut09PDMWXKvTm5yfag==" saltValue="T8JgQ0JiLixWD4Im6BCCL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484</v>
      </c>
    </row>
    <row r="121" spans="125:125" ht="13.5" hidden="1" customHeight="1" x14ac:dyDescent="0.2">
      <c r="DU121" s="241"/>
    </row>
  </sheetData>
  <sheetProtection algorithmName="SHA-512" hashValue="qE2ecuqN1p+vAQRqvPxiBjPQij02WdJbjgDPEzg9xUp/RiFDOEeRVxDmmtxqgZb12c9R1SJXkcQwyr9cR7BDOA==" saltValue="bbYW5Bd74+iwo8nUSt4Ib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484</v>
      </c>
    </row>
  </sheetData>
  <sheetProtection algorithmName="SHA-512" hashValue="Ox84a1FO5lWkeE5U6Vp1wrlR/gQC8ow9AJ9H0Ook6wXELxU8OySOIjDJRzJY5Zb0dNuNJ2l81InNssCzih/2mw==" saltValue="hheBz607X5ZFtTXz37vQhg=="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534</v>
      </c>
      <c r="G46" s="8" t="s">
        <v>535</v>
      </c>
      <c r="H46" s="8" t="s">
        <v>536</v>
      </c>
      <c r="I46" s="8" t="s">
        <v>537</v>
      </c>
      <c r="J46" s="9" t="s">
        <v>538</v>
      </c>
    </row>
    <row r="47" spans="2:10" ht="57.75" customHeight="1" x14ac:dyDescent="0.2">
      <c r="B47" s="10"/>
      <c r="C47" s="1156" t="s">
        <v>3</v>
      </c>
      <c r="D47" s="1156"/>
      <c r="E47" s="1157"/>
      <c r="F47" s="11">
        <v>4.83</v>
      </c>
      <c r="G47" s="12">
        <v>5.69</v>
      </c>
      <c r="H47" s="12">
        <v>5.65</v>
      </c>
      <c r="I47" s="12">
        <v>3.99</v>
      </c>
      <c r="J47" s="13">
        <v>2.2000000000000002</v>
      </c>
    </row>
    <row r="48" spans="2:10" ht="57.75" customHeight="1" x14ac:dyDescent="0.2">
      <c r="B48" s="14"/>
      <c r="C48" s="1158" t="s">
        <v>4</v>
      </c>
      <c r="D48" s="1158"/>
      <c r="E48" s="1159"/>
      <c r="F48" s="15">
        <v>2.52</v>
      </c>
      <c r="G48" s="16">
        <v>2.56</v>
      </c>
      <c r="H48" s="16">
        <v>2.5099999999999998</v>
      </c>
      <c r="I48" s="16">
        <v>2.56</v>
      </c>
      <c r="J48" s="17">
        <v>2.4300000000000002</v>
      </c>
    </row>
    <row r="49" spans="2:10" ht="57.75" customHeight="1" thickBot="1" x14ac:dyDescent="0.25">
      <c r="B49" s="18"/>
      <c r="C49" s="1160" t="s">
        <v>5</v>
      </c>
      <c r="D49" s="1160"/>
      <c r="E49" s="1161"/>
      <c r="F49" s="19" t="s">
        <v>539</v>
      </c>
      <c r="G49" s="20">
        <v>1.04</v>
      </c>
      <c r="H49" s="20" t="s">
        <v>540</v>
      </c>
      <c r="I49" s="20" t="s">
        <v>541</v>
      </c>
      <c r="J49" s="21" t="s">
        <v>542</v>
      </c>
    </row>
    <row r="50" spans="2:10" ht="13.2" x14ac:dyDescent="0.2"/>
  </sheetData>
  <sheetProtection algorithmName="SHA-512" hashValue="U0FGVEHH6KcUI8qCetJ/yTqLuZi1Czkm3TXAT7UMeclsJ8Qn9m7m+vHDtuAEVfvUzpKKjo+CbrRn4fSQj/p98A==" saltValue="XXUCbgITBeR8xf8u7xxd7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534</v>
      </c>
      <c r="G33" s="29" t="s">
        <v>535</v>
      </c>
      <c r="H33" s="29" t="s">
        <v>536</v>
      </c>
      <c r="I33" s="29" t="s">
        <v>537</v>
      </c>
      <c r="J33" s="30" t="s">
        <v>538</v>
      </c>
      <c r="K33" s="22"/>
      <c r="L33" s="22"/>
      <c r="M33" s="22"/>
      <c r="N33" s="22"/>
      <c r="O33" s="22"/>
      <c r="P33" s="22"/>
    </row>
    <row r="34" spans="1:16" ht="39" customHeight="1" x14ac:dyDescent="0.2">
      <c r="A34" s="22"/>
      <c r="B34" s="31"/>
      <c r="C34" s="1166" t="s">
        <v>543</v>
      </c>
      <c r="D34" s="1166"/>
      <c r="E34" s="1167"/>
      <c r="F34" s="32">
        <v>16.68</v>
      </c>
      <c r="G34" s="33">
        <v>17.57</v>
      </c>
      <c r="H34" s="33">
        <v>18.309999999999999</v>
      </c>
      <c r="I34" s="33">
        <v>17.38</v>
      </c>
      <c r="J34" s="34">
        <v>16.420000000000002</v>
      </c>
      <c r="K34" s="22"/>
      <c r="L34" s="22"/>
      <c r="M34" s="22"/>
      <c r="N34" s="22"/>
      <c r="O34" s="22"/>
      <c r="P34" s="22"/>
    </row>
    <row r="35" spans="1:16" ht="39" customHeight="1" x14ac:dyDescent="0.2">
      <c r="A35" s="22"/>
      <c r="B35" s="35"/>
      <c r="C35" s="1162" t="s">
        <v>544</v>
      </c>
      <c r="D35" s="1162"/>
      <c r="E35" s="1163"/>
      <c r="F35" s="36">
        <v>5.82</v>
      </c>
      <c r="G35" s="37">
        <v>5.63</v>
      </c>
      <c r="H35" s="37">
        <v>5.95</v>
      </c>
      <c r="I35" s="37">
        <v>5.43</v>
      </c>
      <c r="J35" s="38">
        <v>5.3</v>
      </c>
      <c r="K35" s="22"/>
      <c r="L35" s="22"/>
      <c r="M35" s="22"/>
      <c r="N35" s="22"/>
      <c r="O35" s="22"/>
      <c r="P35" s="22"/>
    </row>
    <row r="36" spans="1:16" ht="39" customHeight="1" x14ac:dyDescent="0.2">
      <c r="A36" s="22"/>
      <c r="B36" s="35"/>
      <c r="C36" s="1162" t="s">
        <v>545</v>
      </c>
      <c r="D36" s="1162"/>
      <c r="E36" s="1163"/>
      <c r="F36" s="36">
        <v>1.95</v>
      </c>
      <c r="G36" s="37">
        <v>2</v>
      </c>
      <c r="H36" s="37">
        <v>1.99</v>
      </c>
      <c r="I36" s="37">
        <v>1.95</v>
      </c>
      <c r="J36" s="38">
        <v>1.95</v>
      </c>
      <c r="K36" s="22"/>
      <c r="L36" s="22"/>
      <c r="M36" s="22"/>
      <c r="N36" s="22"/>
      <c r="O36" s="22"/>
      <c r="P36" s="22"/>
    </row>
    <row r="37" spans="1:16" ht="39" customHeight="1" x14ac:dyDescent="0.2">
      <c r="A37" s="22"/>
      <c r="B37" s="35"/>
      <c r="C37" s="1162" t="s">
        <v>546</v>
      </c>
      <c r="D37" s="1162"/>
      <c r="E37" s="1163"/>
      <c r="F37" s="36">
        <v>1.21</v>
      </c>
      <c r="G37" s="37">
        <v>1.38</v>
      </c>
      <c r="H37" s="37">
        <v>1.82</v>
      </c>
      <c r="I37" s="37">
        <v>1.82</v>
      </c>
      <c r="J37" s="38">
        <v>1.37</v>
      </c>
      <c r="K37" s="22"/>
      <c r="L37" s="22"/>
      <c r="M37" s="22"/>
      <c r="N37" s="22"/>
      <c r="O37" s="22"/>
      <c r="P37" s="22"/>
    </row>
    <row r="38" spans="1:16" ht="39" customHeight="1" x14ac:dyDescent="0.2">
      <c r="A38" s="22"/>
      <c r="B38" s="35"/>
      <c r="C38" s="1162" t="s">
        <v>547</v>
      </c>
      <c r="D38" s="1162"/>
      <c r="E38" s="1163"/>
      <c r="F38" s="36">
        <v>0.9</v>
      </c>
      <c r="G38" s="37">
        <v>0.87</v>
      </c>
      <c r="H38" s="37">
        <v>0.89</v>
      </c>
      <c r="I38" s="37">
        <v>0.9</v>
      </c>
      <c r="J38" s="38">
        <v>0.91</v>
      </c>
      <c r="K38" s="22"/>
      <c r="L38" s="22"/>
      <c r="M38" s="22"/>
      <c r="N38" s="22"/>
      <c r="O38" s="22"/>
      <c r="P38" s="22"/>
    </row>
    <row r="39" spans="1:16" ht="39" customHeight="1" x14ac:dyDescent="0.2">
      <c r="A39" s="22"/>
      <c r="B39" s="35"/>
      <c r="C39" s="1162" t="s">
        <v>548</v>
      </c>
      <c r="D39" s="1162"/>
      <c r="E39" s="1163"/>
      <c r="F39" s="36">
        <v>0.36</v>
      </c>
      <c r="G39" s="37">
        <v>0.93</v>
      </c>
      <c r="H39" s="37">
        <v>0.28999999999999998</v>
      </c>
      <c r="I39" s="37">
        <v>0.24</v>
      </c>
      <c r="J39" s="38">
        <v>0.55000000000000004</v>
      </c>
      <c r="K39" s="22"/>
      <c r="L39" s="22"/>
      <c r="M39" s="22"/>
      <c r="N39" s="22"/>
      <c r="O39" s="22"/>
      <c r="P39" s="22"/>
    </row>
    <row r="40" spans="1:16" ht="39" customHeight="1" x14ac:dyDescent="0.2">
      <c r="A40" s="22"/>
      <c r="B40" s="35"/>
      <c r="C40" s="1162" t="s">
        <v>549</v>
      </c>
      <c r="D40" s="1162"/>
      <c r="E40" s="1163"/>
      <c r="F40" s="36">
        <v>0.5</v>
      </c>
      <c r="G40" s="37">
        <v>0.42</v>
      </c>
      <c r="H40" s="37">
        <v>0.41</v>
      </c>
      <c r="I40" s="37">
        <v>0.55000000000000004</v>
      </c>
      <c r="J40" s="38">
        <v>0.46</v>
      </c>
      <c r="K40" s="22"/>
      <c r="L40" s="22"/>
      <c r="M40" s="22"/>
      <c r="N40" s="22"/>
      <c r="O40" s="22"/>
      <c r="P40" s="22"/>
    </row>
    <row r="41" spans="1:16" ht="39" customHeight="1" x14ac:dyDescent="0.2">
      <c r="A41" s="22"/>
      <c r="B41" s="35"/>
      <c r="C41" s="1162" t="s">
        <v>550</v>
      </c>
      <c r="D41" s="1162"/>
      <c r="E41" s="1163"/>
      <c r="F41" s="36">
        <v>0.06</v>
      </c>
      <c r="G41" s="37">
        <v>7.0000000000000007E-2</v>
      </c>
      <c r="H41" s="37">
        <v>0.16</v>
      </c>
      <c r="I41" s="37">
        <v>0.04</v>
      </c>
      <c r="J41" s="38">
        <v>0.03</v>
      </c>
      <c r="K41" s="22"/>
      <c r="L41" s="22"/>
      <c r="M41" s="22"/>
      <c r="N41" s="22"/>
      <c r="O41" s="22"/>
      <c r="P41" s="22"/>
    </row>
    <row r="42" spans="1:16" ht="39" customHeight="1" x14ac:dyDescent="0.2">
      <c r="A42" s="22"/>
      <c r="B42" s="39"/>
      <c r="C42" s="1162" t="s">
        <v>551</v>
      </c>
      <c r="D42" s="1162"/>
      <c r="E42" s="1163"/>
      <c r="F42" s="36" t="s">
        <v>510</v>
      </c>
      <c r="G42" s="37" t="s">
        <v>510</v>
      </c>
      <c r="H42" s="37" t="s">
        <v>510</v>
      </c>
      <c r="I42" s="37" t="s">
        <v>510</v>
      </c>
      <c r="J42" s="38" t="s">
        <v>510</v>
      </c>
      <c r="K42" s="22"/>
      <c r="L42" s="22"/>
      <c r="M42" s="22"/>
      <c r="N42" s="22"/>
      <c r="O42" s="22"/>
      <c r="P42" s="22"/>
    </row>
    <row r="43" spans="1:16" ht="39" customHeight="1" thickBot="1" x14ac:dyDescent="0.25">
      <c r="A43" s="22"/>
      <c r="B43" s="40"/>
      <c r="C43" s="1164" t="s">
        <v>552</v>
      </c>
      <c r="D43" s="1164"/>
      <c r="E43" s="1165"/>
      <c r="F43" s="41">
        <v>0.11</v>
      </c>
      <c r="G43" s="42">
        <v>0.16</v>
      </c>
      <c r="H43" s="42">
        <v>0.1</v>
      </c>
      <c r="I43" s="42">
        <v>7.0000000000000007E-2</v>
      </c>
      <c r="J43" s="43">
        <v>0.03</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uPaGDZnCWHtX9jiDzn2YCQxJ4U4cfH3jvBXs8ODzihn4wmxLw9SiiuG5jtAz6mxLwBhoV7vHquACTZmR7PUHHA==" saltValue="J/Gg5FV7H8NFkLXc1licB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534</v>
      </c>
      <c r="L44" s="54" t="s">
        <v>535</v>
      </c>
      <c r="M44" s="54" t="s">
        <v>536</v>
      </c>
      <c r="N44" s="54" t="s">
        <v>537</v>
      </c>
      <c r="O44" s="55" t="s">
        <v>538</v>
      </c>
      <c r="P44" s="46"/>
      <c r="Q44" s="46"/>
      <c r="R44" s="46"/>
      <c r="S44" s="46"/>
      <c r="T44" s="46"/>
      <c r="U44" s="46"/>
    </row>
    <row r="45" spans="1:21" ht="30.75" customHeight="1" x14ac:dyDescent="0.2">
      <c r="A45" s="46"/>
      <c r="B45" s="1168" t="s">
        <v>9</v>
      </c>
      <c r="C45" s="1169"/>
      <c r="D45" s="56"/>
      <c r="E45" s="1174" t="s">
        <v>10</v>
      </c>
      <c r="F45" s="1174"/>
      <c r="G45" s="1174"/>
      <c r="H45" s="1174"/>
      <c r="I45" s="1174"/>
      <c r="J45" s="1175"/>
      <c r="K45" s="57">
        <v>13898</v>
      </c>
      <c r="L45" s="58">
        <v>13395</v>
      </c>
      <c r="M45" s="58">
        <v>13533</v>
      </c>
      <c r="N45" s="58">
        <v>13432</v>
      </c>
      <c r="O45" s="59">
        <v>14846</v>
      </c>
      <c r="P45" s="46"/>
      <c r="Q45" s="46"/>
      <c r="R45" s="46"/>
      <c r="S45" s="46"/>
      <c r="T45" s="46"/>
      <c r="U45" s="46"/>
    </row>
    <row r="46" spans="1:21" ht="30.75" customHeight="1" x14ac:dyDescent="0.2">
      <c r="A46" s="46"/>
      <c r="B46" s="1170"/>
      <c r="C46" s="1171"/>
      <c r="D46" s="60"/>
      <c r="E46" s="1176" t="s">
        <v>11</v>
      </c>
      <c r="F46" s="1176"/>
      <c r="G46" s="1176"/>
      <c r="H46" s="1176"/>
      <c r="I46" s="1176"/>
      <c r="J46" s="1177"/>
      <c r="K46" s="61" t="s">
        <v>510</v>
      </c>
      <c r="L46" s="62" t="s">
        <v>510</v>
      </c>
      <c r="M46" s="62" t="s">
        <v>510</v>
      </c>
      <c r="N46" s="62" t="s">
        <v>510</v>
      </c>
      <c r="O46" s="63" t="s">
        <v>510</v>
      </c>
      <c r="P46" s="46"/>
      <c r="Q46" s="46"/>
      <c r="R46" s="46"/>
      <c r="S46" s="46"/>
      <c r="T46" s="46"/>
      <c r="U46" s="46"/>
    </row>
    <row r="47" spans="1:21" ht="30.75" customHeight="1" x14ac:dyDescent="0.2">
      <c r="A47" s="46"/>
      <c r="B47" s="1170"/>
      <c r="C47" s="1171"/>
      <c r="D47" s="60"/>
      <c r="E47" s="1176" t="s">
        <v>12</v>
      </c>
      <c r="F47" s="1176"/>
      <c r="G47" s="1176"/>
      <c r="H47" s="1176"/>
      <c r="I47" s="1176"/>
      <c r="J47" s="1177"/>
      <c r="K47" s="61" t="s">
        <v>510</v>
      </c>
      <c r="L47" s="62" t="s">
        <v>510</v>
      </c>
      <c r="M47" s="62" t="s">
        <v>510</v>
      </c>
      <c r="N47" s="62" t="s">
        <v>510</v>
      </c>
      <c r="O47" s="63" t="s">
        <v>510</v>
      </c>
      <c r="P47" s="46"/>
      <c r="Q47" s="46"/>
      <c r="R47" s="46"/>
      <c r="S47" s="46"/>
      <c r="T47" s="46"/>
      <c r="U47" s="46"/>
    </row>
    <row r="48" spans="1:21" ht="30.75" customHeight="1" x14ac:dyDescent="0.2">
      <c r="A48" s="46"/>
      <c r="B48" s="1170"/>
      <c r="C48" s="1171"/>
      <c r="D48" s="60"/>
      <c r="E48" s="1176" t="s">
        <v>13</v>
      </c>
      <c r="F48" s="1176"/>
      <c r="G48" s="1176"/>
      <c r="H48" s="1176"/>
      <c r="I48" s="1176"/>
      <c r="J48" s="1177"/>
      <c r="K48" s="61">
        <v>3277</v>
      </c>
      <c r="L48" s="62">
        <v>3199</v>
      </c>
      <c r="M48" s="62">
        <v>3157</v>
      </c>
      <c r="N48" s="62">
        <v>3490</v>
      </c>
      <c r="O48" s="63">
        <v>3346</v>
      </c>
      <c r="P48" s="46"/>
      <c r="Q48" s="46"/>
      <c r="R48" s="46"/>
      <c r="S48" s="46"/>
      <c r="T48" s="46"/>
      <c r="U48" s="46"/>
    </row>
    <row r="49" spans="1:21" ht="30.75" customHeight="1" x14ac:dyDescent="0.2">
      <c r="A49" s="46"/>
      <c r="B49" s="1170"/>
      <c r="C49" s="1171"/>
      <c r="D49" s="60"/>
      <c r="E49" s="1176" t="s">
        <v>14</v>
      </c>
      <c r="F49" s="1176"/>
      <c r="G49" s="1176"/>
      <c r="H49" s="1176"/>
      <c r="I49" s="1176"/>
      <c r="J49" s="1177"/>
      <c r="K49" s="61" t="s">
        <v>510</v>
      </c>
      <c r="L49" s="62" t="s">
        <v>510</v>
      </c>
      <c r="M49" s="62" t="s">
        <v>510</v>
      </c>
      <c r="N49" s="62" t="s">
        <v>510</v>
      </c>
      <c r="O49" s="63" t="s">
        <v>510</v>
      </c>
      <c r="P49" s="46"/>
      <c r="Q49" s="46"/>
      <c r="R49" s="46"/>
      <c r="S49" s="46"/>
      <c r="T49" s="46"/>
      <c r="U49" s="46"/>
    </row>
    <row r="50" spans="1:21" ht="30.75" customHeight="1" x14ac:dyDescent="0.2">
      <c r="A50" s="46"/>
      <c r="B50" s="1170"/>
      <c r="C50" s="1171"/>
      <c r="D50" s="60"/>
      <c r="E50" s="1176" t="s">
        <v>15</v>
      </c>
      <c r="F50" s="1176"/>
      <c r="G50" s="1176"/>
      <c r="H50" s="1176"/>
      <c r="I50" s="1176"/>
      <c r="J50" s="1177"/>
      <c r="K50" s="61">
        <v>6</v>
      </c>
      <c r="L50" s="62">
        <v>5</v>
      </c>
      <c r="M50" s="62">
        <v>10</v>
      </c>
      <c r="N50" s="62" t="s">
        <v>510</v>
      </c>
      <c r="O50" s="63" t="s">
        <v>510</v>
      </c>
      <c r="P50" s="46"/>
      <c r="Q50" s="46"/>
      <c r="R50" s="46"/>
      <c r="S50" s="46"/>
      <c r="T50" s="46"/>
      <c r="U50" s="46"/>
    </row>
    <row r="51" spans="1:21" ht="30.75" customHeight="1" x14ac:dyDescent="0.2">
      <c r="A51" s="46"/>
      <c r="B51" s="1172"/>
      <c r="C51" s="1173"/>
      <c r="D51" s="64"/>
      <c r="E51" s="1176" t="s">
        <v>16</v>
      </c>
      <c r="F51" s="1176"/>
      <c r="G51" s="1176"/>
      <c r="H51" s="1176"/>
      <c r="I51" s="1176"/>
      <c r="J51" s="1177"/>
      <c r="K51" s="61" t="s">
        <v>510</v>
      </c>
      <c r="L51" s="62" t="s">
        <v>510</v>
      </c>
      <c r="M51" s="62" t="s">
        <v>510</v>
      </c>
      <c r="N51" s="62" t="s">
        <v>510</v>
      </c>
      <c r="O51" s="63" t="s">
        <v>510</v>
      </c>
      <c r="P51" s="46"/>
      <c r="Q51" s="46"/>
      <c r="R51" s="46"/>
      <c r="S51" s="46"/>
      <c r="T51" s="46"/>
      <c r="U51" s="46"/>
    </row>
    <row r="52" spans="1:21" ht="30.75" customHeight="1" x14ac:dyDescent="0.2">
      <c r="A52" s="46"/>
      <c r="B52" s="1178" t="s">
        <v>17</v>
      </c>
      <c r="C52" s="1179"/>
      <c r="D52" s="64"/>
      <c r="E52" s="1176" t="s">
        <v>18</v>
      </c>
      <c r="F52" s="1176"/>
      <c r="G52" s="1176"/>
      <c r="H52" s="1176"/>
      <c r="I52" s="1176"/>
      <c r="J52" s="1177"/>
      <c r="K52" s="61">
        <v>11919</v>
      </c>
      <c r="L52" s="62">
        <v>11184</v>
      </c>
      <c r="M52" s="62">
        <v>11224</v>
      </c>
      <c r="N52" s="62">
        <v>11013</v>
      </c>
      <c r="O52" s="63">
        <v>11532</v>
      </c>
      <c r="P52" s="46"/>
      <c r="Q52" s="46"/>
      <c r="R52" s="46"/>
      <c r="S52" s="46"/>
      <c r="T52" s="46"/>
      <c r="U52" s="46"/>
    </row>
    <row r="53" spans="1:21" ht="30.75" customHeight="1" thickBot="1" x14ac:dyDescent="0.25">
      <c r="A53" s="46"/>
      <c r="B53" s="1180" t="s">
        <v>19</v>
      </c>
      <c r="C53" s="1181"/>
      <c r="D53" s="65"/>
      <c r="E53" s="1182" t="s">
        <v>20</v>
      </c>
      <c r="F53" s="1182"/>
      <c r="G53" s="1182"/>
      <c r="H53" s="1182"/>
      <c r="I53" s="1182"/>
      <c r="J53" s="1183"/>
      <c r="K53" s="66">
        <v>5262</v>
      </c>
      <c r="L53" s="67">
        <v>5415</v>
      </c>
      <c r="M53" s="67">
        <v>5476</v>
      </c>
      <c r="N53" s="67">
        <v>5909</v>
      </c>
      <c r="O53" s="68">
        <v>6660</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553</v>
      </c>
      <c r="L57" s="79" t="s">
        <v>554</v>
      </c>
      <c r="M57" s="79" t="s">
        <v>555</v>
      </c>
      <c r="N57" s="79" t="s">
        <v>556</v>
      </c>
      <c r="O57" s="80" t="s">
        <v>557</v>
      </c>
      <c r="P57" s="46"/>
      <c r="Q57" s="46"/>
      <c r="R57" s="46"/>
      <c r="S57" s="46"/>
      <c r="T57" s="46"/>
      <c r="U57" s="46"/>
    </row>
    <row r="58" spans="1:21" ht="31.5" customHeight="1" x14ac:dyDescent="0.2">
      <c r="B58" s="1184" t="s">
        <v>24</v>
      </c>
      <c r="C58" s="1185"/>
      <c r="D58" s="1190" t="s">
        <v>25</v>
      </c>
      <c r="E58" s="1191"/>
      <c r="F58" s="1191"/>
      <c r="G58" s="1191"/>
      <c r="H58" s="1191"/>
      <c r="I58" s="1191"/>
      <c r="J58" s="1192"/>
      <c r="K58" s="81" t="s">
        <v>585</v>
      </c>
      <c r="L58" s="82" t="s">
        <v>585</v>
      </c>
      <c r="M58" s="82" t="s">
        <v>585</v>
      </c>
      <c r="N58" s="82" t="s">
        <v>585</v>
      </c>
      <c r="O58" s="83" t="s">
        <v>585</v>
      </c>
    </row>
    <row r="59" spans="1:21" ht="31.5" customHeight="1" x14ac:dyDescent="0.2">
      <c r="B59" s="1186"/>
      <c r="C59" s="1187"/>
      <c r="D59" s="1193" t="s">
        <v>26</v>
      </c>
      <c r="E59" s="1194"/>
      <c r="F59" s="1194"/>
      <c r="G59" s="1194"/>
      <c r="H59" s="1194"/>
      <c r="I59" s="1194"/>
      <c r="J59" s="1195"/>
      <c r="K59" s="84" t="s">
        <v>585</v>
      </c>
      <c r="L59" s="85" t="s">
        <v>585</v>
      </c>
      <c r="M59" s="85" t="s">
        <v>585</v>
      </c>
      <c r="N59" s="85" t="s">
        <v>585</v>
      </c>
      <c r="O59" s="86" t="s">
        <v>585</v>
      </c>
    </row>
    <row r="60" spans="1:21" ht="31.5" customHeight="1" thickBot="1" x14ac:dyDescent="0.25">
      <c r="B60" s="1188"/>
      <c r="C60" s="1189"/>
      <c r="D60" s="1196" t="s">
        <v>27</v>
      </c>
      <c r="E60" s="1197"/>
      <c r="F60" s="1197"/>
      <c r="G60" s="1197"/>
      <c r="H60" s="1197"/>
      <c r="I60" s="1197"/>
      <c r="J60" s="1198"/>
      <c r="K60" s="87" t="s">
        <v>585</v>
      </c>
      <c r="L60" s="88" t="s">
        <v>585</v>
      </c>
      <c r="M60" s="88" t="s">
        <v>585</v>
      </c>
      <c r="N60" s="88" t="s">
        <v>585</v>
      </c>
      <c r="O60" s="89" t="s">
        <v>585</v>
      </c>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IxulaKY83s1rhzcGlqUOEwtfHL57wW7ggqmBBRZUEDNZUxJEoXxVYLFdfHWZ8/TOq+HV/W1CBNWE2Z1ZuJ79tQ==" saltValue="hOATAvZ3cI+7YIsUQbWwyw=="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534</v>
      </c>
      <c r="J40" s="101" t="s">
        <v>535</v>
      </c>
      <c r="K40" s="101" t="s">
        <v>536</v>
      </c>
      <c r="L40" s="101" t="s">
        <v>537</v>
      </c>
      <c r="M40" s="102" t="s">
        <v>538</v>
      </c>
    </row>
    <row r="41" spans="2:13" ht="27.75" customHeight="1" x14ac:dyDescent="0.2">
      <c r="B41" s="1199" t="s">
        <v>30</v>
      </c>
      <c r="C41" s="1200"/>
      <c r="D41" s="103"/>
      <c r="E41" s="1205" t="s">
        <v>31</v>
      </c>
      <c r="F41" s="1205"/>
      <c r="G41" s="1205"/>
      <c r="H41" s="1206"/>
      <c r="I41" s="330">
        <v>144428</v>
      </c>
      <c r="J41" s="331">
        <v>154476</v>
      </c>
      <c r="K41" s="331">
        <v>167043</v>
      </c>
      <c r="L41" s="331">
        <v>168242</v>
      </c>
      <c r="M41" s="332">
        <v>167124</v>
      </c>
    </row>
    <row r="42" spans="2:13" ht="27.75" customHeight="1" x14ac:dyDescent="0.2">
      <c r="B42" s="1201"/>
      <c r="C42" s="1202"/>
      <c r="D42" s="104"/>
      <c r="E42" s="1207" t="s">
        <v>32</v>
      </c>
      <c r="F42" s="1207"/>
      <c r="G42" s="1207"/>
      <c r="H42" s="1208"/>
      <c r="I42" s="333">
        <v>83</v>
      </c>
      <c r="J42" s="334">
        <v>71</v>
      </c>
      <c r="K42" s="334">
        <v>59</v>
      </c>
      <c r="L42" s="334">
        <v>45</v>
      </c>
      <c r="M42" s="335">
        <v>31</v>
      </c>
    </row>
    <row r="43" spans="2:13" ht="27.75" customHeight="1" x14ac:dyDescent="0.2">
      <c r="B43" s="1201"/>
      <c r="C43" s="1202"/>
      <c r="D43" s="104"/>
      <c r="E43" s="1207" t="s">
        <v>33</v>
      </c>
      <c r="F43" s="1207"/>
      <c r="G43" s="1207"/>
      <c r="H43" s="1208"/>
      <c r="I43" s="333">
        <v>37822</v>
      </c>
      <c r="J43" s="334">
        <v>36565</v>
      </c>
      <c r="K43" s="334">
        <v>35406</v>
      </c>
      <c r="L43" s="334">
        <v>36708</v>
      </c>
      <c r="M43" s="335">
        <v>36420</v>
      </c>
    </row>
    <row r="44" spans="2:13" ht="27.75" customHeight="1" x14ac:dyDescent="0.2">
      <c r="B44" s="1201"/>
      <c r="C44" s="1202"/>
      <c r="D44" s="104"/>
      <c r="E44" s="1207" t="s">
        <v>34</v>
      </c>
      <c r="F44" s="1207"/>
      <c r="G44" s="1207"/>
      <c r="H44" s="1208"/>
      <c r="I44" s="333" t="s">
        <v>510</v>
      </c>
      <c r="J44" s="334" t="s">
        <v>510</v>
      </c>
      <c r="K44" s="334" t="s">
        <v>510</v>
      </c>
      <c r="L44" s="334" t="s">
        <v>510</v>
      </c>
      <c r="M44" s="335" t="s">
        <v>510</v>
      </c>
    </row>
    <row r="45" spans="2:13" ht="27.75" customHeight="1" x14ac:dyDescent="0.2">
      <c r="B45" s="1201"/>
      <c r="C45" s="1202"/>
      <c r="D45" s="104"/>
      <c r="E45" s="1207" t="s">
        <v>35</v>
      </c>
      <c r="F45" s="1207"/>
      <c r="G45" s="1207"/>
      <c r="H45" s="1208"/>
      <c r="I45" s="333">
        <v>16415</v>
      </c>
      <c r="J45" s="334">
        <v>16385</v>
      </c>
      <c r="K45" s="334">
        <v>16183</v>
      </c>
      <c r="L45" s="334">
        <v>16734</v>
      </c>
      <c r="M45" s="335">
        <v>16504</v>
      </c>
    </row>
    <row r="46" spans="2:13" ht="27.75" customHeight="1" x14ac:dyDescent="0.2">
      <c r="B46" s="1201"/>
      <c r="C46" s="1202"/>
      <c r="D46" s="105"/>
      <c r="E46" s="1207" t="s">
        <v>36</v>
      </c>
      <c r="F46" s="1207"/>
      <c r="G46" s="1207"/>
      <c r="H46" s="1208"/>
      <c r="I46" s="333" t="s">
        <v>510</v>
      </c>
      <c r="J46" s="334" t="s">
        <v>510</v>
      </c>
      <c r="K46" s="334">
        <v>851</v>
      </c>
      <c r="L46" s="334">
        <v>6339</v>
      </c>
      <c r="M46" s="335">
        <v>7267</v>
      </c>
    </row>
    <row r="47" spans="2:13" ht="27.75" customHeight="1" x14ac:dyDescent="0.2">
      <c r="B47" s="1201"/>
      <c r="C47" s="1202"/>
      <c r="D47" s="106"/>
      <c r="E47" s="1209" t="s">
        <v>37</v>
      </c>
      <c r="F47" s="1210"/>
      <c r="G47" s="1210"/>
      <c r="H47" s="1211"/>
      <c r="I47" s="333" t="s">
        <v>510</v>
      </c>
      <c r="J47" s="334" t="s">
        <v>510</v>
      </c>
      <c r="K47" s="334" t="s">
        <v>510</v>
      </c>
      <c r="L47" s="334" t="s">
        <v>510</v>
      </c>
      <c r="M47" s="335" t="s">
        <v>510</v>
      </c>
    </row>
    <row r="48" spans="2:13" ht="27.75" customHeight="1" x14ac:dyDescent="0.2">
      <c r="B48" s="1201"/>
      <c r="C48" s="1202"/>
      <c r="D48" s="104"/>
      <c r="E48" s="1207" t="s">
        <v>38</v>
      </c>
      <c r="F48" s="1207"/>
      <c r="G48" s="1207"/>
      <c r="H48" s="1208"/>
      <c r="I48" s="333" t="s">
        <v>510</v>
      </c>
      <c r="J48" s="334" t="s">
        <v>510</v>
      </c>
      <c r="K48" s="334" t="s">
        <v>510</v>
      </c>
      <c r="L48" s="334" t="s">
        <v>510</v>
      </c>
      <c r="M48" s="335" t="s">
        <v>510</v>
      </c>
    </row>
    <row r="49" spans="2:13" ht="27.75" customHeight="1" x14ac:dyDescent="0.2">
      <c r="B49" s="1203"/>
      <c r="C49" s="1204"/>
      <c r="D49" s="104"/>
      <c r="E49" s="1207" t="s">
        <v>39</v>
      </c>
      <c r="F49" s="1207"/>
      <c r="G49" s="1207"/>
      <c r="H49" s="1208"/>
      <c r="I49" s="333" t="s">
        <v>510</v>
      </c>
      <c r="J49" s="334" t="s">
        <v>510</v>
      </c>
      <c r="K49" s="334" t="s">
        <v>510</v>
      </c>
      <c r="L49" s="334" t="s">
        <v>510</v>
      </c>
      <c r="M49" s="335" t="s">
        <v>510</v>
      </c>
    </row>
    <row r="50" spans="2:13" ht="27.75" customHeight="1" x14ac:dyDescent="0.2">
      <c r="B50" s="1212" t="s">
        <v>40</v>
      </c>
      <c r="C50" s="1213"/>
      <c r="D50" s="107"/>
      <c r="E50" s="1207" t="s">
        <v>41</v>
      </c>
      <c r="F50" s="1207"/>
      <c r="G50" s="1207"/>
      <c r="H50" s="1208"/>
      <c r="I50" s="333">
        <v>18034</v>
      </c>
      <c r="J50" s="334">
        <v>19191</v>
      </c>
      <c r="K50" s="334">
        <v>17657</v>
      </c>
      <c r="L50" s="334">
        <v>16087</v>
      </c>
      <c r="M50" s="335">
        <v>14047</v>
      </c>
    </row>
    <row r="51" spans="2:13" ht="27.75" customHeight="1" x14ac:dyDescent="0.2">
      <c r="B51" s="1201"/>
      <c r="C51" s="1202"/>
      <c r="D51" s="104"/>
      <c r="E51" s="1207" t="s">
        <v>42</v>
      </c>
      <c r="F51" s="1207"/>
      <c r="G51" s="1207"/>
      <c r="H51" s="1208"/>
      <c r="I51" s="333">
        <v>5610</v>
      </c>
      <c r="J51" s="334">
        <v>7980</v>
      </c>
      <c r="K51" s="334">
        <v>14037</v>
      </c>
      <c r="L51" s="334">
        <v>14216</v>
      </c>
      <c r="M51" s="335">
        <v>13700</v>
      </c>
    </row>
    <row r="52" spans="2:13" ht="27.75" customHeight="1" x14ac:dyDescent="0.2">
      <c r="B52" s="1203"/>
      <c r="C52" s="1204"/>
      <c r="D52" s="104"/>
      <c r="E52" s="1207" t="s">
        <v>43</v>
      </c>
      <c r="F52" s="1207"/>
      <c r="G52" s="1207"/>
      <c r="H52" s="1208"/>
      <c r="I52" s="333">
        <v>127289</v>
      </c>
      <c r="J52" s="334">
        <v>128527</v>
      </c>
      <c r="K52" s="334">
        <v>128697</v>
      </c>
      <c r="L52" s="334">
        <v>126098</v>
      </c>
      <c r="M52" s="335">
        <v>122128</v>
      </c>
    </row>
    <row r="53" spans="2:13" ht="27.75" customHeight="1" thickBot="1" x14ac:dyDescent="0.25">
      <c r="B53" s="1214" t="s">
        <v>19</v>
      </c>
      <c r="C53" s="1215"/>
      <c r="D53" s="108"/>
      <c r="E53" s="1216" t="s">
        <v>44</v>
      </c>
      <c r="F53" s="1216"/>
      <c r="G53" s="1216"/>
      <c r="H53" s="1217"/>
      <c r="I53" s="336">
        <v>47815</v>
      </c>
      <c r="J53" s="337">
        <v>51799</v>
      </c>
      <c r="K53" s="337">
        <v>59149</v>
      </c>
      <c r="L53" s="337">
        <v>71668</v>
      </c>
      <c r="M53" s="338">
        <v>77471</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pWP+INUyDBbxfY/ql7IV2Zu0RXLBUYGmeHhXaHmg+m48OxubrTYUVq2+8TGNGtV1LUA/7UZK20/MJ6CTFUNZ9g==" saltValue="DTrSojuPMdf0QR+LlIZRm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536</v>
      </c>
      <c r="G54" s="117" t="s">
        <v>537</v>
      </c>
      <c r="H54" s="118" t="s">
        <v>538</v>
      </c>
    </row>
    <row r="55" spans="2:8" ht="52.5" customHeight="1" x14ac:dyDescent="0.2">
      <c r="B55" s="119"/>
      <c r="C55" s="1226" t="s">
        <v>46</v>
      </c>
      <c r="D55" s="1226"/>
      <c r="E55" s="1227"/>
      <c r="F55" s="339">
        <v>4127</v>
      </c>
      <c r="G55" s="339">
        <v>2955</v>
      </c>
      <c r="H55" s="340">
        <v>1656</v>
      </c>
    </row>
    <row r="56" spans="2:8" ht="52.5" customHeight="1" x14ac:dyDescent="0.2">
      <c r="B56" s="120"/>
      <c r="C56" s="1228" t="s">
        <v>47</v>
      </c>
      <c r="D56" s="1228"/>
      <c r="E56" s="1229"/>
      <c r="F56" s="341">
        <v>1311</v>
      </c>
      <c r="G56" s="341">
        <v>1209</v>
      </c>
      <c r="H56" s="342">
        <v>1082</v>
      </c>
    </row>
    <row r="57" spans="2:8" ht="53.25" customHeight="1" x14ac:dyDescent="0.2">
      <c r="B57" s="120"/>
      <c r="C57" s="1230" t="s">
        <v>48</v>
      </c>
      <c r="D57" s="1230"/>
      <c r="E57" s="1231"/>
      <c r="F57" s="343">
        <v>7015</v>
      </c>
      <c r="G57" s="343">
        <v>5765</v>
      </c>
      <c r="H57" s="344">
        <v>3683</v>
      </c>
    </row>
    <row r="58" spans="2:8" ht="45.75" customHeight="1" x14ac:dyDescent="0.2">
      <c r="B58" s="121"/>
      <c r="C58" s="1218" t="s">
        <v>579</v>
      </c>
      <c r="D58" s="1219"/>
      <c r="E58" s="1220"/>
      <c r="F58" s="345">
        <v>1362</v>
      </c>
      <c r="G58" s="345">
        <v>1303</v>
      </c>
      <c r="H58" s="346">
        <v>1440</v>
      </c>
    </row>
    <row r="59" spans="2:8" ht="45.75" customHeight="1" x14ac:dyDescent="0.2">
      <c r="B59" s="121"/>
      <c r="C59" s="1218" t="s">
        <v>580</v>
      </c>
      <c r="D59" s="1219"/>
      <c r="E59" s="1220"/>
      <c r="F59" s="345">
        <v>1500</v>
      </c>
      <c r="G59" s="345">
        <v>1147</v>
      </c>
      <c r="H59" s="346">
        <v>522</v>
      </c>
    </row>
    <row r="60" spans="2:8" ht="45.75" customHeight="1" x14ac:dyDescent="0.2">
      <c r="B60" s="121"/>
      <c r="C60" s="1218" t="s">
        <v>581</v>
      </c>
      <c r="D60" s="1219"/>
      <c r="E60" s="1220"/>
      <c r="F60" s="345">
        <v>393</v>
      </c>
      <c r="G60" s="345">
        <v>368</v>
      </c>
      <c r="H60" s="346">
        <v>349</v>
      </c>
    </row>
    <row r="61" spans="2:8" ht="45.75" customHeight="1" x14ac:dyDescent="0.2">
      <c r="B61" s="121"/>
      <c r="C61" s="1218" t="s">
        <v>582</v>
      </c>
      <c r="D61" s="1219"/>
      <c r="E61" s="1220"/>
      <c r="F61" s="345">
        <v>456</v>
      </c>
      <c r="G61" s="345">
        <v>392</v>
      </c>
      <c r="H61" s="346">
        <v>321</v>
      </c>
    </row>
    <row r="62" spans="2:8" ht="45.75" customHeight="1" thickBot="1" x14ac:dyDescent="0.25">
      <c r="B62" s="122"/>
      <c r="C62" s="1221" t="s">
        <v>583</v>
      </c>
      <c r="D62" s="1222"/>
      <c r="E62" s="1223"/>
      <c r="F62" s="347">
        <v>422</v>
      </c>
      <c r="G62" s="347">
        <v>401</v>
      </c>
      <c r="H62" s="348">
        <v>295</v>
      </c>
    </row>
    <row r="63" spans="2:8" ht="52.5" customHeight="1" thickBot="1" x14ac:dyDescent="0.25">
      <c r="B63" s="123"/>
      <c r="C63" s="1224" t="s">
        <v>49</v>
      </c>
      <c r="D63" s="1224"/>
      <c r="E63" s="1225"/>
      <c r="F63" s="349">
        <v>12453</v>
      </c>
      <c r="G63" s="349">
        <v>9929</v>
      </c>
      <c r="H63" s="350">
        <v>6421</v>
      </c>
    </row>
    <row r="64" spans="2:8" ht="13.2" x14ac:dyDescent="0.2"/>
  </sheetData>
  <sheetProtection algorithmName="SHA-512" hashValue="PYzWYaeCrQrIdFX3M6TTgolKSqMvdRkpT5HFepkE7AB492dhfFocVbqKRiv0zb/PS5/iVK3wJ2ppmBMCbee7vg==" saltValue="Opw7ZB78IX31xdVidJpG9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DE85"/>
  <sheetViews>
    <sheetView showGridLines="0" topLeftCell="A35" zoomScale="85" zoomScaleNormal="85" zoomScaleSheetLayoutView="55" workbookViewId="0"/>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2"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2"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2"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2"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2"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2"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2"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2"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2"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2"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2"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2"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2"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2"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2"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2" x14ac:dyDescent="0.2">
      <c r="DD19" s="243"/>
      <c r="DE19" s="243"/>
    </row>
    <row r="20" spans="1:109" ht="13.2"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56"/>
      <c r="DD40" s="356"/>
      <c r="DE40" s="243"/>
    </row>
    <row r="41" spans="2:109" ht="16.2" x14ac:dyDescent="0.2">
      <c r="B41" s="244" t="s">
        <v>586</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57"/>
      <c r="I42" s="358"/>
      <c r="J42" s="358"/>
      <c r="K42" s="358"/>
      <c r="AM42" s="357"/>
      <c r="AN42" s="357" t="s">
        <v>587</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32" t="s">
        <v>596</v>
      </c>
      <c r="AO43" s="1233"/>
      <c r="AP43" s="1233"/>
      <c r="AQ43" s="1233"/>
      <c r="AR43" s="1233"/>
      <c r="AS43" s="1233"/>
      <c r="AT43" s="1233"/>
      <c r="AU43" s="1233"/>
      <c r="AV43" s="1233"/>
      <c r="AW43" s="1233"/>
      <c r="AX43" s="1233"/>
      <c r="AY43" s="1233"/>
      <c r="AZ43" s="1233"/>
      <c r="BA43" s="1233"/>
      <c r="BB43" s="1233"/>
      <c r="BC43" s="1233"/>
      <c r="BD43" s="1233"/>
      <c r="BE43" s="1233"/>
      <c r="BF43" s="1233"/>
      <c r="BG43" s="1233"/>
      <c r="BH43" s="1233"/>
      <c r="BI43" s="1233"/>
      <c r="BJ43" s="1233"/>
      <c r="BK43" s="1233"/>
      <c r="BL43" s="1233"/>
      <c r="BM43" s="1233"/>
      <c r="BN43" s="1233"/>
      <c r="BO43" s="1233"/>
      <c r="BP43" s="1233"/>
      <c r="BQ43" s="1233"/>
      <c r="BR43" s="1233"/>
      <c r="BS43" s="1233"/>
      <c r="BT43" s="1233"/>
      <c r="BU43" s="1233"/>
      <c r="BV43" s="1233"/>
      <c r="BW43" s="1233"/>
      <c r="BX43" s="1233"/>
      <c r="BY43" s="1233"/>
      <c r="BZ43" s="1233"/>
      <c r="CA43" s="1233"/>
      <c r="CB43" s="1233"/>
      <c r="CC43" s="1233"/>
      <c r="CD43" s="1233"/>
      <c r="CE43" s="1233"/>
      <c r="CF43" s="1233"/>
      <c r="CG43" s="1233"/>
      <c r="CH43" s="1233"/>
      <c r="CI43" s="1233"/>
      <c r="CJ43" s="1233"/>
      <c r="CK43" s="1233"/>
      <c r="CL43" s="1233"/>
      <c r="CM43" s="1233"/>
      <c r="CN43" s="1233"/>
      <c r="CO43" s="1233"/>
      <c r="CP43" s="1233"/>
      <c r="CQ43" s="1233"/>
      <c r="CR43" s="1233"/>
      <c r="CS43" s="1233"/>
      <c r="CT43" s="1233"/>
      <c r="CU43" s="1233"/>
      <c r="CV43" s="1233"/>
      <c r="CW43" s="1233"/>
      <c r="CX43" s="1233"/>
      <c r="CY43" s="1233"/>
      <c r="CZ43" s="1233"/>
      <c r="DA43" s="1233"/>
      <c r="DB43" s="1233"/>
      <c r="DC43" s="1234"/>
    </row>
    <row r="44" spans="2:109" ht="13.2" x14ac:dyDescent="0.2">
      <c r="B44" s="247"/>
      <c r="AN44" s="1235"/>
      <c r="AO44" s="1236"/>
      <c r="AP44" s="1236"/>
      <c r="AQ44" s="1236"/>
      <c r="AR44" s="1236"/>
      <c r="AS44" s="1236"/>
      <c r="AT44" s="1236"/>
      <c r="AU44" s="1236"/>
      <c r="AV44" s="1236"/>
      <c r="AW44" s="1236"/>
      <c r="AX44" s="1236"/>
      <c r="AY44" s="1236"/>
      <c r="AZ44" s="1236"/>
      <c r="BA44" s="1236"/>
      <c r="BB44" s="1236"/>
      <c r="BC44" s="1236"/>
      <c r="BD44" s="1236"/>
      <c r="BE44" s="1236"/>
      <c r="BF44" s="1236"/>
      <c r="BG44" s="1236"/>
      <c r="BH44" s="1236"/>
      <c r="BI44" s="1236"/>
      <c r="BJ44" s="1236"/>
      <c r="BK44" s="1236"/>
      <c r="BL44" s="1236"/>
      <c r="BM44" s="1236"/>
      <c r="BN44" s="1236"/>
      <c r="BO44" s="1236"/>
      <c r="BP44" s="1236"/>
      <c r="BQ44" s="1236"/>
      <c r="BR44" s="1236"/>
      <c r="BS44" s="1236"/>
      <c r="BT44" s="1236"/>
      <c r="BU44" s="1236"/>
      <c r="BV44" s="1236"/>
      <c r="BW44" s="1236"/>
      <c r="BX44" s="1236"/>
      <c r="BY44" s="1236"/>
      <c r="BZ44" s="1236"/>
      <c r="CA44" s="1236"/>
      <c r="CB44" s="1236"/>
      <c r="CC44" s="1236"/>
      <c r="CD44" s="1236"/>
      <c r="CE44" s="1236"/>
      <c r="CF44" s="1236"/>
      <c r="CG44" s="1236"/>
      <c r="CH44" s="1236"/>
      <c r="CI44" s="1236"/>
      <c r="CJ44" s="1236"/>
      <c r="CK44" s="1236"/>
      <c r="CL44" s="1236"/>
      <c r="CM44" s="1236"/>
      <c r="CN44" s="1236"/>
      <c r="CO44" s="1236"/>
      <c r="CP44" s="1236"/>
      <c r="CQ44" s="1236"/>
      <c r="CR44" s="1236"/>
      <c r="CS44" s="1236"/>
      <c r="CT44" s="1236"/>
      <c r="CU44" s="1236"/>
      <c r="CV44" s="1236"/>
      <c r="CW44" s="1236"/>
      <c r="CX44" s="1236"/>
      <c r="CY44" s="1236"/>
      <c r="CZ44" s="1236"/>
      <c r="DA44" s="1236"/>
      <c r="DB44" s="1236"/>
      <c r="DC44" s="1237"/>
    </row>
    <row r="45" spans="2:109" ht="13.2" x14ac:dyDescent="0.2">
      <c r="B45" s="247"/>
      <c r="AN45" s="1235"/>
      <c r="AO45" s="1236"/>
      <c r="AP45" s="1236"/>
      <c r="AQ45" s="1236"/>
      <c r="AR45" s="1236"/>
      <c r="AS45" s="1236"/>
      <c r="AT45" s="1236"/>
      <c r="AU45" s="1236"/>
      <c r="AV45" s="1236"/>
      <c r="AW45" s="1236"/>
      <c r="AX45" s="1236"/>
      <c r="AY45" s="1236"/>
      <c r="AZ45" s="1236"/>
      <c r="BA45" s="1236"/>
      <c r="BB45" s="1236"/>
      <c r="BC45" s="1236"/>
      <c r="BD45" s="1236"/>
      <c r="BE45" s="1236"/>
      <c r="BF45" s="1236"/>
      <c r="BG45" s="1236"/>
      <c r="BH45" s="1236"/>
      <c r="BI45" s="1236"/>
      <c r="BJ45" s="1236"/>
      <c r="BK45" s="1236"/>
      <c r="BL45" s="1236"/>
      <c r="BM45" s="1236"/>
      <c r="BN45" s="1236"/>
      <c r="BO45" s="1236"/>
      <c r="BP45" s="1236"/>
      <c r="BQ45" s="1236"/>
      <c r="BR45" s="1236"/>
      <c r="BS45" s="1236"/>
      <c r="BT45" s="1236"/>
      <c r="BU45" s="1236"/>
      <c r="BV45" s="1236"/>
      <c r="BW45" s="1236"/>
      <c r="BX45" s="1236"/>
      <c r="BY45" s="1236"/>
      <c r="BZ45" s="1236"/>
      <c r="CA45" s="1236"/>
      <c r="CB45" s="1236"/>
      <c r="CC45" s="1236"/>
      <c r="CD45" s="1236"/>
      <c r="CE45" s="1236"/>
      <c r="CF45" s="1236"/>
      <c r="CG45" s="1236"/>
      <c r="CH45" s="1236"/>
      <c r="CI45" s="1236"/>
      <c r="CJ45" s="1236"/>
      <c r="CK45" s="1236"/>
      <c r="CL45" s="1236"/>
      <c r="CM45" s="1236"/>
      <c r="CN45" s="1236"/>
      <c r="CO45" s="1236"/>
      <c r="CP45" s="1236"/>
      <c r="CQ45" s="1236"/>
      <c r="CR45" s="1236"/>
      <c r="CS45" s="1236"/>
      <c r="CT45" s="1236"/>
      <c r="CU45" s="1236"/>
      <c r="CV45" s="1236"/>
      <c r="CW45" s="1236"/>
      <c r="CX45" s="1236"/>
      <c r="CY45" s="1236"/>
      <c r="CZ45" s="1236"/>
      <c r="DA45" s="1236"/>
      <c r="DB45" s="1236"/>
      <c r="DC45" s="1237"/>
    </row>
    <row r="46" spans="2:109" ht="13.2" x14ac:dyDescent="0.2">
      <c r="B46" s="247"/>
      <c r="AN46" s="1235"/>
      <c r="AO46" s="1236"/>
      <c r="AP46" s="1236"/>
      <c r="AQ46" s="1236"/>
      <c r="AR46" s="1236"/>
      <c r="AS46" s="1236"/>
      <c r="AT46" s="1236"/>
      <c r="AU46" s="1236"/>
      <c r="AV46" s="1236"/>
      <c r="AW46" s="1236"/>
      <c r="AX46" s="1236"/>
      <c r="AY46" s="1236"/>
      <c r="AZ46" s="1236"/>
      <c r="BA46" s="1236"/>
      <c r="BB46" s="1236"/>
      <c r="BC46" s="1236"/>
      <c r="BD46" s="1236"/>
      <c r="BE46" s="1236"/>
      <c r="BF46" s="1236"/>
      <c r="BG46" s="1236"/>
      <c r="BH46" s="1236"/>
      <c r="BI46" s="1236"/>
      <c r="BJ46" s="1236"/>
      <c r="BK46" s="1236"/>
      <c r="BL46" s="1236"/>
      <c r="BM46" s="1236"/>
      <c r="BN46" s="1236"/>
      <c r="BO46" s="1236"/>
      <c r="BP46" s="1236"/>
      <c r="BQ46" s="1236"/>
      <c r="BR46" s="1236"/>
      <c r="BS46" s="1236"/>
      <c r="BT46" s="1236"/>
      <c r="BU46" s="1236"/>
      <c r="BV46" s="1236"/>
      <c r="BW46" s="1236"/>
      <c r="BX46" s="1236"/>
      <c r="BY46" s="1236"/>
      <c r="BZ46" s="1236"/>
      <c r="CA46" s="1236"/>
      <c r="CB46" s="1236"/>
      <c r="CC46" s="1236"/>
      <c r="CD46" s="1236"/>
      <c r="CE46" s="1236"/>
      <c r="CF46" s="1236"/>
      <c r="CG46" s="1236"/>
      <c r="CH46" s="1236"/>
      <c r="CI46" s="1236"/>
      <c r="CJ46" s="1236"/>
      <c r="CK46" s="1236"/>
      <c r="CL46" s="1236"/>
      <c r="CM46" s="1236"/>
      <c r="CN46" s="1236"/>
      <c r="CO46" s="1236"/>
      <c r="CP46" s="1236"/>
      <c r="CQ46" s="1236"/>
      <c r="CR46" s="1236"/>
      <c r="CS46" s="1236"/>
      <c r="CT46" s="1236"/>
      <c r="CU46" s="1236"/>
      <c r="CV46" s="1236"/>
      <c r="CW46" s="1236"/>
      <c r="CX46" s="1236"/>
      <c r="CY46" s="1236"/>
      <c r="CZ46" s="1236"/>
      <c r="DA46" s="1236"/>
      <c r="DB46" s="1236"/>
      <c r="DC46" s="1237"/>
    </row>
    <row r="47" spans="2:109" ht="13.2" x14ac:dyDescent="0.2">
      <c r="B47" s="247"/>
      <c r="AN47" s="1238"/>
      <c r="AO47" s="1239"/>
      <c r="AP47" s="1239"/>
      <c r="AQ47" s="1239"/>
      <c r="AR47" s="1239"/>
      <c r="AS47" s="1239"/>
      <c r="AT47" s="1239"/>
      <c r="AU47" s="1239"/>
      <c r="AV47" s="1239"/>
      <c r="AW47" s="1239"/>
      <c r="AX47" s="1239"/>
      <c r="AY47" s="1239"/>
      <c r="AZ47" s="1239"/>
      <c r="BA47" s="1239"/>
      <c r="BB47" s="1239"/>
      <c r="BC47" s="1239"/>
      <c r="BD47" s="1239"/>
      <c r="BE47" s="1239"/>
      <c r="BF47" s="1239"/>
      <c r="BG47" s="1239"/>
      <c r="BH47" s="1239"/>
      <c r="BI47" s="1239"/>
      <c r="BJ47" s="1239"/>
      <c r="BK47" s="1239"/>
      <c r="BL47" s="1239"/>
      <c r="BM47" s="1239"/>
      <c r="BN47" s="1239"/>
      <c r="BO47" s="1239"/>
      <c r="BP47" s="1239"/>
      <c r="BQ47" s="1239"/>
      <c r="BR47" s="1239"/>
      <c r="BS47" s="1239"/>
      <c r="BT47" s="1239"/>
      <c r="BU47" s="1239"/>
      <c r="BV47" s="1239"/>
      <c r="BW47" s="1239"/>
      <c r="BX47" s="1239"/>
      <c r="BY47" s="1239"/>
      <c r="BZ47" s="1239"/>
      <c r="CA47" s="1239"/>
      <c r="CB47" s="1239"/>
      <c r="CC47" s="1239"/>
      <c r="CD47" s="1239"/>
      <c r="CE47" s="1239"/>
      <c r="CF47" s="1239"/>
      <c r="CG47" s="1239"/>
      <c r="CH47" s="1239"/>
      <c r="CI47" s="1239"/>
      <c r="CJ47" s="1239"/>
      <c r="CK47" s="1239"/>
      <c r="CL47" s="1239"/>
      <c r="CM47" s="1239"/>
      <c r="CN47" s="1239"/>
      <c r="CO47" s="1239"/>
      <c r="CP47" s="1239"/>
      <c r="CQ47" s="1239"/>
      <c r="CR47" s="1239"/>
      <c r="CS47" s="1239"/>
      <c r="CT47" s="1239"/>
      <c r="CU47" s="1239"/>
      <c r="CV47" s="1239"/>
      <c r="CW47" s="1239"/>
      <c r="CX47" s="1239"/>
      <c r="CY47" s="1239"/>
      <c r="CZ47" s="1239"/>
      <c r="DA47" s="1239"/>
      <c r="DB47" s="1239"/>
      <c r="DC47" s="1240"/>
    </row>
    <row r="48" spans="2:109" ht="13.2"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2" x14ac:dyDescent="0.2">
      <c r="B49" s="247"/>
      <c r="AN49" s="243" t="s">
        <v>588</v>
      </c>
    </row>
    <row r="50" spans="1:109" ht="13.2" x14ac:dyDescent="0.2">
      <c r="B50" s="247"/>
      <c r="G50" s="1241"/>
      <c r="H50" s="1241"/>
      <c r="I50" s="1241"/>
      <c r="J50" s="1241"/>
      <c r="K50" s="360"/>
      <c r="L50" s="360"/>
      <c r="M50" s="361"/>
      <c r="N50" s="361"/>
      <c r="AN50" s="1242"/>
      <c r="AO50" s="1243"/>
      <c r="AP50" s="1243"/>
      <c r="AQ50" s="1243"/>
      <c r="AR50" s="1243"/>
      <c r="AS50" s="1243"/>
      <c r="AT50" s="1243"/>
      <c r="AU50" s="1243"/>
      <c r="AV50" s="1243"/>
      <c r="AW50" s="1243"/>
      <c r="AX50" s="1243"/>
      <c r="AY50" s="1243"/>
      <c r="AZ50" s="1243"/>
      <c r="BA50" s="1243"/>
      <c r="BB50" s="1243"/>
      <c r="BC50" s="1243"/>
      <c r="BD50" s="1243"/>
      <c r="BE50" s="1243"/>
      <c r="BF50" s="1243"/>
      <c r="BG50" s="1243"/>
      <c r="BH50" s="1243"/>
      <c r="BI50" s="1243"/>
      <c r="BJ50" s="1243"/>
      <c r="BK50" s="1243"/>
      <c r="BL50" s="1243"/>
      <c r="BM50" s="1243"/>
      <c r="BN50" s="1243"/>
      <c r="BO50" s="1244"/>
      <c r="BP50" s="1245" t="s">
        <v>534</v>
      </c>
      <c r="BQ50" s="1245"/>
      <c r="BR50" s="1245"/>
      <c r="BS50" s="1245"/>
      <c r="BT50" s="1245"/>
      <c r="BU50" s="1245"/>
      <c r="BV50" s="1245"/>
      <c r="BW50" s="1245"/>
      <c r="BX50" s="1245" t="s">
        <v>535</v>
      </c>
      <c r="BY50" s="1245"/>
      <c r="BZ50" s="1245"/>
      <c r="CA50" s="1245"/>
      <c r="CB50" s="1245"/>
      <c r="CC50" s="1245"/>
      <c r="CD50" s="1245"/>
      <c r="CE50" s="1245"/>
      <c r="CF50" s="1245" t="s">
        <v>536</v>
      </c>
      <c r="CG50" s="1245"/>
      <c r="CH50" s="1245"/>
      <c r="CI50" s="1245"/>
      <c r="CJ50" s="1245"/>
      <c r="CK50" s="1245"/>
      <c r="CL50" s="1245"/>
      <c r="CM50" s="1245"/>
      <c r="CN50" s="1245" t="s">
        <v>537</v>
      </c>
      <c r="CO50" s="1245"/>
      <c r="CP50" s="1245"/>
      <c r="CQ50" s="1245"/>
      <c r="CR50" s="1245"/>
      <c r="CS50" s="1245"/>
      <c r="CT50" s="1245"/>
      <c r="CU50" s="1245"/>
      <c r="CV50" s="1245" t="s">
        <v>538</v>
      </c>
      <c r="CW50" s="1245"/>
      <c r="CX50" s="1245"/>
      <c r="CY50" s="1245"/>
      <c r="CZ50" s="1245"/>
      <c r="DA50" s="1245"/>
      <c r="DB50" s="1245"/>
      <c r="DC50" s="1245"/>
    </row>
    <row r="51" spans="1:109" ht="13.5" customHeight="1" x14ac:dyDescent="0.2">
      <c r="B51" s="247"/>
      <c r="G51" s="1251"/>
      <c r="H51" s="1251"/>
      <c r="I51" s="1249"/>
      <c r="J51" s="1249"/>
      <c r="K51" s="1247"/>
      <c r="L51" s="1247"/>
      <c r="M51" s="1247"/>
      <c r="N51" s="1247"/>
      <c r="AM51" s="359"/>
      <c r="AN51" s="1248" t="s">
        <v>589</v>
      </c>
      <c r="AO51" s="1248"/>
      <c r="AP51" s="1248"/>
      <c r="AQ51" s="1248"/>
      <c r="AR51" s="1248"/>
      <c r="AS51" s="1248"/>
      <c r="AT51" s="1248"/>
      <c r="AU51" s="1248"/>
      <c r="AV51" s="1248"/>
      <c r="AW51" s="1248"/>
      <c r="AX51" s="1248"/>
      <c r="AY51" s="1248"/>
      <c r="AZ51" s="1248"/>
      <c r="BA51" s="1248"/>
      <c r="BB51" s="1248" t="s">
        <v>590</v>
      </c>
      <c r="BC51" s="1248"/>
      <c r="BD51" s="1248"/>
      <c r="BE51" s="1248"/>
      <c r="BF51" s="1248"/>
      <c r="BG51" s="1248"/>
      <c r="BH51" s="1248"/>
      <c r="BI51" s="1248"/>
      <c r="BJ51" s="1248"/>
      <c r="BK51" s="1248"/>
      <c r="BL51" s="1248"/>
      <c r="BM51" s="1248"/>
      <c r="BN51" s="1248"/>
      <c r="BO51" s="1248"/>
      <c r="BP51" s="1246">
        <v>77.599999999999994</v>
      </c>
      <c r="BQ51" s="1246"/>
      <c r="BR51" s="1246"/>
      <c r="BS51" s="1246"/>
      <c r="BT51" s="1246"/>
      <c r="BU51" s="1246"/>
      <c r="BV51" s="1246"/>
      <c r="BW51" s="1246"/>
      <c r="BX51" s="1246">
        <v>81.5</v>
      </c>
      <c r="BY51" s="1246"/>
      <c r="BZ51" s="1246"/>
      <c r="CA51" s="1246"/>
      <c r="CB51" s="1246"/>
      <c r="CC51" s="1246"/>
      <c r="CD51" s="1246"/>
      <c r="CE51" s="1246"/>
      <c r="CF51" s="1246">
        <v>94.7</v>
      </c>
      <c r="CG51" s="1246"/>
      <c r="CH51" s="1246"/>
      <c r="CI51" s="1246"/>
      <c r="CJ51" s="1246"/>
      <c r="CK51" s="1246"/>
      <c r="CL51" s="1246"/>
      <c r="CM51" s="1246"/>
      <c r="CN51" s="1246">
        <v>112.9</v>
      </c>
      <c r="CO51" s="1246"/>
      <c r="CP51" s="1246"/>
      <c r="CQ51" s="1246"/>
      <c r="CR51" s="1246"/>
      <c r="CS51" s="1246"/>
      <c r="CT51" s="1246"/>
      <c r="CU51" s="1246"/>
      <c r="CV51" s="1246">
        <v>119.3</v>
      </c>
      <c r="CW51" s="1246"/>
      <c r="CX51" s="1246"/>
      <c r="CY51" s="1246"/>
      <c r="CZ51" s="1246"/>
      <c r="DA51" s="1246"/>
      <c r="DB51" s="1246"/>
      <c r="DC51" s="1246"/>
    </row>
    <row r="52" spans="1:109" ht="13.2" x14ac:dyDescent="0.2">
      <c r="B52" s="247"/>
      <c r="G52" s="1251"/>
      <c r="H52" s="1251"/>
      <c r="I52" s="1249"/>
      <c r="J52" s="1249"/>
      <c r="K52" s="1247"/>
      <c r="L52" s="1247"/>
      <c r="M52" s="1247"/>
      <c r="N52" s="1247"/>
      <c r="AM52" s="359"/>
      <c r="AN52" s="1248"/>
      <c r="AO52" s="1248"/>
      <c r="AP52" s="1248"/>
      <c r="AQ52" s="1248"/>
      <c r="AR52" s="1248"/>
      <c r="AS52" s="1248"/>
      <c r="AT52" s="1248"/>
      <c r="AU52" s="1248"/>
      <c r="AV52" s="1248"/>
      <c r="AW52" s="1248"/>
      <c r="AX52" s="1248"/>
      <c r="AY52" s="1248"/>
      <c r="AZ52" s="1248"/>
      <c r="BA52" s="1248"/>
      <c r="BB52" s="1248"/>
      <c r="BC52" s="1248"/>
      <c r="BD52" s="1248"/>
      <c r="BE52" s="1248"/>
      <c r="BF52" s="1248"/>
      <c r="BG52" s="1248"/>
      <c r="BH52" s="1248"/>
      <c r="BI52" s="1248"/>
      <c r="BJ52" s="1248"/>
      <c r="BK52" s="1248"/>
      <c r="BL52" s="1248"/>
      <c r="BM52" s="1248"/>
      <c r="BN52" s="1248"/>
      <c r="BO52" s="1248"/>
      <c r="BP52" s="1246"/>
      <c r="BQ52" s="1246"/>
      <c r="BR52" s="1246"/>
      <c r="BS52" s="1246"/>
      <c r="BT52" s="1246"/>
      <c r="BU52" s="1246"/>
      <c r="BV52" s="1246"/>
      <c r="BW52" s="1246"/>
      <c r="BX52" s="1246"/>
      <c r="BY52" s="1246"/>
      <c r="BZ52" s="1246"/>
      <c r="CA52" s="1246"/>
      <c r="CB52" s="1246"/>
      <c r="CC52" s="1246"/>
      <c r="CD52" s="1246"/>
      <c r="CE52" s="1246"/>
      <c r="CF52" s="1246"/>
      <c r="CG52" s="1246"/>
      <c r="CH52" s="1246"/>
      <c r="CI52" s="1246"/>
      <c r="CJ52" s="1246"/>
      <c r="CK52" s="1246"/>
      <c r="CL52" s="1246"/>
      <c r="CM52" s="1246"/>
      <c r="CN52" s="1246"/>
      <c r="CO52" s="1246"/>
      <c r="CP52" s="1246"/>
      <c r="CQ52" s="1246"/>
      <c r="CR52" s="1246"/>
      <c r="CS52" s="1246"/>
      <c r="CT52" s="1246"/>
      <c r="CU52" s="1246"/>
      <c r="CV52" s="1246"/>
      <c r="CW52" s="1246"/>
      <c r="CX52" s="1246"/>
      <c r="CY52" s="1246"/>
      <c r="CZ52" s="1246"/>
      <c r="DA52" s="1246"/>
      <c r="DB52" s="1246"/>
      <c r="DC52" s="1246"/>
    </row>
    <row r="53" spans="1:109" ht="13.2" x14ac:dyDescent="0.2">
      <c r="A53" s="358"/>
      <c r="B53" s="247"/>
      <c r="G53" s="1251"/>
      <c r="H53" s="1251"/>
      <c r="I53" s="1241"/>
      <c r="J53" s="1241"/>
      <c r="K53" s="1247"/>
      <c r="L53" s="1247"/>
      <c r="M53" s="1247"/>
      <c r="N53" s="1247"/>
      <c r="AM53" s="359"/>
      <c r="AN53" s="1248"/>
      <c r="AO53" s="1248"/>
      <c r="AP53" s="1248"/>
      <c r="AQ53" s="1248"/>
      <c r="AR53" s="1248"/>
      <c r="AS53" s="1248"/>
      <c r="AT53" s="1248"/>
      <c r="AU53" s="1248"/>
      <c r="AV53" s="1248"/>
      <c r="AW53" s="1248"/>
      <c r="AX53" s="1248"/>
      <c r="AY53" s="1248"/>
      <c r="AZ53" s="1248"/>
      <c r="BA53" s="1248"/>
      <c r="BB53" s="1248" t="s">
        <v>591</v>
      </c>
      <c r="BC53" s="1248"/>
      <c r="BD53" s="1248"/>
      <c r="BE53" s="1248"/>
      <c r="BF53" s="1248"/>
      <c r="BG53" s="1248"/>
      <c r="BH53" s="1248"/>
      <c r="BI53" s="1248"/>
      <c r="BJ53" s="1248"/>
      <c r="BK53" s="1248"/>
      <c r="BL53" s="1248"/>
      <c r="BM53" s="1248"/>
      <c r="BN53" s="1248"/>
      <c r="BO53" s="1248"/>
      <c r="BP53" s="1246">
        <v>58.4</v>
      </c>
      <c r="BQ53" s="1246"/>
      <c r="BR53" s="1246"/>
      <c r="BS53" s="1246"/>
      <c r="BT53" s="1246"/>
      <c r="BU53" s="1246"/>
      <c r="BV53" s="1246"/>
      <c r="BW53" s="1246"/>
      <c r="BX53" s="1246">
        <v>57.6</v>
      </c>
      <c r="BY53" s="1246"/>
      <c r="BZ53" s="1246"/>
      <c r="CA53" s="1246"/>
      <c r="CB53" s="1246"/>
      <c r="CC53" s="1246"/>
      <c r="CD53" s="1246"/>
      <c r="CE53" s="1246"/>
      <c r="CF53" s="1246">
        <v>59</v>
      </c>
      <c r="CG53" s="1246"/>
      <c r="CH53" s="1246"/>
      <c r="CI53" s="1246"/>
      <c r="CJ53" s="1246"/>
      <c r="CK53" s="1246"/>
      <c r="CL53" s="1246"/>
      <c r="CM53" s="1246"/>
      <c r="CN53" s="1246">
        <v>60</v>
      </c>
      <c r="CO53" s="1246"/>
      <c r="CP53" s="1246"/>
      <c r="CQ53" s="1246"/>
      <c r="CR53" s="1246"/>
      <c r="CS53" s="1246"/>
      <c r="CT53" s="1246"/>
      <c r="CU53" s="1246"/>
      <c r="CV53" s="1246">
        <v>60.9</v>
      </c>
      <c r="CW53" s="1246"/>
      <c r="CX53" s="1246"/>
      <c r="CY53" s="1246"/>
      <c r="CZ53" s="1246"/>
      <c r="DA53" s="1246"/>
      <c r="DB53" s="1246"/>
      <c r="DC53" s="1246"/>
    </row>
    <row r="54" spans="1:109" ht="13.2" x14ac:dyDescent="0.2">
      <c r="A54" s="358"/>
      <c r="B54" s="247"/>
      <c r="G54" s="1251"/>
      <c r="H54" s="1251"/>
      <c r="I54" s="1241"/>
      <c r="J54" s="1241"/>
      <c r="K54" s="1247"/>
      <c r="L54" s="1247"/>
      <c r="M54" s="1247"/>
      <c r="N54" s="1247"/>
      <c r="AM54" s="359"/>
      <c r="AN54" s="1248"/>
      <c r="AO54" s="1248"/>
      <c r="AP54" s="1248"/>
      <c r="AQ54" s="1248"/>
      <c r="AR54" s="1248"/>
      <c r="AS54" s="1248"/>
      <c r="AT54" s="1248"/>
      <c r="AU54" s="1248"/>
      <c r="AV54" s="1248"/>
      <c r="AW54" s="1248"/>
      <c r="AX54" s="1248"/>
      <c r="AY54" s="1248"/>
      <c r="AZ54" s="1248"/>
      <c r="BA54" s="1248"/>
      <c r="BB54" s="1248"/>
      <c r="BC54" s="1248"/>
      <c r="BD54" s="1248"/>
      <c r="BE54" s="1248"/>
      <c r="BF54" s="1248"/>
      <c r="BG54" s="1248"/>
      <c r="BH54" s="1248"/>
      <c r="BI54" s="1248"/>
      <c r="BJ54" s="1248"/>
      <c r="BK54" s="1248"/>
      <c r="BL54" s="1248"/>
      <c r="BM54" s="1248"/>
      <c r="BN54" s="1248"/>
      <c r="BO54" s="1248"/>
      <c r="BP54" s="1246"/>
      <c r="BQ54" s="1246"/>
      <c r="BR54" s="1246"/>
      <c r="BS54" s="1246"/>
      <c r="BT54" s="1246"/>
      <c r="BU54" s="1246"/>
      <c r="BV54" s="1246"/>
      <c r="BW54" s="1246"/>
      <c r="BX54" s="1246"/>
      <c r="BY54" s="1246"/>
      <c r="BZ54" s="1246"/>
      <c r="CA54" s="1246"/>
      <c r="CB54" s="1246"/>
      <c r="CC54" s="1246"/>
      <c r="CD54" s="1246"/>
      <c r="CE54" s="1246"/>
      <c r="CF54" s="1246"/>
      <c r="CG54" s="1246"/>
      <c r="CH54" s="1246"/>
      <c r="CI54" s="1246"/>
      <c r="CJ54" s="1246"/>
      <c r="CK54" s="1246"/>
      <c r="CL54" s="1246"/>
      <c r="CM54" s="1246"/>
      <c r="CN54" s="1246"/>
      <c r="CO54" s="1246"/>
      <c r="CP54" s="1246"/>
      <c r="CQ54" s="1246"/>
      <c r="CR54" s="1246"/>
      <c r="CS54" s="1246"/>
      <c r="CT54" s="1246"/>
      <c r="CU54" s="1246"/>
      <c r="CV54" s="1246"/>
      <c r="CW54" s="1246"/>
      <c r="CX54" s="1246"/>
      <c r="CY54" s="1246"/>
      <c r="CZ54" s="1246"/>
      <c r="DA54" s="1246"/>
      <c r="DB54" s="1246"/>
      <c r="DC54" s="1246"/>
    </row>
    <row r="55" spans="1:109" ht="13.2" x14ac:dyDescent="0.2">
      <c r="A55" s="358"/>
      <c r="B55" s="247"/>
      <c r="G55" s="1241"/>
      <c r="H55" s="1241"/>
      <c r="I55" s="1241"/>
      <c r="J55" s="1241"/>
      <c r="K55" s="1247"/>
      <c r="L55" s="1247"/>
      <c r="M55" s="1247"/>
      <c r="N55" s="1247"/>
      <c r="AN55" s="1245" t="s">
        <v>592</v>
      </c>
      <c r="AO55" s="1245"/>
      <c r="AP55" s="1245"/>
      <c r="AQ55" s="1245"/>
      <c r="AR55" s="1245"/>
      <c r="AS55" s="1245"/>
      <c r="AT55" s="1245"/>
      <c r="AU55" s="1245"/>
      <c r="AV55" s="1245"/>
      <c r="AW55" s="1245"/>
      <c r="AX55" s="1245"/>
      <c r="AY55" s="1245"/>
      <c r="AZ55" s="1245"/>
      <c r="BA55" s="1245"/>
      <c r="BB55" s="1248" t="s">
        <v>590</v>
      </c>
      <c r="BC55" s="1248"/>
      <c r="BD55" s="1248"/>
      <c r="BE55" s="1248"/>
      <c r="BF55" s="1248"/>
      <c r="BG55" s="1248"/>
      <c r="BH55" s="1248"/>
      <c r="BI55" s="1248"/>
      <c r="BJ55" s="1248"/>
      <c r="BK55" s="1248"/>
      <c r="BL55" s="1248"/>
      <c r="BM55" s="1248"/>
      <c r="BN55" s="1248"/>
      <c r="BO55" s="1248"/>
      <c r="BP55" s="1246">
        <v>31.5</v>
      </c>
      <c r="BQ55" s="1246"/>
      <c r="BR55" s="1246"/>
      <c r="BS55" s="1246"/>
      <c r="BT55" s="1246"/>
      <c r="BU55" s="1246"/>
      <c r="BV55" s="1246"/>
      <c r="BW55" s="1246"/>
      <c r="BX55" s="1246">
        <v>23.4</v>
      </c>
      <c r="BY55" s="1246"/>
      <c r="BZ55" s="1246"/>
      <c r="CA55" s="1246"/>
      <c r="CB55" s="1246"/>
      <c r="CC55" s="1246"/>
      <c r="CD55" s="1246"/>
      <c r="CE55" s="1246"/>
      <c r="CF55" s="1246">
        <v>18.2</v>
      </c>
      <c r="CG55" s="1246"/>
      <c r="CH55" s="1246"/>
      <c r="CI55" s="1246"/>
      <c r="CJ55" s="1246"/>
      <c r="CK55" s="1246"/>
      <c r="CL55" s="1246"/>
      <c r="CM55" s="1246"/>
      <c r="CN55" s="1246">
        <v>17.100000000000001</v>
      </c>
      <c r="CO55" s="1246"/>
      <c r="CP55" s="1246"/>
      <c r="CQ55" s="1246"/>
      <c r="CR55" s="1246"/>
      <c r="CS55" s="1246"/>
      <c r="CT55" s="1246"/>
      <c r="CU55" s="1246"/>
      <c r="CV55" s="1246">
        <v>16.600000000000001</v>
      </c>
      <c r="CW55" s="1246"/>
      <c r="CX55" s="1246"/>
      <c r="CY55" s="1246"/>
      <c r="CZ55" s="1246"/>
      <c r="DA55" s="1246"/>
      <c r="DB55" s="1246"/>
      <c r="DC55" s="1246"/>
    </row>
    <row r="56" spans="1:109" ht="13.2" x14ac:dyDescent="0.2">
      <c r="A56" s="358"/>
      <c r="B56" s="247"/>
      <c r="G56" s="1241"/>
      <c r="H56" s="1241"/>
      <c r="I56" s="1241"/>
      <c r="J56" s="1241"/>
      <c r="K56" s="1247"/>
      <c r="L56" s="1247"/>
      <c r="M56" s="1247"/>
      <c r="N56" s="1247"/>
      <c r="AN56" s="1245"/>
      <c r="AO56" s="1245"/>
      <c r="AP56" s="1245"/>
      <c r="AQ56" s="1245"/>
      <c r="AR56" s="1245"/>
      <c r="AS56" s="1245"/>
      <c r="AT56" s="1245"/>
      <c r="AU56" s="1245"/>
      <c r="AV56" s="1245"/>
      <c r="AW56" s="1245"/>
      <c r="AX56" s="1245"/>
      <c r="AY56" s="1245"/>
      <c r="AZ56" s="1245"/>
      <c r="BA56" s="1245"/>
      <c r="BB56" s="1248"/>
      <c r="BC56" s="1248"/>
      <c r="BD56" s="1248"/>
      <c r="BE56" s="1248"/>
      <c r="BF56" s="1248"/>
      <c r="BG56" s="1248"/>
      <c r="BH56" s="1248"/>
      <c r="BI56" s="1248"/>
      <c r="BJ56" s="1248"/>
      <c r="BK56" s="1248"/>
      <c r="BL56" s="1248"/>
      <c r="BM56" s="1248"/>
      <c r="BN56" s="1248"/>
      <c r="BO56" s="1248"/>
      <c r="BP56" s="1246"/>
      <c r="BQ56" s="1246"/>
      <c r="BR56" s="1246"/>
      <c r="BS56" s="1246"/>
      <c r="BT56" s="1246"/>
      <c r="BU56" s="1246"/>
      <c r="BV56" s="1246"/>
      <c r="BW56" s="1246"/>
      <c r="BX56" s="1246"/>
      <c r="BY56" s="1246"/>
      <c r="BZ56" s="1246"/>
      <c r="CA56" s="1246"/>
      <c r="CB56" s="1246"/>
      <c r="CC56" s="1246"/>
      <c r="CD56" s="1246"/>
      <c r="CE56" s="1246"/>
      <c r="CF56" s="1246"/>
      <c r="CG56" s="1246"/>
      <c r="CH56" s="1246"/>
      <c r="CI56" s="1246"/>
      <c r="CJ56" s="1246"/>
      <c r="CK56" s="1246"/>
      <c r="CL56" s="1246"/>
      <c r="CM56" s="1246"/>
      <c r="CN56" s="1246"/>
      <c r="CO56" s="1246"/>
      <c r="CP56" s="1246"/>
      <c r="CQ56" s="1246"/>
      <c r="CR56" s="1246"/>
      <c r="CS56" s="1246"/>
      <c r="CT56" s="1246"/>
      <c r="CU56" s="1246"/>
      <c r="CV56" s="1246"/>
      <c r="CW56" s="1246"/>
      <c r="CX56" s="1246"/>
      <c r="CY56" s="1246"/>
      <c r="CZ56" s="1246"/>
      <c r="DA56" s="1246"/>
      <c r="DB56" s="1246"/>
      <c r="DC56" s="1246"/>
    </row>
    <row r="57" spans="1:109" s="358" customFormat="1" ht="13.2" x14ac:dyDescent="0.2">
      <c r="B57" s="362"/>
      <c r="G57" s="1241"/>
      <c r="H57" s="1241"/>
      <c r="I57" s="1250"/>
      <c r="J57" s="1250"/>
      <c r="K57" s="1247"/>
      <c r="L57" s="1247"/>
      <c r="M57" s="1247"/>
      <c r="N57" s="1247"/>
      <c r="AM57" s="243"/>
      <c r="AN57" s="1245"/>
      <c r="AO57" s="1245"/>
      <c r="AP57" s="1245"/>
      <c r="AQ57" s="1245"/>
      <c r="AR57" s="1245"/>
      <c r="AS57" s="1245"/>
      <c r="AT57" s="1245"/>
      <c r="AU57" s="1245"/>
      <c r="AV57" s="1245"/>
      <c r="AW57" s="1245"/>
      <c r="AX57" s="1245"/>
      <c r="AY57" s="1245"/>
      <c r="AZ57" s="1245"/>
      <c r="BA57" s="1245"/>
      <c r="BB57" s="1248" t="s">
        <v>591</v>
      </c>
      <c r="BC57" s="1248"/>
      <c r="BD57" s="1248"/>
      <c r="BE57" s="1248"/>
      <c r="BF57" s="1248"/>
      <c r="BG57" s="1248"/>
      <c r="BH57" s="1248"/>
      <c r="BI57" s="1248"/>
      <c r="BJ57" s="1248"/>
      <c r="BK57" s="1248"/>
      <c r="BL57" s="1248"/>
      <c r="BM57" s="1248"/>
      <c r="BN57" s="1248"/>
      <c r="BO57" s="1248"/>
      <c r="BP57" s="1246">
        <v>62.9</v>
      </c>
      <c r="BQ57" s="1246"/>
      <c r="BR57" s="1246"/>
      <c r="BS57" s="1246"/>
      <c r="BT57" s="1246"/>
      <c r="BU57" s="1246"/>
      <c r="BV57" s="1246"/>
      <c r="BW57" s="1246"/>
      <c r="BX57" s="1246">
        <v>63.9</v>
      </c>
      <c r="BY57" s="1246"/>
      <c r="BZ57" s="1246"/>
      <c r="CA57" s="1246"/>
      <c r="CB57" s="1246"/>
      <c r="CC57" s="1246"/>
      <c r="CD57" s="1246"/>
      <c r="CE57" s="1246"/>
      <c r="CF57" s="1246">
        <v>64.900000000000006</v>
      </c>
      <c r="CG57" s="1246"/>
      <c r="CH57" s="1246"/>
      <c r="CI57" s="1246"/>
      <c r="CJ57" s="1246"/>
      <c r="CK57" s="1246"/>
      <c r="CL57" s="1246"/>
      <c r="CM57" s="1246"/>
      <c r="CN57" s="1246">
        <v>65.8</v>
      </c>
      <c r="CO57" s="1246"/>
      <c r="CP57" s="1246"/>
      <c r="CQ57" s="1246"/>
      <c r="CR57" s="1246"/>
      <c r="CS57" s="1246"/>
      <c r="CT57" s="1246"/>
      <c r="CU57" s="1246"/>
      <c r="CV57" s="1246">
        <v>66.7</v>
      </c>
      <c r="CW57" s="1246"/>
      <c r="CX57" s="1246"/>
      <c r="CY57" s="1246"/>
      <c r="CZ57" s="1246"/>
      <c r="DA57" s="1246"/>
      <c r="DB57" s="1246"/>
      <c r="DC57" s="1246"/>
      <c r="DD57" s="363"/>
      <c r="DE57" s="362"/>
    </row>
    <row r="58" spans="1:109" s="358" customFormat="1" ht="13.2" x14ac:dyDescent="0.2">
      <c r="A58" s="243"/>
      <c r="B58" s="362"/>
      <c r="G58" s="1241"/>
      <c r="H58" s="1241"/>
      <c r="I58" s="1250"/>
      <c r="J58" s="1250"/>
      <c r="K58" s="1247"/>
      <c r="L58" s="1247"/>
      <c r="M58" s="1247"/>
      <c r="N58" s="1247"/>
      <c r="AM58" s="243"/>
      <c r="AN58" s="1245"/>
      <c r="AO58" s="1245"/>
      <c r="AP58" s="1245"/>
      <c r="AQ58" s="1245"/>
      <c r="AR58" s="1245"/>
      <c r="AS58" s="1245"/>
      <c r="AT58" s="1245"/>
      <c r="AU58" s="1245"/>
      <c r="AV58" s="1245"/>
      <c r="AW58" s="1245"/>
      <c r="AX58" s="1245"/>
      <c r="AY58" s="1245"/>
      <c r="AZ58" s="1245"/>
      <c r="BA58" s="1245"/>
      <c r="BB58" s="1248"/>
      <c r="BC58" s="1248"/>
      <c r="BD58" s="1248"/>
      <c r="BE58" s="1248"/>
      <c r="BF58" s="1248"/>
      <c r="BG58" s="1248"/>
      <c r="BH58" s="1248"/>
      <c r="BI58" s="1248"/>
      <c r="BJ58" s="1248"/>
      <c r="BK58" s="1248"/>
      <c r="BL58" s="1248"/>
      <c r="BM58" s="1248"/>
      <c r="BN58" s="1248"/>
      <c r="BO58" s="1248"/>
      <c r="BP58" s="1246"/>
      <c r="BQ58" s="1246"/>
      <c r="BR58" s="1246"/>
      <c r="BS58" s="1246"/>
      <c r="BT58" s="1246"/>
      <c r="BU58" s="1246"/>
      <c r="BV58" s="1246"/>
      <c r="BW58" s="1246"/>
      <c r="BX58" s="1246"/>
      <c r="BY58" s="1246"/>
      <c r="BZ58" s="1246"/>
      <c r="CA58" s="1246"/>
      <c r="CB58" s="1246"/>
      <c r="CC58" s="1246"/>
      <c r="CD58" s="1246"/>
      <c r="CE58" s="1246"/>
      <c r="CF58" s="1246"/>
      <c r="CG58" s="1246"/>
      <c r="CH58" s="1246"/>
      <c r="CI58" s="1246"/>
      <c r="CJ58" s="1246"/>
      <c r="CK58" s="1246"/>
      <c r="CL58" s="1246"/>
      <c r="CM58" s="1246"/>
      <c r="CN58" s="1246"/>
      <c r="CO58" s="1246"/>
      <c r="CP58" s="1246"/>
      <c r="CQ58" s="1246"/>
      <c r="CR58" s="1246"/>
      <c r="CS58" s="1246"/>
      <c r="CT58" s="1246"/>
      <c r="CU58" s="1246"/>
      <c r="CV58" s="1246"/>
      <c r="CW58" s="1246"/>
      <c r="CX58" s="1246"/>
      <c r="CY58" s="1246"/>
      <c r="CZ58" s="1246"/>
      <c r="DA58" s="1246"/>
      <c r="DB58" s="1246"/>
      <c r="DC58" s="1246"/>
      <c r="DD58" s="363"/>
      <c r="DE58" s="362"/>
    </row>
    <row r="59" spans="1:109" s="358" customFormat="1" ht="13.2"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2"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2"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2"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2" x14ac:dyDescent="0.2">
      <c r="B63" s="300" t="s">
        <v>593</v>
      </c>
    </row>
    <row r="64" spans="1:109" ht="13.2" x14ac:dyDescent="0.2">
      <c r="B64" s="247"/>
      <c r="G64" s="357"/>
      <c r="I64" s="369"/>
      <c r="J64" s="369"/>
      <c r="K64" s="369"/>
      <c r="L64" s="369"/>
      <c r="M64" s="369"/>
      <c r="N64" s="370"/>
      <c r="AM64" s="357"/>
      <c r="AN64" s="357" t="s">
        <v>587</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2" x14ac:dyDescent="0.2">
      <c r="B65" s="247"/>
      <c r="AN65" s="1254" t="s">
        <v>597</v>
      </c>
      <c r="AO65" s="1255"/>
      <c r="AP65" s="1255"/>
      <c r="AQ65" s="1255"/>
      <c r="AR65" s="1255"/>
      <c r="AS65" s="1255"/>
      <c r="AT65" s="1255"/>
      <c r="AU65" s="1255"/>
      <c r="AV65" s="1255"/>
      <c r="AW65" s="1255"/>
      <c r="AX65" s="1255"/>
      <c r="AY65" s="1255"/>
      <c r="AZ65" s="1255"/>
      <c r="BA65" s="1255"/>
      <c r="BB65" s="1255"/>
      <c r="BC65" s="1255"/>
      <c r="BD65" s="1255"/>
      <c r="BE65" s="1255"/>
      <c r="BF65" s="1255"/>
      <c r="BG65" s="1255"/>
      <c r="BH65" s="1255"/>
      <c r="BI65" s="1255"/>
      <c r="BJ65" s="1255"/>
      <c r="BK65" s="1255"/>
      <c r="BL65" s="1255"/>
      <c r="BM65" s="1255"/>
      <c r="BN65" s="1255"/>
      <c r="BO65" s="1255"/>
      <c r="BP65" s="1255"/>
      <c r="BQ65" s="1255"/>
      <c r="BR65" s="1255"/>
      <c r="BS65" s="1255"/>
      <c r="BT65" s="1255"/>
      <c r="BU65" s="1255"/>
      <c r="BV65" s="1255"/>
      <c r="BW65" s="1255"/>
      <c r="BX65" s="1255"/>
      <c r="BY65" s="1255"/>
      <c r="BZ65" s="1255"/>
      <c r="CA65" s="1255"/>
      <c r="CB65" s="1255"/>
      <c r="CC65" s="1255"/>
      <c r="CD65" s="1255"/>
      <c r="CE65" s="1255"/>
      <c r="CF65" s="1255"/>
      <c r="CG65" s="1255"/>
      <c r="CH65" s="1255"/>
      <c r="CI65" s="1255"/>
      <c r="CJ65" s="1255"/>
      <c r="CK65" s="1255"/>
      <c r="CL65" s="1255"/>
      <c r="CM65" s="1255"/>
      <c r="CN65" s="1255"/>
      <c r="CO65" s="1255"/>
      <c r="CP65" s="1255"/>
      <c r="CQ65" s="1255"/>
      <c r="CR65" s="1255"/>
      <c r="CS65" s="1255"/>
      <c r="CT65" s="1255"/>
      <c r="CU65" s="1255"/>
      <c r="CV65" s="1255"/>
      <c r="CW65" s="1255"/>
      <c r="CX65" s="1255"/>
      <c r="CY65" s="1255"/>
      <c r="CZ65" s="1255"/>
      <c r="DA65" s="1255"/>
      <c r="DB65" s="1255"/>
      <c r="DC65" s="1256"/>
    </row>
    <row r="66" spans="2:107" ht="13.2" x14ac:dyDescent="0.2">
      <c r="B66" s="247"/>
      <c r="AN66" s="1257"/>
      <c r="AO66" s="1258"/>
      <c r="AP66" s="1258"/>
      <c r="AQ66" s="1258"/>
      <c r="AR66" s="1258"/>
      <c r="AS66" s="1258"/>
      <c r="AT66" s="1258"/>
      <c r="AU66" s="1258"/>
      <c r="AV66" s="1258"/>
      <c r="AW66" s="1258"/>
      <c r="AX66" s="1258"/>
      <c r="AY66" s="1258"/>
      <c r="AZ66" s="1258"/>
      <c r="BA66" s="1258"/>
      <c r="BB66" s="1258"/>
      <c r="BC66" s="1258"/>
      <c r="BD66" s="1258"/>
      <c r="BE66" s="1258"/>
      <c r="BF66" s="1258"/>
      <c r="BG66" s="1258"/>
      <c r="BH66" s="1258"/>
      <c r="BI66" s="1258"/>
      <c r="BJ66" s="1258"/>
      <c r="BK66" s="1258"/>
      <c r="BL66" s="1258"/>
      <c r="BM66" s="1258"/>
      <c r="BN66" s="1258"/>
      <c r="BO66" s="1258"/>
      <c r="BP66" s="1258"/>
      <c r="BQ66" s="1258"/>
      <c r="BR66" s="1258"/>
      <c r="BS66" s="1258"/>
      <c r="BT66" s="1258"/>
      <c r="BU66" s="1258"/>
      <c r="BV66" s="1258"/>
      <c r="BW66" s="1258"/>
      <c r="BX66" s="1258"/>
      <c r="BY66" s="1258"/>
      <c r="BZ66" s="1258"/>
      <c r="CA66" s="1258"/>
      <c r="CB66" s="1258"/>
      <c r="CC66" s="1258"/>
      <c r="CD66" s="1258"/>
      <c r="CE66" s="1258"/>
      <c r="CF66" s="1258"/>
      <c r="CG66" s="1258"/>
      <c r="CH66" s="1258"/>
      <c r="CI66" s="1258"/>
      <c r="CJ66" s="1258"/>
      <c r="CK66" s="1258"/>
      <c r="CL66" s="1258"/>
      <c r="CM66" s="1258"/>
      <c r="CN66" s="1258"/>
      <c r="CO66" s="1258"/>
      <c r="CP66" s="1258"/>
      <c r="CQ66" s="1258"/>
      <c r="CR66" s="1258"/>
      <c r="CS66" s="1258"/>
      <c r="CT66" s="1258"/>
      <c r="CU66" s="1258"/>
      <c r="CV66" s="1258"/>
      <c r="CW66" s="1258"/>
      <c r="CX66" s="1258"/>
      <c r="CY66" s="1258"/>
      <c r="CZ66" s="1258"/>
      <c r="DA66" s="1258"/>
      <c r="DB66" s="1258"/>
      <c r="DC66" s="1259"/>
    </row>
    <row r="67" spans="2:107" ht="13.2" x14ac:dyDescent="0.2">
      <c r="B67" s="247"/>
      <c r="AN67" s="1257"/>
      <c r="AO67" s="1258"/>
      <c r="AP67" s="1258"/>
      <c r="AQ67" s="1258"/>
      <c r="AR67" s="1258"/>
      <c r="AS67" s="1258"/>
      <c r="AT67" s="1258"/>
      <c r="AU67" s="1258"/>
      <c r="AV67" s="1258"/>
      <c r="AW67" s="1258"/>
      <c r="AX67" s="1258"/>
      <c r="AY67" s="1258"/>
      <c r="AZ67" s="1258"/>
      <c r="BA67" s="1258"/>
      <c r="BB67" s="1258"/>
      <c r="BC67" s="1258"/>
      <c r="BD67" s="1258"/>
      <c r="BE67" s="1258"/>
      <c r="BF67" s="1258"/>
      <c r="BG67" s="1258"/>
      <c r="BH67" s="1258"/>
      <c r="BI67" s="1258"/>
      <c r="BJ67" s="1258"/>
      <c r="BK67" s="1258"/>
      <c r="BL67" s="1258"/>
      <c r="BM67" s="1258"/>
      <c r="BN67" s="1258"/>
      <c r="BO67" s="1258"/>
      <c r="BP67" s="1258"/>
      <c r="BQ67" s="1258"/>
      <c r="BR67" s="1258"/>
      <c r="BS67" s="1258"/>
      <c r="BT67" s="1258"/>
      <c r="BU67" s="1258"/>
      <c r="BV67" s="1258"/>
      <c r="BW67" s="1258"/>
      <c r="BX67" s="1258"/>
      <c r="BY67" s="1258"/>
      <c r="BZ67" s="1258"/>
      <c r="CA67" s="1258"/>
      <c r="CB67" s="1258"/>
      <c r="CC67" s="1258"/>
      <c r="CD67" s="1258"/>
      <c r="CE67" s="1258"/>
      <c r="CF67" s="1258"/>
      <c r="CG67" s="1258"/>
      <c r="CH67" s="1258"/>
      <c r="CI67" s="1258"/>
      <c r="CJ67" s="1258"/>
      <c r="CK67" s="1258"/>
      <c r="CL67" s="1258"/>
      <c r="CM67" s="1258"/>
      <c r="CN67" s="1258"/>
      <c r="CO67" s="1258"/>
      <c r="CP67" s="1258"/>
      <c r="CQ67" s="1258"/>
      <c r="CR67" s="1258"/>
      <c r="CS67" s="1258"/>
      <c r="CT67" s="1258"/>
      <c r="CU67" s="1258"/>
      <c r="CV67" s="1258"/>
      <c r="CW67" s="1258"/>
      <c r="CX67" s="1258"/>
      <c r="CY67" s="1258"/>
      <c r="CZ67" s="1258"/>
      <c r="DA67" s="1258"/>
      <c r="DB67" s="1258"/>
      <c r="DC67" s="1259"/>
    </row>
    <row r="68" spans="2:107" ht="13.2" x14ac:dyDescent="0.2">
      <c r="B68" s="247"/>
      <c r="AN68" s="1257"/>
      <c r="AO68" s="1258"/>
      <c r="AP68" s="1258"/>
      <c r="AQ68" s="1258"/>
      <c r="AR68" s="1258"/>
      <c r="AS68" s="1258"/>
      <c r="AT68" s="1258"/>
      <c r="AU68" s="1258"/>
      <c r="AV68" s="1258"/>
      <c r="AW68" s="1258"/>
      <c r="AX68" s="1258"/>
      <c r="AY68" s="1258"/>
      <c r="AZ68" s="1258"/>
      <c r="BA68" s="1258"/>
      <c r="BB68" s="1258"/>
      <c r="BC68" s="1258"/>
      <c r="BD68" s="1258"/>
      <c r="BE68" s="1258"/>
      <c r="BF68" s="1258"/>
      <c r="BG68" s="1258"/>
      <c r="BH68" s="1258"/>
      <c r="BI68" s="1258"/>
      <c r="BJ68" s="1258"/>
      <c r="BK68" s="1258"/>
      <c r="BL68" s="1258"/>
      <c r="BM68" s="1258"/>
      <c r="BN68" s="1258"/>
      <c r="BO68" s="1258"/>
      <c r="BP68" s="1258"/>
      <c r="BQ68" s="1258"/>
      <c r="BR68" s="1258"/>
      <c r="BS68" s="1258"/>
      <c r="BT68" s="1258"/>
      <c r="BU68" s="1258"/>
      <c r="BV68" s="1258"/>
      <c r="BW68" s="1258"/>
      <c r="BX68" s="1258"/>
      <c r="BY68" s="1258"/>
      <c r="BZ68" s="1258"/>
      <c r="CA68" s="1258"/>
      <c r="CB68" s="1258"/>
      <c r="CC68" s="1258"/>
      <c r="CD68" s="1258"/>
      <c r="CE68" s="1258"/>
      <c r="CF68" s="1258"/>
      <c r="CG68" s="1258"/>
      <c r="CH68" s="1258"/>
      <c r="CI68" s="1258"/>
      <c r="CJ68" s="1258"/>
      <c r="CK68" s="1258"/>
      <c r="CL68" s="1258"/>
      <c r="CM68" s="1258"/>
      <c r="CN68" s="1258"/>
      <c r="CO68" s="1258"/>
      <c r="CP68" s="1258"/>
      <c r="CQ68" s="1258"/>
      <c r="CR68" s="1258"/>
      <c r="CS68" s="1258"/>
      <c r="CT68" s="1258"/>
      <c r="CU68" s="1258"/>
      <c r="CV68" s="1258"/>
      <c r="CW68" s="1258"/>
      <c r="CX68" s="1258"/>
      <c r="CY68" s="1258"/>
      <c r="CZ68" s="1258"/>
      <c r="DA68" s="1258"/>
      <c r="DB68" s="1258"/>
      <c r="DC68" s="1259"/>
    </row>
    <row r="69" spans="2:107" ht="13.2" x14ac:dyDescent="0.2">
      <c r="B69" s="247"/>
      <c r="AN69" s="1260"/>
      <c r="AO69" s="1261"/>
      <c r="AP69" s="1261"/>
      <c r="AQ69" s="1261"/>
      <c r="AR69" s="1261"/>
      <c r="AS69" s="1261"/>
      <c r="AT69" s="1261"/>
      <c r="AU69" s="1261"/>
      <c r="AV69" s="1261"/>
      <c r="AW69" s="1261"/>
      <c r="AX69" s="1261"/>
      <c r="AY69" s="1261"/>
      <c r="AZ69" s="1261"/>
      <c r="BA69" s="1261"/>
      <c r="BB69" s="1261"/>
      <c r="BC69" s="1261"/>
      <c r="BD69" s="1261"/>
      <c r="BE69" s="1261"/>
      <c r="BF69" s="1261"/>
      <c r="BG69" s="1261"/>
      <c r="BH69" s="1261"/>
      <c r="BI69" s="1261"/>
      <c r="BJ69" s="1261"/>
      <c r="BK69" s="1261"/>
      <c r="BL69" s="1261"/>
      <c r="BM69" s="1261"/>
      <c r="BN69" s="1261"/>
      <c r="BO69" s="1261"/>
      <c r="BP69" s="1261"/>
      <c r="BQ69" s="1261"/>
      <c r="BR69" s="1261"/>
      <c r="BS69" s="1261"/>
      <c r="BT69" s="1261"/>
      <c r="BU69" s="1261"/>
      <c r="BV69" s="1261"/>
      <c r="BW69" s="1261"/>
      <c r="BX69" s="1261"/>
      <c r="BY69" s="1261"/>
      <c r="BZ69" s="1261"/>
      <c r="CA69" s="1261"/>
      <c r="CB69" s="1261"/>
      <c r="CC69" s="1261"/>
      <c r="CD69" s="1261"/>
      <c r="CE69" s="1261"/>
      <c r="CF69" s="1261"/>
      <c r="CG69" s="1261"/>
      <c r="CH69" s="1261"/>
      <c r="CI69" s="1261"/>
      <c r="CJ69" s="1261"/>
      <c r="CK69" s="1261"/>
      <c r="CL69" s="1261"/>
      <c r="CM69" s="1261"/>
      <c r="CN69" s="1261"/>
      <c r="CO69" s="1261"/>
      <c r="CP69" s="1261"/>
      <c r="CQ69" s="1261"/>
      <c r="CR69" s="1261"/>
      <c r="CS69" s="1261"/>
      <c r="CT69" s="1261"/>
      <c r="CU69" s="1261"/>
      <c r="CV69" s="1261"/>
      <c r="CW69" s="1261"/>
      <c r="CX69" s="1261"/>
      <c r="CY69" s="1261"/>
      <c r="CZ69" s="1261"/>
      <c r="DA69" s="1261"/>
      <c r="DB69" s="1261"/>
      <c r="DC69" s="1262"/>
    </row>
    <row r="70" spans="2:107" ht="13.2"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2" x14ac:dyDescent="0.2">
      <c r="B71" s="247"/>
      <c r="G71" s="374"/>
      <c r="I71" s="375"/>
      <c r="J71" s="372"/>
      <c r="K71" s="372"/>
      <c r="L71" s="373"/>
      <c r="M71" s="372"/>
      <c r="N71" s="373"/>
      <c r="AM71" s="374"/>
      <c r="AN71" s="243" t="s">
        <v>588</v>
      </c>
    </row>
    <row r="72" spans="2:107" ht="13.2" x14ac:dyDescent="0.2">
      <c r="B72" s="247"/>
      <c r="G72" s="1241"/>
      <c r="H72" s="1241"/>
      <c r="I72" s="1241"/>
      <c r="J72" s="1241"/>
      <c r="K72" s="360"/>
      <c r="L72" s="360"/>
      <c r="M72" s="361"/>
      <c r="N72" s="361"/>
      <c r="AN72" s="1242"/>
      <c r="AO72" s="1243"/>
      <c r="AP72" s="1243"/>
      <c r="AQ72" s="1243"/>
      <c r="AR72" s="1243"/>
      <c r="AS72" s="1243"/>
      <c r="AT72" s="1243"/>
      <c r="AU72" s="1243"/>
      <c r="AV72" s="1243"/>
      <c r="AW72" s="1243"/>
      <c r="AX72" s="1243"/>
      <c r="AY72" s="1243"/>
      <c r="AZ72" s="1243"/>
      <c r="BA72" s="1243"/>
      <c r="BB72" s="1243"/>
      <c r="BC72" s="1243"/>
      <c r="BD72" s="1243"/>
      <c r="BE72" s="1243"/>
      <c r="BF72" s="1243"/>
      <c r="BG72" s="1243"/>
      <c r="BH72" s="1243"/>
      <c r="BI72" s="1243"/>
      <c r="BJ72" s="1243"/>
      <c r="BK72" s="1243"/>
      <c r="BL72" s="1243"/>
      <c r="BM72" s="1243"/>
      <c r="BN72" s="1243"/>
      <c r="BO72" s="1244"/>
      <c r="BP72" s="1245" t="s">
        <v>534</v>
      </c>
      <c r="BQ72" s="1245"/>
      <c r="BR72" s="1245"/>
      <c r="BS72" s="1245"/>
      <c r="BT72" s="1245"/>
      <c r="BU72" s="1245"/>
      <c r="BV72" s="1245"/>
      <c r="BW72" s="1245"/>
      <c r="BX72" s="1245" t="s">
        <v>535</v>
      </c>
      <c r="BY72" s="1245"/>
      <c r="BZ72" s="1245"/>
      <c r="CA72" s="1245"/>
      <c r="CB72" s="1245"/>
      <c r="CC72" s="1245"/>
      <c r="CD72" s="1245"/>
      <c r="CE72" s="1245"/>
      <c r="CF72" s="1245" t="s">
        <v>536</v>
      </c>
      <c r="CG72" s="1245"/>
      <c r="CH72" s="1245"/>
      <c r="CI72" s="1245"/>
      <c r="CJ72" s="1245"/>
      <c r="CK72" s="1245"/>
      <c r="CL72" s="1245"/>
      <c r="CM72" s="1245"/>
      <c r="CN72" s="1245" t="s">
        <v>537</v>
      </c>
      <c r="CO72" s="1245"/>
      <c r="CP72" s="1245"/>
      <c r="CQ72" s="1245"/>
      <c r="CR72" s="1245"/>
      <c r="CS72" s="1245"/>
      <c r="CT72" s="1245"/>
      <c r="CU72" s="1245"/>
      <c r="CV72" s="1245" t="s">
        <v>538</v>
      </c>
      <c r="CW72" s="1245"/>
      <c r="CX72" s="1245"/>
      <c r="CY72" s="1245"/>
      <c r="CZ72" s="1245"/>
      <c r="DA72" s="1245"/>
      <c r="DB72" s="1245"/>
      <c r="DC72" s="1245"/>
    </row>
    <row r="73" spans="2:107" ht="13.2" x14ac:dyDescent="0.2">
      <c r="B73" s="247"/>
      <c r="G73" s="1251"/>
      <c r="H73" s="1251"/>
      <c r="I73" s="1251"/>
      <c r="J73" s="1251"/>
      <c r="K73" s="1252"/>
      <c r="L73" s="1252"/>
      <c r="M73" s="1252"/>
      <c r="N73" s="1252"/>
      <c r="AM73" s="359"/>
      <c r="AN73" s="1248" t="s">
        <v>589</v>
      </c>
      <c r="AO73" s="1248"/>
      <c r="AP73" s="1248"/>
      <c r="AQ73" s="1248"/>
      <c r="AR73" s="1248"/>
      <c r="AS73" s="1248"/>
      <c r="AT73" s="1248"/>
      <c r="AU73" s="1248"/>
      <c r="AV73" s="1248"/>
      <c r="AW73" s="1248"/>
      <c r="AX73" s="1248"/>
      <c r="AY73" s="1248"/>
      <c r="AZ73" s="1248"/>
      <c r="BA73" s="1248"/>
      <c r="BB73" s="1248" t="s">
        <v>590</v>
      </c>
      <c r="BC73" s="1248"/>
      <c r="BD73" s="1248"/>
      <c r="BE73" s="1248"/>
      <c r="BF73" s="1248"/>
      <c r="BG73" s="1248"/>
      <c r="BH73" s="1248"/>
      <c r="BI73" s="1248"/>
      <c r="BJ73" s="1248"/>
      <c r="BK73" s="1248"/>
      <c r="BL73" s="1248"/>
      <c r="BM73" s="1248"/>
      <c r="BN73" s="1248"/>
      <c r="BO73" s="1248"/>
      <c r="BP73" s="1246">
        <v>77.599999999999994</v>
      </c>
      <c r="BQ73" s="1246"/>
      <c r="BR73" s="1246"/>
      <c r="BS73" s="1246"/>
      <c r="BT73" s="1246"/>
      <c r="BU73" s="1246"/>
      <c r="BV73" s="1246"/>
      <c r="BW73" s="1246"/>
      <c r="BX73" s="1246">
        <v>81.5</v>
      </c>
      <c r="BY73" s="1246"/>
      <c r="BZ73" s="1246"/>
      <c r="CA73" s="1246"/>
      <c r="CB73" s="1246"/>
      <c r="CC73" s="1246"/>
      <c r="CD73" s="1246"/>
      <c r="CE73" s="1246"/>
      <c r="CF73" s="1246">
        <v>94.7</v>
      </c>
      <c r="CG73" s="1246"/>
      <c r="CH73" s="1246"/>
      <c r="CI73" s="1246"/>
      <c r="CJ73" s="1246"/>
      <c r="CK73" s="1246"/>
      <c r="CL73" s="1246"/>
      <c r="CM73" s="1246"/>
      <c r="CN73" s="1246">
        <v>112.9</v>
      </c>
      <c r="CO73" s="1246"/>
      <c r="CP73" s="1246"/>
      <c r="CQ73" s="1246"/>
      <c r="CR73" s="1246"/>
      <c r="CS73" s="1246"/>
      <c r="CT73" s="1246"/>
      <c r="CU73" s="1246"/>
      <c r="CV73" s="1246">
        <v>119.3</v>
      </c>
      <c r="CW73" s="1246"/>
      <c r="CX73" s="1246"/>
      <c r="CY73" s="1246"/>
      <c r="CZ73" s="1246"/>
      <c r="DA73" s="1246"/>
      <c r="DB73" s="1246"/>
      <c r="DC73" s="1246"/>
    </row>
    <row r="74" spans="2:107" ht="13.2" x14ac:dyDescent="0.2">
      <c r="B74" s="247"/>
      <c r="G74" s="1251"/>
      <c r="H74" s="1251"/>
      <c r="I74" s="1251"/>
      <c r="J74" s="1251"/>
      <c r="K74" s="1252"/>
      <c r="L74" s="1252"/>
      <c r="M74" s="1252"/>
      <c r="N74" s="1252"/>
      <c r="AM74" s="359"/>
      <c r="AN74" s="1248"/>
      <c r="AO74" s="1248"/>
      <c r="AP74" s="1248"/>
      <c r="AQ74" s="1248"/>
      <c r="AR74" s="1248"/>
      <c r="AS74" s="1248"/>
      <c r="AT74" s="1248"/>
      <c r="AU74" s="1248"/>
      <c r="AV74" s="1248"/>
      <c r="AW74" s="1248"/>
      <c r="AX74" s="1248"/>
      <c r="AY74" s="1248"/>
      <c r="AZ74" s="1248"/>
      <c r="BA74" s="1248"/>
      <c r="BB74" s="1248"/>
      <c r="BC74" s="1248"/>
      <c r="BD74" s="1248"/>
      <c r="BE74" s="1248"/>
      <c r="BF74" s="1248"/>
      <c r="BG74" s="1248"/>
      <c r="BH74" s="1248"/>
      <c r="BI74" s="1248"/>
      <c r="BJ74" s="1248"/>
      <c r="BK74" s="1248"/>
      <c r="BL74" s="1248"/>
      <c r="BM74" s="1248"/>
      <c r="BN74" s="1248"/>
      <c r="BO74" s="1248"/>
      <c r="BP74" s="1246"/>
      <c r="BQ74" s="1246"/>
      <c r="BR74" s="1246"/>
      <c r="BS74" s="1246"/>
      <c r="BT74" s="1246"/>
      <c r="BU74" s="1246"/>
      <c r="BV74" s="1246"/>
      <c r="BW74" s="1246"/>
      <c r="BX74" s="1246"/>
      <c r="BY74" s="1246"/>
      <c r="BZ74" s="1246"/>
      <c r="CA74" s="1246"/>
      <c r="CB74" s="1246"/>
      <c r="CC74" s="1246"/>
      <c r="CD74" s="1246"/>
      <c r="CE74" s="1246"/>
      <c r="CF74" s="1246"/>
      <c r="CG74" s="1246"/>
      <c r="CH74" s="1246"/>
      <c r="CI74" s="1246"/>
      <c r="CJ74" s="1246"/>
      <c r="CK74" s="1246"/>
      <c r="CL74" s="1246"/>
      <c r="CM74" s="1246"/>
      <c r="CN74" s="1246"/>
      <c r="CO74" s="1246"/>
      <c r="CP74" s="1246"/>
      <c r="CQ74" s="1246"/>
      <c r="CR74" s="1246"/>
      <c r="CS74" s="1246"/>
      <c r="CT74" s="1246"/>
      <c r="CU74" s="1246"/>
      <c r="CV74" s="1246"/>
      <c r="CW74" s="1246"/>
      <c r="CX74" s="1246"/>
      <c r="CY74" s="1246"/>
      <c r="CZ74" s="1246"/>
      <c r="DA74" s="1246"/>
      <c r="DB74" s="1246"/>
      <c r="DC74" s="1246"/>
    </row>
    <row r="75" spans="2:107" ht="13.2" x14ac:dyDescent="0.2">
      <c r="B75" s="247"/>
      <c r="G75" s="1251"/>
      <c r="H75" s="1251"/>
      <c r="I75" s="1241"/>
      <c r="J75" s="1241"/>
      <c r="K75" s="1247"/>
      <c r="L75" s="1247"/>
      <c r="M75" s="1247"/>
      <c r="N75" s="1247"/>
      <c r="AM75" s="359"/>
      <c r="AN75" s="1248"/>
      <c r="AO75" s="1248"/>
      <c r="AP75" s="1248"/>
      <c r="AQ75" s="1248"/>
      <c r="AR75" s="1248"/>
      <c r="AS75" s="1248"/>
      <c r="AT75" s="1248"/>
      <c r="AU75" s="1248"/>
      <c r="AV75" s="1248"/>
      <c r="AW75" s="1248"/>
      <c r="AX75" s="1248"/>
      <c r="AY75" s="1248"/>
      <c r="AZ75" s="1248"/>
      <c r="BA75" s="1248"/>
      <c r="BB75" s="1248" t="s">
        <v>594</v>
      </c>
      <c r="BC75" s="1248"/>
      <c r="BD75" s="1248"/>
      <c r="BE75" s="1248"/>
      <c r="BF75" s="1248"/>
      <c r="BG75" s="1248"/>
      <c r="BH75" s="1248"/>
      <c r="BI75" s="1248"/>
      <c r="BJ75" s="1248"/>
      <c r="BK75" s="1248"/>
      <c r="BL75" s="1248"/>
      <c r="BM75" s="1248"/>
      <c r="BN75" s="1248"/>
      <c r="BO75" s="1248"/>
      <c r="BP75" s="1246">
        <v>9.1</v>
      </c>
      <c r="BQ75" s="1246"/>
      <c r="BR75" s="1246"/>
      <c r="BS75" s="1246"/>
      <c r="BT75" s="1246"/>
      <c r="BU75" s="1246"/>
      <c r="BV75" s="1246"/>
      <c r="BW75" s="1246"/>
      <c r="BX75" s="1246">
        <v>8.8000000000000007</v>
      </c>
      <c r="BY75" s="1246"/>
      <c r="BZ75" s="1246"/>
      <c r="CA75" s="1246"/>
      <c r="CB75" s="1246"/>
      <c r="CC75" s="1246"/>
      <c r="CD75" s="1246"/>
      <c r="CE75" s="1246"/>
      <c r="CF75" s="1246">
        <v>8.6</v>
      </c>
      <c r="CG75" s="1246"/>
      <c r="CH75" s="1246"/>
      <c r="CI75" s="1246"/>
      <c r="CJ75" s="1246"/>
      <c r="CK75" s="1246"/>
      <c r="CL75" s="1246"/>
      <c r="CM75" s="1246"/>
      <c r="CN75" s="1246">
        <v>8.8000000000000007</v>
      </c>
      <c r="CO75" s="1246"/>
      <c r="CP75" s="1246"/>
      <c r="CQ75" s="1246"/>
      <c r="CR75" s="1246"/>
      <c r="CS75" s="1246"/>
      <c r="CT75" s="1246"/>
      <c r="CU75" s="1246"/>
      <c r="CV75" s="1246">
        <v>9.4</v>
      </c>
      <c r="CW75" s="1246"/>
      <c r="CX75" s="1246"/>
      <c r="CY75" s="1246"/>
      <c r="CZ75" s="1246"/>
      <c r="DA75" s="1246"/>
      <c r="DB75" s="1246"/>
      <c r="DC75" s="1246"/>
    </row>
    <row r="76" spans="2:107" ht="13.2" x14ac:dyDescent="0.2">
      <c r="B76" s="247"/>
      <c r="G76" s="1251"/>
      <c r="H76" s="1251"/>
      <c r="I76" s="1241"/>
      <c r="J76" s="1241"/>
      <c r="K76" s="1247"/>
      <c r="L76" s="1247"/>
      <c r="M76" s="1247"/>
      <c r="N76" s="1247"/>
      <c r="AM76" s="359"/>
      <c r="AN76" s="1248"/>
      <c r="AO76" s="1248"/>
      <c r="AP76" s="1248"/>
      <c r="AQ76" s="1248"/>
      <c r="AR76" s="1248"/>
      <c r="AS76" s="1248"/>
      <c r="AT76" s="1248"/>
      <c r="AU76" s="1248"/>
      <c r="AV76" s="1248"/>
      <c r="AW76" s="1248"/>
      <c r="AX76" s="1248"/>
      <c r="AY76" s="1248"/>
      <c r="AZ76" s="1248"/>
      <c r="BA76" s="1248"/>
      <c r="BB76" s="1248"/>
      <c r="BC76" s="1248"/>
      <c r="BD76" s="1248"/>
      <c r="BE76" s="1248"/>
      <c r="BF76" s="1248"/>
      <c r="BG76" s="1248"/>
      <c r="BH76" s="1248"/>
      <c r="BI76" s="1248"/>
      <c r="BJ76" s="1248"/>
      <c r="BK76" s="1248"/>
      <c r="BL76" s="1248"/>
      <c r="BM76" s="1248"/>
      <c r="BN76" s="1248"/>
      <c r="BO76" s="1248"/>
      <c r="BP76" s="1246"/>
      <c r="BQ76" s="1246"/>
      <c r="BR76" s="1246"/>
      <c r="BS76" s="1246"/>
      <c r="BT76" s="1246"/>
      <c r="BU76" s="1246"/>
      <c r="BV76" s="1246"/>
      <c r="BW76" s="1246"/>
      <c r="BX76" s="1246"/>
      <c r="BY76" s="1246"/>
      <c r="BZ76" s="1246"/>
      <c r="CA76" s="1246"/>
      <c r="CB76" s="1246"/>
      <c r="CC76" s="1246"/>
      <c r="CD76" s="1246"/>
      <c r="CE76" s="1246"/>
      <c r="CF76" s="1246"/>
      <c r="CG76" s="1246"/>
      <c r="CH76" s="1246"/>
      <c r="CI76" s="1246"/>
      <c r="CJ76" s="1246"/>
      <c r="CK76" s="1246"/>
      <c r="CL76" s="1246"/>
      <c r="CM76" s="1246"/>
      <c r="CN76" s="1246"/>
      <c r="CO76" s="1246"/>
      <c r="CP76" s="1246"/>
      <c r="CQ76" s="1246"/>
      <c r="CR76" s="1246"/>
      <c r="CS76" s="1246"/>
      <c r="CT76" s="1246"/>
      <c r="CU76" s="1246"/>
      <c r="CV76" s="1246"/>
      <c r="CW76" s="1246"/>
      <c r="CX76" s="1246"/>
      <c r="CY76" s="1246"/>
      <c r="CZ76" s="1246"/>
      <c r="DA76" s="1246"/>
      <c r="DB76" s="1246"/>
      <c r="DC76" s="1246"/>
    </row>
    <row r="77" spans="2:107" ht="13.2" x14ac:dyDescent="0.2">
      <c r="B77" s="247"/>
      <c r="G77" s="1241"/>
      <c r="H77" s="1241"/>
      <c r="I77" s="1241"/>
      <c r="J77" s="1241"/>
      <c r="K77" s="1252"/>
      <c r="L77" s="1252"/>
      <c r="M77" s="1252"/>
      <c r="N77" s="1252"/>
      <c r="AN77" s="1245" t="s">
        <v>592</v>
      </c>
      <c r="AO77" s="1245"/>
      <c r="AP77" s="1245"/>
      <c r="AQ77" s="1245"/>
      <c r="AR77" s="1245"/>
      <c r="AS77" s="1245"/>
      <c r="AT77" s="1245"/>
      <c r="AU77" s="1245"/>
      <c r="AV77" s="1245"/>
      <c r="AW77" s="1245"/>
      <c r="AX77" s="1245"/>
      <c r="AY77" s="1245"/>
      <c r="AZ77" s="1245"/>
      <c r="BA77" s="1245"/>
      <c r="BB77" s="1248" t="s">
        <v>590</v>
      </c>
      <c r="BC77" s="1248"/>
      <c r="BD77" s="1248"/>
      <c r="BE77" s="1248"/>
      <c r="BF77" s="1248"/>
      <c r="BG77" s="1248"/>
      <c r="BH77" s="1248"/>
      <c r="BI77" s="1248"/>
      <c r="BJ77" s="1248"/>
      <c r="BK77" s="1248"/>
      <c r="BL77" s="1248"/>
      <c r="BM77" s="1248"/>
      <c r="BN77" s="1248"/>
      <c r="BO77" s="1248"/>
      <c r="BP77" s="1246">
        <v>31.5</v>
      </c>
      <c r="BQ77" s="1246"/>
      <c r="BR77" s="1246"/>
      <c r="BS77" s="1246"/>
      <c r="BT77" s="1246"/>
      <c r="BU77" s="1246"/>
      <c r="BV77" s="1246"/>
      <c r="BW77" s="1246"/>
      <c r="BX77" s="1246">
        <v>23.4</v>
      </c>
      <c r="BY77" s="1246"/>
      <c r="BZ77" s="1246"/>
      <c r="CA77" s="1246"/>
      <c r="CB77" s="1246"/>
      <c r="CC77" s="1246"/>
      <c r="CD77" s="1246"/>
      <c r="CE77" s="1246"/>
      <c r="CF77" s="1246">
        <v>18.2</v>
      </c>
      <c r="CG77" s="1246"/>
      <c r="CH77" s="1246"/>
      <c r="CI77" s="1246"/>
      <c r="CJ77" s="1246"/>
      <c r="CK77" s="1246"/>
      <c r="CL77" s="1246"/>
      <c r="CM77" s="1246"/>
      <c r="CN77" s="1246">
        <v>17.100000000000001</v>
      </c>
      <c r="CO77" s="1246"/>
      <c r="CP77" s="1246"/>
      <c r="CQ77" s="1246"/>
      <c r="CR77" s="1246"/>
      <c r="CS77" s="1246"/>
      <c r="CT77" s="1246"/>
      <c r="CU77" s="1246"/>
      <c r="CV77" s="1246">
        <v>16.600000000000001</v>
      </c>
      <c r="CW77" s="1246"/>
      <c r="CX77" s="1246"/>
      <c r="CY77" s="1246"/>
      <c r="CZ77" s="1246"/>
      <c r="DA77" s="1246"/>
      <c r="DB77" s="1246"/>
      <c r="DC77" s="1246"/>
    </row>
    <row r="78" spans="2:107" ht="13.2" x14ac:dyDescent="0.2">
      <c r="B78" s="247"/>
      <c r="G78" s="1241"/>
      <c r="H78" s="1241"/>
      <c r="I78" s="1241"/>
      <c r="J78" s="1241"/>
      <c r="K78" s="1252"/>
      <c r="L78" s="1252"/>
      <c r="M78" s="1252"/>
      <c r="N78" s="1252"/>
      <c r="AN78" s="1245"/>
      <c r="AO78" s="1245"/>
      <c r="AP78" s="1245"/>
      <c r="AQ78" s="1245"/>
      <c r="AR78" s="1245"/>
      <c r="AS78" s="1245"/>
      <c r="AT78" s="1245"/>
      <c r="AU78" s="1245"/>
      <c r="AV78" s="1245"/>
      <c r="AW78" s="1245"/>
      <c r="AX78" s="1245"/>
      <c r="AY78" s="1245"/>
      <c r="AZ78" s="1245"/>
      <c r="BA78" s="1245"/>
      <c r="BB78" s="1248"/>
      <c r="BC78" s="1248"/>
      <c r="BD78" s="1248"/>
      <c r="BE78" s="1248"/>
      <c r="BF78" s="1248"/>
      <c r="BG78" s="1248"/>
      <c r="BH78" s="1248"/>
      <c r="BI78" s="1248"/>
      <c r="BJ78" s="1248"/>
      <c r="BK78" s="1248"/>
      <c r="BL78" s="1248"/>
      <c r="BM78" s="1248"/>
      <c r="BN78" s="1248"/>
      <c r="BO78" s="1248"/>
      <c r="BP78" s="1246"/>
      <c r="BQ78" s="1246"/>
      <c r="BR78" s="1246"/>
      <c r="BS78" s="1246"/>
      <c r="BT78" s="1246"/>
      <c r="BU78" s="1246"/>
      <c r="BV78" s="1246"/>
      <c r="BW78" s="1246"/>
      <c r="BX78" s="1246"/>
      <c r="BY78" s="1246"/>
      <c r="BZ78" s="1246"/>
      <c r="CA78" s="1246"/>
      <c r="CB78" s="1246"/>
      <c r="CC78" s="1246"/>
      <c r="CD78" s="1246"/>
      <c r="CE78" s="1246"/>
      <c r="CF78" s="1246"/>
      <c r="CG78" s="1246"/>
      <c r="CH78" s="1246"/>
      <c r="CI78" s="1246"/>
      <c r="CJ78" s="1246"/>
      <c r="CK78" s="1246"/>
      <c r="CL78" s="1246"/>
      <c r="CM78" s="1246"/>
      <c r="CN78" s="1246"/>
      <c r="CO78" s="1246"/>
      <c r="CP78" s="1246"/>
      <c r="CQ78" s="1246"/>
      <c r="CR78" s="1246"/>
      <c r="CS78" s="1246"/>
      <c r="CT78" s="1246"/>
      <c r="CU78" s="1246"/>
      <c r="CV78" s="1246"/>
      <c r="CW78" s="1246"/>
      <c r="CX78" s="1246"/>
      <c r="CY78" s="1246"/>
      <c r="CZ78" s="1246"/>
      <c r="DA78" s="1246"/>
      <c r="DB78" s="1246"/>
      <c r="DC78" s="1246"/>
    </row>
    <row r="79" spans="2:107" ht="13.2" x14ac:dyDescent="0.2">
      <c r="B79" s="247"/>
      <c r="G79" s="1241"/>
      <c r="H79" s="1241"/>
      <c r="I79" s="1250"/>
      <c r="J79" s="1250"/>
      <c r="K79" s="1253"/>
      <c r="L79" s="1253"/>
      <c r="M79" s="1253"/>
      <c r="N79" s="1253"/>
      <c r="AN79" s="1245"/>
      <c r="AO79" s="1245"/>
      <c r="AP79" s="1245"/>
      <c r="AQ79" s="1245"/>
      <c r="AR79" s="1245"/>
      <c r="AS79" s="1245"/>
      <c r="AT79" s="1245"/>
      <c r="AU79" s="1245"/>
      <c r="AV79" s="1245"/>
      <c r="AW79" s="1245"/>
      <c r="AX79" s="1245"/>
      <c r="AY79" s="1245"/>
      <c r="AZ79" s="1245"/>
      <c r="BA79" s="1245"/>
      <c r="BB79" s="1248" t="s">
        <v>594</v>
      </c>
      <c r="BC79" s="1248"/>
      <c r="BD79" s="1248"/>
      <c r="BE79" s="1248"/>
      <c r="BF79" s="1248"/>
      <c r="BG79" s="1248"/>
      <c r="BH79" s="1248"/>
      <c r="BI79" s="1248"/>
      <c r="BJ79" s="1248"/>
      <c r="BK79" s="1248"/>
      <c r="BL79" s="1248"/>
      <c r="BM79" s="1248"/>
      <c r="BN79" s="1248"/>
      <c r="BO79" s="1248"/>
      <c r="BP79" s="1246">
        <v>5.4</v>
      </c>
      <c r="BQ79" s="1246"/>
      <c r="BR79" s="1246"/>
      <c r="BS79" s="1246"/>
      <c r="BT79" s="1246"/>
      <c r="BU79" s="1246"/>
      <c r="BV79" s="1246"/>
      <c r="BW79" s="1246"/>
      <c r="BX79" s="1246">
        <v>5.2</v>
      </c>
      <c r="BY79" s="1246"/>
      <c r="BZ79" s="1246"/>
      <c r="CA79" s="1246"/>
      <c r="CB79" s="1246"/>
      <c r="CC79" s="1246"/>
      <c r="CD79" s="1246"/>
      <c r="CE79" s="1246"/>
      <c r="CF79" s="1246">
        <v>5.2</v>
      </c>
      <c r="CG79" s="1246"/>
      <c r="CH79" s="1246"/>
      <c r="CI79" s="1246"/>
      <c r="CJ79" s="1246"/>
      <c r="CK79" s="1246"/>
      <c r="CL79" s="1246"/>
      <c r="CM79" s="1246"/>
      <c r="CN79" s="1246">
        <v>5.2</v>
      </c>
      <c r="CO79" s="1246"/>
      <c r="CP79" s="1246"/>
      <c r="CQ79" s="1246"/>
      <c r="CR79" s="1246"/>
      <c r="CS79" s="1246"/>
      <c r="CT79" s="1246"/>
      <c r="CU79" s="1246"/>
      <c r="CV79" s="1246">
        <v>5.2</v>
      </c>
      <c r="CW79" s="1246"/>
      <c r="CX79" s="1246"/>
      <c r="CY79" s="1246"/>
      <c r="CZ79" s="1246"/>
      <c r="DA79" s="1246"/>
      <c r="DB79" s="1246"/>
      <c r="DC79" s="1246"/>
    </row>
    <row r="80" spans="2:107" ht="13.2" x14ac:dyDescent="0.2">
      <c r="B80" s="247"/>
      <c r="G80" s="1241"/>
      <c r="H80" s="1241"/>
      <c r="I80" s="1250"/>
      <c r="J80" s="1250"/>
      <c r="K80" s="1253"/>
      <c r="L80" s="1253"/>
      <c r="M80" s="1253"/>
      <c r="N80" s="1253"/>
      <c r="AN80" s="1245"/>
      <c r="AO80" s="1245"/>
      <c r="AP80" s="1245"/>
      <c r="AQ80" s="1245"/>
      <c r="AR80" s="1245"/>
      <c r="AS80" s="1245"/>
      <c r="AT80" s="1245"/>
      <c r="AU80" s="1245"/>
      <c r="AV80" s="1245"/>
      <c r="AW80" s="1245"/>
      <c r="AX80" s="1245"/>
      <c r="AY80" s="1245"/>
      <c r="AZ80" s="1245"/>
      <c r="BA80" s="1245"/>
      <c r="BB80" s="1248"/>
      <c r="BC80" s="1248"/>
      <c r="BD80" s="1248"/>
      <c r="BE80" s="1248"/>
      <c r="BF80" s="1248"/>
      <c r="BG80" s="1248"/>
      <c r="BH80" s="1248"/>
      <c r="BI80" s="1248"/>
      <c r="BJ80" s="1248"/>
      <c r="BK80" s="1248"/>
      <c r="BL80" s="1248"/>
      <c r="BM80" s="1248"/>
      <c r="BN80" s="1248"/>
      <c r="BO80" s="1248"/>
      <c r="BP80" s="1246"/>
      <c r="BQ80" s="1246"/>
      <c r="BR80" s="1246"/>
      <c r="BS80" s="1246"/>
      <c r="BT80" s="1246"/>
      <c r="BU80" s="1246"/>
      <c r="BV80" s="1246"/>
      <c r="BW80" s="1246"/>
      <c r="BX80" s="1246"/>
      <c r="BY80" s="1246"/>
      <c r="BZ80" s="1246"/>
      <c r="CA80" s="1246"/>
      <c r="CB80" s="1246"/>
      <c r="CC80" s="1246"/>
      <c r="CD80" s="1246"/>
      <c r="CE80" s="1246"/>
      <c r="CF80" s="1246"/>
      <c r="CG80" s="1246"/>
      <c r="CH80" s="1246"/>
      <c r="CI80" s="1246"/>
      <c r="CJ80" s="1246"/>
      <c r="CK80" s="1246"/>
      <c r="CL80" s="1246"/>
      <c r="CM80" s="1246"/>
      <c r="CN80" s="1246"/>
      <c r="CO80" s="1246"/>
      <c r="CP80" s="1246"/>
      <c r="CQ80" s="1246"/>
      <c r="CR80" s="1246"/>
      <c r="CS80" s="1246"/>
      <c r="CT80" s="1246"/>
      <c r="CU80" s="1246"/>
      <c r="CV80" s="1246"/>
      <c r="CW80" s="1246"/>
      <c r="CX80" s="1246"/>
      <c r="CY80" s="1246"/>
      <c r="CZ80" s="1246"/>
      <c r="DA80" s="1246"/>
      <c r="DB80" s="1246"/>
      <c r="DC80" s="1246"/>
    </row>
    <row r="81" spans="2:109" ht="13.2" x14ac:dyDescent="0.2">
      <c r="B81" s="247"/>
    </row>
    <row r="82" spans="2:109" ht="16.2"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fhlztqCvIMJJKZXGbpP6UsEeyUK1QIOAFTA09szSoUucveQ4WRVB1GQhPz2AGE9b6P2jUO4fbS/CWBUMO8GcKA==" saltValue="gcunDLgnjDMDCewTb7Uo+A=="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rintOptions horizontalCentered="1" verticalCentered="1"/>
  <pageMargins left="0" right="0" top="0.19685039370078741" bottom="0.31496062992125984" header="0.39370078740157483" footer="0"/>
  <pageSetup paperSize="8" scale="72"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DR125"/>
  <sheetViews>
    <sheetView showGridLines="0" topLeftCell="A85" zoomScale="85" zoomScaleNormal="85" zoomScaleSheetLayoutView="70" workbookViewId="0">
      <selection activeCell="BK95" sqref="BK95"/>
    </sheetView>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484</v>
      </c>
    </row>
  </sheetData>
  <sheetProtection algorithmName="SHA-512" hashValue="30TcZjhsJRrJIuStPxc/FH0lSM7FIhz2zLCu2//QbdHpMqSArMNNrgPa2ueQZjSzIR0NXTVURjvOuULrUTk8UA==" saltValue="7KSn5ed22zh6sdy/jBqefQ==" spinCount="100000" sheet="1" objects="1" scenarios="1"/>
  <dataConsolidate/>
  <phoneticPr fontId="2"/>
  <printOptions horizontalCentered="1" verticalCentered="1"/>
  <pageMargins left="0" right="0" top="0.19685039370078741" bottom="0" header="0.39370078740157483" footer="0"/>
  <pageSetup paperSize="8" scale="52"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DR125"/>
  <sheetViews>
    <sheetView showGridLines="0" topLeftCell="A13" zoomScaleNormal="100"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595</v>
      </c>
    </row>
  </sheetData>
  <sheetProtection algorithmName="SHA-512" hashValue="76RGT9Z54K/uYGx4LgHZ9sMQoyLaDrJwVJryjlK6auxWNfdPPwT3+qIlRYC0WhtJDbIM4Tu9fOXRsC6Vecysxg==" saltValue="QDRU356DbQcxFa703gecRQ==" spinCount="100000" sheet="1" objects="1" scenarios="1"/>
  <dataConsolidate/>
  <phoneticPr fontId="2"/>
  <printOptions horizontalCentered="1" verticalCentered="1"/>
  <pageMargins left="0" right="0" top="0.19685039370078741" bottom="0" header="0.39370078740157483" footer="0"/>
  <pageSetup paperSize="8" scale="52"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533</v>
      </c>
      <c r="G2" s="137"/>
      <c r="H2" s="138"/>
    </row>
    <row r="3" spans="1:8" x14ac:dyDescent="0.2">
      <c r="A3" s="134" t="s">
        <v>526</v>
      </c>
      <c r="B3" s="139"/>
      <c r="C3" s="140"/>
      <c r="D3" s="141">
        <v>70148</v>
      </c>
      <c r="E3" s="142"/>
      <c r="F3" s="143">
        <v>52191</v>
      </c>
      <c r="G3" s="144"/>
      <c r="H3" s="145"/>
    </row>
    <row r="4" spans="1:8" x14ac:dyDescent="0.2">
      <c r="A4" s="146"/>
      <c r="B4" s="147"/>
      <c r="C4" s="148"/>
      <c r="D4" s="149">
        <v>21714</v>
      </c>
      <c r="E4" s="150"/>
      <c r="F4" s="151">
        <v>26807</v>
      </c>
      <c r="G4" s="152"/>
      <c r="H4" s="153"/>
    </row>
    <row r="5" spans="1:8" x14ac:dyDescent="0.2">
      <c r="A5" s="134" t="s">
        <v>528</v>
      </c>
      <c r="B5" s="139"/>
      <c r="C5" s="140"/>
      <c r="D5" s="141">
        <v>74812</v>
      </c>
      <c r="E5" s="142"/>
      <c r="F5" s="143">
        <v>48105</v>
      </c>
      <c r="G5" s="144"/>
      <c r="H5" s="145"/>
    </row>
    <row r="6" spans="1:8" x14ac:dyDescent="0.2">
      <c r="A6" s="146"/>
      <c r="B6" s="147"/>
      <c r="C6" s="148"/>
      <c r="D6" s="149">
        <v>22000</v>
      </c>
      <c r="E6" s="150"/>
      <c r="F6" s="151">
        <v>24072</v>
      </c>
      <c r="G6" s="152"/>
      <c r="H6" s="153"/>
    </row>
    <row r="7" spans="1:8" x14ac:dyDescent="0.2">
      <c r="A7" s="134" t="s">
        <v>529</v>
      </c>
      <c r="B7" s="139"/>
      <c r="C7" s="140"/>
      <c r="D7" s="141">
        <v>54851</v>
      </c>
      <c r="E7" s="142"/>
      <c r="F7" s="143">
        <v>47446</v>
      </c>
      <c r="G7" s="144"/>
      <c r="H7" s="145"/>
    </row>
    <row r="8" spans="1:8" x14ac:dyDescent="0.2">
      <c r="A8" s="146"/>
      <c r="B8" s="147"/>
      <c r="C8" s="148"/>
      <c r="D8" s="149">
        <v>29356</v>
      </c>
      <c r="E8" s="150"/>
      <c r="F8" s="151">
        <v>24371</v>
      </c>
      <c r="G8" s="152"/>
      <c r="H8" s="153"/>
    </row>
    <row r="9" spans="1:8" x14ac:dyDescent="0.2">
      <c r="A9" s="134" t="s">
        <v>530</v>
      </c>
      <c r="B9" s="139"/>
      <c r="C9" s="140"/>
      <c r="D9" s="141">
        <v>59714</v>
      </c>
      <c r="E9" s="142"/>
      <c r="F9" s="143">
        <v>48387</v>
      </c>
      <c r="G9" s="144"/>
      <c r="H9" s="145"/>
    </row>
    <row r="10" spans="1:8" x14ac:dyDescent="0.2">
      <c r="A10" s="146"/>
      <c r="B10" s="147"/>
      <c r="C10" s="148"/>
      <c r="D10" s="149">
        <v>31706</v>
      </c>
      <c r="E10" s="150"/>
      <c r="F10" s="151">
        <v>25592</v>
      </c>
      <c r="G10" s="152"/>
      <c r="H10" s="153"/>
    </row>
    <row r="11" spans="1:8" x14ac:dyDescent="0.2">
      <c r="A11" s="134" t="s">
        <v>531</v>
      </c>
      <c r="B11" s="139"/>
      <c r="C11" s="140"/>
      <c r="D11" s="141">
        <v>58852</v>
      </c>
      <c r="E11" s="142"/>
      <c r="F11" s="143">
        <v>49684</v>
      </c>
      <c r="G11" s="144"/>
      <c r="H11" s="145"/>
    </row>
    <row r="12" spans="1:8" x14ac:dyDescent="0.2">
      <c r="A12" s="146"/>
      <c r="B12" s="147"/>
      <c r="C12" s="154"/>
      <c r="D12" s="149">
        <v>33471</v>
      </c>
      <c r="E12" s="150"/>
      <c r="F12" s="151">
        <v>28303</v>
      </c>
      <c r="G12" s="152"/>
      <c r="H12" s="153"/>
    </row>
    <row r="13" spans="1:8" x14ac:dyDescent="0.2">
      <c r="A13" s="134"/>
      <c r="B13" s="139"/>
      <c r="C13" s="140"/>
      <c r="D13" s="141">
        <v>63675</v>
      </c>
      <c r="E13" s="142"/>
      <c r="F13" s="143">
        <v>49163</v>
      </c>
      <c r="G13" s="155"/>
      <c r="H13" s="145"/>
    </row>
    <row r="14" spans="1:8" x14ac:dyDescent="0.2">
      <c r="A14" s="146"/>
      <c r="B14" s="147"/>
      <c r="C14" s="148"/>
      <c r="D14" s="149">
        <v>27649</v>
      </c>
      <c r="E14" s="150"/>
      <c r="F14" s="151">
        <v>25829</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2.52</v>
      </c>
      <c r="C19" s="156">
        <f>ROUND(VALUE(SUBSTITUTE(実質収支比率等に係る経年分析!G$48,"▲","-")),2)</f>
        <v>2.56</v>
      </c>
      <c r="D19" s="156">
        <f>ROUND(VALUE(SUBSTITUTE(実質収支比率等に係る経年分析!H$48,"▲","-")),2)</f>
        <v>2.5099999999999998</v>
      </c>
      <c r="E19" s="156">
        <f>ROUND(VALUE(SUBSTITUTE(実質収支比率等に係る経年分析!I$48,"▲","-")),2)</f>
        <v>2.56</v>
      </c>
      <c r="F19" s="156">
        <f>ROUND(VALUE(SUBSTITUTE(実質収支比率等に係る経年分析!J$48,"▲","-")),2)</f>
        <v>2.4300000000000002</v>
      </c>
    </row>
    <row r="20" spans="1:11" x14ac:dyDescent="0.2">
      <c r="A20" s="156" t="s">
        <v>53</v>
      </c>
      <c r="B20" s="156">
        <f>ROUND(VALUE(SUBSTITUTE(実質収支比率等に係る経年分析!F$47,"▲","-")),2)</f>
        <v>4.83</v>
      </c>
      <c r="C20" s="156">
        <f>ROUND(VALUE(SUBSTITUTE(実質収支比率等に係る経年分析!G$47,"▲","-")),2)</f>
        <v>5.69</v>
      </c>
      <c r="D20" s="156">
        <f>ROUND(VALUE(SUBSTITUTE(実質収支比率等に係る経年分析!H$47,"▲","-")),2)</f>
        <v>5.65</v>
      </c>
      <c r="E20" s="156">
        <f>ROUND(VALUE(SUBSTITUTE(実質収支比率等に係る経年分析!I$47,"▲","-")),2)</f>
        <v>3.99</v>
      </c>
      <c r="F20" s="156">
        <f>ROUND(VALUE(SUBSTITUTE(実質収支比率等に係る経年分析!J$47,"▲","-")),2)</f>
        <v>2.2000000000000002</v>
      </c>
    </row>
    <row r="21" spans="1:11" x14ac:dyDescent="0.2">
      <c r="A21" s="156" t="s">
        <v>54</v>
      </c>
      <c r="B21" s="156">
        <f>IF(ISNUMBER(VALUE(SUBSTITUTE(実質収支比率等に係る経年分析!F$49,"▲","-"))),ROUND(VALUE(SUBSTITUTE(実質収支比率等に係る経年分析!F$49,"▲","-")),2),NA())</f>
        <v>-0.57999999999999996</v>
      </c>
      <c r="C21" s="156">
        <f>IF(ISNUMBER(VALUE(SUBSTITUTE(実質収支比率等に係る経年分析!G$49,"▲","-"))),ROUND(VALUE(SUBSTITUTE(実質収支比率等に係る経年分析!G$49,"▲","-")),2),NA())</f>
        <v>1.04</v>
      </c>
      <c r="D21" s="156">
        <f>IF(ISNUMBER(VALUE(SUBSTITUTE(実質収支比率等に係る経年分析!H$49,"▲","-"))),ROUND(VALUE(SUBSTITUTE(実質収支比率等に係る経年分析!H$49,"▲","-")),2),NA())</f>
        <v>-0.22</v>
      </c>
      <c r="E21" s="156">
        <f>IF(ISNUMBER(VALUE(SUBSTITUTE(実質収支比率等に係る経年分析!I$49,"▲","-"))),ROUND(VALUE(SUBSTITUTE(実質収支比率等に係る経年分析!I$49,"▲","-")),2),NA())</f>
        <v>-1.5</v>
      </c>
      <c r="F21" s="156">
        <f>IF(ISNUMBER(VALUE(SUBSTITUTE(実質収支比率等に係る経年分析!J$49,"▲","-"))),ROUND(VALUE(SUBSTITUTE(実質収支比率等に係る経年分析!J$49,"▲","-")),2),NA())</f>
        <v>-1.81</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0.11</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0.16</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0.1</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7.0000000000000007E-2</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0.03</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後期高齢者医療事業会計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0.06</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7.0000000000000007E-2</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0.16</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0.04</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0.03</v>
      </c>
    </row>
    <row r="30" spans="1:11" x14ac:dyDescent="0.2">
      <c r="A30" s="157" t="str">
        <f>IF(連結実質赤字比率に係る赤字・黒字の構成分析!C$40="",NA(),連結実質赤字比率に係る赤字・黒字の構成分析!C$40)</f>
        <v>土地区画整理会計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0.5</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0.42</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0.41</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0.55000000000000004</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0.46</v>
      </c>
    </row>
    <row r="31" spans="1:11" x14ac:dyDescent="0.2">
      <c r="A31" s="157" t="str">
        <f>IF(連結実質赤字比率に係る赤字・黒字の構成分析!C$39="",NA(),連結実質赤字比率に係る赤字・黒字の構成分析!C$39)</f>
        <v>国民健康保険事業会計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0.36</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0.93</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0.28999999999999998</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0.24</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0.55000000000000004</v>
      </c>
    </row>
    <row r="32" spans="1:11" x14ac:dyDescent="0.2">
      <c r="A32" s="157" t="str">
        <f>IF(連結実質赤字比率に係る赤字・黒字の構成分析!C$38="",NA(),連結実質赤字比率に係る赤字・黒字の構成分析!C$38)</f>
        <v>農業集落排水事業会計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0.9</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0.87</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0.89</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0.9</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0.91</v>
      </c>
    </row>
    <row r="33" spans="1:16" x14ac:dyDescent="0.2">
      <c r="A33" s="157" t="str">
        <f>IF(連結実質赤字比率に係る赤字・黒字の構成分析!C$37="",NA(),連結実質赤字比率に係る赤字・黒字の構成分析!C$37)</f>
        <v>介護保険事業会計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1.21</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1.38</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1.82</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1.82</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1.37</v>
      </c>
    </row>
    <row r="34" spans="1:16" x14ac:dyDescent="0.2">
      <c r="A34" s="157" t="str">
        <f>IF(連結実質赤字比率に係る赤字・黒字の構成分析!C$36="",NA(),連結実質赤字比率に係る赤字・黒字の構成分析!C$36)</f>
        <v>一般会計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1.95</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2</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1.99</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1.95</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1.95</v>
      </c>
    </row>
    <row r="35" spans="1:16" x14ac:dyDescent="0.2">
      <c r="A35" s="157" t="str">
        <f>IF(連結実質赤字比率に係る赤字・黒字の構成分析!C$35="",NA(),連結実質赤字比率に係る赤字・黒字の構成分析!C$35)</f>
        <v>下水道事業会計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5.82</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5.63</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5.95</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5.43</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5.3</v>
      </c>
    </row>
    <row r="36" spans="1:16" x14ac:dyDescent="0.2">
      <c r="A36" s="157" t="str">
        <f>IF(連結実質赤字比率に係る赤字・黒字の構成分析!C$34="",NA(),連結実質赤字比率に係る赤字・黒字の構成分析!C$34)</f>
        <v>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16.68</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17.57</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18.309999999999999</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17.38</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16.420000000000002</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11919</v>
      </c>
      <c r="E42" s="158"/>
      <c r="F42" s="158"/>
      <c r="G42" s="158">
        <f>'実質公債費比率（分子）の構造'!L$52</f>
        <v>11184</v>
      </c>
      <c r="H42" s="158"/>
      <c r="I42" s="158"/>
      <c r="J42" s="158">
        <f>'実質公債費比率（分子）の構造'!M$52</f>
        <v>11224</v>
      </c>
      <c r="K42" s="158"/>
      <c r="L42" s="158"/>
      <c r="M42" s="158">
        <f>'実質公債費比率（分子）の構造'!N$52</f>
        <v>11013</v>
      </c>
      <c r="N42" s="158"/>
      <c r="O42" s="158"/>
      <c r="P42" s="158">
        <f>'実質公債費比率（分子）の構造'!O$52</f>
        <v>11532</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6</v>
      </c>
      <c r="C44" s="158"/>
      <c r="D44" s="158"/>
      <c r="E44" s="158">
        <f>'実質公債費比率（分子）の構造'!L$50</f>
        <v>5</v>
      </c>
      <c r="F44" s="158"/>
      <c r="G44" s="158"/>
      <c r="H44" s="158">
        <f>'実質公債費比率（分子）の構造'!M$50</f>
        <v>10</v>
      </c>
      <c r="I44" s="158"/>
      <c r="J44" s="158"/>
      <c r="K44" s="158" t="str">
        <f>'実質公債費比率（分子）の構造'!N$50</f>
        <v>-</v>
      </c>
      <c r="L44" s="158"/>
      <c r="M44" s="158"/>
      <c r="N44" s="158" t="str">
        <f>'実質公債費比率（分子）の構造'!O$50</f>
        <v>-</v>
      </c>
      <c r="O44" s="158"/>
      <c r="P44" s="158"/>
    </row>
    <row r="45" spans="1:16" x14ac:dyDescent="0.2">
      <c r="A45" s="158" t="s">
        <v>63</v>
      </c>
      <c r="B45" s="158" t="str">
        <f>'実質公債費比率（分子）の構造'!K$49</f>
        <v>-</v>
      </c>
      <c r="C45" s="158"/>
      <c r="D45" s="158"/>
      <c r="E45" s="158" t="str">
        <f>'実質公債費比率（分子）の構造'!L$49</f>
        <v>-</v>
      </c>
      <c r="F45" s="158"/>
      <c r="G45" s="158"/>
      <c r="H45" s="158" t="str">
        <f>'実質公債費比率（分子）の構造'!M$49</f>
        <v>-</v>
      </c>
      <c r="I45" s="158"/>
      <c r="J45" s="158"/>
      <c r="K45" s="158" t="str">
        <f>'実質公債費比率（分子）の構造'!N$49</f>
        <v>-</v>
      </c>
      <c r="L45" s="158"/>
      <c r="M45" s="158"/>
      <c r="N45" s="158" t="str">
        <f>'実質公債費比率（分子）の構造'!O$49</f>
        <v>-</v>
      </c>
      <c r="O45" s="158"/>
      <c r="P45" s="158"/>
    </row>
    <row r="46" spans="1:16" x14ac:dyDescent="0.2">
      <c r="A46" s="158" t="s">
        <v>64</v>
      </c>
      <c r="B46" s="158">
        <f>'実質公債費比率（分子）の構造'!K$48</f>
        <v>3277</v>
      </c>
      <c r="C46" s="158"/>
      <c r="D46" s="158"/>
      <c r="E46" s="158">
        <f>'実質公債費比率（分子）の構造'!L$48</f>
        <v>3199</v>
      </c>
      <c r="F46" s="158"/>
      <c r="G46" s="158"/>
      <c r="H46" s="158">
        <f>'実質公債費比率（分子）の構造'!M$48</f>
        <v>3157</v>
      </c>
      <c r="I46" s="158"/>
      <c r="J46" s="158"/>
      <c r="K46" s="158">
        <f>'実質公債費比率（分子）の構造'!N$48</f>
        <v>3490</v>
      </c>
      <c r="L46" s="158"/>
      <c r="M46" s="158"/>
      <c r="N46" s="158">
        <f>'実質公債費比率（分子）の構造'!O$48</f>
        <v>3346</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13898</v>
      </c>
      <c r="C49" s="158"/>
      <c r="D49" s="158"/>
      <c r="E49" s="158">
        <f>'実質公債費比率（分子）の構造'!L$45</f>
        <v>13395</v>
      </c>
      <c r="F49" s="158"/>
      <c r="G49" s="158"/>
      <c r="H49" s="158">
        <f>'実質公債費比率（分子）の構造'!M$45</f>
        <v>13533</v>
      </c>
      <c r="I49" s="158"/>
      <c r="J49" s="158"/>
      <c r="K49" s="158">
        <f>'実質公債費比率（分子）の構造'!N$45</f>
        <v>13432</v>
      </c>
      <c r="L49" s="158"/>
      <c r="M49" s="158"/>
      <c r="N49" s="158">
        <f>'実質公債費比率（分子）の構造'!O$45</f>
        <v>14846</v>
      </c>
      <c r="O49" s="158"/>
      <c r="P49" s="158"/>
    </row>
    <row r="50" spans="1:16" x14ac:dyDescent="0.2">
      <c r="A50" s="158" t="s">
        <v>67</v>
      </c>
      <c r="B50" s="158" t="e">
        <f>NA()</f>
        <v>#N/A</v>
      </c>
      <c r="C50" s="158">
        <f>IF(ISNUMBER('実質公債費比率（分子）の構造'!K$53),'実質公債費比率（分子）の構造'!K$53,NA())</f>
        <v>5262</v>
      </c>
      <c r="D50" s="158" t="e">
        <f>NA()</f>
        <v>#N/A</v>
      </c>
      <c r="E50" s="158" t="e">
        <f>NA()</f>
        <v>#N/A</v>
      </c>
      <c r="F50" s="158">
        <f>IF(ISNUMBER('実質公債費比率（分子）の構造'!L$53),'実質公債費比率（分子）の構造'!L$53,NA())</f>
        <v>5415</v>
      </c>
      <c r="G50" s="158" t="e">
        <f>NA()</f>
        <v>#N/A</v>
      </c>
      <c r="H50" s="158" t="e">
        <f>NA()</f>
        <v>#N/A</v>
      </c>
      <c r="I50" s="158">
        <f>IF(ISNUMBER('実質公債費比率（分子）の構造'!M$53),'実質公債費比率（分子）の構造'!M$53,NA())</f>
        <v>5476</v>
      </c>
      <c r="J50" s="158" t="e">
        <f>NA()</f>
        <v>#N/A</v>
      </c>
      <c r="K50" s="158" t="e">
        <f>NA()</f>
        <v>#N/A</v>
      </c>
      <c r="L50" s="158">
        <f>IF(ISNUMBER('実質公債費比率（分子）の構造'!N$53),'実質公債費比率（分子）の構造'!N$53,NA())</f>
        <v>5909</v>
      </c>
      <c r="M50" s="158" t="e">
        <f>NA()</f>
        <v>#N/A</v>
      </c>
      <c r="N50" s="158" t="e">
        <f>NA()</f>
        <v>#N/A</v>
      </c>
      <c r="O50" s="158">
        <f>IF(ISNUMBER('実質公債費比率（分子）の構造'!O$53),'実質公債費比率（分子）の構造'!O$53,NA())</f>
        <v>6660</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127289</v>
      </c>
      <c r="E56" s="157"/>
      <c r="F56" s="157"/>
      <c r="G56" s="157">
        <f>'将来負担比率（分子）の構造'!J$52</f>
        <v>128527</v>
      </c>
      <c r="H56" s="157"/>
      <c r="I56" s="157"/>
      <c r="J56" s="157">
        <f>'将来負担比率（分子）の構造'!K$52</f>
        <v>128697</v>
      </c>
      <c r="K56" s="157"/>
      <c r="L56" s="157"/>
      <c r="M56" s="157">
        <f>'将来負担比率（分子）の構造'!L$52</f>
        <v>126098</v>
      </c>
      <c r="N56" s="157"/>
      <c r="O56" s="157"/>
      <c r="P56" s="157">
        <f>'将来負担比率（分子）の構造'!M$52</f>
        <v>122128</v>
      </c>
    </row>
    <row r="57" spans="1:16" x14ac:dyDescent="0.2">
      <c r="A57" s="157" t="s">
        <v>42</v>
      </c>
      <c r="B57" s="157"/>
      <c r="C57" s="157"/>
      <c r="D57" s="157">
        <f>'将来負担比率（分子）の構造'!I$51</f>
        <v>5610</v>
      </c>
      <c r="E57" s="157"/>
      <c r="F57" s="157"/>
      <c r="G57" s="157">
        <f>'将来負担比率（分子）の構造'!J$51</f>
        <v>7980</v>
      </c>
      <c r="H57" s="157"/>
      <c r="I57" s="157"/>
      <c r="J57" s="157">
        <f>'将来負担比率（分子）の構造'!K$51</f>
        <v>14037</v>
      </c>
      <c r="K57" s="157"/>
      <c r="L57" s="157"/>
      <c r="M57" s="157">
        <f>'将来負担比率（分子）の構造'!L$51</f>
        <v>14216</v>
      </c>
      <c r="N57" s="157"/>
      <c r="O57" s="157"/>
      <c r="P57" s="157">
        <f>'将来負担比率（分子）の構造'!M$51</f>
        <v>13700</v>
      </c>
    </row>
    <row r="58" spans="1:16" x14ac:dyDescent="0.2">
      <c r="A58" s="157" t="s">
        <v>41</v>
      </c>
      <c r="B58" s="157"/>
      <c r="C58" s="157"/>
      <c r="D58" s="157">
        <f>'将来負担比率（分子）の構造'!I$50</f>
        <v>18034</v>
      </c>
      <c r="E58" s="157"/>
      <c r="F58" s="157"/>
      <c r="G58" s="157">
        <f>'将来負担比率（分子）の構造'!J$50</f>
        <v>19191</v>
      </c>
      <c r="H58" s="157"/>
      <c r="I58" s="157"/>
      <c r="J58" s="157">
        <f>'将来負担比率（分子）の構造'!K$50</f>
        <v>17657</v>
      </c>
      <c r="K58" s="157"/>
      <c r="L58" s="157"/>
      <c r="M58" s="157">
        <f>'将来負担比率（分子）の構造'!L$50</f>
        <v>16087</v>
      </c>
      <c r="N58" s="157"/>
      <c r="O58" s="157"/>
      <c r="P58" s="157">
        <f>'将来負担比率（分子）の構造'!M$50</f>
        <v>14047</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f>'将来負担比率（分子）の構造'!K$46</f>
        <v>851</v>
      </c>
      <c r="I61" s="157"/>
      <c r="J61" s="157"/>
      <c r="K61" s="157">
        <f>'将来負担比率（分子）の構造'!L$46</f>
        <v>6339</v>
      </c>
      <c r="L61" s="157"/>
      <c r="M61" s="157"/>
      <c r="N61" s="157">
        <f>'将来負担比率（分子）の構造'!M$46</f>
        <v>7267</v>
      </c>
      <c r="O61" s="157"/>
      <c r="P61" s="157"/>
    </row>
    <row r="62" spans="1:16" x14ac:dyDescent="0.2">
      <c r="A62" s="157" t="s">
        <v>35</v>
      </c>
      <c r="B62" s="157">
        <f>'将来負担比率（分子）の構造'!I$45</f>
        <v>16415</v>
      </c>
      <c r="C62" s="157"/>
      <c r="D62" s="157"/>
      <c r="E62" s="157">
        <f>'将来負担比率（分子）の構造'!J$45</f>
        <v>16385</v>
      </c>
      <c r="F62" s="157"/>
      <c r="G62" s="157"/>
      <c r="H62" s="157">
        <f>'将来負担比率（分子）の構造'!K$45</f>
        <v>16183</v>
      </c>
      <c r="I62" s="157"/>
      <c r="J62" s="157"/>
      <c r="K62" s="157">
        <f>'将来負担比率（分子）の構造'!L$45</f>
        <v>16734</v>
      </c>
      <c r="L62" s="157"/>
      <c r="M62" s="157"/>
      <c r="N62" s="157">
        <f>'将来負担比率（分子）の構造'!M$45</f>
        <v>16504</v>
      </c>
      <c r="O62" s="157"/>
      <c r="P62" s="157"/>
    </row>
    <row r="63" spans="1:16" x14ac:dyDescent="0.2">
      <c r="A63" s="157" t="s">
        <v>34</v>
      </c>
      <c r="B63" s="157" t="str">
        <f>'将来負担比率（分子）の構造'!I$44</f>
        <v>-</v>
      </c>
      <c r="C63" s="157"/>
      <c r="D63" s="157"/>
      <c r="E63" s="157" t="str">
        <f>'将来負担比率（分子）の構造'!J$44</f>
        <v>-</v>
      </c>
      <c r="F63" s="157"/>
      <c r="G63" s="157"/>
      <c r="H63" s="157" t="str">
        <f>'将来負担比率（分子）の構造'!K$44</f>
        <v>-</v>
      </c>
      <c r="I63" s="157"/>
      <c r="J63" s="157"/>
      <c r="K63" s="157" t="str">
        <f>'将来負担比率（分子）の構造'!L$44</f>
        <v>-</v>
      </c>
      <c r="L63" s="157"/>
      <c r="M63" s="157"/>
      <c r="N63" s="157" t="str">
        <f>'将来負担比率（分子）の構造'!M$44</f>
        <v>-</v>
      </c>
      <c r="O63" s="157"/>
      <c r="P63" s="157"/>
    </row>
    <row r="64" spans="1:16" x14ac:dyDescent="0.2">
      <c r="A64" s="157" t="s">
        <v>33</v>
      </c>
      <c r="B64" s="157">
        <f>'将来負担比率（分子）の構造'!I$43</f>
        <v>37822</v>
      </c>
      <c r="C64" s="157"/>
      <c r="D64" s="157"/>
      <c r="E64" s="157">
        <f>'将来負担比率（分子）の構造'!J$43</f>
        <v>36565</v>
      </c>
      <c r="F64" s="157"/>
      <c r="G64" s="157"/>
      <c r="H64" s="157">
        <f>'将来負担比率（分子）の構造'!K$43</f>
        <v>35406</v>
      </c>
      <c r="I64" s="157"/>
      <c r="J64" s="157"/>
      <c r="K64" s="157">
        <f>'将来負担比率（分子）の構造'!L$43</f>
        <v>36708</v>
      </c>
      <c r="L64" s="157"/>
      <c r="M64" s="157"/>
      <c r="N64" s="157">
        <f>'将来負担比率（分子）の構造'!M$43</f>
        <v>36420</v>
      </c>
      <c r="O64" s="157"/>
      <c r="P64" s="157"/>
    </row>
    <row r="65" spans="1:16" x14ac:dyDescent="0.2">
      <c r="A65" s="157" t="s">
        <v>32</v>
      </c>
      <c r="B65" s="157">
        <f>'将来負担比率（分子）の構造'!I$42</f>
        <v>83</v>
      </c>
      <c r="C65" s="157"/>
      <c r="D65" s="157"/>
      <c r="E65" s="157">
        <f>'将来負担比率（分子）の構造'!J$42</f>
        <v>71</v>
      </c>
      <c r="F65" s="157"/>
      <c r="G65" s="157"/>
      <c r="H65" s="157">
        <f>'将来負担比率（分子）の構造'!K$42</f>
        <v>59</v>
      </c>
      <c r="I65" s="157"/>
      <c r="J65" s="157"/>
      <c r="K65" s="157">
        <f>'将来負担比率（分子）の構造'!L$42</f>
        <v>45</v>
      </c>
      <c r="L65" s="157"/>
      <c r="M65" s="157"/>
      <c r="N65" s="157">
        <f>'将来負担比率（分子）の構造'!M$42</f>
        <v>31</v>
      </c>
      <c r="O65" s="157"/>
      <c r="P65" s="157"/>
    </row>
    <row r="66" spans="1:16" x14ac:dyDescent="0.2">
      <c r="A66" s="157" t="s">
        <v>31</v>
      </c>
      <c r="B66" s="157">
        <f>'将来負担比率（分子）の構造'!I$41</f>
        <v>144428</v>
      </c>
      <c r="C66" s="157"/>
      <c r="D66" s="157"/>
      <c r="E66" s="157">
        <f>'将来負担比率（分子）の構造'!J$41</f>
        <v>154476</v>
      </c>
      <c r="F66" s="157"/>
      <c r="G66" s="157"/>
      <c r="H66" s="157">
        <f>'将来負担比率（分子）の構造'!K$41</f>
        <v>167043</v>
      </c>
      <c r="I66" s="157"/>
      <c r="J66" s="157"/>
      <c r="K66" s="157">
        <f>'将来負担比率（分子）の構造'!L$41</f>
        <v>168242</v>
      </c>
      <c r="L66" s="157"/>
      <c r="M66" s="157"/>
      <c r="N66" s="157">
        <f>'将来負担比率（分子）の構造'!M$41</f>
        <v>167124</v>
      </c>
      <c r="O66" s="157"/>
      <c r="P66" s="157"/>
    </row>
    <row r="67" spans="1:16" x14ac:dyDescent="0.2">
      <c r="A67" s="157" t="s">
        <v>71</v>
      </c>
      <c r="B67" s="157" t="e">
        <f>NA()</f>
        <v>#N/A</v>
      </c>
      <c r="C67" s="157">
        <f>IF(ISNUMBER('将来負担比率（分子）の構造'!I$53), IF('将来負担比率（分子）の構造'!I$53 &lt; 0, 0, '将来負担比率（分子）の構造'!I$53), NA())</f>
        <v>47815</v>
      </c>
      <c r="D67" s="157" t="e">
        <f>NA()</f>
        <v>#N/A</v>
      </c>
      <c r="E67" s="157" t="e">
        <f>NA()</f>
        <v>#N/A</v>
      </c>
      <c r="F67" s="157">
        <f>IF(ISNUMBER('将来負担比率（分子）の構造'!J$53), IF('将来負担比率（分子）の構造'!J$53 &lt; 0, 0, '将来負担比率（分子）の構造'!J$53), NA())</f>
        <v>51799</v>
      </c>
      <c r="G67" s="157" t="e">
        <f>NA()</f>
        <v>#N/A</v>
      </c>
      <c r="H67" s="157" t="e">
        <f>NA()</f>
        <v>#N/A</v>
      </c>
      <c r="I67" s="157">
        <f>IF(ISNUMBER('将来負担比率（分子）の構造'!K$53), IF('将来負担比率（分子）の構造'!K$53 &lt; 0, 0, '将来負担比率（分子）の構造'!K$53), NA())</f>
        <v>59149</v>
      </c>
      <c r="J67" s="157" t="e">
        <f>NA()</f>
        <v>#N/A</v>
      </c>
      <c r="K67" s="157" t="e">
        <f>NA()</f>
        <v>#N/A</v>
      </c>
      <c r="L67" s="157">
        <f>IF(ISNUMBER('将来負担比率（分子）の構造'!L$53), IF('将来負担比率（分子）の構造'!L$53 &lt; 0, 0, '将来負担比率（分子）の構造'!L$53), NA())</f>
        <v>71668</v>
      </c>
      <c r="M67" s="157" t="e">
        <f>NA()</f>
        <v>#N/A</v>
      </c>
      <c r="N67" s="157" t="e">
        <f>NA()</f>
        <v>#N/A</v>
      </c>
      <c r="O67" s="157">
        <f>IF(ISNUMBER('将来負担比率（分子）の構造'!M$53), IF('将来負担比率（分子）の構造'!M$53 &lt; 0, 0, '将来負担比率（分子）の構造'!M$53), NA())</f>
        <v>77471</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4127</v>
      </c>
      <c r="C72" s="161">
        <f>基金残高に係る経年分析!G55</f>
        <v>2955</v>
      </c>
      <c r="D72" s="161">
        <f>基金残高に係る経年分析!H55</f>
        <v>1656</v>
      </c>
    </row>
    <row r="73" spans="1:16" x14ac:dyDescent="0.2">
      <c r="A73" s="160" t="s">
        <v>74</v>
      </c>
      <c r="B73" s="161">
        <f>基金残高に係る経年分析!F56</f>
        <v>1311</v>
      </c>
      <c r="C73" s="161">
        <f>基金残高に係る経年分析!G56</f>
        <v>1209</v>
      </c>
      <c r="D73" s="161">
        <f>基金残高に係る経年分析!H56</f>
        <v>1082</v>
      </c>
    </row>
    <row r="74" spans="1:16" x14ac:dyDescent="0.2">
      <c r="A74" s="160" t="s">
        <v>75</v>
      </c>
      <c r="B74" s="161">
        <f>基金残高に係る経年分析!F57</f>
        <v>7015</v>
      </c>
      <c r="C74" s="161">
        <f>基金残高に係る経年分析!G57</f>
        <v>5765</v>
      </c>
      <c r="D74" s="161">
        <f>基金残高に係る経年分析!H57</f>
        <v>3683</v>
      </c>
    </row>
  </sheetData>
  <sheetProtection algorithmName="SHA-512" hashValue="uyCUlcVyCCTTZrR6Qr+M53+mL/D5XpymTPOtDInhfW3xicJ5Hd7uINC7uZQ35IeH3xNNuaskGftSx9iXQG5+dg==" saltValue="mPEjDoWCrNEuI7MV5vP2S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山田 翼</cp:lastModifiedBy>
  <cp:lastPrinted>2026-03-18T08:43:35Z</cp:lastPrinted>
  <dcterms:created xsi:type="dcterms:W3CDTF">2026-02-23T04:41:13Z</dcterms:created>
  <dcterms:modified xsi:type="dcterms:W3CDTF">2026-09-24T05:17:53Z</dcterms:modified>
  <cp:category/>
</cp:coreProperties>
</file>